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1080" yWindow="0" windowWidth="32440" windowHeight="23560" tabRatio="736"/>
  </bookViews>
  <sheets>
    <sheet name="Copyright" sheetId="16" r:id="rId1"/>
    <sheet name="State VTO" sheetId="9" r:id="rId2"/>
    <sheet name="County VTO" sheetId="10" r:id="rId3"/>
    <sheet name="Town VTO" sheetId="11" r:id="rId4"/>
    <sheet name="Data Sources" sheetId="15" r:id="rId5"/>
    <sheet name="Update Log" sheetId="17" r:id="rId6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32" i="10" l="1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J3255" i="10"/>
  <c r="I3255" i="10"/>
  <c r="J3254" i="10"/>
  <c r="I3254" i="10"/>
  <c r="J3253" i="10"/>
  <c r="I3253" i="10"/>
  <c r="J3252" i="10"/>
  <c r="I3252" i="10"/>
  <c r="J3251" i="10"/>
  <c r="I3251" i="10"/>
  <c r="J3250" i="10"/>
  <c r="I3250" i="10"/>
  <c r="J3249" i="10"/>
  <c r="I3249" i="10"/>
  <c r="J3248" i="10"/>
  <c r="I3248" i="10"/>
  <c r="J3247" i="10"/>
  <c r="I3247" i="10"/>
  <c r="J3246" i="10"/>
  <c r="I3246" i="10"/>
  <c r="J3245" i="10"/>
  <c r="I3245" i="10"/>
  <c r="J3244" i="10"/>
  <c r="I3244" i="10"/>
  <c r="J3243" i="10"/>
  <c r="I3243" i="10"/>
  <c r="J3242" i="10"/>
  <c r="I3242" i="10"/>
  <c r="J3241" i="10"/>
  <c r="I3241" i="10"/>
  <c r="J3240" i="10"/>
  <c r="I3240" i="10"/>
  <c r="J3239" i="10"/>
  <c r="I3239" i="10"/>
  <c r="J3238" i="10"/>
  <c r="I3238" i="10"/>
  <c r="J3237" i="10"/>
  <c r="I3237" i="10"/>
  <c r="J3236" i="10"/>
  <c r="I3236" i="10"/>
  <c r="J3235" i="10"/>
  <c r="I3235" i="10"/>
  <c r="J3234" i="10"/>
  <c r="I3234" i="10"/>
  <c r="J3233" i="10"/>
  <c r="I3233" i="10"/>
  <c r="J3232" i="10"/>
  <c r="I3232" i="10"/>
  <c r="J3230" i="10"/>
  <c r="I3230" i="10"/>
  <c r="J3229" i="10"/>
  <c r="I3229" i="10"/>
  <c r="J3228" i="10"/>
  <c r="I3228" i="10"/>
  <c r="J3227" i="10"/>
  <c r="I3227" i="10"/>
  <c r="J3226" i="10"/>
  <c r="I3226" i="10"/>
  <c r="J3225" i="10"/>
  <c r="I3225" i="10"/>
  <c r="J3224" i="10"/>
  <c r="I3224" i="10"/>
  <c r="J3223" i="10"/>
  <c r="I3223" i="10"/>
  <c r="J3222" i="10"/>
  <c r="I3222" i="10"/>
  <c r="J3221" i="10"/>
  <c r="I3221" i="10"/>
  <c r="J3220" i="10"/>
  <c r="I3220" i="10"/>
  <c r="J3219" i="10"/>
  <c r="I3219" i="10"/>
  <c r="J3218" i="10"/>
  <c r="I3218" i="10"/>
  <c r="J3217" i="10"/>
  <c r="I3217" i="10"/>
  <c r="J3216" i="10"/>
  <c r="I3216" i="10"/>
  <c r="J3215" i="10"/>
  <c r="I3215" i="10"/>
  <c r="J3214" i="10"/>
  <c r="I3214" i="10"/>
  <c r="J3213" i="10"/>
  <c r="I3213" i="10"/>
  <c r="J3212" i="10"/>
  <c r="I3212" i="10"/>
  <c r="J3211" i="10"/>
  <c r="I3211" i="10"/>
  <c r="J3210" i="10"/>
  <c r="I3210" i="10"/>
  <c r="J3209" i="10"/>
  <c r="I3209" i="10"/>
  <c r="J3208" i="10"/>
  <c r="I3208" i="10"/>
  <c r="J3207" i="10"/>
  <c r="I3207" i="10"/>
  <c r="J3206" i="10"/>
  <c r="I3206" i="10"/>
  <c r="J3205" i="10"/>
  <c r="I3205" i="10"/>
  <c r="J3204" i="10"/>
  <c r="I3204" i="10"/>
  <c r="J3203" i="10"/>
  <c r="I3203" i="10"/>
  <c r="J3202" i="10"/>
  <c r="I3202" i="10"/>
  <c r="J3201" i="10"/>
  <c r="I3201" i="10"/>
  <c r="J3200" i="10"/>
  <c r="I3200" i="10"/>
  <c r="J3199" i="10"/>
  <c r="I3199" i="10"/>
  <c r="J3198" i="10"/>
  <c r="I3198" i="10"/>
  <c r="J3197" i="10"/>
  <c r="I3197" i="10"/>
  <c r="J3196" i="10"/>
  <c r="I3196" i="10"/>
  <c r="J3195" i="10"/>
  <c r="I3195" i="10"/>
  <c r="J3194" i="10"/>
  <c r="I3194" i="10"/>
  <c r="J3193" i="10"/>
  <c r="I3193" i="10"/>
  <c r="J3192" i="10"/>
  <c r="I3192" i="10"/>
  <c r="J3191" i="10"/>
  <c r="I3191" i="10"/>
  <c r="J3190" i="10"/>
  <c r="I3190" i="10"/>
  <c r="J3189" i="10"/>
  <c r="I3189" i="10"/>
  <c r="J3188" i="10"/>
  <c r="I3188" i="10"/>
  <c r="J3187" i="10"/>
  <c r="I3187" i="10"/>
  <c r="J3186" i="10"/>
  <c r="I3186" i="10"/>
  <c r="J3185" i="10"/>
  <c r="I3185" i="10"/>
  <c r="J3184" i="10"/>
  <c r="I3184" i="10"/>
  <c r="J3183" i="10"/>
  <c r="I3183" i="10"/>
  <c r="J3182" i="10"/>
  <c r="I3182" i="10"/>
  <c r="J3181" i="10"/>
  <c r="I3181" i="10"/>
  <c r="J3180" i="10"/>
  <c r="I3180" i="10"/>
  <c r="J3179" i="10"/>
  <c r="I3179" i="10"/>
  <c r="J3178" i="10"/>
  <c r="I3178" i="10"/>
  <c r="J3177" i="10"/>
  <c r="I3177" i="10"/>
  <c r="J3176" i="10"/>
  <c r="I3176" i="10"/>
  <c r="J3175" i="10"/>
  <c r="I3175" i="10"/>
  <c r="J3174" i="10"/>
  <c r="I3174" i="10"/>
  <c r="J3173" i="10"/>
  <c r="I3173" i="10"/>
  <c r="J3172" i="10"/>
  <c r="I3172" i="10"/>
  <c r="J3171" i="10"/>
  <c r="I3171" i="10"/>
  <c r="J3170" i="10"/>
  <c r="I3170" i="10"/>
  <c r="J3169" i="10"/>
  <c r="I3169" i="10"/>
  <c r="J3168" i="10"/>
  <c r="I3168" i="10"/>
  <c r="J3167" i="10"/>
  <c r="I3167" i="10"/>
  <c r="J3166" i="10"/>
  <c r="I3166" i="10"/>
  <c r="J3165" i="10"/>
  <c r="I3165" i="10"/>
  <c r="J3164" i="10"/>
  <c r="I3164" i="10"/>
  <c r="J3163" i="10"/>
  <c r="I3163" i="10"/>
  <c r="J3162" i="10"/>
  <c r="I3162" i="10"/>
  <c r="J3161" i="10"/>
  <c r="I3161" i="10"/>
  <c r="J3160" i="10"/>
  <c r="I3160" i="10"/>
  <c r="J3159" i="10"/>
  <c r="I3159" i="10"/>
  <c r="J3158" i="10"/>
  <c r="I3158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J3156" i="10"/>
  <c r="I3156" i="10"/>
  <c r="J3155" i="10"/>
  <c r="I3155" i="10"/>
  <c r="J3154" i="10"/>
  <c r="I3154" i="10"/>
  <c r="J3153" i="10"/>
  <c r="I3153" i="10"/>
  <c r="J3152" i="10"/>
  <c r="I3152" i="10"/>
  <c r="J3151" i="10"/>
  <c r="I3151" i="10"/>
  <c r="J3150" i="10"/>
  <c r="I3150" i="10"/>
  <c r="J3149" i="10"/>
  <c r="I3149" i="10"/>
  <c r="J3148" i="10"/>
  <c r="I3148" i="10"/>
  <c r="J3147" i="10"/>
  <c r="I3147" i="10"/>
  <c r="J3146" i="10"/>
  <c r="I3146" i="10"/>
  <c r="J3145" i="10"/>
  <c r="I3145" i="10"/>
  <c r="J3144" i="10"/>
  <c r="I3144" i="10"/>
  <c r="J3143" i="10"/>
  <c r="I3143" i="10"/>
  <c r="J3142" i="10"/>
  <c r="I3142" i="10"/>
  <c r="J3141" i="10"/>
  <c r="I3141" i="10"/>
  <c r="J3140" i="10"/>
  <c r="I3140" i="10"/>
  <c r="J3139" i="10"/>
  <c r="I3139" i="10"/>
  <c r="J3138" i="10"/>
  <c r="I3138" i="10"/>
  <c r="J3137" i="10"/>
  <c r="I3137" i="10"/>
  <c r="J3136" i="10"/>
  <c r="I3136" i="10"/>
  <c r="J3135" i="10"/>
  <c r="I3135" i="10"/>
  <c r="J3134" i="10"/>
  <c r="I3134" i="10"/>
  <c r="J3133" i="10"/>
  <c r="I3133" i="10"/>
  <c r="J3132" i="10"/>
  <c r="I3132" i="10"/>
  <c r="J3131" i="10"/>
  <c r="I3131" i="10"/>
  <c r="J3130" i="10"/>
  <c r="I3130" i="10"/>
  <c r="J3129" i="10"/>
  <c r="I3129" i="10"/>
  <c r="J3128" i="10"/>
  <c r="I3128" i="10"/>
  <c r="J3127" i="10"/>
  <c r="I3127" i="10"/>
  <c r="J3126" i="10"/>
  <c r="I3126" i="10"/>
  <c r="J3125" i="10"/>
  <c r="I3125" i="10"/>
  <c r="J3124" i="10"/>
  <c r="I3124" i="10"/>
  <c r="J3123" i="10"/>
  <c r="I3123" i="10"/>
  <c r="J3122" i="10"/>
  <c r="I3122" i="10"/>
  <c r="J3121" i="10"/>
  <c r="I3121" i="10"/>
  <c r="J3120" i="10"/>
  <c r="I3120" i="10"/>
  <c r="J3119" i="10"/>
  <c r="I3119" i="10"/>
  <c r="J3118" i="10"/>
  <c r="I3118" i="10"/>
  <c r="J3117" i="10"/>
  <c r="I3117" i="10"/>
  <c r="J3116" i="10"/>
  <c r="I3116" i="10"/>
  <c r="J3115" i="10"/>
  <c r="I3115" i="10"/>
  <c r="J3114" i="10"/>
  <c r="I3114" i="10"/>
  <c r="J3113" i="10"/>
  <c r="I3113" i="10"/>
  <c r="J3112" i="10"/>
  <c r="I3112" i="10"/>
  <c r="J3111" i="10"/>
  <c r="I3111" i="10"/>
  <c r="J3110" i="10"/>
  <c r="I3110" i="10"/>
  <c r="J3109" i="10"/>
  <c r="I3109" i="10"/>
  <c r="J3108" i="10"/>
  <c r="I3108" i="10"/>
  <c r="J3107" i="10"/>
  <c r="I3107" i="10"/>
  <c r="J3106" i="10"/>
  <c r="I3106" i="10"/>
  <c r="J3105" i="10"/>
  <c r="I3105" i="10"/>
  <c r="J3104" i="10"/>
  <c r="I3104" i="10"/>
  <c r="J3103" i="10"/>
  <c r="I3103" i="10"/>
  <c r="J3102" i="10"/>
  <c r="I3102" i="10"/>
  <c r="J3101" i="10"/>
  <c r="I3101" i="10"/>
  <c r="F3099" i="10"/>
  <c r="J3099" i="10"/>
  <c r="I3099" i="10"/>
  <c r="J3098" i="10"/>
  <c r="I3098" i="10"/>
  <c r="J3097" i="10"/>
  <c r="I3097" i="10"/>
  <c r="J3096" i="10"/>
  <c r="I3096" i="10"/>
  <c r="J3095" i="10"/>
  <c r="I3095" i="10"/>
  <c r="J3094" i="10"/>
  <c r="I3094" i="10"/>
  <c r="J3093" i="10"/>
  <c r="I3093" i="10"/>
  <c r="J3092" i="10"/>
  <c r="I3092" i="10"/>
  <c r="J3091" i="10"/>
  <c r="I3091" i="10"/>
  <c r="J3090" i="10"/>
  <c r="I3090" i="10"/>
  <c r="J3089" i="10"/>
  <c r="I3089" i="10"/>
  <c r="J3088" i="10"/>
  <c r="I3088" i="10"/>
  <c r="J3087" i="10"/>
  <c r="I3087" i="10"/>
  <c r="J3086" i="10"/>
  <c r="I3086" i="10"/>
  <c r="J3085" i="10"/>
  <c r="I3085" i="10"/>
  <c r="J3084" i="10"/>
  <c r="I3084" i="10"/>
  <c r="J3083" i="10"/>
  <c r="I3083" i="10"/>
  <c r="J3082" i="10"/>
  <c r="I3082" i="10"/>
  <c r="J3081" i="10"/>
  <c r="I3081" i="10"/>
  <c r="J3080" i="10"/>
  <c r="I3080" i="10"/>
  <c r="J3079" i="10"/>
  <c r="I3079" i="10"/>
  <c r="J3078" i="10"/>
  <c r="I3078" i="10"/>
  <c r="J3077" i="10"/>
  <c r="I3077" i="10"/>
  <c r="J3076" i="10"/>
  <c r="I3076" i="10"/>
  <c r="J3075" i="10"/>
  <c r="I3075" i="10"/>
  <c r="J3074" i="10"/>
  <c r="I3074" i="10"/>
  <c r="J3073" i="10"/>
  <c r="I3073" i="10"/>
  <c r="J3072" i="10"/>
  <c r="I3072" i="10"/>
  <c r="J3071" i="10"/>
  <c r="I3071" i="10"/>
  <c r="J3070" i="10"/>
  <c r="I3070" i="10"/>
  <c r="J3069" i="10"/>
  <c r="I3069" i="10"/>
  <c r="J3068" i="10"/>
  <c r="I3068" i="10"/>
  <c r="J3067" i="10"/>
  <c r="I3067" i="10"/>
  <c r="J3066" i="10"/>
  <c r="I3066" i="10"/>
  <c r="J3065" i="10"/>
  <c r="I3065" i="10"/>
  <c r="J3064" i="10"/>
  <c r="I3064" i="10"/>
  <c r="J3063" i="10"/>
  <c r="I3063" i="10"/>
  <c r="J3062" i="10"/>
  <c r="I3062" i="10"/>
  <c r="J3061" i="10"/>
  <c r="I3061" i="10"/>
  <c r="J3060" i="10"/>
  <c r="I3060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J3058" i="10"/>
  <c r="I3058" i="10"/>
  <c r="J3057" i="10"/>
  <c r="I3057" i="10"/>
  <c r="J3056" i="10"/>
  <c r="I3056" i="10"/>
  <c r="J3055" i="10"/>
  <c r="I3055" i="10"/>
  <c r="J3054" i="10"/>
  <c r="I3054" i="10"/>
  <c r="J3053" i="10"/>
  <c r="I3053" i="10"/>
  <c r="J3052" i="10"/>
  <c r="I3052" i="10"/>
  <c r="J3051" i="10"/>
  <c r="I3051" i="10"/>
  <c r="J3050" i="10"/>
  <c r="I3050" i="10"/>
  <c r="J3049" i="10"/>
  <c r="I3049" i="10"/>
  <c r="J3048" i="10"/>
  <c r="I3048" i="10"/>
  <c r="J3047" i="10"/>
  <c r="I3047" i="10"/>
  <c r="J3046" i="10"/>
  <c r="I3046" i="10"/>
  <c r="J3045" i="10"/>
  <c r="I3045" i="10"/>
  <c r="J3044" i="10"/>
  <c r="I3044" i="10"/>
  <c r="J3043" i="10"/>
  <c r="I3043" i="10"/>
  <c r="J3042" i="10"/>
  <c r="I3042" i="10"/>
  <c r="J3041" i="10"/>
  <c r="I3041" i="10"/>
  <c r="J3040" i="10"/>
  <c r="I3040" i="10"/>
  <c r="J3039" i="10"/>
  <c r="I3039" i="10"/>
  <c r="J3038" i="10"/>
  <c r="I3038" i="10"/>
  <c r="J3037" i="10"/>
  <c r="I3037" i="10"/>
  <c r="J3036" i="10"/>
  <c r="I3036" i="10"/>
  <c r="J3035" i="10"/>
  <c r="I3035" i="10"/>
  <c r="J3034" i="10"/>
  <c r="I3034" i="10"/>
  <c r="J3033" i="10"/>
  <c r="I3033" i="10"/>
  <c r="J3032" i="10"/>
  <c r="I3032" i="10"/>
  <c r="J3031" i="10"/>
  <c r="I3031" i="10"/>
  <c r="J3030" i="10"/>
  <c r="I3030" i="10"/>
  <c r="J3029" i="10"/>
  <c r="I3029" i="10"/>
  <c r="J3028" i="10"/>
  <c r="I3028" i="10"/>
  <c r="J3027" i="10"/>
  <c r="I3027" i="10"/>
  <c r="J3026" i="10"/>
  <c r="I3026" i="10"/>
  <c r="J3025" i="10"/>
  <c r="I3025" i="10"/>
  <c r="J3024" i="10"/>
  <c r="I3024" i="10"/>
  <c r="J3023" i="10"/>
  <c r="I3023" i="10"/>
  <c r="J3022" i="10"/>
  <c r="I3022" i="10"/>
  <c r="J3021" i="10"/>
  <c r="I3021" i="10"/>
  <c r="J3020" i="10"/>
  <c r="I3020" i="10"/>
  <c r="J3019" i="10"/>
  <c r="I3019" i="10"/>
  <c r="J3018" i="10"/>
  <c r="I3018" i="10"/>
  <c r="J3017" i="10"/>
  <c r="I3017" i="10"/>
  <c r="J3016" i="10"/>
  <c r="I3016" i="10"/>
  <c r="J3015" i="10"/>
  <c r="I3015" i="10"/>
  <c r="J3014" i="10"/>
  <c r="I3014" i="10"/>
  <c r="J3013" i="10"/>
  <c r="I3013" i="10"/>
  <c r="J3012" i="10"/>
  <c r="I3012" i="10"/>
  <c r="J3011" i="10"/>
  <c r="I3011" i="10"/>
  <c r="J3010" i="10"/>
  <c r="I3010" i="10"/>
  <c r="J3009" i="10"/>
  <c r="I3009" i="10"/>
  <c r="J3008" i="10"/>
  <c r="I3008" i="10"/>
  <c r="J3007" i="10"/>
  <c r="I3007" i="10"/>
  <c r="J3006" i="10"/>
  <c r="I3006" i="10"/>
  <c r="J3005" i="10"/>
  <c r="I3005" i="10"/>
  <c r="J3004" i="10"/>
  <c r="I3004" i="10"/>
  <c r="J3003" i="10"/>
  <c r="I3003" i="10"/>
  <c r="J3002" i="10"/>
  <c r="I3002" i="10"/>
  <c r="J3001" i="10"/>
  <c r="I3001" i="10"/>
  <c r="J3000" i="10"/>
  <c r="I3000" i="10"/>
  <c r="J2999" i="10"/>
  <c r="I2999" i="10"/>
  <c r="J2998" i="10"/>
  <c r="I2998" i="10"/>
  <c r="J2997" i="10"/>
  <c r="I2997" i="10"/>
  <c r="J2996" i="10"/>
  <c r="I2996" i="10"/>
  <c r="J2995" i="10"/>
  <c r="I2995" i="10"/>
  <c r="J2994" i="10"/>
  <c r="I2994" i="10"/>
  <c r="J2993" i="10"/>
  <c r="I2993" i="10"/>
  <c r="J2992" i="10"/>
  <c r="I2992" i="10"/>
  <c r="J2991" i="10"/>
  <c r="I2991" i="10"/>
  <c r="J2990" i="10"/>
  <c r="I2990" i="10"/>
  <c r="J2989" i="10"/>
  <c r="I2989" i="10"/>
  <c r="J2988" i="10"/>
  <c r="I2988" i="10"/>
  <c r="J2987" i="10"/>
  <c r="I2987" i="10"/>
  <c r="J2986" i="10"/>
  <c r="I2986" i="10"/>
  <c r="J2985" i="10"/>
  <c r="I2985" i="10"/>
  <c r="J2984" i="10"/>
  <c r="I2984" i="10"/>
  <c r="J2983" i="10"/>
  <c r="I2983" i="10"/>
  <c r="J2982" i="10"/>
  <c r="I2982" i="10"/>
  <c r="J2981" i="10"/>
  <c r="I2981" i="10"/>
  <c r="J2980" i="10"/>
  <c r="I2980" i="10"/>
  <c r="J2979" i="10"/>
  <c r="I2979" i="10"/>
  <c r="J2978" i="10"/>
  <c r="I2978" i="10"/>
  <c r="J2977" i="10"/>
  <c r="I2977" i="10"/>
  <c r="J2976" i="10"/>
  <c r="I2976" i="10"/>
  <c r="J2975" i="10"/>
  <c r="I2975" i="10"/>
  <c r="J2974" i="10"/>
  <c r="I2974" i="10"/>
  <c r="J2973" i="10"/>
  <c r="I2973" i="10"/>
  <c r="J2972" i="10"/>
  <c r="I2972" i="10"/>
  <c r="J2971" i="10"/>
  <c r="I2971" i="10"/>
  <c r="J2970" i="10"/>
  <c r="I2970" i="10"/>
  <c r="J2969" i="10"/>
  <c r="I2969" i="10"/>
  <c r="J2968" i="10"/>
  <c r="I2968" i="10"/>
  <c r="J2967" i="10"/>
  <c r="I2967" i="10"/>
  <c r="J2966" i="10"/>
  <c r="I2966" i="10"/>
  <c r="J2965" i="10"/>
  <c r="I2965" i="10"/>
  <c r="J2964" i="10"/>
  <c r="I2964" i="10"/>
  <c r="J2963" i="10"/>
  <c r="I2963" i="10"/>
  <c r="J2962" i="10"/>
  <c r="I2962" i="10"/>
  <c r="J2961" i="10"/>
  <c r="I2961" i="10"/>
  <c r="J2960" i="10"/>
  <c r="I2960" i="10"/>
  <c r="J2959" i="10"/>
  <c r="I2959" i="10"/>
  <c r="J2958" i="10"/>
  <c r="I2958" i="10"/>
  <c r="J2957" i="10"/>
  <c r="I2957" i="10"/>
  <c r="J2956" i="10"/>
  <c r="I2956" i="10"/>
  <c r="J2955" i="10"/>
  <c r="I2955" i="10"/>
  <c r="J2954" i="10"/>
  <c r="I2954" i="10"/>
  <c r="J2953" i="10"/>
  <c r="I2953" i="10"/>
  <c r="J2952" i="10"/>
  <c r="I2952" i="10"/>
  <c r="J2951" i="10"/>
  <c r="I2951" i="10"/>
  <c r="J2950" i="10"/>
  <c r="I2950" i="10"/>
  <c r="J2949" i="10"/>
  <c r="I2949" i="10"/>
  <c r="J2948" i="10"/>
  <c r="I2948" i="10"/>
  <c r="J2947" i="10"/>
  <c r="I2947" i="10"/>
  <c r="J2946" i="10"/>
  <c r="I2946" i="10"/>
  <c r="J2945" i="10"/>
  <c r="I2945" i="10"/>
  <c r="J2944" i="10"/>
  <c r="I2944" i="10"/>
  <c r="J2943" i="10"/>
  <c r="I2943" i="10"/>
  <c r="J2942" i="10"/>
  <c r="I2942" i="10"/>
  <c r="J2941" i="10"/>
  <c r="I2941" i="10"/>
  <c r="J2940" i="10"/>
  <c r="I2940" i="10"/>
  <c r="J2939" i="10"/>
  <c r="I2939" i="10"/>
  <c r="J2938" i="10"/>
  <c r="I2938" i="10"/>
  <c r="J2937" i="10"/>
  <c r="I2937" i="10"/>
  <c r="J2936" i="10"/>
  <c r="I2936" i="10"/>
  <c r="J2935" i="10"/>
  <c r="I2935" i="10"/>
  <c r="J2934" i="10"/>
  <c r="I2934" i="10"/>
  <c r="J2933" i="10"/>
  <c r="I2933" i="10"/>
  <c r="J2932" i="10"/>
  <c r="I2932" i="10"/>
  <c r="J2931" i="10"/>
  <c r="I2931" i="10"/>
  <c r="J2930" i="10"/>
  <c r="I2930" i="10"/>
  <c r="J2929" i="10"/>
  <c r="I2929" i="10"/>
  <c r="J2928" i="10"/>
  <c r="I2928" i="10"/>
  <c r="J2927" i="10"/>
  <c r="I2927" i="10"/>
  <c r="J2926" i="10"/>
  <c r="I2926" i="10"/>
  <c r="J2925" i="10"/>
  <c r="I2925" i="10"/>
  <c r="J2924" i="10"/>
  <c r="I2924" i="10"/>
  <c r="AY2908" i="10"/>
  <c r="F2908" i="10"/>
  <c r="AY2909" i="10"/>
  <c r="F2909" i="10"/>
  <c r="AY2910" i="10"/>
  <c r="F2910" i="10"/>
  <c r="AY2911" i="10"/>
  <c r="F2911" i="10"/>
  <c r="AY2912" i="10"/>
  <c r="F2912" i="10"/>
  <c r="AY2913" i="10"/>
  <c r="F2913" i="10"/>
  <c r="AY2914" i="10"/>
  <c r="F2914" i="10"/>
  <c r="AY2915" i="10"/>
  <c r="F2915" i="10"/>
  <c r="AY2916" i="10"/>
  <c r="F2916" i="10"/>
  <c r="AY2917" i="10"/>
  <c r="F2917" i="10"/>
  <c r="AY2918" i="10"/>
  <c r="F2918" i="10"/>
  <c r="AY2919" i="10"/>
  <c r="F2919" i="10"/>
  <c r="AY2920" i="10"/>
  <c r="F2920" i="10"/>
  <c r="AY2921" i="10"/>
  <c r="F2921" i="10"/>
  <c r="F2922" i="10"/>
  <c r="J2922" i="10"/>
  <c r="I2922" i="10"/>
  <c r="J2921" i="10"/>
  <c r="I2921" i="10"/>
  <c r="J2920" i="10"/>
  <c r="I2920" i="10"/>
  <c r="J2919" i="10"/>
  <c r="I2919" i="10"/>
  <c r="J2918" i="10"/>
  <c r="I2918" i="10"/>
  <c r="J2917" i="10"/>
  <c r="I2917" i="10"/>
  <c r="J2916" i="10"/>
  <c r="I2916" i="10"/>
  <c r="J2915" i="10"/>
  <c r="I2915" i="10"/>
  <c r="J2914" i="10"/>
  <c r="I2914" i="10"/>
  <c r="J2913" i="10"/>
  <c r="I2913" i="10"/>
  <c r="J2912" i="10"/>
  <c r="I2912" i="10"/>
  <c r="J2911" i="10"/>
  <c r="I2911" i="10"/>
  <c r="J2910" i="10"/>
  <c r="I2910" i="10"/>
  <c r="J2909" i="10"/>
  <c r="I2909" i="10"/>
  <c r="J2908" i="10"/>
  <c r="I2908" i="10"/>
  <c r="F2906" i="10"/>
  <c r="J2906" i="10"/>
  <c r="I2906" i="10"/>
  <c r="J2905" i="10"/>
  <c r="I2905" i="10"/>
  <c r="J2904" i="10"/>
  <c r="I2904" i="10"/>
  <c r="J2903" i="10"/>
  <c r="I2903" i="10"/>
  <c r="J2902" i="10"/>
  <c r="I2902" i="10"/>
  <c r="J2901" i="10"/>
  <c r="I2901" i="10"/>
  <c r="J2900" i="10"/>
  <c r="I2900" i="10"/>
  <c r="J2899" i="10"/>
  <c r="I2899" i="10"/>
  <c r="J2898" i="10"/>
  <c r="I2898" i="10"/>
  <c r="J2897" i="10"/>
  <c r="I2897" i="10"/>
  <c r="J2896" i="10"/>
  <c r="I2896" i="10"/>
  <c r="J2895" i="10"/>
  <c r="I2895" i="10"/>
  <c r="J2894" i="10"/>
  <c r="I2894" i="10"/>
  <c r="J2893" i="10"/>
  <c r="I2893" i="10"/>
  <c r="J2892" i="10"/>
  <c r="I2892" i="10"/>
  <c r="J2891" i="10"/>
  <c r="I2891" i="10"/>
  <c r="J2890" i="10"/>
  <c r="I2890" i="10"/>
  <c r="J2889" i="10"/>
  <c r="I2889" i="10"/>
  <c r="J2888" i="10"/>
  <c r="I2888" i="10"/>
  <c r="J2887" i="10"/>
  <c r="I2887" i="10"/>
  <c r="J2886" i="10"/>
  <c r="I2886" i="10"/>
  <c r="J2885" i="10"/>
  <c r="I2885" i="10"/>
  <c r="J2884" i="10"/>
  <c r="I2884" i="10"/>
  <c r="J2883" i="10"/>
  <c r="I2883" i="10"/>
  <c r="J2882" i="10"/>
  <c r="I2882" i="10"/>
  <c r="J2881" i="10"/>
  <c r="I2881" i="10"/>
  <c r="J2880" i="10"/>
  <c r="I2880" i="10"/>
  <c r="J2879" i="10"/>
  <c r="I2879" i="10"/>
  <c r="J2878" i="10"/>
  <c r="I2878" i="10"/>
  <c r="J2877" i="10"/>
  <c r="I2877" i="10"/>
  <c r="F2875" i="10"/>
  <c r="J2875" i="10"/>
  <c r="I2875" i="10"/>
  <c r="J2874" i="10"/>
  <c r="I2874" i="10"/>
  <c r="J2873" i="10"/>
  <c r="I2873" i="10"/>
  <c r="J2872" i="10"/>
  <c r="I2872" i="10"/>
  <c r="J2871" i="10"/>
  <c r="I2871" i="10"/>
  <c r="J2870" i="10"/>
  <c r="I2870" i="10"/>
  <c r="J2869" i="10"/>
  <c r="I2869" i="10"/>
  <c r="J2868" i="10"/>
  <c r="I2868" i="10"/>
  <c r="J2867" i="10"/>
  <c r="I2867" i="10"/>
  <c r="J2866" i="10"/>
  <c r="I2866" i="10"/>
  <c r="J2865" i="10"/>
  <c r="I2865" i="10"/>
  <c r="J2864" i="10"/>
  <c r="I2864" i="10"/>
  <c r="J2863" i="10"/>
  <c r="I2863" i="10"/>
  <c r="J2862" i="10"/>
  <c r="I2862" i="10"/>
  <c r="J2861" i="10"/>
  <c r="I2861" i="10"/>
  <c r="J2860" i="10"/>
  <c r="I2860" i="10"/>
  <c r="J2859" i="10"/>
  <c r="I2859" i="10"/>
  <c r="J2858" i="10"/>
  <c r="I2858" i="10"/>
  <c r="J2857" i="10"/>
  <c r="I2857" i="10"/>
  <c r="J2856" i="10"/>
  <c r="I2856" i="10"/>
  <c r="J2855" i="10"/>
  <c r="I2855" i="10"/>
  <c r="J2854" i="10"/>
  <c r="I2854" i="10"/>
  <c r="J2853" i="10"/>
  <c r="I2853" i="10"/>
  <c r="J2852" i="10"/>
  <c r="I2852" i="10"/>
  <c r="J2851" i="10"/>
  <c r="I2851" i="10"/>
  <c r="J2850" i="10"/>
  <c r="I2850" i="10"/>
  <c r="J2849" i="10"/>
  <c r="I2849" i="10"/>
  <c r="J2848" i="10"/>
  <c r="I2848" i="10"/>
  <c r="J2847" i="10"/>
  <c r="I2847" i="10"/>
  <c r="J2846" i="10"/>
  <c r="I2846" i="10"/>
  <c r="J2845" i="10"/>
  <c r="I2845" i="10"/>
  <c r="J2844" i="10"/>
  <c r="I2844" i="10"/>
  <c r="J2843" i="10"/>
  <c r="I2843" i="10"/>
  <c r="J2842" i="10"/>
  <c r="I2842" i="10"/>
  <c r="J2841" i="10"/>
  <c r="I2841" i="10"/>
  <c r="J2840" i="10"/>
  <c r="I2840" i="10"/>
  <c r="J2839" i="10"/>
  <c r="I2839" i="10"/>
  <c r="J2838" i="10"/>
  <c r="I2838" i="10"/>
  <c r="J2837" i="10"/>
  <c r="I2837" i="10"/>
  <c r="J2836" i="10"/>
  <c r="I2836" i="10"/>
  <c r="J2835" i="10"/>
  <c r="I2835" i="10"/>
  <c r="J2834" i="10"/>
  <c r="I2834" i="10"/>
  <c r="J2833" i="10"/>
  <c r="I2833" i="10"/>
  <c r="J2832" i="10"/>
  <c r="I2832" i="10"/>
  <c r="J2831" i="10"/>
  <c r="I2831" i="10"/>
  <c r="J2830" i="10"/>
  <c r="I2830" i="10"/>
  <c r="J2829" i="10"/>
  <c r="I2829" i="10"/>
  <c r="J2828" i="10"/>
  <c r="I2828" i="10"/>
  <c r="J2827" i="10"/>
  <c r="I2827" i="10"/>
  <c r="J2826" i="10"/>
  <c r="I2826" i="10"/>
  <c r="J2825" i="10"/>
  <c r="I2825" i="10"/>
  <c r="J2824" i="10"/>
  <c r="I2824" i="10"/>
  <c r="J2823" i="10"/>
  <c r="I2823" i="10"/>
  <c r="J2822" i="10"/>
  <c r="I2822" i="10"/>
  <c r="J2821" i="10"/>
  <c r="I2821" i="10"/>
  <c r="J2820" i="10"/>
  <c r="I2820" i="10"/>
  <c r="J2819" i="10"/>
  <c r="I2819" i="10"/>
  <c r="J2818" i="10"/>
  <c r="I2818" i="10"/>
  <c r="J2817" i="10"/>
  <c r="I2817" i="10"/>
  <c r="J2816" i="10"/>
  <c r="I2816" i="10"/>
  <c r="J2815" i="10"/>
  <c r="I2815" i="10"/>
  <c r="J2814" i="10"/>
  <c r="I2814" i="10"/>
  <c r="J2813" i="10"/>
  <c r="I2813" i="10"/>
  <c r="J2812" i="10"/>
  <c r="I2812" i="10"/>
  <c r="J2811" i="10"/>
  <c r="I2811" i="10"/>
  <c r="J2810" i="10"/>
  <c r="I2810" i="10"/>
  <c r="J2809" i="10"/>
  <c r="I2809" i="10"/>
  <c r="J2808" i="10"/>
  <c r="I2808" i="10"/>
  <c r="J2807" i="10"/>
  <c r="I2807" i="10"/>
  <c r="J2806" i="10"/>
  <c r="I2806" i="10"/>
  <c r="J2805" i="10"/>
  <c r="I2805" i="10"/>
  <c r="J2804" i="10"/>
  <c r="I2804" i="10"/>
  <c r="J2803" i="10"/>
  <c r="I2803" i="10"/>
  <c r="J2802" i="10"/>
  <c r="I2802" i="10"/>
  <c r="J2801" i="10"/>
  <c r="I2801" i="10"/>
  <c r="J2800" i="10"/>
  <c r="I2800" i="10"/>
  <c r="J2799" i="10"/>
  <c r="I2799" i="10"/>
  <c r="J2798" i="10"/>
  <c r="I2798" i="10"/>
  <c r="J2797" i="10"/>
  <c r="I2797" i="10"/>
  <c r="J2796" i="10"/>
  <c r="I2796" i="10"/>
  <c r="J2795" i="10"/>
  <c r="I2795" i="10"/>
  <c r="J2794" i="10"/>
  <c r="I2794" i="10"/>
  <c r="J2793" i="10"/>
  <c r="I2793" i="10"/>
  <c r="J2792" i="10"/>
  <c r="I2792" i="10"/>
  <c r="J2791" i="10"/>
  <c r="I2791" i="10"/>
  <c r="J2790" i="10"/>
  <c r="I2790" i="10"/>
  <c r="J2789" i="10"/>
  <c r="I2789" i="10"/>
  <c r="J2788" i="10"/>
  <c r="I2788" i="10"/>
  <c r="J2787" i="10"/>
  <c r="I2787" i="10"/>
  <c r="J2786" i="10"/>
  <c r="I2786" i="10"/>
  <c r="J2785" i="10"/>
  <c r="I2785" i="10"/>
  <c r="J2784" i="10"/>
  <c r="I2784" i="10"/>
  <c r="J2783" i="10"/>
  <c r="I2783" i="10"/>
  <c r="J2782" i="10"/>
  <c r="I2782" i="10"/>
  <c r="J2781" i="10"/>
  <c r="I2781" i="10"/>
  <c r="J2780" i="10"/>
  <c r="I2780" i="10"/>
  <c r="J2779" i="10"/>
  <c r="I2779" i="10"/>
  <c r="J2778" i="10"/>
  <c r="I2778" i="10"/>
  <c r="J2777" i="10"/>
  <c r="I2777" i="10"/>
  <c r="J2776" i="10"/>
  <c r="I2776" i="10"/>
  <c r="J2775" i="10"/>
  <c r="I2775" i="10"/>
  <c r="J2774" i="10"/>
  <c r="I2774" i="10"/>
  <c r="J2773" i="10"/>
  <c r="I2773" i="10"/>
  <c r="J2772" i="10"/>
  <c r="I2772" i="10"/>
  <c r="J2771" i="10"/>
  <c r="I2771" i="10"/>
  <c r="J2770" i="10"/>
  <c r="I2770" i="10"/>
  <c r="J2769" i="10"/>
  <c r="I2769" i="10"/>
  <c r="J2768" i="10"/>
  <c r="I2768" i="10"/>
  <c r="J2767" i="10"/>
  <c r="I2767" i="10"/>
  <c r="J2766" i="10"/>
  <c r="I2766" i="10"/>
  <c r="J2765" i="10"/>
  <c r="I2765" i="10"/>
  <c r="J2764" i="10"/>
  <c r="I2764" i="10"/>
  <c r="J2763" i="10"/>
  <c r="I2763" i="10"/>
  <c r="J2762" i="10"/>
  <c r="I2762" i="10"/>
  <c r="J2761" i="10"/>
  <c r="I2761" i="10"/>
  <c r="J2760" i="10"/>
  <c r="I2760" i="10"/>
  <c r="J2759" i="10"/>
  <c r="I2759" i="10"/>
  <c r="J2758" i="10"/>
  <c r="I2758" i="10"/>
  <c r="J2757" i="10"/>
  <c r="I2757" i="10"/>
  <c r="J2756" i="10"/>
  <c r="I2756" i="10"/>
  <c r="J2755" i="10"/>
  <c r="I2755" i="10"/>
  <c r="J2754" i="10"/>
  <c r="I2754" i="10"/>
  <c r="J2753" i="10"/>
  <c r="I2753" i="10"/>
  <c r="J2752" i="10"/>
  <c r="I2752" i="10"/>
  <c r="J2751" i="10"/>
  <c r="I2751" i="10"/>
  <c r="J2750" i="10"/>
  <c r="I2750" i="10"/>
  <c r="J2749" i="10"/>
  <c r="I2749" i="10"/>
  <c r="J2748" i="10"/>
  <c r="I2748" i="10"/>
  <c r="J2747" i="10"/>
  <c r="I2747" i="10"/>
  <c r="J2746" i="10"/>
  <c r="I2746" i="10"/>
  <c r="J2745" i="10"/>
  <c r="I2745" i="10"/>
  <c r="J2744" i="10"/>
  <c r="I2744" i="10"/>
  <c r="J2743" i="10"/>
  <c r="I2743" i="10"/>
  <c r="J2742" i="10"/>
  <c r="I2742" i="10"/>
  <c r="J2741" i="10"/>
  <c r="I2741" i="10"/>
  <c r="J2740" i="10"/>
  <c r="I2740" i="10"/>
  <c r="J2739" i="10"/>
  <c r="I2739" i="10"/>
  <c r="J2738" i="10"/>
  <c r="I2738" i="10"/>
  <c r="J2737" i="10"/>
  <c r="I2737" i="10"/>
  <c r="J2736" i="10"/>
  <c r="I2736" i="10"/>
  <c r="J2735" i="10"/>
  <c r="I2735" i="10"/>
  <c r="J2734" i="10"/>
  <c r="I2734" i="10"/>
  <c r="J2733" i="10"/>
  <c r="I2733" i="10"/>
  <c r="J2732" i="10"/>
  <c r="I2732" i="10"/>
  <c r="J2731" i="10"/>
  <c r="I2731" i="10"/>
  <c r="J2730" i="10"/>
  <c r="I2730" i="10"/>
  <c r="J2729" i="10"/>
  <c r="I2729" i="10"/>
  <c r="J2728" i="10"/>
  <c r="I2728" i="10"/>
  <c r="J2727" i="10"/>
  <c r="I2727" i="10"/>
  <c r="J2726" i="10"/>
  <c r="I2726" i="10"/>
  <c r="J2725" i="10"/>
  <c r="I2725" i="10"/>
  <c r="J2724" i="10"/>
  <c r="I2724" i="10"/>
  <c r="J2723" i="10"/>
  <c r="I2723" i="10"/>
  <c r="J2722" i="10"/>
  <c r="I2722" i="10"/>
  <c r="J2721" i="10"/>
  <c r="I2721" i="10"/>
  <c r="J2720" i="10"/>
  <c r="I2720" i="10"/>
  <c r="J2719" i="10"/>
  <c r="I2719" i="10"/>
  <c r="J2718" i="10"/>
  <c r="I2718" i="10"/>
  <c r="J2717" i="10"/>
  <c r="I2717" i="10"/>
  <c r="J2716" i="10"/>
  <c r="I2716" i="10"/>
  <c r="J2715" i="10"/>
  <c r="I2715" i="10"/>
  <c r="J2714" i="10"/>
  <c r="I2714" i="10"/>
  <c r="J2713" i="10"/>
  <c r="I2713" i="10"/>
  <c r="J2712" i="10"/>
  <c r="I2712" i="10"/>
  <c r="J2711" i="10"/>
  <c r="I2711" i="10"/>
  <c r="J2710" i="10"/>
  <c r="I2710" i="10"/>
  <c r="J2709" i="10"/>
  <c r="I2709" i="10"/>
  <c r="J2708" i="10"/>
  <c r="I2708" i="10"/>
  <c r="J2707" i="10"/>
  <c r="I2707" i="10"/>
  <c r="J2706" i="10"/>
  <c r="I2706" i="10"/>
  <c r="J2705" i="10"/>
  <c r="I2705" i="10"/>
  <c r="J2704" i="10"/>
  <c r="I2704" i="10"/>
  <c r="J2703" i="10"/>
  <c r="I2703" i="10"/>
  <c r="J2702" i="10"/>
  <c r="I2702" i="10"/>
  <c r="J2701" i="10"/>
  <c r="I2701" i="10"/>
  <c r="J2700" i="10"/>
  <c r="I2700" i="10"/>
  <c r="J2699" i="10"/>
  <c r="I2699" i="10"/>
  <c r="J2698" i="10"/>
  <c r="I2698" i="10"/>
  <c r="J2697" i="10"/>
  <c r="I2697" i="10"/>
  <c r="J2696" i="10"/>
  <c r="I2696" i="10"/>
  <c r="J2695" i="10"/>
  <c r="I2695" i="10"/>
  <c r="J2694" i="10"/>
  <c r="I2694" i="10"/>
  <c r="J2693" i="10"/>
  <c r="I2693" i="10"/>
  <c r="J2692" i="10"/>
  <c r="I2692" i="10"/>
  <c r="J2691" i="10"/>
  <c r="I2691" i="10"/>
  <c r="J2690" i="10"/>
  <c r="I2690" i="10"/>
  <c r="J2689" i="10"/>
  <c r="I2689" i="10"/>
  <c r="J2688" i="10"/>
  <c r="I2688" i="10"/>
  <c r="J2687" i="10"/>
  <c r="I2687" i="10"/>
  <c r="J2686" i="10"/>
  <c r="I2686" i="10"/>
  <c r="J2685" i="10"/>
  <c r="I2685" i="10"/>
  <c r="J2684" i="10"/>
  <c r="I2684" i="10"/>
  <c r="J2683" i="10"/>
  <c r="I2683" i="10"/>
  <c r="J2682" i="10"/>
  <c r="I2682" i="10"/>
  <c r="J2681" i="10"/>
  <c r="I2681" i="10"/>
  <c r="J2680" i="10"/>
  <c r="I2680" i="10"/>
  <c r="J2679" i="10"/>
  <c r="I2679" i="10"/>
  <c r="J2678" i="10"/>
  <c r="I2678" i="10"/>
  <c r="J2677" i="10"/>
  <c r="I2677" i="10"/>
  <c r="J2676" i="10"/>
  <c r="I2676" i="10"/>
  <c r="J2675" i="10"/>
  <c r="I2675" i="10"/>
  <c r="J2674" i="10"/>
  <c r="I2674" i="10"/>
  <c r="J2673" i="10"/>
  <c r="I2673" i="10"/>
  <c r="J2672" i="10"/>
  <c r="I2672" i="10"/>
  <c r="J2671" i="10"/>
  <c r="I2671" i="10"/>
  <c r="J2670" i="10"/>
  <c r="I2670" i="10"/>
  <c r="J2669" i="10"/>
  <c r="I2669" i="10"/>
  <c r="J2668" i="10"/>
  <c r="I2668" i="10"/>
  <c r="J2667" i="10"/>
  <c r="I2667" i="10"/>
  <c r="J2666" i="10"/>
  <c r="I2666" i="10"/>
  <c r="J2665" i="10"/>
  <c r="I2665" i="10"/>
  <c r="J2664" i="10"/>
  <c r="I2664" i="10"/>
  <c r="J2663" i="10"/>
  <c r="I2663" i="10"/>
  <c r="J2662" i="10"/>
  <c r="I2662" i="10"/>
  <c r="J2661" i="10"/>
  <c r="I2661" i="10"/>
  <c r="J2660" i="10"/>
  <c r="I2660" i="10"/>
  <c r="J2659" i="10"/>
  <c r="I2659" i="10"/>
  <c r="J2658" i="10"/>
  <c r="I2658" i="10"/>
  <c r="J2657" i="10"/>
  <c r="I2657" i="10"/>
  <c r="J2656" i="10"/>
  <c r="I2656" i="10"/>
  <c r="J2655" i="10"/>
  <c r="I2655" i="10"/>
  <c r="J2654" i="10"/>
  <c r="I2654" i="10"/>
  <c r="J2653" i="10"/>
  <c r="I2653" i="10"/>
  <c r="J2652" i="10"/>
  <c r="I2652" i="10"/>
  <c r="J2651" i="10"/>
  <c r="I2651" i="10"/>
  <c r="J2650" i="10"/>
  <c r="I2650" i="10"/>
  <c r="J2649" i="10"/>
  <c r="I2649" i="10"/>
  <c r="J2648" i="10"/>
  <c r="I2648" i="10"/>
  <c r="J2647" i="10"/>
  <c r="I2647" i="10"/>
  <c r="J2646" i="10"/>
  <c r="I2646" i="10"/>
  <c r="J2645" i="10"/>
  <c r="I2645" i="10"/>
  <c r="J2644" i="10"/>
  <c r="I2644" i="10"/>
  <c r="J2643" i="10"/>
  <c r="I2643" i="10"/>
  <c r="J2642" i="10"/>
  <c r="I2642" i="10"/>
  <c r="J2641" i="10"/>
  <c r="I2641" i="10"/>
  <c r="J2640" i="10"/>
  <c r="I2640" i="10"/>
  <c r="J2639" i="10"/>
  <c r="I2639" i="10"/>
  <c r="J2638" i="10"/>
  <c r="I2638" i="10"/>
  <c r="J2637" i="10"/>
  <c r="I2637" i="10"/>
  <c r="J2636" i="10"/>
  <c r="I2636" i="10"/>
  <c r="J2635" i="10"/>
  <c r="I2635" i="10"/>
  <c r="J2634" i="10"/>
  <c r="I2634" i="10"/>
  <c r="J2633" i="10"/>
  <c r="I2633" i="10"/>
  <c r="J2632" i="10"/>
  <c r="I2632" i="10"/>
  <c r="J2631" i="10"/>
  <c r="I2631" i="10"/>
  <c r="J2630" i="10"/>
  <c r="I2630" i="10"/>
  <c r="J2629" i="10"/>
  <c r="I2629" i="10"/>
  <c r="J2628" i="10"/>
  <c r="I2628" i="10"/>
  <c r="J2627" i="10"/>
  <c r="I2627" i="10"/>
  <c r="J2626" i="10"/>
  <c r="I2626" i="10"/>
  <c r="J2625" i="10"/>
  <c r="I2625" i="10"/>
  <c r="J2624" i="10"/>
  <c r="I2624" i="10"/>
  <c r="J2623" i="10"/>
  <c r="I2623" i="10"/>
  <c r="J2622" i="10"/>
  <c r="I2622" i="10"/>
  <c r="J2621" i="10"/>
  <c r="I2621" i="10"/>
  <c r="F2619" i="10"/>
  <c r="J2619" i="10"/>
  <c r="I2619" i="10"/>
  <c r="J2618" i="10"/>
  <c r="I2618" i="10"/>
  <c r="J2617" i="10"/>
  <c r="I2617" i="10"/>
  <c r="J2616" i="10"/>
  <c r="I2616" i="10"/>
  <c r="J2615" i="10"/>
  <c r="I2615" i="10"/>
  <c r="J2614" i="10"/>
  <c r="I2614" i="10"/>
  <c r="J2613" i="10"/>
  <c r="I2613" i="10"/>
  <c r="J2612" i="10"/>
  <c r="I2612" i="10"/>
  <c r="J2611" i="10"/>
  <c r="I2611" i="10"/>
  <c r="J2610" i="10"/>
  <c r="I2610" i="10"/>
  <c r="J2609" i="10"/>
  <c r="I2609" i="10"/>
  <c r="J2608" i="10"/>
  <c r="I2608" i="10"/>
  <c r="J2607" i="10"/>
  <c r="I2607" i="10"/>
  <c r="J2606" i="10"/>
  <c r="I2606" i="10"/>
  <c r="J2605" i="10"/>
  <c r="I2605" i="10"/>
  <c r="J2604" i="10"/>
  <c r="I2604" i="10"/>
  <c r="J2603" i="10"/>
  <c r="I2603" i="10"/>
  <c r="J2602" i="10"/>
  <c r="I2602" i="10"/>
  <c r="J2601" i="10"/>
  <c r="I2601" i="10"/>
  <c r="J2600" i="10"/>
  <c r="I2600" i="10"/>
  <c r="J2599" i="10"/>
  <c r="I2599" i="10"/>
  <c r="J2598" i="10"/>
  <c r="I2598" i="10"/>
  <c r="J2597" i="10"/>
  <c r="I2597" i="10"/>
  <c r="J2596" i="10"/>
  <c r="I2596" i="10"/>
  <c r="J2595" i="10"/>
  <c r="I2595" i="10"/>
  <c r="J2594" i="10"/>
  <c r="I2594" i="10"/>
  <c r="J2593" i="10"/>
  <c r="I2593" i="10"/>
  <c r="J2592" i="10"/>
  <c r="I2592" i="10"/>
  <c r="J2591" i="10"/>
  <c r="I2591" i="10"/>
  <c r="J2590" i="10"/>
  <c r="I2590" i="10"/>
  <c r="J2589" i="10"/>
  <c r="I2589" i="10"/>
  <c r="J2588" i="10"/>
  <c r="I2588" i="10"/>
  <c r="J2587" i="10"/>
  <c r="I2587" i="10"/>
  <c r="J2586" i="10"/>
  <c r="I2586" i="10"/>
  <c r="J2585" i="10"/>
  <c r="I2585" i="10"/>
  <c r="J2584" i="10"/>
  <c r="I2584" i="10"/>
  <c r="J2583" i="10"/>
  <c r="I2583" i="10"/>
  <c r="J2582" i="10"/>
  <c r="I2582" i="10"/>
  <c r="J2581" i="10"/>
  <c r="I2581" i="10"/>
  <c r="J2580" i="10"/>
  <c r="I2580" i="10"/>
  <c r="J2579" i="10"/>
  <c r="I2579" i="10"/>
  <c r="J2578" i="10"/>
  <c r="I2578" i="10"/>
  <c r="J2577" i="10"/>
  <c r="I2577" i="10"/>
  <c r="J2576" i="10"/>
  <c r="I2576" i="10"/>
  <c r="J2575" i="10"/>
  <c r="I2575" i="10"/>
  <c r="J2574" i="10"/>
  <c r="I2574" i="10"/>
  <c r="J2573" i="10"/>
  <c r="I2573" i="10"/>
  <c r="J2572" i="10"/>
  <c r="I2572" i="10"/>
  <c r="J2571" i="10"/>
  <c r="I2571" i="10"/>
  <c r="J2570" i="10"/>
  <c r="I2570" i="10"/>
  <c r="J2569" i="10"/>
  <c r="I2569" i="10"/>
  <c r="J2568" i="10"/>
  <c r="I2568" i="10"/>
  <c r="J2567" i="10"/>
  <c r="I2567" i="10"/>
  <c r="J2566" i="10"/>
  <c r="I2566" i="10"/>
  <c r="J2565" i="10"/>
  <c r="I2565" i="10"/>
  <c r="J2564" i="10"/>
  <c r="I2564" i="10"/>
  <c r="J2563" i="10"/>
  <c r="I2563" i="10"/>
  <c r="J2562" i="10"/>
  <c r="I2562" i="10"/>
  <c r="J2561" i="10"/>
  <c r="I2561" i="10"/>
  <c r="J2560" i="10"/>
  <c r="I2560" i="10"/>
  <c r="J2559" i="10"/>
  <c r="I2559" i="10"/>
  <c r="J2558" i="10"/>
  <c r="I2558" i="10"/>
  <c r="J2557" i="10"/>
  <c r="I2557" i="10"/>
  <c r="J2556" i="10"/>
  <c r="I2556" i="10"/>
  <c r="J2555" i="10"/>
  <c r="I2555" i="10"/>
  <c r="J2554" i="10"/>
  <c r="I2554" i="10"/>
  <c r="J2553" i="10"/>
  <c r="I2553" i="10"/>
  <c r="J2552" i="10"/>
  <c r="I2552" i="10"/>
  <c r="J2551" i="10"/>
  <c r="I2551" i="10"/>
  <c r="J2550" i="10"/>
  <c r="I2550" i="10"/>
  <c r="J2549" i="10"/>
  <c r="I2549" i="10"/>
  <c r="J2548" i="10"/>
  <c r="I2548" i="10"/>
  <c r="J2547" i="10"/>
  <c r="I2547" i="10"/>
  <c r="J2546" i="10"/>
  <c r="I2546" i="10"/>
  <c r="J2545" i="10"/>
  <c r="I2545" i="10"/>
  <c r="J2544" i="10"/>
  <c r="I2544" i="10"/>
  <c r="J2543" i="10"/>
  <c r="I2543" i="10"/>
  <c r="J2542" i="10"/>
  <c r="I2542" i="10"/>
  <c r="J2541" i="10"/>
  <c r="I2541" i="10"/>
  <c r="J2540" i="10"/>
  <c r="I2540" i="10"/>
  <c r="J2539" i="10"/>
  <c r="I2539" i="10"/>
  <c r="J2538" i="10"/>
  <c r="I2538" i="10"/>
  <c r="J2537" i="10"/>
  <c r="I2537" i="10"/>
  <c r="J2536" i="10"/>
  <c r="I2536" i="10"/>
  <c r="J2535" i="10"/>
  <c r="I2535" i="10"/>
  <c r="J2534" i="10"/>
  <c r="I2534" i="10"/>
  <c r="J2533" i="10"/>
  <c r="I2533" i="10"/>
  <c r="J2532" i="10"/>
  <c r="I2532" i="10"/>
  <c r="J2531" i="10"/>
  <c r="I2531" i="10"/>
  <c r="J2530" i="10"/>
  <c r="I2530" i="10"/>
  <c r="J2529" i="10"/>
  <c r="I2529" i="10"/>
  <c r="J2528" i="10"/>
  <c r="I2528" i="10"/>
  <c r="J2527" i="10"/>
  <c r="I2527" i="10"/>
  <c r="J2526" i="10"/>
  <c r="I2526" i="10"/>
  <c r="J2525" i="10"/>
  <c r="I2525" i="10"/>
  <c r="J2524" i="10"/>
  <c r="I2524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J2522" i="10"/>
  <c r="I2522" i="10"/>
  <c r="J2521" i="10"/>
  <c r="I2521" i="10"/>
  <c r="J2520" i="10"/>
  <c r="I2520" i="10"/>
  <c r="J2519" i="10"/>
  <c r="I2519" i="10"/>
  <c r="J2518" i="10"/>
  <c r="I2518" i="10"/>
  <c r="J2517" i="10"/>
  <c r="I2517" i="10"/>
  <c r="J2516" i="10"/>
  <c r="I2516" i="10"/>
  <c r="J2515" i="10"/>
  <c r="I2515" i="10"/>
  <c r="J2514" i="10"/>
  <c r="I2514" i="10"/>
  <c r="J2513" i="10"/>
  <c r="I2513" i="10"/>
  <c r="J2512" i="10"/>
  <c r="I2512" i="10"/>
  <c r="J2511" i="10"/>
  <c r="I2511" i="10"/>
  <c r="J2510" i="10"/>
  <c r="I2510" i="10"/>
  <c r="J2509" i="10"/>
  <c r="I2509" i="10"/>
  <c r="J2508" i="10"/>
  <c r="I2508" i="10"/>
  <c r="J2507" i="10"/>
  <c r="I2507" i="10"/>
  <c r="J2506" i="10"/>
  <c r="I2506" i="10"/>
  <c r="J2505" i="10"/>
  <c r="I2505" i="10"/>
  <c r="J2504" i="10"/>
  <c r="I2504" i="10"/>
  <c r="J2503" i="10"/>
  <c r="I2503" i="10"/>
  <c r="J2502" i="10"/>
  <c r="I2502" i="10"/>
  <c r="J2501" i="10"/>
  <c r="I2501" i="10"/>
  <c r="J2500" i="10"/>
  <c r="I2500" i="10"/>
  <c r="J2499" i="10"/>
  <c r="I2499" i="10"/>
  <c r="J2498" i="10"/>
  <c r="I2498" i="10"/>
  <c r="J2497" i="10"/>
  <c r="I2497" i="10"/>
  <c r="J2496" i="10"/>
  <c r="I2496" i="10"/>
  <c r="J2495" i="10"/>
  <c r="I2495" i="10"/>
  <c r="J2494" i="10"/>
  <c r="I2494" i="10"/>
  <c r="J2493" i="10"/>
  <c r="I2493" i="10"/>
  <c r="J2492" i="10"/>
  <c r="I2492" i="10"/>
  <c r="J2491" i="10"/>
  <c r="I2491" i="10"/>
  <c r="J2490" i="10"/>
  <c r="I2490" i="10"/>
  <c r="J2489" i="10"/>
  <c r="I2489" i="10"/>
  <c r="J2488" i="10"/>
  <c r="I2488" i="10"/>
  <c r="J2487" i="10"/>
  <c r="I2487" i="10"/>
  <c r="J2486" i="10"/>
  <c r="I2486" i="10"/>
  <c r="J2485" i="10"/>
  <c r="I2485" i="10"/>
  <c r="J2484" i="10"/>
  <c r="I2484" i="10"/>
  <c r="J2483" i="10"/>
  <c r="I2483" i="10"/>
  <c r="J2482" i="10"/>
  <c r="I2482" i="10"/>
  <c r="J2481" i="10"/>
  <c r="I2481" i="10"/>
  <c r="J2480" i="10"/>
  <c r="I2480" i="10"/>
  <c r="J2479" i="10"/>
  <c r="I2479" i="10"/>
  <c r="J2478" i="10"/>
  <c r="I2478" i="10"/>
  <c r="J2477" i="10"/>
  <c r="I2477" i="10"/>
  <c r="J2476" i="10"/>
  <c r="I2476" i="10"/>
  <c r="J2475" i="10"/>
  <c r="I2475" i="10"/>
  <c r="J2474" i="10"/>
  <c r="I2474" i="10"/>
  <c r="J2473" i="10"/>
  <c r="I2473" i="10"/>
  <c r="J2472" i="10"/>
  <c r="I2472" i="10"/>
  <c r="J2471" i="10"/>
  <c r="I2471" i="10"/>
  <c r="J2470" i="10"/>
  <c r="I2470" i="10"/>
  <c r="J2469" i="10"/>
  <c r="I2469" i="10"/>
  <c r="J2468" i="10"/>
  <c r="I2468" i="10"/>
  <c r="J2467" i="10"/>
  <c r="I2467" i="10"/>
  <c r="J2466" i="10"/>
  <c r="I2466" i="10"/>
  <c r="J2465" i="10"/>
  <c r="I2465" i="10"/>
  <c r="J2464" i="10"/>
  <c r="I2464" i="10"/>
  <c r="J2463" i="10"/>
  <c r="I2463" i="10"/>
  <c r="J2462" i="10"/>
  <c r="I2462" i="10"/>
  <c r="J2461" i="10"/>
  <c r="I2461" i="10"/>
  <c r="J2460" i="10"/>
  <c r="I2460" i="10"/>
  <c r="J2459" i="10"/>
  <c r="I2459" i="10"/>
  <c r="J2458" i="10"/>
  <c r="I2458" i="10"/>
  <c r="J2457" i="10"/>
  <c r="I2457" i="10"/>
  <c r="J2456" i="10"/>
  <c r="I2456" i="10"/>
  <c r="F2454" i="10"/>
  <c r="J2454" i="10"/>
  <c r="I2454" i="10"/>
  <c r="J2453" i="10"/>
  <c r="I2453" i="10"/>
  <c r="J2452" i="10"/>
  <c r="I2452" i="10"/>
  <c r="J2451" i="10"/>
  <c r="I2451" i="10"/>
  <c r="J2450" i="10"/>
  <c r="I2450" i="10"/>
  <c r="J2449" i="10"/>
  <c r="I2449" i="10"/>
  <c r="J2448" i="10"/>
  <c r="I2448" i="10"/>
  <c r="J2447" i="10"/>
  <c r="I2447" i="10"/>
  <c r="J2446" i="10"/>
  <c r="I2446" i="10"/>
  <c r="J2445" i="10"/>
  <c r="I2445" i="10"/>
  <c r="J2444" i="10"/>
  <c r="I2444" i="10"/>
  <c r="J2443" i="10"/>
  <c r="I2443" i="10"/>
  <c r="J2442" i="10"/>
  <c r="I2442" i="10"/>
  <c r="J2441" i="10"/>
  <c r="I2441" i="10"/>
  <c r="J2440" i="10"/>
  <c r="I2440" i="10"/>
  <c r="J2439" i="10"/>
  <c r="I2439" i="10"/>
  <c r="J2438" i="10"/>
  <c r="I2438" i="10"/>
  <c r="J2437" i="10"/>
  <c r="I2437" i="10"/>
  <c r="J2436" i="10"/>
  <c r="I2436" i="10"/>
  <c r="J2435" i="10"/>
  <c r="I2435" i="10"/>
  <c r="J2434" i="10"/>
  <c r="I2434" i="10"/>
  <c r="J2433" i="10"/>
  <c r="I2433" i="10"/>
  <c r="J2432" i="10"/>
  <c r="I2432" i="10"/>
  <c r="J2431" i="10"/>
  <c r="I2431" i="10"/>
  <c r="J2430" i="10"/>
  <c r="I2430" i="10"/>
  <c r="J2429" i="10"/>
  <c r="I2429" i="10"/>
  <c r="J2428" i="10"/>
  <c r="I2428" i="10"/>
  <c r="J2427" i="10"/>
  <c r="I2427" i="10"/>
  <c r="J2426" i="10"/>
  <c r="I2426" i="10"/>
  <c r="J2425" i="10"/>
  <c r="I2425" i="10"/>
  <c r="J2424" i="10"/>
  <c r="I2424" i="10"/>
  <c r="J2423" i="10"/>
  <c r="I2423" i="10"/>
  <c r="J2422" i="10"/>
  <c r="I2422" i="10"/>
  <c r="J2421" i="10"/>
  <c r="I2421" i="10"/>
  <c r="J2420" i="10"/>
  <c r="I2420" i="10"/>
  <c r="J2419" i="10"/>
  <c r="I2419" i="10"/>
  <c r="J2418" i="10"/>
  <c r="I2418" i="10"/>
  <c r="J2417" i="10"/>
  <c r="I2417" i="10"/>
  <c r="J2416" i="10"/>
  <c r="I2416" i="10"/>
  <c r="J2415" i="10"/>
  <c r="I2415" i="10"/>
  <c r="J2414" i="10"/>
  <c r="I2414" i="10"/>
  <c r="J2413" i="10"/>
  <c r="I2413" i="10"/>
  <c r="J2412" i="10"/>
  <c r="I2412" i="10"/>
  <c r="J2411" i="10"/>
  <c r="I2411" i="10"/>
  <c r="J2410" i="10"/>
  <c r="I2410" i="10"/>
  <c r="J2409" i="10"/>
  <c r="I2409" i="10"/>
  <c r="J2408" i="10"/>
  <c r="I2408" i="10"/>
  <c r="AY2400" i="10"/>
  <c r="F2400" i="10"/>
  <c r="AY2401" i="10"/>
  <c r="F2401" i="10"/>
  <c r="AY2402" i="10"/>
  <c r="F2402" i="10"/>
  <c r="AY2403" i="10"/>
  <c r="F2403" i="10"/>
  <c r="AY2404" i="10"/>
  <c r="F2404" i="10"/>
  <c r="AY2405" i="10"/>
  <c r="F2405" i="10"/>
  <c r="F2406" i="10"/>
  <c r="J2406" i="10"/>
  <c r="I2406" i="10"/>
  <c r="J2405" i="10"/>
  <c r="I2405" i="10"/>
  <c r="J2404" i="10"/>
  <c r="I2404" i="10"/>
  <c r="J2403" i="10"/>
  <c r="I2403" i="10"/>
  <c r="J2402" i="10"/>
  <c r="I2402" i="10"/>
  <c r="J2401" i="10"/>
  <c r="I2401" i="10"/>
  <c r="J2400" i="10"/>
  <c r="I240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J2398" i="10"/>
  <c r="I2398" i="10"/>
  <c r="J2397" i="10"/>
  <c r="I2397" i="10"/>
  <c r="J2396" i="10"/>
  <c r="I2396" i="10"/>
  <c r="J2395" i="10"/>
  <c r="I2395" i="10"/>
  <c r="J2394" i="10"/>
  <c r="I2394" i="10"/>
  <c r="J2393" i="10"/>
  <c r="I2393" i="10"/>
  <c r="J2392" i="10"/>
  <c r="I2392" i="10"/>
  <c r="J2391" i="10"/>
  <c r="I2391" i="10"/>
  <c r="J2390" i="10"/>
  <c r="I2390" i="10"/>
  <c r="J2389" i="10"/>
  <c r="I2389" i="10"/>
  <c r="J2388" i="10"/>
  <c r="I2388" i="10"/>
  <c r="J2387" i="10"/>
  <c r="I2387" i="10"/>
  <c r="J2386" i="10"/>
  <c r="I2386" i="10"/>
  <c r="J2385" i="10"/>
  <c r="I2385" i="10"/>
  <c r="J2384" i="10"/>
  <c r="I2384" i="10"/>
  <c r="J2383" i="10"/>
  <c r="I2383" i="10"/>
  <c r="J2382" i="10"/>
  <c r="I2382" i="10"/>
  <c r="J2381" i="10"/>
  <c r="I2381" i="10"/>
  <c r="J2380" i="10"/>
  <c r="I2380" i="10"/>
  <c r="J2379" i="10"/>
  <c r="I2379" i="10"/>
  <c r="J2378" i="10"/>
  <c r="I2378" i="10"/>
  <c r="J2377" i="10"/>
  <c r="I2377" i="10"/>
  <c r="J2376" i="10"/>
  <c r="I2376" i="10"/>
  <c r="J2375" i="10"/>
  <c r="I2375" i="10"/>
  <c r="J2374" i="10"/>
  <c r="I2374" i="10"/>
  <c r="J2373" i="10"/>
  <c r="I2373" i="10"/>
  <c r="J2372" i="10"/>
  <c r="I2372" i="10"/>
  <c r="J2371" i="10"/>
  <c r="I2371" i="10"/>
  <c r="J2370" i="10"/>
  <c r="I2370" i="10"/>
  <c r="J2369" i="10"/>
  <c r="I2369" i="10"/>
  <c r="J2368" i="10"/>
  <c r="I2368" i="10"/>
  <c r="J2367" i="10"/>
  <c r="I2367" i="10"/>
  <c r="J2366" i="10"/>
  <c r="I2366" i="10"/>
  <c r="J2365" i="10"/>
  <c r="I2365" i="10"/>
  <c r="J2364" i="10"/>
  <c r="I2364" i="10"/>
  <c r="J2363" i="10"/>
  <c r="I2363" i="10"/>
  <c r="J2362" i="10"/>
  <c r="I2362" i="10"/>
  <c r="J2361" i="10"/>
  <c r="I2361" i="10"/>
  <c r="J2360" i="10"/>
  <c r="I2360" i="10"/>
  <c r="J2359" i="10"/>
  <c r="I2359" i="10"/>
  <c r="J2358" i="10"/>
  <c r="I2358" i="10"/>
  <c r="J2357" i="10"/>
  <c r="I2357" i="10"/>
  <c r="J2356" i="10"/>
  <c r="I2356" i="10"/>
  <c r="J2355" i="10"/>
  <c r="I2355" i="10"/>
  <c r="J2354" i="10"/>
  <c r="I2354" i="10"/>
  <c r="J2353" i="10"/>
  <c r="I2353" i="10"/>
  <c r="J2352" i="10"/>
  <c r="I2352" i="10"/>
  <c r="J2351" i="10"/>
  <c r="I2351" i="10"/>
  <c r="J2350" i="10"/>
  <c r="I2350" i="10"/>
  <c r="J2349" i="10"/>
  <c r="I2349" i="10"/>
  <c r="J2348" i="10"/>
  <c r="I2348" i="10"/>
  <c r="J2347" i="10"/>
  <c r="I2347" i="10"/>
  <c r="J2346" i="10"/>
  <c r="I2346" i="10"/>
  <c r="J2345" i="10"/>
  <c r="I2345" i="10"/>
  <c r="J2344" i="10"/>
  <c r="I2344" i="10"/>
  <c r="J2343" i="10"/>
  <c r="I2343" i="10"/>
  <c r="J2342" i="10"/>
  <c r="I2342" i="10"/>
  <c r="J2341" i="10"/>
  <c r="I2341" i="10"/>
  <c r="J2340" i="10"/>
  <c r="I2340" i="10"/>
  <c r="J2339" i="10"/>
  <c r="I2339" i="10"/>
  <c r="J2338" i="10"/>
  <c r="I2338" i="10"/>
  <c r="J2337" i="10"/>
  <c r="I2337" i="10"/>
  <c r="J2336" i="10"/>
  <c r="I2336" i="10"/>
  <c r="J2335" i="10"/>
  <c r="I2335" i="10"/>
  <c r="J2334" i="10"/>
  <c r="I2334" i="10"/>
  <c r="J2333" i="10"/>
  <c r="I2333" i="10"/>
  <c r="J2332" i="10"/>
  <c r="I2332" i="10"/>
  <c r="J2331" i="10"/>
  <c r="I2331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J2329" i="10"/>
  <c r="I2329" i="10"/>
  <c r="J2328" i="10"/>
  <c r="I2328" i="10"/>
  <c r="J2327" i="10"/>
  <c r="I2327" i="10"/>
  <c r="J2326" i="10"/>
  <c r="I2326" i="10"/>
  <c r="J2325" i="10"/>
  <c r="I2325" i="10"/>
  <c r="J2324" i="10"/>
  <c r="I2324" i="10"/>
  <c r="J2323" i="10"/>
  <c r="I2323" i="10"/>
  <c r="J2322" i="10"/>
  <c r="I2322" i="10"/>
  <c r="J2321" i="10"/>
  <c r="I2321" i="10"/>
  <c r="J2320" i="10"/>
  <c r="I2320" i="10"/>
  <c r="J2319" i="10"/>
  <c r="I2319" i="10"/>
  <c r="J2318" i="10"/>
  <c r="I2318" i="10"/>
  <c r="J2317" i="10"/>
  <c r="I2317" i="10"/>
  <c r="J2316" i="10"/>
  <c r="I2316" i="10"/>
  <c r="J2315" i="10"/>
  <c r="I2315" i="10"/>
  <c r="J2314" i="10"/>
  <c r="I2314" i="10"/>
  <c r="J2313" i="10"/>
  <c r="I2313" i="10"/>
  <c r="J2312" i="10"/>
  <c r="I2312" i="10"/>
  <c r="J2311" i="10"/>
  <c r="I2311" i="10"/>
  <c r="J2310" i="10"/>
  <c r="I2310" i="10"/>
  <c r="J2309" i="10"/>
  <c r="I2309" i="10"/>
  <c r="J2308" i="10"/>
  <c r="I2308" i="10"/>
  <c r="J2307" i="10"/>
  <c r="I2307" i="10"/>
  <c r="J2306" i="10"/>
  <c r="I2306" i="10"/>
  <c r="J2305" i="10"/>
  <c r="I2305" i="10"/>
  <c r="J2304" i="10"/>
  <c r="I2304" i="10"/>
  <c r="J2303" i="10"/>
  <c r="I2303" i="10"/>
  <c r="J2302" i="10"/>
  <c r="I2302" i="10"/>
  <c r="J2301" i="10"/>
  <c r="I2301" i="10"/>
  <c r="J2300" i="10"/>
  <c r="I2300" i="10"/>
  <c r="J2299" i="10"/>
  <c r="I2299" i="10"/>
  <c r="J2298" i="10"/>
  <c r="I2298" i="10"/>
  <c r="J2297" i="10"/>
  <c r="I2297" i="10"/>
  <c r="J2296" i="10"/>
  <c r="I2296" i="10"/>
  <c r="J2295" i="10"/>
  <c r="I2295" i="10"/>
  <c r="J2294" i="10"/>
  <c r="I2294" i="10"/>
  <c r="J2293" i="10"/>
  <c r="I229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J2291" i="10"/>
  <c r="I2291" i="10"/>
  <c r="J2290" i="10"/>
  <c r="I2290" i="10"/>
  <c r="J2289" i="10"/>
  <c r="I2289" i="10"/>
  <c r="J2288" i="10"/>
  <c r="I2288" i="10"/>
  <c r="J2287" i="10"/>
  <c r="I2287" i="10"/>
  <c r="J2286" i="10"/>
  <c r="I2286" i="10"/>
  <c r="J2285" i="10"/>
  <c r="I2285" i="10"/>
  <c r="J2284" i="10"/>
  <c r="I2284" i="10"/>
  <c r="J2283" i="10"/>
  <c r="I2283" i="10"/>
  <c r="J2282" i="10"/>
  <c r="I2282" i="10"/>
  <c r="J2281" i="10"/>
  <c r="I2281" i="10"/>
  <c r="J2280" i="10"/>
  <c r="I2280" i="10"/>
  <c r="J2279" i="10"/>
  <c r="I2279" i="10"/>
  <c r="J2278" i="10"/>
  <c r="I2278" i="10"/>
  <c r="J2277" i="10"/>
  <c r="I2277" i="10"/>
  <c r="J2276" i="10"/>
  <c r="I2276" i="10"/>
  <c r="J2275" i="10"/>
  <c r="I2275" i="10"/>
  <c r="J2274" i="10"/>
  <c r="I2274" i="10"/>
  <c r="J2273" i="10"/>
  <c r="I2273" i="10"/>
  <c r="J2272" i="10"/>
  <c r="I2272" i="10"/>
  <c r="J2271" i="10"/>
  <c r="I2271" i="10"/>
  <c r="J2270" i="10"/>
  <c r="I2270" i="10"/>
  <c r="J2269" i="10"/>
  <c r="I2269" i="10"/>
  <c r="J2268" i="10"/>
  <c r="I2268" i="10"/>
  <c r="J2267" i="10"/>
  <c r="I2267" i="10"/>
  <c r="J2266" i="10"/>
  <c r="I2266" i="10"/>
  <c r="J2265" i="10"/>
  <c r="I2265" i="10"/>
  <c r="J2264" i="10"/>
  <c r="I2264" i="10"/>
  <c r="J2263" i="10"/>
  <c r="I2263" i="10"/>
  <c r="J2262" i="10"/>
  <c r="I2262" i="10"/>
  <c r="J2261" i="10"/>
  <c r="I2261" i="10"/>
  <c r="J2260" i="10"/>
  <c r="I2260" i="10"/>
  <c r="J2259" i="10"/>
  <c r="I2259" i="10"/>
  <c r="J2258" i="10"/>
  <c r="I2258" i="10"/>
  <c r="J2257" i="10"/>
  <c r="I2257" i="10"/>
  <c r="J2256" i="10"/>
  <c r="I2256" i="10"/>
  <c r="J2255" i="10"/>
  <c r="I2255" i="10"/>
  <c r="J2254" i="10"/>
  <c r="I2254" i="10"/>
  <c r="J2253" i="10"/>
  <c r="I2253" i="10"/>
  <c r="J2252" i="10"/>
  <c r="I2252" i="10"/>
  <c r="J2251" i="10"/>
  <c r="I2251" i="10"/>
  <c r="J2250" i="10"/>
  <c r="I2250" i="10"/>
  <c r="J2249" i="10"/>
  <c r="I2249" i="10"/>
  <c r="J2248" i="10"/>
  <c r="I2248" i="10"/>
  <c r="J2247" i="10"/>
  <c r="I2247" i="10"/>
  <c r="J2246" i="10"/>
  <c r="I2246" i="10"/>
  <c r="J2245" i="10"/>
  <c r="I2245" i="10"/>
  <c r="J2244" i="10"/>
  <c r="I2244" i="10"/>
  <c r="J2243" i="10"/>
  <c r="I2243" i="10"/>
  <c r="J2242" i="10"/>
  <c r="I2242" i="10"/>
  <c r="J2241" i="10"/>
  <c r="I2241" i="10"/>
  <c r="J2240" i="10"/>
  <c r="I2240" i="10"/>
  <c r="J2239" i="10"/>
  <c r="I2239" i="10"/>
  <c r="J2238" i="10"/>
  <c r="I2238" i="10"/>
  <c r="J2237" i="10"/>
  <c r="I2237" i="10"/>
  <c r="J2236" i="10"/>
  <c r="I2236" i="10"/>
  <c r="J2235" i="10"/>
  <c r="I2235" i="10"/>
  <c r="J2234" i="10"/>
  <c r="I2234" i="10"/>
  <c r="J2233" i="10"/>
  <c r="I2233" i="10"/>
  <c r="J2232" i="10"/>
  <c r="I2232" i="10"/>
  <c r="J2231" i="10"/>
  <c r="I2231" i="10"/>
  <c r="J2230" i="10"/>
  <c r="I2230" i="10"/>
  <c r="J2229" i="10"/>
  <c r="I2229" i="10"/>
  <c r="J2228" i="10"/>
  <c r="I2228" i="10"/>
  <c r="J2227" i="10"/>
  <c r="I2227" i="10"/>
  <c r="J2226" i="10"/>
  <c r="I2226" i="10"/>
  <c r="J2225" i="10"/>
  <c r="I2225" i="10"/>
  <c r="J2224" i="10"/>
  <c r="I2224" i="10"/>
  <c r="J2223" i="10"/>
  <c r="I2223" i="10"/>
  <c r="J2222" i="10"/>
  <c r="I2222" i="10"/>
  <c r="J2221" i="10"/>
  <c r="I2221" i="10"/>
  <c r="J2220" i="10"/>
  <c r="I2220" i="10"/>
  <c r="J2219" i="10"/>
  <c r="I2219" i="10"/>
  <c r="J2218" i="10"/>
  <c r="I2218" i="10"/>
  <c r="J2217" i="10"/>
  <c r="I2217" i="10"/>
  <c r="J2216" i="10"/>
  <c r="I2216" i="10"/>
  <c r="J2215" i="10"/>
  <c r="I2215" i="10"/>
  <c r="J2214" i="10"/>
  <c r="I2214" i="10"/>
  <c r="F2212" i="10"/>
  <c r="J2212" i="10"/>
  <c r="I2212" i="10"/>
  <c r="J2211" i="10"/>
  <c r="I2211" i="10"/>
  <c r="J2210" i="10"/>
  <c r="I2210" i="10"/>
  <c r="J2209" i="10"/>
  <c r="I2209" i="10"/>
  <c r="J2208" i="10"/>
  <c r="I2208" i="10"/>
  <c r="J2207" i="10"/>
  <c r="I2207" i="10"/>
  <c r="J2206" i="10"/>
  <c r="I2206" i="10"/>
  <c r="J2205" i="10"/>
  <c r="I2205" i="10"/>
  <c r="J2204" i="10"/>
  <c r="I2204" i="10"/>
  <c r="J2203" i="10"/>
  <c r="I2203" i="10"/>
  <c r="J2202" i="10"/>
  <c r="I2202" i="10"/>
  <c r="J2201" i="10"/>
  <c r="I2201" i="10"/>
  <c r="J2200" i="10"/>
  <c r="I2200" i="10"/>
  <c r="J2199" i="10"/>
  <c r="I2199" i="10"/>
  <c r="J2198" i="10"/>
  <c r="I2198" i="10"/>
  <c r="J2197" i="10"/>
  <c r="I2197" i="10"/>
  <c r="J2196" i="10"/>
  <c r="I2196" i="10"/>
  <c r="J2195" i="10"/>
  <c r="I2195" i="10"/>
  <c r="J2194" i="10"/>
  <c r="I2194" i="10"/>
  <c r="J2193" i="10"/>
  <c r="I2193" i="10"/>
  <c r="J2192" i="10"/>
  <c r="I2192" i="10"/>
  <c r="J2191" i="10"/>
  <c r="I2191" i="10"/>
  <c r="J2190" i="10"/>
  <c r="I2190" i="10"/>
  <c r="J2189" i="10"/>
  <c r="I2189" i="10"/>
  <c r="J2188" i="10"/>
  <c r="I2188" i="10"/>
  <c r="J2187" i="10"/>
  <c r="I2187" i="10"/>
  <c r="J2186" i="10"/>
  <c r="I2186" i="10"/>
  <c r="J2185" i="10"/>
  <c r="I2185" i="10"/>
  <c r="J2184" i="10"/>
  <c r="I2184" i="10"/>
  <c r="J2183" i="10"/>
  <c r="I2183" i="10"/>
  <c r="J2182" i="10"/>
  <c r="I2182" i="10"/>
  <c r="J2181" i="10"/>
  <c r="I2181" i="10"/>
  <c r="J2180" i="10"/>
  <c r="I2180" i="10"/>
  <c r="J2179" i="10"/>
  <c r="I2179" i="10"/>
  <c r="J2178" i="10"/>
  <c r="I2178" i="10"/>
  <c r="J2177" i="10"/>
  <c r="I2177" i="10"/>
  <c r="J2176" i="10"/>
  <c r="I2176" i="10"/>
  <c r="J2175" i="10"/>
  <c r="I2175" i="10"/>
  <c r="J2174" i="10"/>
  <c r="I2174" i="10"/>
  <c r="J2173" i="10"/>
  <c r="I2173" i="10"/>
  <c r="J2172" i="10"/>
  <c r="I2172" i="10"/>
  <c r="J2171" i="10"/>
  <c r="I2171" i="10"/>
  <c r="J2170" i="10"/>
  <c r="I2170" i="10"/>
  <c r="J2169" i="10"/>
  <c r="I2169" i="10"/>
  <c r="J2168" i="10"/>
  <c r="I2168" i="10"/>
  <c r="J2167" i="10"/>
  <c r="I2167" i="10"/>
  <c r="J2166" i="10"/>
  <c r="I2166" i="10"/>
  <c r="J2165" i="10"/>
  <c r="I2165" i="10"/>
  <c r="J2164" i="10"/>
  <c r="I2164" i="10"/>
  <c r="J2163" i="10"/>
  <c r="I2163" i="10"/>
  <c r="J2162" i="10"/>
  <c r="I2162" i="10"/>
  <c r="J2161" i="10"/>
  <c r="I2161" i="10"/>
  <c r="J2160" i="10"/>
  <c r="I2160" i="10"/>
  <c r="J2159" i="10"/>
  <c r="I2159" i="10"/>
  <c r="J2158" i="10"/>
  <c r="I2158" i="10"/>
  <c r="J2157" i="10"/>
  <c r="I2157" i="10"/>
  <c r="J2156" i="10"/>
  <c r="I2156" i="10"/>
  <c r="J2155" i="10"/>
  <c r="I2155" i="10"/>
  <c r="J2154" i="10"/>
  <c r="I2154" i="10"/>
  <c r="J2153" i="10"/>
  <c r="I2153" i="10"/>
  <c r="J2152" i="10"/>
  <c r="I2152" i="10"/>
  <c r="J2151" i="10"/>
  <c r="I2151" i="10"/>
  <c r="J2150" i="10"/>
  <c r="I2150" i="10"/>
  <c r="J2149" i="10"/>
  <c r="I2149" i="10"/>
  <c r="J2148" i="10"/>
  <c r="I2148" i="10"/>
  <c r="J2147" i="10"/>
  <c r="I2147" i="10"/>
  <c r="J2146" i="10"/>
  <c r="I2146" i="10"/>
  <c r="J2145" i="10"/>
  <c r="I2145" i="10"/>
  <c r="J2144" i="10"/>
  <c r="I2144" i="10"/>
  <c r="J2143" i="10"/>
  <c r="I2143" i="10"/>
  <c r="J2142" i="10"/>
  <c r="I2142" i="10"/>
  <c r="J2141" i="10"/>
  <c r="I2141" i="10"/>
  <c r="J2140" i="10"/>
  <c r="I2140" i="10"/>
  <c r="J2139" i="10"/>
  <c r="I2139" i="10"/>
  <c r="J2138" i="10"/>
  <c r="I2138" i="10"/>
  <c r="J2137" i="10"/>
  <c r="I2137" i="10"/>
  <c r="J2136" i="10"/>
  <c r="I2136" i="10"/>
  <c r="J2135" i="10"/>
  <c r="I2135" i="10"/>
  <c r="J2134" i="10"/>
  <c r="I2134" i="10"/>
  <c r="J2133" i="10"/>
  <c r="I2133" i="10"/>
  <c r="J2132" i="10"/>
  <c r="I2132" i="10"/>
  <c r="J2131" i="10"/>
  <c r="I2131" i="10"/>
  <c r="J2130" i="10"/>
  <c r="I2130" i="10"/>
  <c r="J2129" i="10"/>
  <c r="I2129" i="10"/>
  <c r="J2128" i="10"/>
  <c r="I2128" i="10"/>
  <c r="J2127" i="10"/>
  <c r="I2127" i="10"/>
  <c r="J2126" i="10"/>
  <c r="I2126" i="10"/>
  <c r="J2125" i="10"/>
  <c r="I2125" i="10"/>
  <c r="J2124" i="10"/>
  <c r="I2124" i="10"/>
  <c r="J2122" i="10"/>
  <c r="I2122" i="10"/>
  <c r="J2121" i="10"/>
  <c r="I2121" i="10"/>
  <c r="J2120" i="10"/>
  <c r="I2120" i="10"/>
  <c r="J2119" i="10"/>
  <c r="I2119" i="10"/>
  <c r="J2118" i="10"/>
  <c r="I2118" i="10"/>
  <c r="J2117" i="10"/>
  <c r="I2117" i="10"/>
  <c r="J2116" i="10"/>
  <c r="I2116" i="10"/>
  <c r="J2115" i="10"/>
  <c r="I2115" i="10"/>
  <c r="J2114" i="10"/>
  <c r="I2114" i="10"/>
  <c r="J2113" i="10"/>
  <c r="I2113" i="10"/>
  <c r="J2112" i="10"/>
  <c r="I2112" i="10"/>
  <c r="J2111" i="10"/>
  <c r="I2111" i="10"/>
  <c r="J2110" i="10"/>
  <c r="I2110" i="10"/>
  <c r="J2109" i="10"/>
  <c r="I2109" i="10"/>
  <c r="J2108" i="10"/>
  <c r="I2108" i="10"/>
  <c r="J2107" i="10"/>
  <c r="I2107" i="10"/>
  <c r="J2106" i="10"/>
  <c r="I2106" i="10"/>
  <c r="J2105" i="10"/>
  <c r="I2105" i="10"/>
  <c r="J2104" i="10"/>
  <c r="I2104" i="10"/>
  <c r="J2103" i="10"/>
  <c r="I2103" i="10"/>
  <c r="J2102" i="10"/>
  <c r="I2102" i="10"/>
  <c r="J2101" i="10"/>
  <c r="I2101" i="10"/>
  <c r="J2100" i="10"/>
  <c r="I2100" i="10"/>
  <c r="J2099" i="10"/>
  <c r="I2099" i="10"/>
  <c r="J2098" i="10"/>
  <c r="I2098" i="10"/>
  <c r="J2097" i="10"/>
  <c r="I2097" i="10"/>
  <c r="J2096" i="10"/>
  <c r="I2096" i="10"/>
  <c r="J2095" i="10"/>
  <c r="I2095" i="10"/>
  <c r="J2094" i="10"/>
  <c r="I2094" i="10"/>
  <c r="J2093" i="10"/>
  <c r="I2093" i="10"/>
  <c r="J2092" i="10"/>
  <c r="I2092" i="10"/>
  <c r="J2091" i="10"/>
  <c r="I2091" i="10"/>
  <c r="J2090" i="10"/>
  <c r="I2090" i="10"/>
  <c r="J2089" i="10"/>
  <c r="I2089" i="10"/>
  <c r="J2088" i="10"/>
  <c r="I2088" i="10"/>
  <c r="J2087" i="10"/>
  <c r="I2087" i="10"/>
  <c r="J2086" i="10"/>
  <c r="I2086" i="10"/>
  <c r="J2085" i="10"/>
  <c r="I2085" i="10"/>
  <c r="J2084" i="10"/>
  <c r="I2084" i="10"/>
  <c r="J2083" i="10"/>
  <c r="I2083" i="10"/>
  <c r="J2082" i="10"/>
  <c r="I2082" i="10"/>
  <c r="J2081" i="10"/>
  <c r="I2081" i="10"/>
  <c r="J2080" i="10"/>
  <c r="I2080" i="10"/>
  <c r="J2079" i="10"/>
  <c r="I2079" i="10"/>
  <c r="J2078" i="10"/>
  <c r="I2078" i="10"/>
  <c r="J2077" i="10"/>
  <c r="I2077" i="10"/>
  <c r="J2076" i="10"/>
  <c r="I2076" i="10"/>
  <c r="J2075" i="10"/>
  <c r="I2075" i="10"/>
  <c r="J2074" i="10"/>
  <c r="I2074" i="10"/>
  <c r="J2073" i="10"/>
  <c r="I2073" i="10"/>
  <c r="J2072" i="10"/>
  <c r="I2072" i="10"/>
  <c r="J2071" i="10"/>
  <c r="I2071" i="10"/>
  <c r="J2070" i="10"/>
  <c r="I2070" i="10"/>
  <c r="J2069" i="10"/>
  <c r="I2069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J2067" i="10"/>
  <c r="I2067" i="10"/>
  <c r="J2066" i="10"/>
  <c r="I2066" i="10"/>
  <c r="J2065" i="10"/>
  <c r="I2065" i="10"/>
  <c r="J2064" i="10"/>
  <c r="I2064" i="10"/>
  <c r="J2063" i="10"/>
  <c r="I2063" i="10"/>
  <c r="J2062" i="10"/>
  <c r="I2062" i="10"/>
  <c r="J2061" i="10"/>
  <c r="I2061" i="10"/>
  <c r="J2060" i="10"/>
  <c r="I2060" i="10"/>
  <c r="J2059" i="10"/>
  <c r="I2059" i="10"/>
  <c r="J2058" i="10"/>
  <c r="I2058" i="10"/>
  <c r="J2057" i="10"/>
  <c r="I2057" i="10"/>
  <c r="J2056" i="10"/>
  <c r="I2056" i="10"/>
  <c r="J2055" i="10"/>
  <c r="I2055" i="10"/>
  <c r="J2054" i="10"/>
  <c r="I2054" i="10"/>
  <c r="J2053" i="10"/>
  <c r="I2053" i="10"/>
  <c r="J2052" i="10"/>
  <c r="I2052" i="10"/>
  <c r="J2051" i="10"/>
  <c r="I2051" i="10"/>
  <c r="J2050" i="10"/>
  <c r="I2050" i="10"/>
  <c r="J2049" i="10"/>
  <c r="I2049" i="10"/>
  <c r="J2048" i="10"/>
  <c r="I2048" i="10"/>
  <c r="J2047" i="10"/>
  <c r="I2047" i="10"/>
  <c r="J2046" i="10"/>
  <c r="I2046" i="10"/>
  <c r="J2045" i="10"/>
  <c r="I2045" i="10"/>
  <c r="J2044" i="10"/>
  <c r="I2044" i="10"/>
  <c r="J2043" i="10"/>
  <c r="I2043" i="10"/>
  <c r="J2042" i="10"/>
  <c r="I2042" i="10"/>
  <c r="J2041" i="10"/>
  <c r="I2041" i="10"/>
  <c r="J2040" i="10"/>
  <c r="I2040" i="10"/>
  <c r="J2039" i="10"/>
  <c r="I2039" i="10"/>
  <c r="J2038" i="10"/>
  <c r="I2038" i="10"/>
  <c r="J2037" i="10"/>
  <c r="I2037" i="10"/>
  <c r="J2036" i="10"/>
  <c r="I2036" i="10"/>
  <c r="J2035" i="10"/>
  <c r="I2035" i="10"/>
  <c r="J2034" i="10"/>
  <c r="I2034" i="10"/>
  <c r="J2033" i="10"/>
  <c r="I2033" i="10"/>
  <c r="J2032" i="10"/>
  <c r="I2032" i="10"/>
  <c r="J2031" i="10"/>
  <c r="I2031" i="10"/>
  <c r="J2030" i="10"/>
  <c r="I2030" i="10"/>
  <c r="J2029" i="10"/>
  <c r="I2029" i="10"/>
  <c r="J2028" i="10"/>
  <c r="I2028" i="10"/>
  <c r="J2027" i="10"/>
  <c r="I2027" i="10"/>
  <c r="J2026" i="10"/>
  <c r="I2026" i="10"/>
  <c r="J2025" i="10"/>
  <c r="I2025" i="10"/>
  <c r="J2024" i="10"/>
  <c r="I2024" i="10"/>
  <c r="J2023" i="10"/>
  <c r="I2023" i="10"/>
  <c r="J2022" i="10"/>
  <c r="I2022" i="10"/>
  <c r="J2021" i="10"/>
  <c r="I2021" i="10"/>
  <c r="J2020" i="10"/>
  <c r="I2020" i="10"/>
  <c r="J2019" i="10"/>
  <c r="I2019" i="10"/>
  <c r="J2018" i="10"/>
  <c r="I2018" i="10"/>
  <c r="J2017" i="10"/>
  <c r="I2017" i="10"/>
  <c r="J2016" i="10"/>
  <c r="I2016" i="10"/>
  <c r="J2015" i="10"/>
  <c r="I2015" i="10"/>
  <c r="J2014" i="10"/>
  <c r="I2014" i="10"/>
  <c r="J2013" i="10"/>
  <c r="I2013" i="10"/>
  <c r="J2012" i="10"/>
  <c r="I2012" i="10"/>
  <c r="J2011" i="10"/>
  <c r="I2011" i="10"/>
  <c r="J2010" i="10"/>
  <c r="I2010" i="10"/>
  <c r="J2009" i="10"/>
  <c r="I2009" i="10"/>
  <c r="J2008" i="10"/>
  <c r="I2008" i="10"/>
  <c r="J2007" i="10"/>
  <c r="I2007" i="10"/>
  <c r="J2006" i="10"/>
  <c r="I2006" i="10"/>
  <c r="J2005" i="10"/>
  <c r="I2005" i="10"/>
  <c r="J2004" i="10"/>
  <c r="I2004" i="10"/>
  <c r="J2003" i="10"/>
  <c r="I2003" i="10"/>
  <c r="J2002" i="10"/>
  <c r="I2002" i="10"/>
  <c r="J2001" i="10"/>
  <c r="I2001" i="10"/>
  <c r="J2000" i="10"/>
  <c r="I2000" i="10"/>
  <c r="J1999" i="10"/>
  <c r="I1999" i="10"/>
  <c r="J1998" i="10"/>
  <c r="I1998" i="10"/>
  <c r="J1997" i="10"/>
  <c r="I1997" i="10"/>
  <c r="J1996" i="10"/>
  <c r="I1996" i="10"/>
  <c r="J1995" i="10"/>
  <c r="I1995" i="10"/>
  <c r="J1994" i="10"/>
  <c r="I1994" i="10"/>
  <c r="J1993" i="10"/>
  <c r="I1993" i="10"/>
  <c r="J1992" i="10"/>
  <c r="I1992" i="10"/>
  <c r="J1991" i="10"/>
  <c r="I1991" i="10"/>
  <c r="J1990" i="10"/>
  <c r="I1990" i="10"/>
  <c r="J1989" i="10"/>
  <c r="I1989" i="10"/>
  <c r="J1988" i="10"/>
  <c r="I1988" i="10"/>
  <c r="J1987" i="10"/>
  <c r="I1987" i="10"/>
  <c r="J1986" i="10"/>
  <c r="I1986" i="10"/>
  <c r="J1985" i="10"/>
  <c r="I1985" i="10"/>
  <c r="J1984" i="10"/>
  <c r="I1984" i="10"/>
  <c r="J1983" i="10"/>
  <c r="I1983" i="10"/>
  <c r="J1982" i="10"/>
  <c r="I1982" i="10"/>
  <c r="J1981" i="10"/>
  <c r="I1981" i="10"/>
  <c r="J1980" i="10"/>
  <c r="I1980" i="10"/>
  <c r="J1979" i="10"/>
  <c r="I1979" i="10"/>
  <c r="J1978" i="10"/>
  <c r="I1978" i="10"/>
  <c r="J1977" i="10"/>
  <c r="I1977" i="10"/>
  <c r="J1976" i="10"/>
  <c r="I1976" i="10"/>
  <c r="J1975" i="10"/>
  <c r="I1975" i="10"/>
  <c r="J1974" i="10"/>
  <c r="I1974" i="10"/>
  <c r="J1973" i="10"/>
  <c r="I1973" i="10"/>
  <c r="J1972" i="10"/>
  <c r="I1972" i="10"/>
  <c r="J1971" i="10"/>
  <c r="I1971" i="10"/>
  <c r="J1970" i="10"/>
  <c r="I1970" i="10"/>
  <c r="J1969" i="10"/>
  <c r="I1969" i="10"/>
  <c r="J1968" i="10"/>
  <c r="I1968" i="10"/>
  <c r="J1967" i="10"/>
  <c r="I1967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J1965" i="10"/>
  <c r="I1965" i="10"/>
  <c r="J1964" i="10"/>
  <c r="I1964" i="10"/>
  <c r="J1963" i="10"/>
  <c r="I1963" i="10"/>
  <c r="J1962" i="10"/>
  <c r="I1962" i="10"/>
  <c r="J1961" i="10"/>
  <c r="I1961" i="10"/>
  <c r="J1960" i="10"/>
  <c r="I1960" i="10"/>
  <c r="J1959" i="10"/>
  <c r="I1959" i="10"/>
  <c r="J1958" i="10"/>
  <c r="I1958" i="10"/>
  <c r="J1957" i="10"/>
  <c r="I1957" i="10"/>
  <c r="J1956" i="10"/>
  <c r="I1956" i="10"/>
  <c r="J1955" i="10"/>
  <c r="I1955" i="10"/>
  <c r="J1954" i="10"/>
  <c r="I1954" i="10"/>
  <c r="J1953" i="10"/>
  <c r="I1953" i="10"/>
  <c r="J1952" i="10"/>
  <c r="I1952" i="10"/>
  <c r="J1951" i="10"/>
  <c r="I1951" i="10"/>
  <c r="J1950" i="10"/>
  <c r="I1950" i="10"/>
  <c r="J1949" i="10"/>
  <c r="I1949" i="10"/>
  <c r="J1948" i="10"/>
  <c r="I1948" i="10"/>
  <c r="J1947" i="10"/>
  <c r="I1947" i="10"/>
  <c r="J1946" i="10"/>
  <c r="I1946" i="10"/>
  <c r="J1945" i="10"/>
  <c r="I1945" i="10"/>
  <c r="J1944" i="10"/>
  <c r="I1944" i="10"/>
  <c r="J1943" i="10"/>
  <c r="I1943" i="10"/>
  <c r="J1942" i="10"/>
  <c r="I1942" i="10"/>
  <c r="J1941" i="10"/>
  <c r="I1941" i="10"/>
  <c r="J1940" i="10"/>
  <c r="I1940" i="10"/>
  <c r="J1939" i="10"/>
  <c r="I1939" i="10"/>
  <c r="J1938" i="10"/>
  <c r="I1938" i="10"/>
  <c r="J1937" i="10"/>
  <c r="I1937" i="10"/>
  <c r="J1936" i="10"/>
  <c r="I1936" i="10"/>
  <c r="J1935" i="10"/>
  <c r="I1935" i="10"/>
  <c r="J1934" i="10"/>
  <c r="I1934" i="10"/>
  <c r="J1933" i="10"/>
  <c r="I1933" i="10"/>
  <c r="J1932" i="10"/>
  <c r="I1932" i="10"/>
  <c r="J1931" i="10"/>
  <c r="I1931" i="10"/>
  <c r="J1930" i="10"/>
  <c r="I1930" i="10"/>
  <c r="J1929" i="10"/>
  <c r="I1929" i="10"/>
  <c r="J1928" i="10"/>
  <c r="I1928" i="10"/>
  <c r="J1927" i="10"/>
  <c r="I1927" i="10"/>
  <c r="J1926" i="10"/>
  <c r="I1926" i="10"/>
  <c r="J1925" i="10"/>
  <c r="I1925" i="10"/>
  <c r="J1924" i="10"/>
  <c r="I1924" i="10"/>
  <c r="J1923" i="10"/>
  <c r="I1923" i="10"/>
  <c r="J1922" i="10"/>
  <c r="I1922" i="10"/>
  <c r="J1921" i="10"/>
  <c r="I1921" i="10"/>
  <c r="J1920" i="10"/>
  <c r="I1920" i="10"/>
  <c r="J1919" i="10"/>
  <c r="I1919" i="10"/>
  <c r="J1918" i="10"/>
  <c r="I1918" i="10"/>
  <c r="J1917" i="10"/>
  <c r="I1917" i="10"/>
  <c r="J1916" i="10"/>
  <c r="I1916" i="10"/>
  <c r="J1915" i="10"/>
  <c r="I1915" i="10"/>
  <c r="J1914" i="10"/>
  <c r="I1914" i="10"/>
  <c r="J1913" i="10"/>
  <c r="I1913" i="10"/>
  <c r="J1912" i="10"/>
  <c r="I1912" i="10"/>
  <c r="J1911" i="10"/>
  <c r="I1911" i="10"/>
  <c r="J1910" i="10"/>
  <c r="I1910" i="10"/>
  <c r="J1909" i="10"/>
  <c r="I1909" i="10"/>
  <c r="J1908" i="10"/>
  <c r="I1908" i="10"/>
  <c r="J1907" i="10"/>
  <c r="I1907" i="10"/>
  <c r="J1906" i="10"/>
  <c r="I1906" i="10"/>
  <c r="J1905" i="10"/>
  <c r="I1905" i="10"/>
  <c r="J1904" i="10"/>
  <c r="I1904" i="10"/>
  <c r="J1903" i="10"/>
  <c r="I1903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J1901" i="10"/>
  <c r="I1901" i="10"/>
  <c r="J1900" i="10"/>
  <c r="I1900" i="10"/>
  <c r="J1899" i="10"/>
  <c r="I1899" i="10"/>
  <c r="J1898" i="10"/>
  <c r="I1898" i="10"/>
  <c r="J1897" i="10"/>
  <c r="I1897" i="10"/>
  <c r="J1896" i="10"/>
  <c r="I1896" i="10"/>
  <c r="J1895" i="10"/>
  <c r="I1895" i="10"/>
  <c r="J1894" i="10"/>
  <c r="I1894" i="10"/>
  <c r="J1893" i="10"/>
  <c r="I1893" i="10"/>
  <c r="J1892" i="10"/>
  <c r="I1892" i="10"/>
  <c r="J1891" i="10"/>
  <c r="I1891" i="10"/>
  <c r="J1890" i="10"/>
  <c r="I1890" i="10"/>
  <c r="J1889" i="10"/>
  <c r="I1889" i="10"/>
  <c r="J1888" i="10"/>
  <c r="I1888" i="10"/>
  <c r="J1887" i="10"/>
  <c r="I1887" i="10"/>
  <c r="J1886" i="10"/>
  <c r="I1886" i="10"/>
  <c r="J1885" i="10"/>
  <c r="I1885" i="10"/>
  <c r="J1884" i="10"/>
  <c r="I1884" i="10"/>
  <c r="J1883" i="10"/>
  <c r="I1883" i="10"/>
  <c r="J1882" i="10"/>
  <c r="I1882" i="10"/>
  <c r="J1881" i="10"/>
  <c r="I1881" i="10"/>
  <c r="J1880" i="10"/>
  <c r="I1880" i="10"/>
  <c r="J1879" i="10"/>
  <c r="I1879" i="10"/>
  <c r="J1878" i="10"/>
  <c r="I1878" i="10"/>
  <c r="J1877" i="10"/>
  <c r="I1877" i="10"/>
  <c r="J1876" i="10"/>
  <c r="I1876" i="10"/>
  <c r="J1875" i="10"/>
  <c r="I1875" i="10"/>
  <c r="J1874" i="10"/>
  <c r="I1874" i="10"/>
  <c r="J1873" i="10"/>
  <c r="I1873" i="10"/>
  <c r="J1872" i="10"/>
  <c r="I1872" i="10"/>
  <c r="J1871" i="10"/>
  <c r="I1871" i="10"/>
  <c r="J1870" i="10"/>
  <c r="I1870" i="10"/>
  <c r="J1869" i="10"/>
  <c r="I1869" i="10"/>
  <c r="J1868" i="10"/>
  <c r="I1868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J1866" i="10"/>
  <c r="I1866" i="10"/>
  <c r="J1865" i="10"/>
  <c r="I1865" i="10"/>
  <c r="J1864" i="10"/>
  <c r="I1864" i="10"/>
  <c r="J1863" i="10"/>
  <c r="I1863" i="10"/>
  <c r="J1862" i="10"/>
  <c r="I1862" i="10"/>
  <c r="J1861" i="10"/>
  <c r="I1861" i="10"/>
  <c r="J1860" i="10"/>
  <c r="I1860" i="10"/>
  <c r="J1859" i="10"/>
  <c r="I1859" i="10"/>
  <c r="J1858" i="10"/>
  <c r="I1858" i="10"/>
  <c r="J1857" i="10"/>
  <c r="I1857" i="10"/>
  <c r="J1856" i="10"/>
  <c r="I1856" i="10"/>
  <c r="J1855" i="10"/>
  <c r="I1855" i="10"/>
  <c r="J1854" i="10"/>
  <c r="I1854" i="10"/>
  <c r="J1853" i="10"/>
  <c r="I1853" i="10"/>
  <c r="J1852" i="10"/>
  <c r="I1852" i="10"/>
  <c r="J1851" i="10"/>
  <c r="I1851" i="10"/>
  <c r="J1850" i="10"/>
  <c r="I1850" i="10"/>
  <c r="J1849" i="10"/>
  <c r="I1849" i="10"/>
  <c r="J1848" i="10"/>
  <c r="I1848" i="10"/>
  <c r="J1847" i="10"/>
  <c r="I1847" i="10"/>
  <c r="J1846" i="10"/>
  <c r="I1846" i="10"/>
  <c r="J1845" i="10"/>
  <c r="I1845" i="10"/>
  <c r="AY1833" i="10"/>
  <c r="R1833" i="10"/>
  <c r="S1833" i="10"/>
  <c r="T1833" i="10"/>
  <c r="F1833" i="10"/>
  <c r="AY1834" i="10"/>
  <c r="R1834" i="10"/>
  <c r="S1834" i="10"/>
  <c r="T1834" i="10"/>
  <c r="F1834" i="10"/>
  <c r="AY1835" i="10"/>
  <c r="R1835" i="10"/>
  <c r="S1835" i="10"/>
  <c r="T1835" i="10"/>
  <c r="F1835" i="10"/>
  <c r="AY1836" i="10"/>
  <c r="R1836" i="10"/>
  <c r="S1836" i="10"/>
  <c r="T1836" i="10"/>
  <c r="F1836" i="10"/>
  <c r="AY1837" i="10"/>
  <c r="R1837" i="10"/>
  <c r="S1837" i="10"/>
  <c r="T1837" i="10"/>
  <c r="F1837" i="10"/>
  <c r="AY1838" i="10"/>
  <c r="R1838" i="10"/>
  <c r="S1838" i="10"/>
  <c r="T1838" i="10"/>
  <c r="F1838" i="10"/>
  <c r="AY1839" i="10"/>
  <c r="R1839" i="10"/>
  <c r="S1839" i="10"/>
  <c r="T1839" i="10"/>
  <c r="F1839" i="10"/>
  <c r="AY1840" i="10"/>
  <c r="R1840" i="10"/>
  <c r="S1840" i="10"/>
  <c r="T1840" i="10"/>
  <c r="F1840" i="10"/>
  <c r="AY1841" i="10"/>
  <c r="R1841" i="10"/>
  <c r="S1841" i="10"/>
  <c r="T1841" i="10"/>
  <c r="F1841" i="10"/>
  <c r="AY1842" i="10"/>
  <c r="R1842" i="10"/>
  <c r="S1842" i="10"/>
  <c r="T1842" i="10"/>
  <c r="F1842" i="10"/>
  <c r="F1843" i="10"/>
  <c r="J1843" i="10"/>
  <c r="I1843" i="10"/>
  <c r="J1842" i="10"/>
  <c r="I1842" i="10"/>
  <c r="J1841" i="10"/>
  <c r="I1841" i="10"/>
  <c r="J1840" i="10"/>
  <c r="I1840" i="10"/>
  <c r="J1839" i="10"/>
  <c r="I1839" i="10"/>
  <c r="J1838" i="10"/>
  <c r="I1838" i="10"/>
  <c r="J1837" i="10"/>
  <c r="I1837" i="10"/>
  <c r="J1836" i="10"/>
  <c r="I1836" i="10"/>
  <c r="J1835" i="10"/>
  <c r="I1835" i="10"/>
  <c r="J1834" i="10"/>
  <c r="I1834" i="10"/>
  <c r="J1833" i="10"/>
  <c r="I183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J1831" i="10"/>
  <c r="I1831" i="10"/>
  <c r="J1830" i="10"/>
  <c r="I1830" i="10"/>
  <c r="J1829" i="10"/>
  <c r="I1829" i="10"/>
  <c r="J1828" i="10"/>
  <c r="I1828" i="10"/>
  <c r="J1827" i="10"/>
  <c r="I1827" i="10"/>
  <c r="J1826" i="10"/>
  <c r="I1826" i="10"/>
  <c r="J1825" i="10"/>
  <c r="I1825" i="10"/>
  <c r="J1824" i="10"/>
  <c r="I1824" i="10"/>
  <c r="J1823" i="10"/>
  <c r="I1823" i="10"/>
  <c r="J1822" i="10"/>
  <c r="I1822" i="10"/>
  <c r="J1821" i="10"/>
  <c r="I1821" i="10"/>
  <c r="J1820" i="10"/>
  <c r="I1820" i="10"/>
  <c r="J1819" i="10"/>
  <c r="I1819" i="10"/>
  <c r="J1818" i="10"/>
  <c r="I1818" i="10"/>
  <c r="J1817" i="10"/>
  <c r="I1817" i="10"/>
  <c r="J1816" i="10"/>
  <c r="I1816" i="10"/>
  <c r="J1815" i="10"/>
  <c r="I1815" i="10"/>
  <c r="J1814" i="10"/>
  <c r="I181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J1812" i="10"/>
  <c r="I1812" i="10"/>
  <c r="J1811" i="10"/>
  <c r="I1811" i="10"/>
  <c r="J1810" i="10"/>
  <c r="I1810" i="10"/>
  <c r="J1809" i="10"/>
  <c r="I1809" i="10"/>
  <c r="J1808" i="10"/>
  <c r="I1808" i="10"/>
  <c r="J1807" i="10"/>
  <c r="I1807" i="10"/>
  <c r="J1806" i="10"/>
  <c r="I1806" i="10"/>
  <c r="J1805" i="10"/>
  <c r="I1805" i="10"/>
  <c r="J1804" i="10"/>
  <c r="I1804" i="10"/>
  <c r="J1803" i="10"/>
  <c r="I1803" i="10"/>
  <c r="J1802" i="10"/>
  <c r="I1802" i="10"/>
  <c r="J1801" i="10"/>
  <c r="I1801" i="10"/>
  <c r="J1800" i="10"/>
  <c r="I1800" i="10"/>
  <c r="J1799" i="10"/>
  <c r="I1799" i="10"/>
  <c r="J1798" i="10"/>
  <c r="I1798" i="10"/>
  <c r="J1797" i="10"/>
  <c r="I1797" i="10"/>
  <c r="J1796" i="10"/>
  <c r="I1796" i="10"/>
  <c r="J1795" i="10"/>
  <c r="I1795" i="10"/>
  <c r="J1794" i="10"/>
  <c r="I1794" i="10"/>
  <c r="J1793" i="10"/>
  <c r="I1793" i="10"/>
  <c r="J1792" i="10"/>
  <c r="I1792" i="10"/>
  <c r="J1791" i="10"/>
  <c r="I1791" i="10"/>
  <c r="J1790" i="10"/>
  <c r="I1790" i="10"/>
  <c r="J1789" i="10"/>
  <c r="I1789" i="10"/>
  <c r="J1788" i="10"/>
  <c r="I1788" i="10"/>
  <c r="J1787" i="10"/>
  <c r="I1787" i="10"/>
  <c r="J1786" i="10"/>
  <c r="I1786" i="10"/>
  <c r="J1785" i="10"/>
  <c r="I1785" i="10"/>
  <c r="J1784" i="10"/>
  <c r="I1784" i="10"/>
  <c r="J1783" i="10"/>
  <c r="I1783" i="10"/>
  <c r="J1782" i="10"/>
  <c r="I1782" i="10"/>
  <c r="J1781" i="10"/>
  <c r="I1781" i="10"/>
  <c r="J1780" i="10"/>
  <c r="I1780" i="10"/>
  <c r="J1779" i="10"/>
  <c r="I1779" i="10"/>
  <c r="J1778" i="10"/>
  <c r="I1778" i="10"/>
  <c r="J1777" i="10"/>
  <c r="I1777" i="10"/>
  <c r="J1776" i="10"/>
  <c r="I1776" i="10"/>
  <c r="J1775" i="10"/>
  <c r="I1775" i="10"/>
  <c r="J1774" i="10"/>
  <c r="I1774" i="10"/>
  <c r="J1773" i="10"/>
  <c r="I1773" i="10"/>
  <c r="J1772" i="10"/>
  <c r="I1772" i="10"/>
  <c r="J1771" i="10"/>
  <c r="I1771" i="10"/>
  <c r="J1770" i="10"/>
  <c r="I1770" i="10"/>
  <c r="J1769" i="10"/>
  <c r="I1769" i="10"/>
  <c r="J1768" i="10"/>
  <c r="I1768" i="10"/>
  <c r="J1767" i="10"/>
  <c r="I1767" i="10"/>
  <c r="J1766" i="10"/>
  <c r="I1766" i="10"/>
  <c r="J1765" i="10"/>
  <c r="I1765" i="10"/>
  <c r="J1764" i="10"/>
  <c r="I1764" i="10"/>
  <c r="J1763" i="10"/>
  <c r="I1763" i="10"/>
  <c r="J1762" i="10"/>
  <c r="I1762" i="10"/>
  <c r="J1761" i="10"/>
  <c r="I1761" i="10"/>
  <c r="J1760" i="10"/>
  <c r="I1760" i="10"/>
  <c r="J1759" i="10"/>
  <c r="I1759" i="10"/>
  <c r="J1758" i="10"/>
  <c r="I1758" i="10"/>
  <c r="J1757" i="10"/>
  <c r="I1757" i="10"/>
  <c r="J1756" i="10"/>
  <c r="I1756" i="10"/>
  <c r="J1755" i="10"/>
  <c r="I1755" i="10"/>
  <c r="J1754" i="10"/>
  <c r="I1754" i="10"/>
  <c r="J1753" i="10"/>
  <c r="I1753" i="10"/>
  <c r="J1752" i="10"/>
  <c r="I1752" i="10"/>
  <c r="J1751" i="10"/>
  <c r="I1751" i="10"/>
  <c r="J1750" i="10"/>
  <c r="I1750" i="10"/>
  <c r="J1749" i="10"/>
  <c r="I1749" i="10"/>
  <c r="J1748" i="10"/>
  <c r="I1748" i="10"/>
  <c r="J1747" i="10"/>
  <c r="I1747" i="10"/>
  <c r="J1746" i="10"/>
  <c r="I1746" i="10"/>
  <c r="J1745" i="10"/>
  <c r="I1745" i="10"/>
  <c r="J1744" i="10"/>
  <c r="I1744" i="10"/>
  <c r="J1743" i="10"/>
  <c r="I1743" i="10"/>
  <c r="J1742" i="10"/>
  <c r="I1742" i="10"/>
  <c r="J1741" i="10"/>
  <c r="I1741" i="10"/>
  <c r="J1740" i="10"/>
  <c r="I1740" i="10"/>
  <c r="J1739" i="10"/>
  <c r="I1739" i="10"/>
  <c r="J1738" i="10"/>
  <c r="I1738" i="10"/>
  <c r="J1737" i="10"/>
  <c r="I1737" i="10"/>
  <c r="J1736" i="10"/>
  <c r="I1736" i="10"/>
  <c r="J1735" i="10"/>
  <c r="I1735" i="10"/>
  <c r="J1734" i="10"/>
  <c r="I1734" i="10"/>
  <c r="J1733" i="10"/>
  <c r="I1733" i="10"/>
  <c r="J1732" i="10"/>
  <c r="I1732" i="10"/>
  <c r="J1731" i="10"/>
  <c r="I1731" i="10"/>
  <c r="J1730" i="10"/>
  <c r="I1730" i="10"/>
  <c r="J1729" i="10"/>
  <c r="I1729" i="10"/>
  <c r="J1728" i="10"/>
  <c r="I1728" i="10"/>
  <c r="J1727" i="10"/>
  <c r="I1727" i="10"/>
  <c r="J1726" i="10"/>
  <c r="I1726" i="10"/>
  <c r="J1725" i="10"/>
  <c r="I1725" i="10"/>
  <c r="J1724" i="10"/>
  <c r="I1724" i="10"/>
  <c r="J1723" i="10"/>
  <c r="I1723" i="10"/>
  <c r="J1722" i="10"/>
  <c r="I1722" i="10"/>
  <c r="J1721" i="10"/>
  <c r="I1721" i="10"/>
  <c r="J1720" i="10"/>
  <c r="I1720" i="10"/>
  <c r="J1719" i="10"/>
  <c r="I1719" i="10"/>
  <c r="F1717" i="10"/>
  <c r="J1717" i="10"/>
  <c r="I1717" i="10"/>
  <c r="J1716" i="10"/>
  <c r="I1716" i="10"/>
  <c r="J1715" i="10"/>
  <c r="I1715" i="10"/>
  <c r="J1714" i="10"/>
  <c r="I1714" i="10"/>
  <c r="J1713" i="10"/>
  <c r="I1713" i="10"/>
  <c r="J1712" i="10"/>
  <c r="I1712" i="10"/>
  <c r="J1711" i="10"/>
  <c r="I1711" i="10"/>
  <c r="J1710" i="10"/>
  <c r="I1710" i="10"/>
  <c r="J1709" i="10"/>
  <c r="I1709" i="10"/>
  <c r="J1708" i="10"/>
  <c r="I1708" i="10"/>
  <c r="J1707" i="10"/>
  <c r="I1707" i="10"/>
  <c r="J1706" i="10"/>
  <c r="I1706" i="10"/>
  <c r="J1705" i="10"/>
  <c r="I1705" i="10"/>
  <c r="J1704" i="10"/>
  <c r="I1704" i="10"/>
  <c r="J1703" i="10"/>
  <c r="I1703" i="10"/>
  <c r="J1702" i="10"/>
  <c r="I1702" i="10"/>
  <c r="J1701" i="10"/>
  <c r="I1701" i="10"/>
  <c r="J1700" i="10"/>
  <c r="I1700" i="10"/>
  <c r="J1699" i="10"/>
  <c r="I1699" i="10"/>
  <c r="J1698" i="10"/>
  <c r="I1698" i="10"/>
  <c r="J1697" i="10"/>
  <c r="I1697" i="10"/>
  <c r="J1696" i="10"/>
  <c r="I1696" i="10"/>
  <c r="J1695" i="10"/>
  <c r="I1695" i="10"/>
  <c r="J1694" i="10"/>
  <c r="I1694" i="10"/>
  <c r="J1693" i="10"/>
  <c r="I1693" i="10"/>
  <c r="J1692" i="10"/>
  <c r="I1692" i="10"/>
  <c r="J1691" i="10"/>
  <c r="I1691" i="10"/>
  <c r="J1690" i="10"/>
  <c r="I1690" i="10"/>
  <c r="J1689" i="10"/>
  <c r="I1689" i="10"/>
  <c r="J1688" i="10"/>
  <c r="I1688" i="10"/>
  <c r="J1687" i="10"/>
  <c r="I1687" i="10"/>
  <c r="J1686" i="10"/>
  <c r="I1686" i="10"/>
  <c r="J1685" i="10"/>
  <c r="I1685" i="10"/>
  <c r="J1684" i="10"/>
  <c r="I1684" i="10"/>
  <c r="J1683" i="10"/>
  <c r="I1683" i="10"/>
  <c r="J1682" i="10"/>
  <c r="I1682" i="10"/>
  <c r="J1681" i="10"/>
  <c r="I1681" i="10"/>
  <c r="J1680" i="10"/>
  <c r="I1680" i="10"/>
  <c r="J1679" i="10"/>
  <c r="I1679" i="10"/>
  <c r="J1678" i="10"/>
  <c r="I1678" i="10"/>
  <c r="J1677" i="10"/>
  <c r="I1677" i="10"/>
  <c r="J1676" i="10"/>
  <c r="I1676" i="10"/>
  <c r="J1675" i="10"/>
  <c r="I1675" i="10"/>
  <c r="J1674" i="10"/>
  <c r="I1674" i="10"/>
  <c r="J1673" i="10"/>
  <c r="I1673" i="10"/>
  <c r="J1672" i="10"/>
  <c r="I1672" i="10"/>
  <c r="J1671" i="10"/>
  <c r="I1671" i="10"/>
  <c r="J1670" i="10"/>
  <c r="I1670" i="10"/>
  <c r="J1669" i="10"/>
  <c r="I1669" i="10"/>
  <c r="J1668" i="10"/>
  <c r="I1668" i="10"/>
  <c r="J1667" i="10"/>
  <c r="I1667" i="10"/>
  <c r="J1666" i="10"/>
  <c r="I1666" i="10"/>
  <c r="J1665" i="10"/>
  <c r="I1665" i="10"/>
  <c r="J1664" i="10"/>
  <c r="I1664" i="10"/>
  <c r="J1663" i="10"/>
  <c r="I1663" i="10"/>
  <c r="J1662" i="10"/>
  <c r="I1662" i="10"/>
  <c r="J1661" i="10"/>
  <c r="I1661" i="10"/>
  <c r="F1659" i="10"/>
  <c r="J1659" i="10"/>
  <c r="I1659" i="10"/>
  <c r="J1658" i="10"/>
  <c r="I1658" i="10"/>
  <c r="J1657" i="10"/>
  <c r="I1657" i="10"/>
  <c r="J1656" i="10"/>
  <c r="I1656" i="10"/>
  <c r="J1655" i="10"/>
  <c r="I1655" i="10"/>
  <c r="J1654" i="10"/>
  <c r="I1654" i="10"/>
  <c r="J1653" i="10"/>
  <c r="I1653" i="10"/>
  <c r="J1652" i="10"/>
  <c r="I1652" i="10"/>
  <c r="J1651" i="10"/>
  <c r="I1651" i="10"/>
  <c r="J1650" i="10"/>
  <c r="I1650" i="10"/>
  <c r="J1649" i="10"/>
  <c r="I1649" i="10"/>
  <c r="J1648" i="10"/>
  <c r="I1648" i="10"/>
  <c r="J1647" i="10"/>
  <c r="I1647" i="10"/>
  <c r="J1646" i="10"/>
  <c r="I1646" i="10"/>
  <c r="J1645" i="10"/>
  <c r="I1645" i="10"/>
  <c r="J1644" i="10"/>
  <c r="I1644" i="10"/>
  <c r="J1643" i="10"/>
  <c r="I1643" i="10"/>
  <c r="J1642" i="10"/>
  <c r="I1642" i="10"/>
  <c r="J1641" i="10"/>
  <c r="I1641" i="10"/>
  <c r="J1640" i="10"/>
  <c r="I1640" i="10"/>
  <c r="J1639" i="10"/>
  <c r="I1639" i="10"/>
  <c r="J1638" i="10"/>
  <c r="I1638" i="10"/>
  <c r="J1637" i="10"/>
  <c r="I1637" i="10"/>
  <c r="J1636" i="10"/>
  <c r="I1636" i="10"/>
  <c r="J1635" i="10"/>
  <c r="I1635" i="10"/>
  <c r="J1634" i="10"/>
  <c r="I1634" i="10"/>
  <c r="J1633" i="10"/>
  <c r="I1633" i="10"/>
  <c r="J1632" i="10"/>
  <c r="I1632" i="10"/>
  <c r="J1631" i="10"/>
  <c r="I1631" i="10"/>
  <c r="J1630" i="10"/>
  <c r="I1630" i="10"/>
  <c r="J1629" i="10"/>
  <c r="I1629" i="10"/>
  <c r="J1628" i="10"/>
  <c r="I1628" i="10"/>
  <c r="J1627" i="10"/>
  <c r="I1627" i="10"/>
  <c r="J1626" i="10"/>
  <c r="I1626" i="10"/>
  <c r="J1625" i="10"/>
  <c r="I1625" i="10"/>
  <c r="J1624" i="10"/>
  <c r="I1624" i="10"/>
  <c r="J1623" i="10"/>
  <c r="I1623" i="10"/>
  <c r="J1622" i="10"/>
  <c r="I1622" i="10"/>
  <c r="J1621" i="10"/>
  <c r="I1621" i="10"/>
  <c r="J1620" i="10"/>
  <c r="I1620" i="10"/>
  <c r="J1619" i="10"/>
  <c r="I1619" i="10"/>
  <c r="J1618" i="10"/>
  <c r="I1618" i="10"/>
  <c r="J1617" i="10"/>
  <c r="I1617" i="10"/>
  <c r="J1616" i="10"/>
  <c r="I1616" i="10"/>
  <c r="J1615" i="10"/>
  <c r="I1615" i="10"/>
  <c r="J1614" i="10"/>
  <c r="I1614" i="10"/>
  <c r="J1613" i="10"/>
  <c r="I1613" i="10"/>
  <c r="J1612" i="10"/>
  <c r="I1612" i="10"/>
  <c r="J1611" i="10"/>
  <c r="I1611" i="10"/>
  <c r="J1610" i="10"/>
  <c r="I1610" i="10"/>
  <c r="J1609" i="10"/>
  <c r="I1609" i="10"/>
  <c r="J1608" i="10"/>
  <c r="I1608" i="10"/>
  <c r="J1607" i="10"/>
  <c r="I1607" i="10"/>
  <c r="J1606" i="10"/>
  <c r="I1606" i="10"/>
  <c r="J1605" i="10"/>
  <c r="I1605" i="10"/>
  <c r="J1604" i="10"/>
  <c r="I1604" i="10"/>
  <c r="J1603" i="10"/>
  <c r="I1603" i="10"/>
  <c r="J1602" i="10"/>
  <c r="I1602" i="10"/>
  <c r="J1601" i="10"/>
  <c r="I1601" i="10"/>
  <c r="J1600" i="10"/>
  <c r="I1600" i="10"/>
  <c r="J1599" i="10"/>
  <c r="I1599" i="10"/>
  <c r="J1598" i="10"/>
  <c r="I1598" i="10"/>
  <c r="J1597" i="10"/>
  <c r="I1597" i="10"/>
  <c r="J1596" i="10"/>
  <c r="I1596" i="10"/>
  <c r="J1595" i="10"/>
  <c r="I1595" i="10"/>
  <c r="J1594" i="10"/>
  <c r="I1594" i="10"/>
  <c r="J1593" i="10"/>
  <c r="I1593" i="10"/>
  <c r="J1592" i="10"/>
  <c r="I1592" i="10"/>
  <c r="J1591" i="10"/>
  <c r="I1591" i="10"/>
  <c r="J1590" i="10"/>
  <c r="I1590" i="10"/>
  <c r="J1589" i="10"/>
  <c r="I1589" i="10"/>
  <c r="J1588" i="10"/>
  <c r="I1588" i="10"/>
  <c r="J1587" i="10"/>
  <c r="I1587" i="10"/>
  <c r="J1586" i="10"/>
  <c r="I1586" i="10"/>
  <c r="J1585" i="10"/>
  <c r="I1585" i="10"/>
  <c r="J1584" i="10"/>
  <c r="I1584" i="10"/>
  <c r="J1583" i="10"/>
  <c r="I1583" i="10"/>
  <c r="J1582" i="10"/>
  <c r="I1582" i="10"/>
  <c r="J1581" i="10"/>
  <c r="I1581" i="10"/>
  <c r="J1580" i="10"/>
  <c r="I1580" i="10"/>
  <c r="J1579" i="10"/>
  <c r="I1579" i="10"/>
  <c r="J1578" i="10"/>
  <c r="I1578" i="10"/>
  <c r="J1577" i="10"/>
  <c r="I1577" i="10"/>
  <c r="J1576" i="10"/>
  <c r="I1576" i="10"/>
  <c r="J1575" i="10"/>
  <c r="I1575" i="10"/>
  <c r="J1574" i="10"/>
  <c r="I1574" i="10"/>
  <c r="J1573" i="10"/>
  <c r="I1573" i="10"/>
  <c r="J1572" i="10"/>
  <c r="I1572" i="10"/>
  <c r="J1571" i="10"/>
  <c r="I1571" i="10"/>
  <c r="J1570" i="10"/>
  <c r="I1570" i="10"/>
  <c r="J1569" i="10"/>
  <c r="I1569" i="10"/>
  <c r="J1568" i="10"/>
  <c r="I1568" i="10"/>
  <c r="J1567" i="10"/>
  <c r="I1567" i="10"/>
  <c r="J1566" i="10"/>
  <c r="I1566" i="10"/>
  <c r="J1565" i="10"/>
  <c r="I1565" i="10"/>
  <c r="J1564" i="10"/>
  <c r="I1564" i="10"/>
  <c r="J1563" i="10"/>
  <c r="I1563" i="10"/>
  <c r="J1562" i="10"/>
  <c r="I1562" i="10"/>
  <c r="J1561" i="10"/>
  <c r="I1561" i="10"/>
  <c r="J1560" i="10"/>
  <c r="I1560" i="10"/>
  <c r="J1559" i="10"/>
  <c r="I1559" i="10"/>
  <c r="J1558" i="10"/>
  <c r="I1558" i="10"/>
  <c r="J1557" i="10"/>
  <c r="I1557" i="10"/>
  <c r="J1556" i="10"/>
  <c r="I1556" i="10"/>
  <c r="J1555" i="10"/>
  <c r="I1555" i="10"/>
  <c r="J1554" i="10"/>
  <c r="I1554" i="10"/>
  <c r="J1553" i="10"/>
  <c r="I1553" i="10"/>
  <c r="J1552" i="10"/>
  <c r="I1552" i="10"/>
  <c r="J1551" i="10"/>
  <c r="I1551" i="10"/>
  <c r="J1550" i="10"/>
  <c r="I1550" i="10"/>
  <c r="J1549" i="10"/>
  <c r="I1549" i="10"/>
  <c r="J1548" i="10"/>
  <c r="I1548" i="10"/>
  <c r="J1547" i="10"/>
  <c r="I1547" i="10"/>
  <c r="J1546" i="10"/>
  <c r="I1546" i="10"/>
  <c r="J1545" i="10"/>
  <c r="I1545" i="10"/>
  <c r="J1544" i="10"/>
  <c r="I1544" i="10"/>
  <c r="F1542" i="10"/>
  <c r="J1542" i="10"/>
  <c r="I1542" i="10"/>
  <c r="J1541" i="10"/>
  <c r="I1541" i="10"/>
  <c r="J1540" i="10"/>
  <c r="I1540" i="10"/>
  <c r="J1539" i="10"/>
  <c r="I1539" i="10"/>
  <c r="J1538" i="10"/>
  <c r="I1538" i="10"/>
  <c r="J1537" i="10"/>
  <c r="I1537" i="10"/>
  <c r="J1536" i="10"/>
  <c r="I1536" i="10"/>
  <c r="J1535" i="10"/>
  <c r="I1535" i="10"/>
  <c r="J1534" i="10"/>
  <c r="I1534" i="10"/>
  <c r="J1533" i="10"/>
  <c r="I1533" i="10"/>
  <c r="J1532" i="10"/>
  <c r="I1532" i="10"/>
  <c r="J1531" i="10"/>
  <c r="I1531" i="10"/>
  <c r="J1530" i="10"/>
  <c r="I1530" i="10"/>
  <c r="J1529" i="10"/>
  <c r="I1529" i="10"/>
  <c r="J1528" i="10"/>
  <c r="I1528" i="10"/>
  <c r="J1527" i="10"/>
  <c r="I1527" i="10"/>
  <c r="J1526" i="10"/>
  <c r="I1526" i="10"/>
  <c r="J1525" i="10"/>
  <c r="I1525" i="10"/>
  <c r="J1524" i="10"/>
  <c r="I1524" i="10"/>
  <c r="J1523" i="10"/>
  <c r="I1523" i="10"/>
  <c r="J1522" i="10"/>
  <c r="I1522" i="10"/>
  <c r="J1521" i="10"/>
  <c r="I1521" i="10"/>
  <c r="J1520" i="10"/>
  <c r="I1520" i="10"/>
  <c r="J1519" i="10"/>
  <c r="I1519" i="10"/>
  <c r="J1518" i="10"/>
  <c r="I1518" i="10"/>
  <c r="J1517" i="10"/>
  <c r="I1517" i="10"/>
  <c r="J1516" i="10"/>
  <c r="I1516" i="10"/>
  <c r="J1515" i="10"/>
  <c r="I1515" i="10"/>
  <c r="J1514" i="10"/>
  <c r="I1514" i="10"/>
  <c r="J1513" i="10"/>
  <c r="I1513" i="10"/>
  <c r="J1512" i="10"/>
  <c r="I1512" i="10"/>
  <c r="J1511" i="10"/>
  <c r="I1511" i="10"/>
  <c r="J1510" i="10"/>
  <c r="I1510" i="10"/>
  <c r="J1509" i="10"/>
  <c r="I1509" i="10"/>
  <c r="J1508" i="10"/>
  <c r="I1508" i="10"/>
  <c r="J1507" i="10"/>
  <c r="I1507" i="10"/>
  <c r="J1506" i="10"/>
  <c r="I1506" i="10"/>
  <c r="J1505" i="10"/>
  <c r="I1505" i="10"/>
  <c r="J1504" i="10"/>
  <c r="I1504" i="10"/>
  <c r="J1503" i="10"/>
  <c r="I1503" i="10"/>
  <c r="J1502" i="10"/>
  <c r="I1502" i="10"/>
  <c r="J1501" i="10"/>
  <c r="I1501" i="10"/>
  <c r="J1500" i="10"/>
  <c r="I1500" i="10"/>
  <c r="J1499" i="10"/>
  <c r="I1499" i="10"/>
  <c r="J1498" i="10"/>
  <c r="I1498" i="10"/>
  <c r="J1497" i="10"/>
  <c r="I1497" i="10"/>
  <c r="J1496" i="10"/>
  <c r="I1496" i="10"/>
  <c r="J1495" i="10"/>
  <c r="I1495" i="10"/>
  <c r="J1494" i="10"/>
  <c r="I1494" i="10"/>
  <c r="J1493" i="10"/>
  <c r="I1493" i="10"/>
  <c r="J1492" i="10"/>
  <c r="I1492" i="10"/>
  <c r="J1491" i="10"/>
  <c r="I1491" i="10"/>
  <c r="J1490" i="10"/>
  <c r="I1490" i="10"/>
  <c r="J1489" i="10"/>
  <c r="I1489" i="10"/>
  <c r="J1488" i="10"/>
  <c r="I1488" i="10"/>
  <c r="J1487" i="10"/>
  <c r="I1487" i="10"/>
  <c r="J1486" i="10"/>
  <c r="I1486" i="10"/>
  <c r="J1485" i="10"/>
  <c r="I1485" i="10"/>
  <c r="J1484" i="10"/>
  <c r="I1484" i="10"/>
  <c r="J1483" i="10"/>
  <c r="I1483" i="10"/>
  <c r="J1482" i="10"/>
  <c r="I1482" i="10"/>
  <c r="J1481" i="10"/>
  <c r="I1481" i="10"/>
  <c r="J1480" i="10"/>
  <c r="I1480" i="10"/>
  <c r="J1479" i="10"/>
  <c r="I1479" i="10"/>
  <c r="J1478" i="10"/>
  <c r="I1478" i="10"/>
  <c r="J1477" i="10"/>
  <c r="I1477" i="10"/>
  <c r="J1476" i="10"/>
  <c r="I1476" i="10"/>
  <c r="J1475" i="10"/>
  <c r="I1475" i="10"/>
  <c r="J1474" i="10"/>
  <c r="I1474" i="10"/>
  <c r="J1473" i="10"/>
  <c r="I1473" i="10"/>
  <c r="J1472" i="10"/>
  <c r="I1472" i="10"/>
  <c r="J1471" i="10"/>
  <c r="I1471" i="10"/>
  <c r="J1470" i="10"/>
  <c r="I1470" i="10"/>
  <c r="J1469" i="10"/>
  <c r="I1469" i="10"/>
  <c r="J1468" i="10"/>
  <c r="I1468" i="10"/>
  <c r="J1467" i="10"/>
  <c r="I1467" i="10"/>
  <c r="J1466" i="10"/>
  <c r="I1466" i="10"/>
  <c r="J1465" i="10"/>
  <c r="I1465" i="10"/>
  <c r="J1464" i="10"/>
  <c r="I1464" i="10"/>
  <c r="J1463" i="10"/>
  <c r="I1463" i="10"/>
  <c r="J1462" i="10"/>
  <c r="I1462" i="10"/>
  <c r="J1461" i="10"/>
  <c r="I1461" i="10"/>
  <c r="J1460" i="10"/>
  <c r="I146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J1458" i="10"/>
  <c r="I1458" i="10"/>
  <c r="J1457" i="10"/>
  <c r="I1457" i="10"/>
  <c r="J1456" i="10"/>
  <c r="I1456" i="10"/>
  <c r="J1455" i="10"/>
  <c r="I1455" i="10"/>
  <c r="J1454" i="10"/>
  <c r="I1454" i="10"/>
  <c r="J1453" i="10"/>
  <c r="I1453" i="10"/>
  <c r="J1452" i="10"/>
  <c r="I1452" i="10"/>
  <c r="J1451" i="10"/>
  <c r="I1451" i="10"/>
  <c r="J1450" i="10"/>
  <c r="I1450" i="10"/>
  <c r="J1449" i="10"/>
  <c r="I1449" i="10"/>
  <c r="J1448" i="10"/>
  <c r="I1448" i="10"/>
  <c r="J1447" i="10"/>
  <c r="I1447" i="10"/>
  <c r="J1446" i="10"/>
  <c r="I1446" i="10"/>
  <c r="J1445" i="10"/>
  <c r="I1445" i="10"/>
  <c r="J1444" i="10"/>
  <c r="I1444" i="10"/>
  <c r="J1443" i="10"/>
  <c r="I1443" i="10"/>
  <c r="J1442" i="10"/>
  <c r="I1442" i="10"/>
  <c r="J1441" i="10"/>
  <c r="I1441" i="10"/>
  <c r="J1440" i="10"/>
  <c r="I1440" i="10"/>
  <c r="J1439" i="10"/>
  <c r="I1439" i="10"/>
  <c r="J1438" i="10"/>
  <c r="I1438" i="10"/>
  <c r="J1437" i="10"/>
  <c r="I1437" i="10"/>
  <c r="J1436" i="10"/>
  <c r="I1436" i="10"/>
  <c r="J1435" i="10"/>
  <c r="I1435" i="10"/>
  <c r="J1434" i="10"/>
  <c r="I1434" i="10"/>
  <c r="J1433" i="10"/>
  <c r="I1433" i="10"/>
  <c r="J1432" i="10"/>
  <c r="I1432" i="10"/>
  <c r="J1431" i="10"/>
  <c r="I1431" i="10"/>
  <c r="J1430" i="10"/>
  <c r="I1430" i="10"/>
  <c r="J1429" i="10"/>
  <c r="I1429" i="10"/>
  <c r="J1428" i="10"/>
  <c r="I1428" i="10"/>
  <c r="J1427" i="10"/>
  <c r="I1427" i="10"/>
  <c r="J1426" i="10"/>
  <c r="I1426" i="10"/>
  <c r="J1425" i="10"/>
  <c r="I1425" i="10"/>
  <c r="J1424" i="10"/>
  <c r="I1424" i="10"/>
  <c r="J1423" i="10"/>
  <c r="I1423" i="10"/>
  <c r="J1422" i="10"/>
  <c r="I1422" i="10"/>
  <c r="J1421" i="10"/>
  <c r="I1421" i="10"/>
  <c r="J1420" i="10"/>
  <c r="I1420" i="10"/>
  <c r="J1419" i="10"/>
  <c r="I1419" i="10"/>
  <c r="J1418" i="10"/>
  <c r="I1418" i="10"/>
  <c r="J1417" i="10"/>
  <c r="I1417" i="10"/>
  <c r="J1416" i="10"/>
  <c r="I1416" i="10"/>
  <c r="J1415" i="10"/>
  <c r="I1415" i="10"/>
  <c r="J1414" i="10"/>
  <c r="I1414" i="10"/>
  <c r="J1413" i="10"/>
  <c r="I1413" i="10"/>
  <c r="J1412" i="10"/>
  <c r="I1412" i="10"/>
  <c r="J1411" i="10"/>
  <c r="I1411" i="10"/>
  <c r="J1410" i="10"/>
  <c r="I1410" i="10"/>
  <c r="J1409" i="10"/>
  <c r="I1409" i="10"/>
  <c r="J1408" i="10"/>
  <c r="I1408" i="10"/>
  <c r="J1407" i="10"/>
  <c r="I1407" i="10"/>
  <c r="J1406" i="10"/>
  <c r="I1406" i="10"/>
  <c r="J1405" i="10"/>
  <c r="I1405" i="10"/>
  <c r="J1404" i="10"/>
  <c r="I1404" i="10"/>
  <c r="J1403" i="10"/>
  <c r="I1403" i="10"/>
  <c r="J1402" i="10"/>
  <c r="I1402" i="10"/>
  <c r="J1401" i="10"/>
  <c r="I1401" i="10"/>
  <c r="J1400" i="10"/>
  <c r="I1400" i="10"/>
  <c r="J1399" i="10"/>
  <c r="I1399" i="10"/>
  <c r="J1398" i="10"/>
  <c r="I1398" i="10"/>
  <c r="J1397" i="10"/>
  <c r="I1397" i="10"/>
  <c r="J1396" i="10"/>
  <c r="I1396" i="10"/>
  <c r="J1395" i="10"/>
  <c r="I1395" i="10"/>
  <c r="J1394" i="10"/>
  <c r="I1394" i="10"/>
  <c r="J1393" i="10"/>
  <c r="I1393" i="10"/>
  <c r="J1392" i="10"/>
  <c r="I1392" i="10"/>
  <c r="J1391" i="10"/>
  <c r="I1391" i="10"/>
  <c r="J1390" i="10"/>
  <c r="I1390" i="10"/>
  <c r="J1389" i="10"/>
  <c r="I1389" i="10"/>
  <c r="J1388" i="10"/>
  <c r="I1388" i="10"/>
  <c r="J1387" i="10"/>
  <c r="I1387" i="10"/>
  <c r="J1386" i="10"/>
  <c r="I1386" i="10"/>
  <c r="J1385" i="10"/>
  <c r="I1385" i="10"/>
  <c r="J1384" i="10"/>
  <c r="I1384" i="10"/>
  <c r="J1383" i="10"/>
  <c r="I1383" i="10"/>
  <c r="J1382" i="10"/>
  <c r="I1382" i="10"/>
  <c r="J1381" i="10"/>
  <c r="I1381" i="10"/>
  <c r="J1380" i="10"/>
  <c r="I1380" i="10"/>
  <c r="J1379" i="10"/>
  <c r="I1379" i="10"/>
  <c r="J1378" i="10"/>
  <c r="I1378" i="10"/>
  <c r="J1377" i="10"/>
  <c r="I1377" i="10"/>
  <c r="J1376" i="10"/>
  <c r="I1376" i="10"/>
  <c r="J1375" i="10"/>
  <c r="I1375" i="10"/>
  <c r="J1374" i="10"/>
  <c r="I1374" i="10"/>
  <c r="J1373" i="10"/>
  <c r="I1373" i="10"/>
  <c r="J1372" i="10"/>
  <c r="I1372" i="10"/>
  <c r="J1371" i="10"/>
  <c r="I1371" i="10"/>
  <c r="F1369" i="10"/>
  <c r="J1369" i="10"/>
  <c r="I1369" i="10"/>
  <c r="J1368" i="10"/>
  <c r="I1368" i="10"/>
  <c r="J1367" i="10"/>
  <c r="I1367" i="10"/>
  <c r="J1366" i="10"/>
  <c r="I1366" i="10"/>
  <c r="J1365" i="10"/>
  <c r="I1365" i="10"/>
  <c r="J1364" i="10"/>
  <c r="I1364" i="10"/>
  <c r="J1363" i="10"/>
  <c r="I1363" i="10"/>
  <c r="J1362" i="10"/>
  <c r="I1362" i="10"/>
  <c r="J1361" i="10"/>
  <c r="I1361" i="10"/>
  <c r="J1360" i="10"/>
  <c r="I1360" i="10"/>
  <c r="J1359" i="10"/>
  <c r="I1359" i="10"/>
  <c r="J1358" i="10"/>
  <c r="I1358" i="10"/>
  <c r="J1357" i="10"/>
  <c r="I1357" i="10"/>
  <c r="J1356" i="10"/>
  <c r="I1356" i="10"/>
  <c r="J1355" i="10"/>
  <c r="I1355" i="10"/>
  <c r="J1354" i="10"/>
  <c r="I1354" i="10"/>
  <c r="J1353" i="10"/>
  <c r="I1353" i="10"/>
  <c r="J1352" i="10"/>
  <c r="I1352" i="10"/>
  <c r="J1351" i="10"/>
  <c r="I1351" i="10"/>
  <c r="J1350" i="10"/>
  <c r="I1350" i="10"/>
  <c r="J1349" i="10"/>
  <c r="I1349" i="10"/>
  <c r="J1348" i="10"/>
  <c r="I1348" i="10"/>
  <c r="J1347" i="10"/>
  <c r="I1347" i="10"/>
  <c r="J1346" i="10"/>
  <c r="I1346" i="10"/>
  <c r="J1345" i="10"/>
  <c r="I1345" i="10"/>
  <c r="J1344" i="10"/>
  <c r="I1344" i="10"/>
  <c r="J1343" i="10"/>
  <c r="I1343" i="10"/>
  <c r="J1342" i="10"/>
  <c r="I1342" i="10"/>
  <c r="J1341" i="10"/>
  <c r="I1341" i="10"/>
  <c r="J1340" i="10"/>
  <c r="I1340" i="10"/>
  <c r="J1339" i="10"/>
  <c r="I1339" i="10"/>
  <c r="J1338" i="10"/>
  <c r="I1338" i="10"/>
  <c r="J1337" i="10"/>
  <c r="I1337" i="10"/>
  <c r="J1336" i="10"/>
  <c r="I1336" i="10"/>
  <c r="J1335" i="10"/>
  <c r="I1335" i="10"/>
  <c r="J1334" i="10"/>
  <c r="I1334" i="10"/>
  <c r="J1333" i="10"/>
  <c r="I1333" i="10"/>
  <c r="J1332" i="10"/>
  <c r="I1332" i="10"/>
  <c r="J1331" i="10"/>
  <c r="I1331" i="10"/>
  <c r="J1330" i="10"/>
  <c r="I1330" i="10"/>
  <c r="J1329" i="10"/>
  <c r="I1329" i="10"/>
  <c r="J1328" i="10"/>
  <c r="I1328" i="10"/>
  <c r="J1327" i="10"/>
  <c r="I1327" i="10"/>
  <c r="J1326" i="10"/>
  <c r="I1326" i="10"/>
  <c r="J1325" i="10"/>
  <c r="I1325" i="10"/>
  <c r="J1324" i="10"/>
  <c r="I1324" i="10"/>
  <c r="J1323" i="10"/>
  <c r="I1323" i="10"/>
  <c r="J1322" i="10"/>
  <c r="I1322" i="10"/>
  <c r="J1321" i="10"/>
  <c r="I1321" i="10"/>
  <c r="J1320" i="10"/>
  <c r="I1320" i="10"/>
  <c r="J1319" i="10"/>
  <c r="I1319" i="10"/>
  <c r="J1318" i="10"/>
  <c r="I1318" i="10"/>
  <c r="J1317" i="10"/>
  <c r="I1317" i="10"/>
  <c r="J1316" i="10"/>
  <c r="I1316" i="10"/>
  <c r="J1315" i="10"/>
  <c r="I1315" i="10"/>
  <c r="J1314" i="10"/>
  <c r="I1314" i="10"/>
  <c r="J1313" i="10"/>
  <c r="I1313" i="10"/>
  <c r="J1312" i="10"/>
  <c r="I1312" i="10"/>
  <c r="J1311" i="10"/>
  <c r="I1311" i="10"/>
  <c r="J1310" i="10"/>
  <c r="I1310" i="10"/>
  <c r="J1309" i="10"/>
  <c r="I1309" i="10"/>
  <c r="J1308" i="10"/>
  <c r="I1308" i="10"/>
  <c r="J1307" i="10"/>
  <c r="I1307" i="10"/>
  <c r="J1306" i="10"/>
  <c r="I1306" i="10"/>
  <c r="J1305" i="10"/>
  <c r="I1305" i="10"/>
  <c r="J1304" i="10"/>
  <c r="I1304" i="10"/>
  <c r="J1303" i="10"/>
  <c r="I1303" i="10"/>
  <c r="J1302" i="10"/>
  <c r="I1302" i="10"/>
  <c r="J1301" i="10"/>
  <c r="I1301" i="10"/>
  <c r="J1300" i="10"/>
  <c r="I1300" i="10"/>
  <c r="J1299" i="10"/>
  <c r="I1299" i="10"/>
  <c r="J1298" i="10"/>
  <c r="I1298" i="10"/>
  <c r="J1297" i="10"/>
  <c r="I1297" i="10"/>
  <c r="J1296" i="10"/>
  <c r="I1296" i="10"/>
  <c r="J1295" i="10"/>
  <c r="I1295" i="10"/>
  <c r="J1294" i="10"/>
  <c r="I1294" i="10"/>
  <c r="J1293" i="10"/>
  <c r="I1293" i="10"/>
  <c r="J1292" i="10"/>
  <c r="I1292" i="10"/>
  <c r="J1291" i="10"/>
  <c r="I1291" i="10"/>
  <c r="J1290" i="10"/>
  <c r="I1290" i="10"/>
  <c r="J1289" i="10"/>
  <c r="I1289" i="10"/>
  <c r="J1288" i="10"/>
  <c r="I1288" i="10"/>
  <c r="J1287" i="10"/>
  <c r="I1287" i="10"/>
  <c r="J1286" i="10"/>
  <c r="I1286" i="10"/>
  <c r="AY1270" i="10"/>
  <c r="R1270" i="10"/>
  <c r="S1270" i="10"/>
  <c r="T1270" i="10"/>
  <c r="U1270" i="10"/>
  <c r="V1270" i="10"/>
  <c r="W1270" i="10"/>
  <c r="X1270" i="10"/>
  <c r="F1270" i="10"/>
  <c r="AY1271" i="10"/>
  <c r="R1271" i="10"/>
  <c r="S1271" i="10"/>
  <c r="T1271" i="10"/>
  <c r="U1271" i="10"/>
  <c r="V1271" i="10"/>
  <c r="W1271" i="10"/>
  <c r="X1271" i="10"/>
  <c r="F1271" i="10"/>
  <c r="AY1272" i="10"/>
  <c r="R1272" i="10"/>
  <c r="S1272" i="10"/>
  <c r="T1272" i="10"/>
  <c r="U1272" i="10"/>
  <c r="V1272" i="10"/>
  <c r="W1272" i="10"/>
  <c r="X1272" i="10"/>
  <c r="F1272" i="10"/>
  <c r="AY1273" i="10"/>
  <c r="R1273" i="10"/>
  <c r="S1273" i="10"/>
  <c r="T1273" i="10"/>
  <c r="U1273" i="10"/>
  <c r="V1273" i="10"/>
  <c r="W1273" i="10"/>
  <c r="X1273" i="10"/>
  <c r="F1273" i="10"/>
  <c r="AY1274" i="10"/>
  <c r="R1274" i="10"/>
  <c r="S1274" i="10"/>
  <c r="T1274" i="10"/>
  <c r="U1274" i="10"/>
  <c r="V1274" i="10"/>
  <c r="W1274" i="10"/>
  <c r="X1274" i="10"/>
  <c r="F1274" i="10"/>
  <c r="AY1275" i="10"/>
  <c r="R1275" i="10"/>
  <c r="S1275" i="10"/>
  <c r="T1275" i="10"/>
  <c r="U1275" i="10"/>
  <c r="V1275" i="10"/>
  <c r="W1275" i="10"/>
  <c r="X1275" i="10"/>
  <c r="F1275" i="10"/>
  <c r="AY1276" i="10"/>
  <c r="R1276" i="10"/>
  <c r="S1276" i="10"/>
  <c r="T1276" i="10"/>
  <c r="U1276" i="10"/>
  <c r="V1276" i="10"/>
  <c r="W1276" i="10"/>
  <c r="X1276" i="10"/>
  <c r="F1276" i="10"/>
  <c r="AY1277" i="10"/>
  <c r="R1277" i="10"/>
  <c r="S1277" i="10"/>
  <c r="T1277" i="10"/>
  <c r="U1277" i="10"/>
  <c r="V1277" i="10"/>
  <c r="W1277" i="10"/>
  <c r="X1277" i="10"/>
  <c r="F1277" i="10"/>
  <c r="AY1278" i="10"/>
  <c r="R1278" i="10"/>
  <c r="S1278" i="10"/>
  <c r="T1278" i="10"/>
  <c r="U1278" i="10"/>
  <c r="V1278" i="10"/>
  <c r="W1278" i="10"/>
  <c r="X1278" i="10"/>
  <c r="F1278" i="10"/>
  <c r="AY1279" i="10"/>
  <c r="R1279" i="10"/>
  <c r="S1279" i="10"/>
  <c r="T1279" i="10"/>
  <c r="U1279" i="10"/>
  <c r="V1279" i="10"/>
  <c r="W1279" i="10"/>
  <c r="X1279" i="10"/>
  <c r="F1279" i="10"/>
  <c r="AY1280" i="10"/>
  <c r="R1280" i="10"/>
  <c r="S1280" i="10"/>
  <c r="T1280" i="10"/>
  <c r="U1280" i="10"/>
  <c r="V1280" i="10"/>
  <c r="W1280" i="10"/>
  <c r="X1280" i="10"/>
  <c r="F1280" i="10"/>
  <c r="AY1281" i="10"/>
  <c r="R1281" i="10"/>
  <c r="S1281" i="10"/>
  <c r="T1281" i="10"/>
  <c r="U1281" i="10"/>
  <c r="V1281" i="10"/>
  <c r="W1281" i="10"/>
  <c r="X1281" i="10"/>
  <c r="F1281" i="10"/>
  <c r="AY1282" i="10"/>
  <c r="R1282" i="10"/>
  <c r="S1282" i="10"/>
  <c r="T1282" i="10"/>
  <c r="U1282" i="10"/>
  <c r="V1282" i="10"/>
  <c r="W1282" i="10"/>
  <c r="X1282" i="10"/>
  <c r="F1282" i="10"/>
  <c r="AY1283" i="10"/>
  <c r="R1283" i="10"/>
  <c r="S1283" i="10"/>
  <c r="T1283" i="10"/>
  <c r="U1283" i="10"/>
  <c r="V1283" i="10"/>
  <c r="W1283" i="10"/>
  <c r="X1283" i="10"/>
  <c r="F1283" i="10"/>
  <c r="F1284" i="10"/>
  <c r="J1284" i="10"/>
  <c r="I1284" i="10"/>
  <c r="J1283" i="10"/>
  <c r="I1283" i="10"/>
  <c r="J1282" i="10"/>
  <c r="I1282" i="10"/>
  <c r="J1281" i="10"/>
  <c r="I1281" i="10"/>
  <c r="J1280" i="10"/>
  <c r="I1280" i="10"/>
  <c r="J1279" i="10"/>
  <c r="I1279" i="10"/>
  <c r="J1278" i="10"/>
  <c r="I1278" i="10"/>
  <c r="J1277" i="10"/>
  <c r="I1277" i="10"/>
  <c r="J1276" i="10"/>
  <c r="I1276" i="10"/>
  <c r="J1275" i="10"/>
  <c r="I1275" i="10"/>
  <c r="J1274" i="10"/>
  <c r="I1274" i="10"/>
  <c r="J1273" i="10"/>
  <c r="I1273" i="10"/>
  <c r="J1272" i="10"/>
  <c r="I1272" i="10"/>
  <c r="J1271" i="10"/>
  <c r="I1271" i="10"/>
  <c r="J1270" i="10"/>
  <c r="I1270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J1268" i="10"/>
  <c r="I1268" i="10"/>
  <c r="J1267" i="10"/>
  <c r="I1267" i="10"/>
  <c r="J1266" i="10"/>
  <c r="I1266" i="10"/>
  <c r="J1265" i="10"/>
  <c r="I1265" i="10"/>
  <c r="J1264" i="10"/>
  <c r="I1264" i="10"/>
  <c r="J1263" i="10"/>
  <c r="I1263" i="10"/>
  <c r="J1262" i="10"/>
  <c r="I1262" i="10"/>
  <c r="J1261" i="10"/>
  <c r="I1261" i="10"/>
  <c r="J1260" i="10"/>
  <c r="I1260" i="10"/>
  <c r="J1259" i="10"/>
  <c r="I1259" i="10"/>
  <c r="J1258" i="10"/>
  <c r="I1258" i="10"/>
  <c r="J1257" i="10"/>
  <c r="I1257" i="10"/>
  <c r="J1256" i="10"/>
  <c r="I1256" i="10"/>
  <c r="J1255" i="10"/>
  <c r="I1255" i="10"/>
  <c r="J1254" i="10"/>
  <c r="I1254" i="10"/>
  <c r="J1253" i="10"/>
  <c r="I1253" i="10"/>
  <c r="J1252" i="10"/>
  <c r="I1252" i="10"/>
  <c r="J1251" i="10"/>
  <c r="I1251" i="10"/>
  <c r="J1250" i="10"/>
  <c r="I1250" i="10"/>
  <c r="J1249" i="10"/>
  <c r="I1249" i="10"/>
  <c r="J1248" i="10"/>
  <c r="I1248" i="10"/>
  <c r="J1247" i="10"/>
  <c r="I1247" i="10"/>
  <c r="J1246" i="10"/>
  <c r="I1246" i="10"/>
  <c r="J1245" i="10"/>
  <c r="I1245" i="10"/>
  <c r="J1244" i="10"/>
  <c r="I1244" i="10"/>
  <c r="R1226" i="10"/>
  <c r="S1226" i="10"/>
  <c r="T1226" i="10"/>
  <c r="V1226" i="10"/>
  <c r="F1226" i="10"/>
  <c r="R1227" i="10"/>
  <c r="S1227" i="10"/>
  <c r="T1227" i="10"/>
  <c r="V1227" i="10"/>
  <c r="F1227" i="10"/>
  <c r="R1228" i="10"/>
  <c r="S1228" i="10"/>
  <c r="T1228" i="10"/>
  <c r="V1228" i="10"/>
  <c r="F1228" i="10"/>
  <c r="R1229" i="10"/>
  <c r="S1229" i="10"/>
  <c r="T1229" i="10"/>
  <c r="V1229" i="10"/>
  <c r="F1229" i="10"/>
  <c r="R1230" i="10"/>
  <c r="S1230" i="10"/>
  <c r="T1230" i="10"/>
  <c r="V1230" i="10"/>
  <c r="F1230" i="10"/>
  <c r="R1231" i="10"/>
  <c r="S1231" i="10"/>
  <c r="T1231" i="10"/>
  <c r="V1231" i="10"/>
  <c r="F1231" i="10"/>
  <c r="R1232" i="10"/>
  <c r="S1232" i="10"/>
  <c r="T1232" i="10"/>
  <c r="V1232" i="10"/>
  <c r="F1232" i="10"/>
  <c r="R1233" i="10"/>
  <c r="S1233" i="10"/>
  <c r="T1233" i="10"/>
  <c r="V1233" i="10"/>
  <c r="F1233" i="10"/>
  <c r="R1234" i="10"/>
  <c r="S1234" i="10"/>
  <c r="T1234" i="10"/>
  <c r="V1234" i="10"/>
  <c r="F1234" i="10"/>
  <c r="R1235" i="10"/>
  <c r="S1235" i="10"/>
  <c r="T1235" i="10"/>
  <c r="V1235" i="10"/>
  <c r="F1235" i="10"/>
  <c r="R1236" i="10"/>
  <c r="S1236" i="10"/>
  <c r="T1236" i="10"/>
  <c r="V1236" i="10"/>
  <c r="F1236" i="10"/>
  <c r="R1237" i="10"/>
  <c r="S1237" i="10"/>
  <c r="T1237" i="10"/>
  <c r="V1237" i="10"/>
  <c r="F1237" i="10"/>
  <c r="R1238" i="10"/>
  <c r="S1238" i="10"/>
  <c r="T1238" i="10"/>
  <c r="V1238" i="10"/>
  <c r="F1238" i="10"/>
  <c r="R1239" i="10"/>
  <c r="S1239" i="10"/>
  <c r="T1239" i="10"/>
  <c r="V1239" i="10"/>
  <c r="F1239" i="10"/>
  <c r="R1240" i="10"/>
  <c r="S1240" i="10"/>
  <c r="T1240" i="10"/>
  <c r="V1240" i="10"/>
  <c r="F1240" i="10"/>
  <c r="R1241" i="10"/>
  <c r="S1241" i="10"/>
  <c r="T1241" i="10"/>
  <c r="V1241" i="10"/>
  <c r="F1241" i="10"/>
  <c r="F1242" i="10"/>
  <c r="J1242" i="10"/>
  <c r="I1242" i="10"/>
  <c r="J1241" i="10"/>
  <c r="I1241" i="10"/>
  <c r="J1240" i="10"/>
  <c r="I1240" i="10"/>
  <c r="J1239" i="10"/>
  <c r="I1239" i="10"/>
  <c r="J1238" i="10"/>
  <c r="I1238" i="10"/>
  <c r="J1237" i="10"/>
  <c r="I1237" i="10"/>
  <c r="J1236" i="10"/>
  <c r="I1236" i="10"/>
  <c r="J1235" i="10"/>
  <c r="I1235" i="10"/>
  <c r="J1234" i="10"/>
  <c r="I1234" i="10"/>
  <c r="J1233" i="10"/>
  <c r="I1233" i="10"/>
  <c r="J1232" i="10"/>
  <c r="I1232" i="10"/>
  <c r="J1231" i="10"/>
  <c r="I1231" i="10"/>
  <c r="J1230" i="10"/>
  <c r="I1230" i="10"/>
  <c r="J1229" i="10"/>
  <c r="I1229" i="10"/>
  <c r="J1228" i="10"/>
  <c r="I1228" i="10"/>
  <c r="J1227" i="10"/>
  <c r="I1227" i="10"/>
  <c r="J1226" i="10"/>
  <c r="I1226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J1224" i="10"/>
  <c r="I1224" i="10"/>
  <c r="J1223" i="10"/>
  <c r="I1223" i="10"/>
  <c r="J1222" i="10"/>
  <c r="I1222" i="10"/>
  <c r="J1221" i="10"/>
  <c r="I1221" i="10"/>
  <c r="J1220" i="10"/>
  <c r="I1220" i="10"/>
  <c r="J1219" i="10"/>
  <c r="I1219" i="10"/>
  <c r="J1218" i="10"/>
  <c r="I1218" i="10"/>
  <c r="J1217" i="10"/>
  <c r="I1217" i="10"/>
  <c r="J1216" i="10"/>
  <c r="I1216" i="10"/>
  <c r="J1215" i="10"/>
  <c r="I1215" i="10"/>
  <c r="J1214" i="10"/>
  <c r="I1214" i="10"/>
  <c r="J1213" i="10"/>
  <c r="I1213" i="10"/>
  <c r="J1212" i="10"/>
  <c r="I1212" i="10"/>
  <c r="J1211" i="10"/>
  <c r="I1211" i="10"/>
  <c r="J1210" i="10"/>
  <c r="I1210" i="10"/>
  <c r="J1209" i="10"/>
  <c r="I1209" i="10"/>
  <c r="J1208" i="10"/>
  <c r="I1208" i="10"/>
  <c r="J1207" i="10"/>
  <c r="I1207" i="10"/>
  <c r="J1206" i="10"/>
  <c r="I1206" i="10"/>
  <c r="J1205" i="10"/>
  <c r="I1205" i="10"/>
  <c r="J1204" i="10"/>
  <c r="I1204" i="10"/>
  <c r="J1203" i="10"/>
  <c r="I1203" i="10"/>
  <c r="J1202" i="10"/>
  <c r="I1202" i="10"/>
  <c r="J1201" i="10"/>
  <c r="I1201" i="10"/>
  <c r="J1200" i="10"/>
  <c r="I1200" i="10"/>
  <c r="J1199" i="10"/>
  <c r="I1199" i="10"/>
  <c r="J1198" i="10"/>
  <c r="I1198" i="10"/>
  <c r="J1197" i="10"/>
  <c r="I1197" i="10"/>
  <c r="J1196" i="10"/>
  <c r="I1196" i="10"/>
  <c r="J1195" i="10"/>
  <c r="I1195" i="10"/>
  <c r="J1194" i="10"/>
  <c r="I1194" i="10"/>
  <c r="J1193" i="10"/>
  <c r="I1193" i="10"/>
  <c r="J1192" i="10"/>
  <c r="I1192" i="10"/>
  <c r="J1191" i="10"/>
  <c r="I1191" i="10"/>
  <c r="J1190" i="10"/>
  <c r="I1190" i="10"/>
  <c r="J1189" i="10"/>
  <c r="I1189" i="10"/>
  <c r="J1188" i="10"/>
  <c r="I1188" i="10"/>
  <c r="J1187" i="10"/>
  <c r="I1187" i="10"/>
  <c r="J1186" i="10"/>
  <c r="I1186" i="10"/>
  <c r="J1185" i="10"/>
  <c r="I1185" i="10"/>
  <c r="J1184" i="10"/>
  <c r="I1184" i="10"/>
  <c r="J1183" i="10"/>
  <c r="I1183" i="10"/>
  <c r="J1182" i="10"/>
  <c r="I1182" i="10"/>
  <c r="J1181" i="10"/>
  <c r="I1181" i="10"/>
  <c r="J1180" i="10"/>
  <c r="I1180" i="10"/>
  <c r="J1179" i="10"/>
  <c r="I1179" i="10"/>
  <c r="J1178" i="10"/>
  <c r="I1178" i="10"/>
  <c r="J1177" i="10"/>
  <c r="I1177" i="10"/>
  <c r="J1176" i="10"/>
  <c r="I1176" i="10"/>
  <c r="J1175" i="10"/>
  <c r="I1175" i="10"/>
  <c r="J1174" i="10"/>
  <c r="I1174" i="10"/>
  <c r="J1173" i="10"/>
  <c r="I1173" i="10"/>
  <c r="J1172" i="10"/>
  <c r="I1172" i="10"/>
  <c r="J1171" i="10"/>
  <c r="I1171" i="10"/>
  <c r="J1170" i="10"/>
  <c r="I1170" i="10"/>
  <c r="J1169" i="10"/>
  <c r="I1169" i="10"/>
  <c r="J1168" i="10"/>
  <c r="I1168" i="10"/>
  <c r="J1167" i="10"/>
  <c r="I1167" i="10"/>
  <c r="J1166" i="10"/>
  <c r="I1166" i="10"/>
  <c r="J1165" i="10"/>
  <c r="I1165" i="10"/>
  <c r="J1164" i="10"/>
  <c r="I1164" i="10"/>
  <c r="J1163" i="10"/>
  <c r="I1163" i="10"/>
  <c r="J1162" i="10"/>
  <c r="I1162" i="10"/>
  <c r="J1161" i="10"/>
  <c r="I1161" i="10"/>
  <c r="J1160" i="10"/>
  <c r="I1160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J1158" i="10"/>
  <c r="I1158" i="10"/>
  <c r="J1157" i="10"/>
  <c r="I1157" i="10"/>
  <c r="J1156" i="10"/>
  <c r="I1156" i="10"/>
  <c r="J1155" i="10"/>
  <c r="I1155" i="10"/>
  <c r="J1154" i="10"/>
  <c r="I1154" i="10"/>
  <c r="J1153" i="10"/>
  <c r="I1153" i="10"/>
  <c r="J1152" i="10"/>
  <c r="I1152" i="10"/>
  <c r="J1151" i="10"/>
  <c r="I1151" i="10"/>
  <c r="J1150" i="10"/>
  <c r="I1150" i="10"/>
  <c r="J1149" i="10"/>
  <c r="I1149" i="10"/>
  <c r="J1148" i="10"/>
  <c r="I1148" i="10"/>
  <c r="J1147" i="10"/>
  <c r="I1147" i="10"/>
  <c r="J1146" i="10"/>
  <c r="I1146" i="10"/>
  <c r="J1145" i="10"/>
  <c r="I1145" i="10"/>
  <c r="J1144" i="10"/>
  <c r="I1144" i="10"/>
  <c r="J1143" i="10"/>
  <c r="I1143" i="10"/>
  <c r="J1142" i="10"/>
  <c r="I1142" i="10"/>
  <c r="J1141" i="10"/>
  <c r="I1141" i="10"/>
  <c r="J1140" i="10"/>
  <c r="I1140" i="10"/>
  <c r="J1139" i="10"/>
  <c r="I1139" i="10"/>
  <c r="J1138" i="10"/>
  <c r="I1138" i="10"/>
  <c r="J1137" i="10"/>
  <c r="I1137" i="10"/>
  <c r="J1136" i="10"/>
  <c r="I1136" i="10"/>
  <c r="J1135" i="10"/>
  <c r="I1135" i="10"/>
  <c r="J1134" i="10"/>
  <c r="I1134" i="10"/>
  <c r="J1133" i="10"/>
  <c r="I1133" i="10"/>
  <c r="J1132" i="10"/>
  <c r="I1132" i="10"/>
  <c r="J1131" i="10"/>
  <c r="I1131" i="10"/>
  <c r="J1130" i="10"/>
  <c r="I1130" i="10"/>
  <c r="J1129" i="10"/>
  <c r="I1129" i="10"/>
  <c r="J1128" i="10"/>
  <c r="I1128" i="10"/>
  <c r="J1127" i="10"/>
  <c r="I1127" i="10"/>
  <c r="J1126" i="10"/>
  <c r="I1126" i="10"/>
  <c r="J1125" i="10"/>
  <c r="I1125" i="10"/>
  <c r="J1124" i="10"/>
  <c r="I1124" i="10"/>
  <c r="J1123" i="10"/>
  <c r="I1123" i="10"/>
  <c r="J1122" i="10"/>
  <c r="I1122" i="10"/>
  <c r="J1121" i="10"/>
  <c r="I1121" i="10"/>
  <c r="J1120" i="10"/>
  <c r="I1120" i="10"/>
  <c r="J1119" i="10"/>
  <c r="I1119" i="10"/>
  <c r="J1118" i="10"/>
  <c r="I1118" i="10"/>
  <c r="J1117" i="10"/>
  <c r="I1117" i="10"/>
  <c r="J1116" i="10"/>
  <c r="I1116" i="10"/>
  <c r="J1115" i="10"/>
  <c r="I1115" i="10"/>
  <c r="J1114" i="10"/>
  <c r="I1114" i="10"/>
  <c r="J1113" i="10"/>
  <c r="I1113" i="10"/>
  <c r="J1112" i="10"/>
  <c r="I1112" i="10"/>
  <c r="J1111" i="10"/>
  <c r="I1111" i="10"/>
  <c r="J1110" i="10"/>
  <c r="I1110" i="10"/>
  <c r="J1109" i="10"/>
  <c r="I1109" i="10"/>
  <c r="J1108" i="10"/>
  <c r="I1108" i="10"/>
  <c r="J1107" i="10"/>
  <c r="I1107" i="10"/>
  <c r="J1106" i="10"/>
  <c r="I1106" i="10"/>
  <c r="J1105" i="10"/>
  <c r="I1105" i="10"/>
  <c r="J1104" i="10"/>
  <c r="I1104" i="10"/>
  <c r="J1103" i="10"/>
  <c r="I1103" i="10"/>
  <c r="J1102" i="10"/>
  <c r="I1102" i="10"/>
  <c r="J1101" i="10"/>
  <c r="I1101" i="10"/>
  <c r="J1100" i="10"/>
  <c r="I1100" i="10"/>
  <c r="J1099" i="10"/>
  <c r="I1099" i="10"/>
  <c r="J1098" i="10"/>
  <c r="I1098" i="10"/>
  <c r="J1097" i="10"/>
  <c r="I1097" i="10"/>
  <c r="J1096" i="10"/>
  <c r="I1096" i="10"/>
  <c r="J1095" i="10"/>
  <c r="I1095" i="10"/>
  <c r="J1094" i="10"/>
  <c r="I1094" i="10"/>
  <c r="J1093" i="10"/>
  <c r="I1093" i="10"/>
  <c r="J1092" i="10"/>
  <c r="I1092" i="10"/>
  <c r="J1091" i="10"/>
  <c r="I1091" i="10"/>
  <c r="J1090" i="10"/>
  <c r="I1090" i="10"/>
  <c r="J1089" i="10"/>
  <c r="I1089" i="10"/>
  <c r="J1088" i="10"/>
  <c r="I1088" i="10"/>
  <c r="J1087" i="10"/>
  <c r="I1087" i="10"/>
  <c r="J1086" i="10"/>
  <c r="I1086" i="10"/>
  <c r="J1085" i="10"/>
  <c r="I1085" i="10"/>
  <c r="J1084" i="10"/>
  <c r="I1084" i="10"/>
  <c r="J1083" i="10"/>
  <c r="I1083" i="10"/>
  <c r="J1082" i="10"/>
  <c r="I1082" i="10"/>
  <c r="J1081" i="10"/>
  <c r="I1081" i="10"/>
  <c r="J1080" i="10"/>
  <c r="I1080" i="10"/>
  <c r="J1079" i="10"/>
  <c r="I1079" i="10"/>
  <c r="J1078" i="10"/>
  <c r="I1078" i="10"/>
  <c r="J1077" i="10"/>
  <c r="I1077" i="10"/>
  <c r="J1076" i="10"/>
  <c r="I1076" i="10"/>
  <c r="J1075" i="10"/>
  <c r="I1075" i="10"/>
  <c r="J1074" i="10"/>
  <c r="I1074" i="10"/>
  <c r="J1073" i="10"/>
  <c r="I1073" i="10"/>
  <c r="J1072" i="10"/>
  <c r="I1072" i="10"/>
  <c r="J1071" i="10"/>
  <c r="I1071" i="10"/>
  <c r="J1070" i="10"/>
  <c r="I1070" i="10"/>
  <c r="J1069" i="10"/>
  <c r="I1069" i="10"/>
  <c r="J1068" i="10"/>
  <c r="I1068" i="10"/>
  <c r="J1067" i="10"/>
  <c r="I1067" i="10"/>
  <c r="J1066" i="10"/>
  <c r="I1066" i="10"/>
  <c r="J1065" i="10"/>
  <c r="I1065" i="10"/>
  <c r="J1064" i="10"/>
  <c r="I1064" i="10"/>
  <c r="J1063" i="10"/>
  <c r="I1063" i="10"/>
  <c r="J1062" i="10"/>
  <c r="I1062" i="10"/>
  <c r="J1061" i="10"/>
  <c r="I1061" i="10"/>
  <c r="J1060" i="10"/>
  <c r="I1060" i="10"/>
  <c r="J1059" i="10"/>
  <c r="I1059" i="10"/>
  <c r="J1058" i="10"/>
  <c r="I1058" i="10"/>
  <c r="J1057" i="10"/>
  <c r="I1057" i="10"/>
  <c r="J1056" i="10"/>
  <c r="I1056" i="10"/>
  <c r="J1055" i="10"/>
  <c r="I1055" i="10"/>
  <c r="J1054" i="10"/>
  <c r="I1054" i="10"/>
  <c r="J1053" i="10"/>
  <c r="I1053" i="10"/>
  <c r="J1052" i="10"/>
  <c r="I1052" i="10"/>
  <c r="J1051" i="10"/>
  <c r="I1051" i="10"/>
  <c r="J1050" i="10"/>
  <c r="I1050" i="10"/>
  <c r="J1049" i="10"/>
  <c r="I1049" i="10"/>
  <c r="J1048" i="10"/>
  <c r="I1048" i="10"/>
  <c r="J1047" i="10"/>
  <c r="I1047" i="10"/>
  <c r="J1046" i="10"/>
  <c r="I1046" i="10"/>
  <c r="J1045" i="10"/>
  <c r="I1045" i="10"/>
  <c r="J1044" i="10"/>
  <c r="I1044" i="10"/>
  <c r="J1043" i="10"/>
  <c r="I1043" i="10"/>
  <c r="J1042" i="10"/>
  <c r="I1042" i="10"/>
  <c r="J1041" i="10"/>
  <c r="I1041" i="10"/>
  <c r="J1040" i="10"/>
  <c r="I1040" i="10"/>
  <c r="J1039" i="10"/>
  <c r="I1039" i="10"/>
  <c r="J1038" i="10"/>
  <c r="I1038" i="10"/>
  <c r="F1036" i="10"/>
  <c r="J1036" i="10"/>
  <c r="I1036" i="10"/>
  <c r="J1035" i="10"/>
  <c r="I1035" i="10"/>
  <c r="J1034" i="10"/>
  <c r="I1034" i="10"/>
  <c r="J1033" i="10"/>
  <c r="I1033" i="10"/>
  <c r="J1032" i="10"/>
  <c r="I1032" i="10"/>
  <c r="J1031" i="10"/>
  <c r="I1031" i="10"/>
  <c r="J1030" i="10"/>
  <c r="I1030" i="10"/>
  <c r="J1029" i="10"/>
  <c r="I1029" i="10"/>
  <c r="J1028" i="10"/>
  <c r="I1028" i="10"/>
  <c r="J1027" i="10"/>
  <c r="I1027" i="10"/>
  <c r="J1026" i="10"/>
  <c r="I1026" i="10"/>
  <c r="J1025" i="10"/>
  <c r="I1025" i="10"/>
  <c r="J1024" i="10"/>
  <c r="I1024" i="10"/>
  <c r="J1023" i="10"/>
  <c r="I1023" i="10"/>
  <c r="J1022" i="10"/>
  <c r="I1022" i="10"/>
  <c r="J1021" i="10"/>
  <c r="I1021" i="10"/>
  <c r="J1020" i="10"/>
  <c r="I1020" i="10"/>
  <c r="J1019" i="10"/>
  <c r="I1019" i="10"/>
  <c r="J1018" i="10"/>
  <c r="I1018" i="10"/>
  <c r="J1017" i="10"/>
  <c r="I1017" i="10"/>
  <c r="J1016" i="10"/>
  <c r="I1016" i="10"/>
  <c r="J1015" i="10"/>
  <c r="I1015" i="10"/>
  <c r="J1014" i="10"/>
  <c r="I1014" i="10"/>
  <c r="J1013" i="10"/>
  <c r="I1013" i="10"/>
  <c r="J1012" i="10"/>
  <c r="I1012" i="10"/>
  <c r="J1011" i="10"/>
  <c r="I1011" i="10"/>
  <c r="J1010" i="10"/>
  <c r="I1010" i="10"/>
  <c r="J1009" i="10"/>
  <c r="I1009" i="10"/>
  <c r="J1008" i="10"/>
  <c r="I1008" i="10"/>
  <c r="J1007" i="10"/>
  <c r="I1007" i="10"/>
  <c r="J1006" i="10"/>
  <c r="I1006" i="10"/>
  <c r="J1005" i="10"/>
  <c r="I1005" i="10"/>
  <c r="J1004" i="10"/>
  <c r="I1004" i="10"/>
  <c r="J1003" i="10"/>
  <c r="I1003" i="10"/>
  <c r="J1002" i="10"/>
  <c r="I1002" i="10"/>
  <c r="J1001" i="10"/>
  <c r="I1001" i="10"/>
  <c r="J1000" i="10"/>
  <c r="I1000" i="10"/>
  <c r="J999" i="10"/>
  <c r="I999" i="10"/>
  <c r="J998" i="10"/>
  <c r="I998" i="10"/>
  <c r="J997" i="10"/>
  <c r="I997" i="10"/>
  <c r="J996" i="10"/>
  <c r="I996" i="10"/>
  <c r="J995" i="10"/>
  <c r="I995" i="10"/>
  <c r="J994" i="10"/>
  <c r="I994" i="10"/>
  <c r="J993" i="10"/>
  <c r="I993" i="10"/>
  <c r="J992" i="10"/>
  <c r="I992" i="10"/>
  <c r="J991" i="10"/>
  <c r="I991" i="10"/>
  <c r="J990" i="10"/>
  <c r="I990" i="10"/>
  <c r="J989" i="10"/>
  <c r="I989" i="10"/>
  <c r="J988" i="10"/>
  <c r="I988" i="10"/>
  <c r="J987" i="10"/>
  <c r="I987" i="10"/>
  <c r="J986" i="10"/>
  <c r="I986" i="10"/>
  <c r="J985" i="10"/>
  <c r="I985" i="10"/>
  <c r="J984" i="10"/>
  <c r="I984" i="10"/>
  <c r="J983" i="10"/>
  <c r="I983" i="10"/>
  <c r="J982" i="10"/>
  <c r="I982" i="10"/>
  <c r="J981" i="10"/>
  <c r="I981" i="10"/>
  <c r="J980" i="10"/>
  <c r="I980" i="10"/>
  <c r="J979" i="10"/>
  <c r="I979" i="10"/>
  <c r="J978" i="10"/>
  <c r="I978" i="10"/>
  <c r="J977" i="10"/>
  <c r="I977" i="10"/>
  <c r="J976" i="10"/>
  <c r="I976" i="10"/>
  <c r="J975" i="10"/>
  <c r="I975" i="10"/>
  <c r="J974" i="10"/>
  <c r="I974" i="10"/>
  <c r="J973" i="10"/>
  <c r="I973" i="10"/>
  <c r="J972" i="10"/>
  <c r="I972" i="10"/>
  <c r="J971" i="10"/>
  <c r="I971" i="10"/>
  <c r="J970" i="10"/>
  <c r="I970" i="10"/>
  <c r="J969" i="10"/>
  <c r="I969" i="10"/>
  <c r="J968" i="10"/>
  <c r="I968" i="10"/>
  <c r="J967" i="10"/>
  <c r="I967" i="10"/>
  <c r="J966" i="10"/>
  <c r="I966" i="10"/>
  <c r="J965" i="10"/>
  <c r="I965" i="10"/>
  <c r="J964" i="10"/>
  <c r="I964" i="10"/>
  <c r="J963" i="10"/>
  <c r="I963" i="10"/>
  <c r="J962" i="10"/>
  <c r="I962" i="10"/>
  <c r="J961" i="10"/>
  <c r="I961" i="10"/>
  <c r="J960" i="10"/>
  <c r="I960" i="10"/>
  <c r="J959" i="10"/>
  <c r="I959" i="10"/>
  <c r="J958" i="10"/>
  <c r="I958" i="10"/>
  <c r="J957" i="10"/>
  <c r="I957" i="10"/>
  <c r="J956" i="10"/>
  <c r="I956" i="10"/>
  <c r="J955" i="10"/>
  <c r="I955" i="10"/>
  <c r="J954" i="10"/>
  <c r="I954" i="10"/>
  <c r="J953" i="10"/>
  <c r="I953" i="10"/>
  <c r="J952" i="10"/>
  <c r="I952" i="10"/>
  <c r="J951" i="10"/>
  <c r="I951" i="10"/>
  <c r="J950" i="10"/>
  <c r="I950" i="10"/>
  <c r="J949" i="10"/>
  <c r="I949" i="10"/>
  <c r="J948" i="10"/>
  <c r="I948" i="10"/>
  <c r="J947" i="10"/>
  <c r="I947" i="10"/>
  <c r="J946" i="10"/>
  <c r="I946" i="10"/>
  <c r="J945" i="10"/>
  <c r="I945" i="10"/>
  <c r="J944" i="10"/>
  <c r="I944" i="10"/>
  <c r="J943" i="10"/>
  <c r="I943" i="10"/>
  <c r="J942" i="10"/>
  <c r="I942" i="10"/>
  <c r="J941" i="10"/>
  <c r="I941" i="10"/>
  <c r="J940" i="10"/>
  <c r="I940" i="10"/>
  <c r="J939" i="10"/>
  <c r="I939" i="10"/>
  <c r="J938" i="10"/>
  <c r="I938" i="10"/>
  <c r="J937" i="10"/>
  <c r="I937" i="10"/>
  <c r="J936" i="10"/>
  <c r="I936" i="10"/>
  <c r="J935" i="10"/>
  <c r="I935" i="10"/>
  <c r="J934" i="10"/>
  <c r="I934" i="10"/>
  <c r="J933" i="10"/>
  <c r="I933" i="10"/>
  <c r="J932" i="10"/>
  <c r="I932" i="10"/>
  <c r="J931" i="10"/>
  <c r="I931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J929" i="10"/>
  <c r="I929" i="10"/>
  <c r="J928" i="10"/>
  <c r="I928" i="10"/>
  <c r="J927" i="10"/>
  <c r="I927" i="10"/>
  <c r="J926" i="10"/>
  <c r="I926" i="10"/>
  <c r="J925" i="10"/>
  <c r="I925" i="10"/>
  <c r="J924" i="10"/>
  <c r="I924" i="10"/>
  <c r="J923" i="10"/>
  <c r="I923" i="10"/>
  <c r="J922" i="10"/>
  <c r="I922" i="10"/>
  <c r="J921" i="10"/>
  <c r="I921" i="10"/>
  <c r="J920" i="10"/>
  <c r="I920" i="10"/>
  <c r="J919" i="10"/>
  <c r="I919" i="10"/>
  <c r="J918" i="10"/>
  <c r="I918" i="10"/>
  <c r="J917" i="10"/>
  <c r="I917" i="10"/>
  <c r="J916" i="10"/>
  <c r="I916" i="10"/>
  <c r="J915" i="10"/>
  <c r="I915" i="10"/>
  <c r="J914" i="10"/>
  <c r="I914" i="10"/>
  <c r="J913" i="10"/>
  <c r="I913" i="10"/>
  <c r="J912" i="10"/>
  <c r="I912" i="10"/>
  <c r="J911" i="10"/>
  <c r="I911" i="10"/>
  <c r="J910" i="10"/>
  <c r="I910" i="10"/>
  <c r="J909" i="10"/>
  <c r="I909" i="10"/>
  <c r="J908" i="10"/>
  <c r="I908" i="10"/>
  <c r="J907" i="10"/>
  <c r="I907" i="10"/>
  <c r="J906" i="10"/>
  <c r="I906" i="10"/>
  <c r="J905" i="10"/>
  <c r="I905" i="10"/>
  <c r="J904" i="10"/>
  <c r="I904" i="10"/>
  <c r="J903" i="10"/>
  <c r="I903" i="10"/>
  <c r="J902" i="10"/>
  <c r="I902" i="10"/>
  <c r="J901" i="10"/>
  <c r="I901" i="10"/>
  <c r="J900" i="10"/>
  <c r="I900" i="10"/>
  <c r="J899" i="10"/>
  <c r="I899" i="10"/>
  <c r="J898" i="10"/>
  <c r="I898" i="10"/>
  <c r="J897" i="10"/>
  <c r="I897" i="10"/>
  <c r="J896" i="10"/>
  <c r="I896" i="10"/>
  <c r="J895" i="10"/>
  <c r="I895" i="10"/>
  <c r="J894" i="10"/>
  <c r="I894" i="10"/>
  <c r="J893" i="10"/>
  <c r="I893" i="10"/>
  <c r="J892" i="10"/>
  <c r="I892" i="10"/>
  <c r="J891" i="10"/>
  <c r="I891" i="10"/>
  <c r="J890" i="10"/>
  <c r="I890" i="10"/>
  <c r="J889" i="10"/>
  <c r="I889" i="10"/>
  <c r="J888" i="10"/>
  <c r="I888" i="10"/>
  <c r="J887" i="10"/>
  <c r="I887" i="10"/>
  <c r="J886" i="10"/>
  <c r="I886" i="10"/>
  <c r="J885" i="10"/>
  <c r="I885" i="10"/>
  <c r="J884" i="10"/>
  <c r="I884" i="10"/>
  <c r="J883" i="10"/>
  <c r="I883" i="10"/>
  <c r="J882" i="10"/>
  <c r="I882" i="10"/>
  <c r="J881" i="10"/>
  <c r="I881" i="10"/>
  <c r="J880" i="10"/>
  <c r="I880" i="10"/>
  <c r="J879" i="10"/>
  <c r="I879" i="10"/>
  <c r="J878" i="10"/>
  <c r="I878" i="10"/>
  <c r="J877" i="10"/>
  <c r="I877" i="10"/>
  <c r="J876" i="10"/>
  <c r="I876" i="10"/>
  <c r="J875" i="10"/>
  <c r="I875" i="10"/>
  <c r="J874" i="10"/>
  <c r="I874" i="10"/>
  <c r="J873" i="10"/>
  <c r="I873" i="10"/>
  <c r="J872" i="10"/>
  <c r="I872" i="10"/>
  <c r="J871" i="10"/>
  <c r="I871" i="10"/>
  <c r="J870" i="10"/>
  <c r="I870" i="10"/>
  <c r="J869" i="10"/>
  <c r="I869" i="10"/>
  <c r="J868" i="10"/>
  <c r="I868" i="10"/>
  <c r="J867" i="10"/>
  <c r="I867" i="10"/>
  <c r="J866" i="10"/>
  <c r="I866" i="10"/>
  <c r="J865" i="10"/>
  <c r="I865" i="10"/>
  <c r="J864" i="10"/>
  <c r="I864" i="10"/>
  <c r="J863" i="10"/>
  <c r="I863" i="10"/>
  <c r="J862" i="10"/>
  <c r="I862" i="10"/>
  <c r="J861" i="10"/>
  <c r="I861" i="10"/>
  <c r="J860" i="10"/>
  <c r="I860" i="10"/>
  <c r="J859" i="10"/>
  <c r="I859" i="10"/>
  <c r="J858" i="10"/>
  <c r="I858" i="10"/>
  <c r="J857" i="10"/>
  <c r="I857" i="10"/>
  <c r="J856" i="10"/>
  <c r="I856" i="10"/>
  <c r="J855" i="10"/>
  <c r="I855" i="10"/>
  <c r="J854" i="10"/>
  <c r="I854" i="10"/>
  <c r="J853" i="10"/>
  <c r="I853" i="10"/>
  <c r="J852" i="10"/>
  <c r="I852" i="10"/>
  <c r="J851" i="10"/>
  <c r="I851" i="10"/>
  <c r="J850" i="10"/>
  <c r="I850" i="10"/>
  <c r="J849" i="10"/>
  <c r="I849" i="10"/>
  <c r="J848" i="10"/>
  <c r="I848" i="10"/>
  <c r="J847" i="10"/>
  <c r="I847" i="10"/>
  <c r="J846" i="10"/>
  <c r="I846" i="10"/>
  <c r="J845" i="10"/>
  <c r="I845" i="10"/>
  <c r="J844" i="10"/>
  <c r="I844" i="10"/>
  <c r="J843" i="10"/>
  <c r="I843" i="10"/>
  <c r="J842" i="10"/>
  <c r="I842" i="10"/>
  <c r="J841" i="10"/>
  <c r="I841" i="10"/>
  <c r="J840" i="10"/>
  <c r="I840" i="10"/>
  <c r="J839" i="10"/>
  <c r="I839" i="10"/>
  <c r="J838" i="10"/>
  <c r="I838" i="10"/>
  <c r="J837" i="10"/>
  <c r="I837" i="10"/>
  <c r="J836" i="10"/>
  <c r="I836" i="10"/>
  <c r="J835" i="10"/>
  <c r="I835" i="10"/>
  <c r="J834" i="10"/>
  <c r="I834" i="10"/>
  <c r="J833" i="10"/>
  <c r="I833" i="10"/>
  <c r="J832" i="10"/>
  <c r="I832" i="10"/>
  <c r="J831" i="10"/>
  <c r="I831" i="10"/>
  <c r="J830" i="10"/>
  <c r="I830" i="10"/>
  <c r="F828" i="10"/>
  <c r="J828" i="10"/>
  <c r="I828" i="10"/>
  <c r="J827" i="10"/>
  <c r="I827" i="10"/>
  <c r="J826" i="10"/>
  <c r="I826" i="10"/>
  <c r="J825" i="10"/>
  <c r="I825" i="10"/>
  <c r="J824" i="10"/>
  <c r="I824" i="10"/>
  <c r="J823" i="10"/>
  <c r="I823" i="10"/>
  <c r="J822" i="10"/>
  <c r="I822" i="10"/>
  <c r="J821" i="10"/>
  <c r="I821" i="10"/>
  <c r="J820" i="10"/>
  <c r="I820" i="10"/>
  <c r="J819" i="10"/>
  <c r="I819" i="10"/>
  <c r="J818" i="10"/>
  <c r="I818" i="10"/>
  <c r="J817" i="10"/>
  <c r="I817" i="10"/>
  <c r="J816" i="10"/>
  <c r="I816" i="10"/>
  <c r="J815" i="10"/>
  <c r="I815" i="10"/>
  <c r="J814" i="10"/>
  <c r="I814" i="10"/>
  <c r="J813" i="10"/>
  <c r="I813" i="10"/>
  <c r="J812" i="10"/>
  <c r="I812" i="10"/>
  <c r="J811" i="10"/>
  <c r="I811" i="10"/>
  <c r="J810" i="10"/>
  <c r="I810" i="10"/>
  <c r="J809" i="10"/>
  <c r="I809" i="10"/>
  <c r="J808" i="10"/>
  <c r="I808" i="10"/>
  <c r="J807" i="10"/>
  <c r="I807" i="10"/>
  <c r="J806" i="10"/>
  <c r="I806" i="10"/>
  <c r="J805" i="10"/>
  <c r="I805" i="10"/>
  <c r="J804" i="10"/>
  <c r="I804" i="10"/>
  <c r="J803" i="10"/>
  <c r="I803" i="10"/>
  <c r="J802" i="10"/>
  <c r="I802" i="10"/>
  <c r="J801" i="10"/>
  <c r="I801" i="10"/>
  <c r="J800" i="10"/>
  <c r="I800" i="10"/>
  <c r="J799" i="10"/>
  <c r="I799" i="10"/>
  <c r="J798" i="10"/>
  <c r="I798" i="10"/>
  <c r="J797" i="10"/>
  <c r="I797" i="10"/>
  <c r="J796" i="10"/>
  <c r="I796" i="10"/>
  <c r="J795" i="10"/>
  <c r="I795" i="10"/>
  <c r="J794" i="10"/>
  <c r="I794" i="10"/>
  <c r="J793" i="10"/>
  <c r="I793" i="10"/>
  <c r="J792" i="10"/>
  <c r="I792" i="10"/>
  <c r="J791" i="10"/>
  <c r="I791" i="10"/>
  <c r="J790" i="10"/>
  <c r="I790" i="10"/>
  <c r="J789" i="10"/>
  <c r="I789" i="10"/>
  <c r="J788" i="10"/>
  <c r="I788" i="10"/>
  <c r="J787" i="10"/>
  <c r="I787" i="10"/>
  <c r="J786" i="10"/>
  <c r="I786" i="10"/>
  <c r="J785" i="10"/>
  <c r="I785" i="10"/>
  <c r="J784" i="10"/>
  <c r="I784" i="10"/>
  <c r="J783" i="10"/>
  <c r="I783" i="10"/>
  <c r="J782" i="10"/>
  <c r="I782" i="10"/>
  <c r="J781" i="10"/>
  <c r="I781" i="10"/>
  <c r="J780" i="10"/>
  <c r="I780" i="10"/>
  <c r="J779" i="10"/>
  <c r="I779" i="10"/>
  <c r="J778" i="10"/>
  <c r="I778" i="10"/>
  <c r="J777" i="10"/>
  <c r="I777" i="10"/>
  <c r="J776" i="10"/>
  <c r="I776" i="10"/>
  <c r="J775" i="10"/>
  <c r="I775" i="10"/>
  <c r="J774" i="10"/>
  <c r="I774" i="10"/>
  <c r="J773" i="10"/>
  <c r="I773" i="10"/>
  <c r="J772" i="10"/>
  <c r="I772" i="10"/>
  <c r="J771" i="10"/>
  <c r="I771" i="10"/>
  <c r="J770" i="10"/>
  <c r="I770" i="10"/>
  <c r="J769" i="10"/>
  <c r="I769" i="10"/>
  <c r="J768" i="10"/>
  <c r="I768" i="10"/>
  <c r="J767" i="10"/>
  <c r="I767" i="10"/>
  <c r="J766" i="10"/>
  <c r="I766" i="10"/>
  <c r="J765" i="10"/>
  <c r="I765" i="10"/>
  <c r="J764" i="10"/>
  <c r="I764" i="10"/>
  <c r="J763" i="10"/>
  <c r="I763" i="10"/>
  <c r="J762" i="10"/>
  <c r="I762" i="10"/>
  <c r="J761" i="10"/>
  <c r="I761" i="10"/>
  <c r="J760" i="10"/>
  <c r="I760" i="10"/>
  <c r="J759" i="10"/>
  <c r="I759" i="10"/>
  <c r="J758" i="10"/>
  <c r="I758" i="10"/>
  <c r="J757" i="10"/>
  <c r="I757" i="10"/>
  <c r="J756" i="10"/>
  <c r="I756" i="10"/>
  <c r="J755" i="10"/>
  <c r="I755" i="10"/>
  <c r="J754" i="10"/>
  <c r="I754" i="10"/>
  <c r="J753" i="10"/>
  <c r="I753" i="10"/>
  <c r="J752" i="10"/>
  <c r="I752" i="10"/>
  <c r="J751" i="10"/>
  <c r="I751" i="10"/>
  <c r="J750" i="10"/>
  <c r="I750" i="10"/>
  <c r="J749" i="10"/>
  <c r="I749" i="10"/>
  <c r="J748" i="10"/>
  <c r="I748" i="10"/>
  <c r="J747" i="10"/>
  <c r="I747" i="10"/>
  <c r="J746" i="10"/>
  <c r="I746" i="10"/>
  <c r="J745" i="10"/>
  <c r="I745" i="10"/>
  <c r="J744" i="10"/>
  <c r="I744" i="10"/>
  <c r="J743" i="10"/>
  <c r="I743" i="10"/>
  <c r="J742" i="10"/>
  <c r="I742" i="10"/>
  <c r="J741" i="10"/>
  <c r="I741" i="10"/>
  <c r="J740" i="10"/>
  <c r="I740" i="10"/>
  <c r="J739" i="10"/>
  <c r="I739" i="10"/>
  <c r="J738" i="10"/>
  <c r="I738" i="10"/>
  <c r="J737" i="10"/>
  <c r="I737" i="10"/>
  <c r="J736" i="10"/>
  <c r="I736" i="10"/>
  <c r="F734" i="10"/>
  <c r="J734" i="10"/>
  <c r="I734" i="10"/>
  <c r="J733" i="10"/>
  <c r="I733" i="10"/>
  <c r="J732" i="10"/>
  <c r="I732" i="10"/>
  <c r="J731" i="10"/>
  <c r="I731" i="10"/>
  <c r="J730" i="10"/>
  <c r="I730" i="10"/>
  <c r="J729" i="10"/>
  <c r="I729" i="10"/>
  <c r="J728" i="10"/>
  <c r="I728" i="10"/>
  <c r="J727" i="10"/>
  <c r="I727" i="10"/>
  <c r="J726" i="10"/>
  <c r="I726" i="10"/>
  <c r="J725" i="10"/>
  <c r="I725" i="10"/>
  <c r="J724" i="10"/>
  <c r="I724" i="10"/>
  <c r="J723" i="10"/>
  <c r="I723" i="10"/>
  <c r="J722" i="10"/>
  <c r="I722" i="10"/>
  <c r="J721" i="10"/>
  <c r="I721" i="10"/>
  <c r="J720" i="10"/>
  <c r="I720" i="10"/>
  <c r="J719" i="10"/>
  <c r="I719" i="10"/>
  <c r="J718" i="10"/>
  <c r="I718" i="10"/>
  <c r="J717" i="10"/>
  <c r="I717" i="10"/>
  <c r="J716" i="10"/>
  <c r="I716" i="10"/>
  <c r="J715" i="10"/>
  <c r="I715" i="10"/>
  <c r="J714" i="10"/>
  <c r="I714" i="10"/>
  <c r="J713" i="10"/>
  <c r="I713" i="10"/>
  <c r="J712" i="10"/>
  <c r="I712" i="10"/>
  <c r="J711" i="10"/>
  <c r="I711" i="10"/>
  <c r="J710" i="10"/>
  <c r="I710" i="10"/>
  <c r="J709" i="10"/>
  <c r="I709" i="10"/>
  <c r="J708" i="10"/>
  <c r="I708" i="10"/>
  <c r="J707" i="10"/>
  <c r="I707" i="10"/>
  <c r="J706" i="10"/>
  <c r="I706" i="10"/>
  <c r="J705" i="10"/>
  <c r="I705" i="10"/>
  <c r="J704" i="10"/>
  <c r="I704" i="10"/>
  <c r="J703" i="10"/>
  <c r="I703" i="10"/>
  <c r="J702" i="10"/>
  <c r="I702" i="10"/>
  <c r="J701" i="10"/>
  <c r="I701" i="10"/>
  <c r="J700" i="10"/>
  <c r="I700" i="10"/>
  <c r="J699" i="10"/>
  <c r="I699" i="10"/>
  <c r="J698" i="10"/>
  <c r="I698" i="10"/>
  <c r="J697" i="10"/>
  <c r="I697" i="10"/>
  <c r="J696" i="10"/>
  <c r="I696" i="10"/>
  <c r="J695" i="10"/>
  <c r="I695" i="10"/>
  <c r="J694" i="10"/>
  <c r="I694" i="10"/>
  <c r="J693" i="10"/>
  <c r="I693" i="10"/>
  <c r="J692" i="10"/>
  <c r="I692" i="10"/>
  <c r="J691" i="10"/>
  <c r="I691" i="10"/>
  <c r="J690" i="10"/>
  <c r="I690" i="10"/>
  <c r="J689" i="10"/>
  <c r="I689" i="10"/>
  <c r="J688" i="10"/>
  <c r="I688" i="10"/>
  <c r="J687" i="10"/>
  <c r="I687" i="10"/>
  <c r="J686" i="10"/>
  <c r="I686" i="10"/>
  <c r="J685" i="10"/>
  <c r="I685" i="10"/>
  <c r="J684" i="10"/>
  <c r="I684" i="10"/>
  <c r="J683" i="10"/>
  <c r="I683" i="10"/>
  <c r="J682" i="10"/>
  <c r="I682" i="10"/>
  <c r="J681" i="10"/>
  <c r="I681" i="10"/>
  <c r="J680" i="10"/>
  <c r="I680" i="10"/>
  <c r="J679" i="10"/>
  <c r="I679" i="10"/>
  <c r="J678" i="10"/>
  <c r="I678" i="10"/>
  <c r="J677" i="10"/>
  <c r="I677" i="10"/>
  <c r="J676" i="10"/>
  <c r="I676" i="10"/>
  <c r="J675" i="10"/>
  <c r="I675" i="10"/>
  <c r="J674" i="10"/>
  <c r="I674" i="10"/>
  <c r="J673" i="10"/>
  <c r="I673" i="10"/>
  <c r="J672" i="10"/>
  <c r="I672" i="10"/>
  <c r="J671" i="10"/>
  <c r="I671" i="10"/>
  <c r="J670" i="10"/>
  <c r="I670" i="10"/>
  <c r="J669" i="10"/>
  <c r="I669" i="10"/>
  <c r="J668" i="10"/>
  <c r="I668" i="10"/>
  <c r="J667" i="10"/>
  <c r="I667" i="10"/>
  <c r="J666" i="10"/>
  <c r="I666" i="10"/>
  <c r="J665" i="10"/>
  <c r="I665" i="10"/>
  <c r="J664" i="10"/>
  <c r="I664" i="10"/>
  <c r="J663" i="10"/>
  <c r="I663" i="10"/>
  <c r="J662" i="10"/>
  <c r="I662" i="10"/>
  <c r="J661" i="10"/>
  <c r="I661" i="10"/>
  <c r="J660" i="10"/>
  <c r="I660" i="10"/>
  <c r="J659" i="10"/>
  <c r="I659" i="10"/>
  <c r="J658" i="10"/>
  <c r="I658" i="10"/>
  <c r="J657" i="10"/>
  <c r="I657" i="10"/>
  <c r="J656" i="10"/>
  <c r="I656" i="10"/>
  <c r="J655" i="10"/>
  <c r="I655" i="10"/>
  <c r="J654" i="10"/>
  <c r="I654" i="10"/>
  <c r="J653" i="10"/>
  <c r="I653" i="10"/>
  <c r="J652" i="10"/>
  <c r="I652" i="10"/>
  <c r="J651" i="10"/>
  <c r="I651" i="10"/>
  <c r="J650" i="10"/>
  <c r="I650" i="10"/>
  <c r="J649" i="10"/>
  <c r="I649" i="10"/>
  <c r="J648" i="10"/>
  <c r="I648" i="10"/>
  <c r="J647" i="10"/>
  <c r="I647" i="10"/>
  <c r="J646" i="10"/>
  <c r="I646" i="10"/>
  <c r="J645" i="10"/>
  <c r="I645" i="10"/>
  <c r="J644" i="10"/>
  <c r="I644" i="10"/>
  <c r="J643" i="10"/>
  <c r="I643" i="10"/>
  <c r="J642" i="10"/>
  <c r="I642" i="10"/>
  <c r="J641" i="10"/>
  <c r="I641" i="10"/>
  <c r="J640" i="10"/>
  <c r="I640" i="10"/>
  <c r="J639" i="10"/>
  <c r="I639" i="10"/>
  <c r="J638" i="10"/>
  <c r="I638" i="10"/>
  <c r="J637" i="10"/>
  <c r="I637" i="10"/>
  <c r="J636" i="10"/>
  <c r="I636" i="10"/>
  <c r="J635" i="10"/>
  <c r="I635" i="10"/>
  <c r="J634" i="10"/>
  <c r="I634" i="10"/>
  <c r="J633" i="10"/>
  <c r="I633" i="10"/>
  <c r="J632" i="10"/>
  <c r="I632" i="10"/>
  <c r="F630" i="10"/>
  <c r="J630" i="10"/>
  <c r="I630" i="10"/>
  <c r="J629" i="10"/>
  <c r="I629" i="10"/>
  <c r="J628" i="10"/>
  <c r="I628" i="10"/>
  <c r="J627" i="10"/>
  <c r="I627" i="10"/>
  <c r="J626" i="10"/>
  <c r="I626" i="10"/>
  <c r="J625" i="10"/>
  <c r="I625" i="10"/>
  <c r="J624" i="10"/>
  <c r="I624" i="10"/>
  <c r="J623" i="10"/>
  <c r="I623" i="10"/>
  <c r="J622" i="10"/>
  <c r="I622" i="10"/>
  <c r="J621" i="10"/>
  <c r="I621" i="10"/>
  <c r="J620" i="10"/>
  <c r="I620" i="10"/>
  <c r="J619" i="10"/>
  <c r="I619" i="10"/>
  <c r="J618" i="10"/>
  <c r="I618" i="10"/>
  <c r="J617" i="10"/>
  <c r="I617" i="10"/>
  <c r="J616" i="10"/>
  <c r="I616" i="10"/>
  <c r="J615" i="10"/>
  <c r="I615" i="10"/>
  <c r="J614" i="10"/>
  <c r="I614" i="10"/>
  <c r="J613" i="10"/>
  <c r="I613" i="10"/>
  <c r="J612" i="10"/>
  <c r="I612" i="10"/>
  <c r="J611" i="10"/>
  <c r="I611" i="10"/>
  <c r="J610" i="10"/>
  <c r="I610" i="10"/>
  <c r="J609" i="10"/>
  <c r="I609" i="10"/>
  <c r="J608" i="10"/>
  <c r="I608" i="10"/>
  <c r="J607" i="10"/>
  <c r="I607" i="10"/>
  <c r="J606" i="10"/>
  <c r="I606" i="10"/>
  <c r="J605" i="10"/>
  <c r="I605" i="10"/>
  <c r="J604" i="10"/>
  <c r="I604" i="10"/>
  <c r="J603" i="10"/>
  <c r="I603" i="10"/>
  <c r="J602" i="10"/>
  <c r="I602" i="10"/>
  <c r="J601" i="10"/>
  <c r="I601" i="10"/>
  <c r="J600" i="10"/>
  <c r="I600" i="10"/>
  <c r="J599" i="10"/>
  <c r="I599" i="10"/>
  <c r="J598" i="10"/>
  <c r="I598" i="10"/>
  <c r="J597" i="10"/>
  <c r="I597" i="10"/>
  <c r="J596" i="10"/>
  <c r="I596" i="10"/>
  <c r="J595" i="10"/>
  <c r="I595" i="10"/>
  <c r="J594" i="10"/>
  <c r="I594" i="10"/>
  <c r="J593" i="10"/>
  <c r="I593" i="10"/>
  <c r="J592" i="10"/>
  <c r="I592" i="10"/>
  <c r="J591" i="10"/>
  <c r="I591" i="10"/>
  <c r="J590" i="10"/>
  <c r="I590" i="10"/>
  <c r="J589" i="10"/>
  <c r="I589" i="10"/>
  <c r="J588" i="10"/>
  <c r="I588" i="10"/>
  <c r="J587" i="10"/>
  <c r="I587" i="10"/>
  <c r="J586" i="10"/>
  <c r="I586" i="10"/>
  <c r="F584" i="10"/>
  <c r="J584" i="10"/>
  <c r="I584" i="10"/>
  <c r="J583" i="10"/>
  <c r="I583" i="10"/>
  <c r="J582" i="10"/>
  <c r="I582" i="10"/>
  <c r="J581" i="10"/>
  <c r="I581" i="10"/>
  <c r="J580" i="10"/>
  <c r="I580" i="10"/>
  <c r="J579" i="10"/>
  <c r="I579" i="10"/>
  <c r="F577" i="10"/>
  <c r="J577" i="10"/>
  <c r="I577" i="10"/>
  <c r="J576" i="10"/>
  <c r="I576" i="10"/>
  <c r="J575" i="10"/>
  <c r="I575" i="10"/>
  <c r="J574" i="10"/>
  <c r="I574" i="10"/>
  <c r="J573" i="10"/>
  <c r="I573" i="10"/>
  <c r="J572" i="10"/>
  <c r="I572" i="10"/>
  <c r="J571" i="10"/>
  <c r="I571" i="10"/>
  <c r="J570" i="10"/>
  <c r="I570" i="10"/>
  <c r="J569" i="10"/>
  <c r="I569" i="10"/>
  <c r="J568" i="10"/>
  <c r="I568" i="10"/>
  <c r="J567" i="10"/>
  <c r="I567" i="10"/>
  <c r="J566" i="10"/>
  <c r="I566" i="10"/>
  <c r="J565" i="10"/>
  <c r="I565" i="10"/>
  <c r="J564" i="10"/>
  <c r="I564" i="10"/>
  <c r="J563" i="10"/>
  <c r="I563" i="10"/>
  <c r="J562" i="10"/>
  <c r="I562" i="10"/>
  <c r="J561" i="10"/>
  <c r="I561" i="10"/>
  <c r="J560" i="10"/>
  <c r="I560" i="10"/>
  <c r="J559" i="10"/>
  <c r="I559" i="10"/>
  <c r="J558" i="10"/>
  <c r="I558" i="10"/>
  <c r="J557" i="10"/>
  <c r="I557" i="10"/>
  <c r="J556" i="10"/>
  <c r="I556" i="10"/>
  <c r="J555" i="10"/>
  <c r="I555" i="10"/>
  <c r="J554" i="10"/>
  <c r="I554" i="10"/>
  <c r="J553" i="10"/>
  <c r="I553" i="10"/>
  <c r="J552" i="10"/>
  <c r="I552" i="10"/>
  <c r="J551" i="10"/>
  <c r="I551" i="10"/>
  <c r="J550" i="10"/>
  <c r="I550" i="10"/>
  <c r="J549" i="10"/>
  <c r="I549" i="10"/>
  <c r="J548" i="10"/>
  <c r="I548" i="10"/>
  <c r="J547" i="10"/>
  <c r="I547" i="10"/>
  <c r="J546" i="10"/>
  <c r="I546" i="10"/>
  <c r="J545" i="10"/>
  <c r="I545" i="10"/>
  <c r="J544" i="10"/>
  <c r="I544" i="10"/>
  <c r="J543" i="10"/>
  <c r="I543" i="10"/>
  <c r="J542" i="10"/>
  <c r="I542" i="10"/>
  <c r="J541" i="10"/>
  <c r="I541" i="10"/>
  <c r="J540" i="10"/>
  <c r="I540" i="10"/>
  <c r="J539" i="10"/>
  <c r="I539" i="10"/>
  <c r="J538" i="10"/>
  <c r="I538" i="10"/>
  <c r="J537" i="10"/>
  <c r="I537" i="10"/>
  <c r="J536" i="10"/>
  <c r="I536" i="10"/>
  <c r="J535" i="10"/>
  <c r="I535" i="10"/>
  <c r="J534" i="10"/>
  <c r="I534" i="10"/>
  <c r="J533" i="10"/>
  <c r="I533" i="10"/>
  <c r="J532" i="10"/>
  <c r="I532" i="10"/>
  <c r="J531" i="10"/>
  <c r="I531" i="10"/>
  <c r="J530" i="10"/>
  <c r="I530" i="10"/>
  <c r="J529" i="10"/>
  <c r="I529" i="10"/>
  <c r="J528" i="10"/>
  <c r="I528" i="10"/>
  <c r="J527" i="10"/>
  <c r="I527" i="10"/>
  <c r="J526" i="10"/>
  <c r="I526" i="10"/>
  <c r="J525" i="10"/>
  <c r="I525" i="10"/>
  <c r="J524" i="10"/>
  <c r="I524" i="10"/>
  <c r="J523" i="10"/>
  <c r="I523" i="10"/>
  <c r="J522" i="10"/>
  <c r="I522" i="10"/>
  <c r="J521" i="10"/>
  <c r="I521" i="10"/>
  <c r="J520" i="10"/>
  <c r="I520" i="10"/>
  <c r="J519" i="10"/>
  <c r="I519" i="10"/>
  <c r="J518" i="10"/>
  <c r="I518" i="10"/>
  <c r="J517" i="10"/>
  <c r="I517" i="10"/>
  <c r="J516" i="10"/>
  <c r="I516" i="10"/>
  <c r="J515" i="10"/>
  <c r="I515" i="10"/>
  <c r="J514" i="10"/>
  <c r="I514" i="10"/>
  <c r="J513" i="10"/>
  <c r="I513" i="10"/>
  <c r="J512" i="10"/>
  <c r="I512" i="10"/>
  <c r="J511" i="10"/>
  <c r="I511" i="10"/>
  <c r="J510" i="10"/>
  <c r="I510" i="10"/>
  <c r="J509" i="10"/>
  <c r="I509" i="10"/>
  <c r="J508" i="10"/>
  <c r="I508" i="10"/>
  <c r="J507" i="10"/>
  <c r="I507" i="10"/>
  <c r="J506" i="10"/>
  <c r="I506" i="10"/>
  <c r="J505" i="10"/>
  <c r="I505" i="10"/>
  <c r="J504" i="10"/>
  <c r="I504" i="10"/>
  <c r="J503" i="10"/>
  <c r="I503" i="10"/>
  <c r="J502" i="10"/>
  <c r="I502" i="10"/>
  <c r="J501" i="10"/>
  <c r="I501" i="10"/>
  <c r="J500" i="10"/>
  <c r="I500" i="10"/>
  <c r="J499" i="10"/>
  <c r="I499" i="10"/>
  <c r="J498" i="10"/>
  <c r="I498" i="10"/>
  <c r="J497" i="10"/>
  <c r="I497" i="10"/>
  <c r="J496" i="10"/>
  <c r="I496" i="10"/>
  <c r="J495" i="10"/>
  <c r="I495" i="10"/>
  <c r="J494" i="10"/>
  <c r="I494" i="10"/>
  <c r="J493" i="10"/>
  <c r="I493" i="10"/>
  <c r="J492" i="10"/>
  <c r="I492" i="10"/>
  <c r="J491" i="10"/>
  <c r="I491" i="10"/>
  <c r="J490" i="10"/>
  <c r="I490" i="10"/>
  <c r="J489" i="10"/>
  <c r="I489" i="10"/>
  <c r="J488" i="10"/>
  <c r="I488" i="10"/>
  <c r="J487" i="10"/>
  <c r="I487" i="10"/>
  <c r="J486" i="10"/>
  <c r="I486" i="10"/>
  <c r="J485" i="10"/>
  <c r="I485" i="10"/>
  <c r="J484" i="10"/>
  <c r="I484" i="10"/>
  <c r="J483" i="10"/>
  <c r="I483" i="10"/>
  <c r="J482" i="10"/>
  <c r="I482" i="10"/>
  <c r="J481" i="10"/>
  <c r="I481" i="10"/>
  <c r="J480" i="10"/>
  <c r="I480" i="10"/>
  <c r="J479" i="10"/>
  <c r="I479" i="10"/>
  <c r="J478" i="10"/>
  <c r="I478" i="10"/>
  <c r="J477" i="10"/>
  <c r="I477" i="10"/>
  <c r="J476" i="10"/>
  <c r="I476" i="10"/>
  <c r="J475" i="10"/>
  <c r="I475" i="10"/>
  <c r="J474" i="10"/>
  <c r="I474" i="10"/>
  <c r="J473" i="10"/>
  <c r="I473" i="10"/>
  <c r="J472" i="10"/>
  <c r="I472" i="10"/>
  <c r="J471" i="10"/>
  <c r="I471" i="10"/>
  <c r="J470" i="10"/>
  <c r="I470" i="10"/>
  <c r="J469" i="10"/>
  <c r="I469" i="10"/>
  <c r="J468" i="10"/>
  <c r="I468" i="10"/>
  <c r="J467" i="10"/>
  <c r="I467" i="10"/>
  <c r="J466" i="10"/>
  <c r="I466" i="10"/>
  <c r="J465" i="10"/>
  <c r="I465" i="10"/>
  <c r="J464" i="10"/>
  <c r="I464" i="10"/>
  <c r="J463" i="10"/>
  <c r="I463" i="10"/>
  <c r="J462" i="10"/>
  <c r="I462" i="10"/>
  <c r="J461" i="10"/>
  <c r="I461" i="10"/>
  <c r="J460" i="10"/>
  <c r="I460" i="10"/>
  <c r="J459" i="10"/>
  <c r="I459" i="10"/>
  <c r="J458" i="10"/>
  <c r="I458" i="10"/>
  <c r="J457" i="10"/>
  <c r="I457" i="10"/>
  <c r="J456" i="10"/>
  <c r="I456" i="10"/>
  <c r="J455" i="10"/>
  <c r="I455" i="10"/>
  <c r="J454" i="10"/>
  <c r="I454" i="10"/>
  <c r="J453" i="10"/>
  <c r="I453" i="10"/>
  <c r="J452" i="10"/>
  <c r="I452" i="10"/>
  <c r="J451" i="10"/>
  <c r="I451" i="10"/>
  <c r="J450" i="10"/>
  <c r="I450" i="10"/>
  <c r="J449" i="10"/>
  <c r="I449" i="10"/>
  <c r="J448" i="10"/>
  <c r="I448" i="10"/>
  <c r="J447" i="10"/>
  <c r="I447" i="10"/>
  <c r="J446" i="10"/>
  <c r="I446" i="10"/>
  <c r="J445" i="10"/>
  <c r="I445" i="10"/>
  <c r="J444" i="10"/>
  <c r="I444" i="10"/>
  <c r="J443" i="10"/>
  <c r="I443" i="10"/>
  <c r="J442" i="10"/>
  <c r="I442" i="10"/>
  <c r="J441" i="10"/>
  <c r="I441" i="10"/>
  <c r="J440" i="10"/>
  <c r="I440" i="10"/>
  <c r="J439" i="10"/>
  <c r="I439" i="10"/>
  <c r="J438" i="10"/>
  <c r="I438" i="10"/>
  <c r="J437" i="10"/>
  <c r="I437" i="10"/>
  <c r="J436" i="10"/>
  <c r="I436" i="10"/>
  <c r="J435" i="10"/>
  <c r="I435" i="10"/>
  <c r="J434" i="10"/>
  <c r="I434" i="10"/>
  <c r="J433" i="10"/>
  <c r="I433" i="10"/>
  <c r="J432" i="10"/>
  <c r="I432" i="10"/>
  <c r="J431" i="10"/>
  <c r="I431" i="10"/>
  <c r="J430" i="10"/>
  <c r="I430" i="10"/>
  <c r="J429" i="10"/>
  <c r="I429" i="10"/>
  <c r="J428" i="10"/>
  <c r="I428" i="10"/>
  <c r="J427" i="10"/>
  <c r="I427" i="10"/>
  <c r="J426" i="10"/>
  <c r="I426" i="10"/>
  <c r="J425" i="10"/>
  <c r="I425" i="10"/>
  <c r="J424" i="10"/>
  <c r="I424" i="10"/>
  <c r="J423" i="10"/>
  <c r="I423" i="10"/>
  <c r="J422" i="10"/>
  <c r="I422" i="10"/>
  <c r="J421" i="10"/>
  <c r="I421" i="10"/>
  <c r="J420" i="10"/>
  <c r="I420" i="10"/>
  <c r="J419" i="10"/>
  <c r="I419" i="10"/>
  <c r="J418" i="10"/>
  <c r="I41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J416" i="10"/>
  <c r="I416" i="10"/>
  <c r="J415" i="10"/>
  <c r="I415" i="10"/>
  <c r="J414" i="10"/>
  <c r="I414" i="10"/>
  <c r="J413" i="10"/>
  <c r="I413" i="10"/>
  <c r="J412" i="10"/>
  <c r="I412" i="10"/>
  <c r="J411" i="10"/>
  <c r="I411" i="10"/>
  <c r="J410" i="10"/>
  <c r="I410" i="10"/>
  <c r="J409" i="10"/>
  <c r="I409" i="10"/>
  <c r="J408" i="10"/>
  <c r="I408" i="10"/>
  <c r="J407" i="10"/>
  <c r="I407" i="10"/>
  <c r="J406" i="10"/>
  <c r="I406" i="10"/>
  <c r="J405" i="10"/>
  <c r="I405" i="10"/>
  <c r="J404" i="10"/>
  <c r="I404" i="10"/>
  <c r="J403" i="10"/>
  <c r="I403" i="10"/>
  <c r="J402" i="10"/>
  <c r="I402" i="10"/>
  <c r="J401" i="10"/>
  <c r="I401" i="10"/>
  <c r="J400" i="10"/>
  <c r="I400" i="10"/>
  <c r="J399" i="10"/>
  <c r="I399" i="10"/>
  <c r="J398" i="10"/>
  <c r="I398" i="10"/>
  <c r="J397" i="10"/>
  <c r="I397" i="10"/>
  <c r="J396" i="10"/>
  <c r="I396" i="10"/>
  <c r="J395" i="10"/>
  <c r="I395" i="10"/>
  <c r="J394" i="10"/>
  <c r="I394" i="10"/>
  <c r="J393" i="10"/>
  <c r="I393" i="10"/>
  <c r="J392" i="10"/>
  <c r="I392" i="10"/>
  <c r="J391" i="10"/>
  <c r="I391" i="10"/>
  <c r="J390" i="10"/>
  <c r="I390" i="10"/>
  <c r="J389" i="10"/>
  <c r="I389" i="10"/>
  <c r="J388" i="10"/>
  <c r="I388" i="10"/>
  <c r="J387" i="10"/>
  <c r="I387" i="10"/>
  <c r="J386" i="10"/>
  <c r="I386" i="10"/>
  <c r="J385" i="10"/>
  <c r="I385" i="10"/>
  <c r="J384" i="10"/>
  <c r="I384" i="10"/>
  <c r="J383" i="10"/>
  <c r="I383" i="10"/>
  <c r="J382" i="10"/>
  <c r="I382" i="10"/>
  <c r="J381" i="10"/>
  <c r="I381" i="10"/>
  <c r="J380" i="10"/>
  <c r="I380" i="10"/>
  <c r="J379" i="10"/>
  <c r="I379" i="10"/>
  <c r="J378" i="10"/>
  <c r="I378" i="10"/>
  <c r="J377" i="10"/>
  <c r="I377" i="10"/>
  <c r="J376" i="10"/>
  <c r="I376" i="10"/>
  <c r="J375" i="10"/>
  <c r="I375" i="10"/>
  <c r="J374" i="10"/>
  <c r="I374" i="10"/>
  <c r="J373" i="10"/>
  <c r="I373" i="10"/>
  <c r="J372" i="10"/>
  <c r="I372" i="10"/>
  <c r="J371" i="10"/>
  <c r="I371" i="10"/>
  <c r="J370" i="10"/>
  <c r="I370" i="10"/>
  <c r="J369" i="10"/>
  <c r="I369" i="10"/>
  <c r="J368" i="10"/>
  <c r="I368" i="10"/>
  <c r="J367" i="10"/>
  <c r="I367" i="10"/>
  <c r="J366" i="10"/>
  <c r="I366" i="10"/>
  <c r="J365" i="10"/>
  <c r="I365" i="10"/>
  <c r="J364" i="10"/>
  <c r="I364" i="10"/>
  <c r="J363" i="10"/>
  <c r="I363" i="10"/>
  <c r="J362" i="10"/>
  <c r="I362" i="10"/>
  <c r="J361" i="10"/>
  <c r="I361" i="10"/>
  <c r="J360" i="10"/>
  <c r="I360" i="10"/>
  <c r="J359" i="10"/>
  <c r="I359" i="10"/>
  <c r="J358" i="10"/>
  <c r="I358" i="10"/>
  <c r="J357" i="10"/>
  <c r="I357" i="10"/>
  <c r="J356" i="10"/>
  <c r="I356" i="10"/>
  <c r="J355" i="10"/>
  <c r="I355" i="10"/>
  <c r="J354" i="10"/>
  <c r="I354" i="10"/>
  <c r="J353" i="10"/>
  <c r="I353" i="10"/>
  <c r="J352" i="10"/>
  <c r="I352" i="10"/>
  <c r="J351" i="10"/>
  <c r="I351" i="10"/>
  <c r="J350" i="10"/>
  <c r="I350" i="10"/>
  <c r="J349" i="10"/>
  <c r="I349" i="10"/>
  <c r="F344" i="10"/>
  <c r="F345" i="10"/>
  <c r="F346" i="10"/>
  <c r="F347" i="10"/>
  <c r="J347" i="10"/>
  <c r="I347" i="10"/>
  <c r="J346" i="10"/>
  <c r="I346" i="10"/>
  <c r="J345" i="10"/>
  <c r="I345" i="10"/>
  <c r="J344" i="10"/>
  <c r="I344" i="10"/>
  <c r="AY334" i="10"/>
  <c r="F334" i="10"/>
  <c r="AY335" i="10"/>
  <c r="F335" i="10"/>
  <c r="AY336" i="10"/>
  <c r="F336" i="10"/>
  <c r="AY337" i="10"/>
  <c r="F337" i="10"/>
  <c r="AY338" i="10"/>
  <c r="F338" i="10"/>
  <c r="AY339" i="10"/>
  <c r="F339" i="10"/>
  <c r="AY340" i="10"/>
  <c r="F340" i="10"/>
  <c r="AY341" i="10"/>
  <c r="F341" i="10"/>
  <c r="F342" i="10"/>
  <c r="J342" i="10"/>
  <c r="I342" i="10"/>
  <c r="J341" i="10"/>
  <c r="I341" i="10"/>
  <c r="J340" i="10"/>
  <c r="I340" i="10"/>
  <c r="J339" i="10"/>
  <c r="I339" i="10"/>
  <c r="J338" i="10"/>
  <c r="I338" i="10"/>
  <c r="J337" i="10"/>
  <c r="I337" i="10"/>
  <c r="J336" i="10"/>
  <c r="I336" i="10"/>
  <c r="J335" i="10"/>
  <c r="I335" i="10"/>
  <c r="J334" i="10"/>
  <c r="I334" i="10"/>
  <c r="F332" i="10"/>
  <c r="J332" i="10"/>
  <c r="I332" i="10"/>
  <c r="J331" i="10"/>
  <c r="I331" i="10"/>
  <c r="J330" i="10"/>
  <c r="I330" i="10"/>
  <c r="J329" i="10"/>
  <c r="I329" i="10"/>
  <c r="J328" i="10"/>
  <c r="I328" i="10"/>
  <c r="J327" i="10"/>
  <c r="I327" i="10"/>
  <c r="J326" i="10"/>
  <c r="I326" i="10"/>
  <c r="J325" i="10"/>
  <c r="I325" i="10"/>
  <c r="J324" i="10"/>
  <c r="I324" i="10"/>
  <c r="J323" i="10"/>
  <c r="I323" i="10"/>
  <c r="J322" i="10"/>
  <c r="I322" i="10"/>
  <c r="J321" i="10"/>
  <c r="I321" i="10"/>
  <c r="J320" i="10"/>
  <c r="I320" i="10"/>
  <c r="J319" i="10"/>
  <c r="I319" i="10"/>
  <c r="J318" i="10"/>
  <c r="I318" i="10"/>
  <c r="J317" i="10"/>
  <c r="I317" i="10"/>
  <c r="J316" i="10"/>
  <c r="I316" i="10"/>
  <c r="J315" i="10"/>
  <c r="I315" i="10"/>
  <c r="J314" i="10"/>
  <c r="I314" i="10"/>
  <c r="J313" i="10"/>
  <c r="I313" i="10"/>
  <c r="J312" i="10"/>
  <c r="I312" i="10"/>
  <c r="J311" i="10"/>
  <c r="I311" i="10"/>
  <c r="J310" i="10"/>
  <c r="I310" i="10"/>
  <c r="J309" i="10"/>
  <c r="I309" i="10"/>
  <c r="J308" i="10"/>
  <c r="I308" i="10"/>
  <c r="J307" i="10"/>
  <c r="I307" i="10"/>
  <c r="J306" i="10"/>
  <c r="I306" i="10"/>
  <c r="J305" i="10"/>
  <c r="I305" i="10"/>
  <c r="J304" i="10"/>
  <c r="I304" i="10"/>
  <c r="J303" i="10"/>
  <c r="I303" i="10"/>
  <c r="J302" i="10"/>
  <c r="I302" i="10"/>
  <c r="J301" i="10"/>
  <c r="I301" i="10"/>
  <c r="J300" i="10"/>
  <c r="I300" i="10"/>
  <c r="J299" i="10"/>
  <c r="I299" i="10"/>
  <c r="J298" i="10"/>
  <c r="I298" i="10"/>
  <c r="J297" i="10"/>
  <c r="I297" i="10"/>
  <c r="J296" i="10"/>
  <c r="I296" i="10"/>
  <c r="J295" i="10"/>
  <c r="I295" i="10"/>
  <c r="J294" i="10"/>
  <c r="I294" i="10"/>
  <c r="J293" i="10"/>
  <c r="I293" i="10"/>
  <c r="J292" i="10"/>
  <c r="I292" i="10"/>
  <c r="J291" i="10"/>
  <c r="I291" i="10"/>
  <c r="J290" i="10"/>
  <c r="I290" i="10"/>
  <c r="J289" i="10"/>
  <c r="I289" i="10"/>
  <c r="J288" i="10"/>
  <c r="I288" i="10"/>
  <c r="J287" i="10"/>
  <c r="I287" i="10"/>
  <c r="J286" i="10"/>
  <c r="I286" i="10"/>
  <c r="J285" i="10"/>
  <c r="I285" i="10"/>
  <c r="J284" i="10"/>
  <c r="I284" i="10"/>
  <c r="J283" i="10"/>
  <c r="I283" i="10"/>
  <c r="J282" i="10"/>
  <c r="I282" i="10"/>
  <c r="J281" i="10"/>
  <c r="I281" i="10"/>
  <c r="J280" i="10"/>
  <c r="I280" i="10"/>
  <c r="J279" i="10"/>
  <c r="I279" i="10"/>
  <c r="J278" i="10"/>
  <c r="I278" i="10"/>
  <c r="J277" i="10"/>
  <c r="I277" i="10"/>
  <c r="J276" i="10"/>
  <c r="I276" i="10"/>
  <c r="J275" i="10"/>
  <c r="I275" i="10"/>
  <c r="J274" i="10"/>
  <c r="I274" i="10"/>
  <c r="J273" i="10"/>
  <c r="I273" i="10"/>
  <c r="J272" i="10"/>
  <c r="I272" i="10"/>
  <c r="J271" i="10"/>
  <c r="I271" i="10"/>
  <c r="J270" i="10"/>
  <c r="I270" i="10"/>
  <c r="J269" i="10"/>
  <c r="I269" i="10"/>
  <c r="J268" i="10"/>
  <c r="I268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J266" i="10"/>
  <c r="I266" i="10"/>
  <c r="J265" i="10"/>
  <c r="I265" i="10"/>
  <c r="J264" i="10"/>
  <c r="I264" i="10"/>
  <c r="J263" i="10"/>
  <c r="I263" i="10"/>
  <c r="J262" i="10"/>
  <c r="I262" i="10"/>
  <c r="J261" i="10"/>
  <c r="I261" i="10"/>
  <c r="J260" i="10"/>
  <c r="I260" i="10"/>
  <c r="J259" i="10"/>
  <c r="I259" i="10"/>
  <c r="J258" i="10"/>
  <c r="I258" i="10"/>
  <c r="J257" i="10"/>
  <c r="I257" i="10"/>
  <c r="J256" i="10"/>
  <c r="I256" i="10"/>
  <c r="J255" i="10"/>
  <c r="I255" i="10"/>
  <c r="J254" i="10"/>
  <c r="I254" i="10"/>
  <c r="J253" i="10"/>
  <c r="I253" i="10"/>
  <c r="J252" i="10"/>
  <c r="I252" i="10"/>
  <c r="J251" i="10"/>
  <c r="I251" i="10"/>
  <c r="J250" i="10"/>
  <c r="I250" i="10"/>
  <c r="J249" i="10"/>
  <c r="I249" i="10"/>
  <c r="J248" i="10"/>
  <c r="I248" i="10"/>
  <c r="J247" i="10"/>
  <c r="I247" i="10"/>
  <c r="J246" i="10"/>
  <c r="I246" i="10"/>
  <c r="J245" i="10"/>
  <c r="I245" i="10"/>
  <c r="J244" i="10"/>
  <c r="I244" i="10"/>
  <c r="J243" i="10"/>
  <c r="I243" i="10"/>
  <c r="J242" i="10"/>
  <c r="I242" i="10"/>
  <c r="J241" i="10"/>
  <c r="I241" i="10"/>
  <c r="J240" i="10"/>
  <c r="I240" i="10"/>
  <c r="J239" i="10"/>
  <c r="I239" i="10"/>
  <c r="J238" i="10"/>
  <c r="I238" i="10"/>
  <c r="J237" i="10"/>
  <c r="I237" i="10"/>
  <c r="J236" i="10"/>
  <c r="I236" i="10"/>
  <c r="J235" i="10"/>
  <c r="I235" i="10"/>
  <c r="J234" i="10"/>
  <c r="I234" i="10"/>
  <c r="J233" i="10"/>
  <c r="I233" i="10"/>
  <c r="J232" i="10"/>
  <c r="I232" i="10"/>
  <c r="J231" i="10"/>
  <c r="I231" i="10"/>
  <c r="J230" i="10"/>
  <c r="I230" i="10"/>
  <c r="J229" i="10"/>
  <c r="I229" i="10"/>
  <c r="J228" i="10"/>
  <c r="I228" i="10"/>
  <c r="J227" i="10"/>
  <c r="I227" i="10"/>
  <c r="J226" i="10"/>
  <c r="I226" i="10"/>
  <c r="J225" i="10"/>
  <c r="I225" i="10"/>
  <c r="J224" i="10"/>
  <c r="I224" i="10"/>
  <c r="J223" i="10"/>
  <c r="I223" i="10"/>
  <c r="J222" i="10"/>
  <c r="I222" i="10"/>
  <c r="J221" i="10"/>
  <c r="I221" i="10"/>
  <c r="J220" i="10"/>
  <c r="I220" i="10"/>
  <c r="J219" i="10"/>
  <c r="I219" i="10"/>
  <c r="J218" i="10"/>
  <c r="I218" i="10"/>
  <c r="J217" i="10"/>
  <c r="I217" i="10"/>
  <c r="J216" i="10"/>
  <c r="I216" i="10"/>
  <c r="J215" i="10"/>
  <c r="I215" i="10"/>
  <c r="J214" i="10"/>
  <c r="I214" i="10"/>
  <c r="J213" i="10"/>
  <c r="I213" i="10"/>
  <c r="J212" i="10"/>
  <c r="I212" i="10"/>
  <c r="J211" i="10"/>
  <c r="I211" i="10"/>
  <c r="J210" i="10"/>
  <c r="I210" i="10"/>
  <c r="J209" i="10"/>
  <c r="I209" i="10"/>
  <c r="J208" i="10"/>
  <c r="I208" i="10"/>
  <c r="F206" i="10"/>
  <c r="J206" i="10"/>
  <c r="I206" i="10"/>
  <c r="J205" i="10"/>
  <c r="I205" i="10"/>
  <c r="J204" i="10"/>
  <c r="I204" i="10"/>
  <c r="J203" i="10"/>
  <c r="I203" i="10"/>
  <c r="J202" i="10"/>
  <c r="I202" i="10"/>
  <c r="J201" i="10"/>
  <c r="I201" i="10"/>
  <c r="J200" i="10"/>
  <c r="I200" i="10"/>
  <c r="J199" i="10"/>
  <c r="I199" i="10"/>
  <c r="J198" i="10"/>
  <c r="I198" i="10"/>
  <c r="J197" i="10"/>
  <c r="I197" i="10"/>
  <c r="J196" i="10"/>
  <c r="I196" i="10"/>
  <c r="J195" i="10"/>
  <c r="I195" i="10"/>
  <c r="J194" i="10"/>
  <c r="I194" i="10"/>
  <c r="J193" i="10"/>
  <c r="I193" i="10"/>
  <c r="J192" i="10"/>
  <c r="I192" i="10"/>
  <c r="J191" i="10"/>
  <c r="I191" i="10"/>
  <c r="J190" i="10"/>
  <c r="I190" i="10"/>
  <c r="J189" i="10"/>
  <c r="I189" i="10"/>
  <c r="J188" i="10"/>
  <c r="I188" i="10"/>
  <c r="J187" i="10"/>
  <c r="I187" i="10"/>
  <c r="J186" i="10"/>
  <c r="I186" i="10"/>
  <c r="J185" i="10"/>
  <c r="I185" i="10"/>
  <c r="J184" i="10"/>
  <c r="I184" i="10"/>
  <c r="J183" i="10"/>
  <c r="I183" i="10"/>
  <c r="J182" i="10"/>
  <c r="I182" i="10"/>
  <c r="J181" i="10"/>
  <c r="I181" i="10"/>
  <c r="J180" i="10"/>
  <c r="I180" i="10"/>
  <c r="J179" i="10"/>
  <c r="I179" i="10"/>
  <c r="J178" i="10"/>
  <c r="I178" i="10"/>
  <c r="J177" i="10"/>
  <c r="I177" i="10"/>
  <c r="J176" i="10"/>
  <c r="I176" i="10"/>
  <c r="J175" i="10"/>
  <c r="I175" i="10"/>
  <c r="J174" i="10"/>
  <c r="I174" i="10"/>
  <c r="J173" i="10"/>
  <c r="I173" i="10"/>
  <c r="J172" i="10"/>
  <c r="I172" i="10"/>
  <c r="J171" i="10"/>
  <c r="I171" i="10"/>
  <c r="J170" i="10"/>
  <c r="I170" i="10"/>
  <c r="J169" i="10"/>
  <c r="I169" i="10"/>
  <c r="J168" i="10"/>
  <c r="I168" i="10"/>
  <c r="J167" i="10"/>
  <c r="I167" i="10"/>
  <c r="J166" i="10"/>
  <c r="I166" i="10"/>
  <c r="J165" i="10"/>
  <c r="I165" i="10"/>
  <c r="J164" i="10"/>
  <c r="I164" i="10"/>
  <c r="J163" i="10"/>
  <c r="I163" i="10"/>
  <c r="J162" i="10"/>
  <c r="I162" i="10"/>
  <c r="J161" i="10"/>
  <c r="I161" i="10"/>
  <c r="J160" i="10"/>
  <c r="I160" i="10"/>
  <c r="J159" i="10"/>
  <c r="I159" i="10"/>
  <c r="J158" i="10"/>
  <c r="I158" i="10"/>
  <c r="J157" i="10"/>
  <c r="I157" i="10"/>
  <c r="J156" i="10"/>
  <c r="I156" i="10"/>
  <c r="J155" i="10"/>
  <c r="I155" i="10"/>
  <c r="J154" i="10"/>
  <c r="I154" i="10"/>
  <c r="J153" i="10"/>
  <c r="I153" i="10"/>
  <c r="J152" i="10"/>
  <c r="I152" i="10"/>
  <c r="J151" i="10"/>
  <c r="I151" i="10"/>
  <c r="J150" i="10"/>
  <c r="I150" i="10"/>
  <c r="J149" i="10"/>
  <c r="I149" i="10"/>
  <c r="J148" i="10"/>
  <c r="I148" i="10"/>
  <c r="J147" i="10"/>
  <c r="I147" i="10"/>
  <c r="J146" i="10"/>
  <c r="I146" i="10"/>
  <c r="J145" i="10"/>
  <c r="I145" i="10"/>
  <c r="J144" i="10"/>
  <c r="I144" i="10"/>
  <c r="J143" i="10"/>
  <c r="I143" i="10"/>
  <c r="J142" i="10"/>
  <c r="I142" i="10"/>
  <c r="J141" i="10"/>
  <c r="I141" i="10"/>
  <c r="J140" i="10"/>
  <c r="I140" i="10"/>
  <c r="J139" i="10"/>
  <c r="I139" i="10"/>
  <c r="J138" i="10"/>
  <c r="I138" i="10"/>
  <c r="J137" i="10"/>
  <c r="I137" i="10"/>
  <c r="J136" i="10"/>
  <c r="I136" i="10"/>
  <c r="J135" i="10"/>
  <c r="I135" i="10"/>
  <c r="J134" i="10"/>
  <c r="I134" i="10"/>
  <c r="J133" i="10"/>
  <c r="I133" i="10"/>
  <c r="J132" i="10"/>
  <c r="I132" i="10"/>
  <c r="J131" i="10"/>
  <c r="I131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J129" i="10"/>
  <c r="I129" i="10"/>
  <c r="J128" i="10"/>
  <c r="I128" i="10"/>
  <c r="J127" i="10"/>
  <c r="I127" i="10"/>
  <c r="J126" i="10"/>
  <c r="I126" i="10"/>
  <c r="J125" i="10"/>
  <c r="I125" i="10"/>
  <c r="J124" i="10"/>
  <c r="I124" i="10"/>
  <c r="J123" i="10"/>
  <c r="I123" i="10"/>
  <c r="J122" i="10"/>
  <c r="I122" i="10"/>
  <c r="J121" i="10"/>
  <c r="I121" i="10"/>
  <c r="J120" i="10"/>
  <c r="I120" i="10"/>
  <c r="J119" i="10"/>
  <c r="I119" i="10"/>
  <c r="J118" i="10"/>
  <c r="I118" i="10"/>
  <c r="J117" i="10"/>
  <c r="I117" i="10"/>
  <c r="J116" i="10"/>
  <c r="I116" i="10"/>
  <c r="J115" i="10"/>
  <c r="I115" i="10"/>
  <c r="J114" i="10"/>
  <c r="I114" i="10"/>
  <c r="F112" i="10"/>
  <c r="J112" i="10"/>
  <c r="I112" i="10"/>
  <c r="J111" i="10"/>
  <c r="I111" i="10"/>
  <c r="J110" i="10"/>
  <c r="I110" i="10"/>
  <c r="J109" i="10"/>
  <c r="I109" i="10"/>
  <c r="J108" i="10"/>
  <c r="I108" i="10"/>
  <c r="J107" i="10"/>
  <c r="I107" i="10"/>
  <c r="J106" i="10"/>
  <c r="I106" i="10"/>
  <c r="J105" i="10"/>
  <c r="I105" i="10"/>
  <c r="J104" i="10"/>
  <c r="I104" i="10"/>
  <c r="J103" i="10"/>
  <c r="I103" i="10"/>
  <c r="J102" i="10"/>
  <c r="I102" i="10"/>
  <c r="J101" i="10"/>
  <c r="I101" i="10"/>
  <c r="J100" i="10"/>
  <c r="I100" i="10"/>
  <c r="J99" i="10"/>
  <c r="I99" i="10"/>
  <c r="J98" i="10"/>
  <c r="I98" i="10"/>
  <c r="J97" i="10"/>
  <c r="I97" i="10"/>
  <c r="J96" i="10"/>
  <c r="I96" i="10"/>
  <c r="J95" i="10"/>
  <c r="I95" i="10"/>
  <c r="J94" i="10"/>
  <c r="I94" i="10"/>
  <c r="J93" i="10"/>
  <c r="I93" i="10"/>
  <c r="J92" i="10"/>
  <c r="I92" i="10"/>
  <c r="J91" i="10"/>
  <c r="I91" i="10"/>
  <c r="J90" i="10"/>
  <c r="I90" i="10"/>
  <c r="J89" i="10"/>
  <c r="I89" i="10"/>
  <c r="J88" i="10"/>
  <c r="I88" i="10"/>
  <c r="J87" i="10"/>
  <c r="I87" i="10"/>
  <c r="J86" i="10"/>
  <c r="I86" i="10"/>
  <c r="J85" i="10"/>
  <c r="I85" i="10"/>
  <c r="J84" i="10"/>
  <c r="I84" i="10"/>
  <c r="J83" i="10"/>
  <c r="I83" i="10"/>
  <c r="J82" i="10"/>
  <c r="I82" i="10"/>
  <c r="J81" i="10"/>
  <c r="I81" i="10"/>
  <c r="J80" i="10"/>
  <c r="I80" i="10"/>
  <c r="J79" i="10"/>
  <c r="I79" i="10"/>
  <c r="J78" i="10"/>
  <c r="I78" i="10"/>
  <c r="J77" i="10"/>
  <c r="I77" i="10"/>
  <c r="J76" i="10"/>
  <c r="I76" i="10"/>
  <c r="J75" i="10"/>
  <c r="I75" i="10"/>
  <c r="J74" i="10"/>
  <c r="I74" i="10"/>
  <c r="J73" i="10"/>
  <c r="I73" i="10"/>
  <c r="J72" i="10"/>
  <c r="I72" i="10"/>
  <c r="J69" i="10"/>
  <c r="I69" i="10"/>
  <c r="J68" i="10"/>
  <c r="I68" i="10"/>
  <c r="J67" i="10"/>
  <c r="I67" i="10"/>
  <c r="J66" i="10"/>
  <c r="I66" i="10"/>
  <c r="J65" i="10"/>
  <c r="I65" i="10"/>
  <c r="J64" i="10"/>
  <c r="I64" i="10"/>
  <c r="J63" i="10"/>
  <c r="I63" i="10"/>
  <c r="J62" i="10"/>
  <c r="I62" i="10"/>
  <c r="J61" i="10"/>
  <c r="I61" i="10"/>
  <c r="J60" i="10"/>
  <c r="I60" i="10"/>
  <c r="J59" i="10"/>
  <c r="I59" i="10"/>
  <c r="J58" i="10"/>
  <c r="I58" i="10"/>
  <c r="J57" i="10"/>
  <c r="I57" i="10"/>
  <c r="J56" i="10"/>
  <c r="I56" i="10"/>
  <c r="J55" i="10"/>
  <c r="I55" i="10"/>
  <c r="J54" i="10"/>
  <c r="I54" i="10"/>
  <c r="J53" i="10"/>
  <c r="I53" i="10"/>
  <c r="J52" i="10"/>
  <c r="I52" i="10"/>
  <c r="J51" i="10"/>
  <c r="I51" i="10"/>
  <c r="J50" i="10"/>
  <c r="I50" i="10"/>
  <c r="J49" i="10"/>
  <c r="I49" i="10"/>
  <c r="J48" i="10"/>
  <c r="I48" i="10"/>
  <c r="J47" i="10"/>
  <c r="I47" i="10"/>
  <c r="J46" i="10"/>
  <c r="I46" i="10"/>
  <c r="J45" i="10"/>
  <c r="I45" i="10"/>
  <c r="J44" i="10"/>
  <c r="I44" i="10"/>
  <c r="J43" i="10"/>
  <c r="I43" i="10"/>
  <c r="J42" i="10"/>
  <c r="I42" i="10"/>
  <c r="J41" i="10"/>
  <c r="I41" i="10"/>
  <c r="J40" i="10"/>
  <c r="I40" i="10"/>
  <c r="J39" i="10"/>
  <c r="I39" i="10"/>
  <c r="J38" i="10"/>
  <c r="I38" i="10"/>
  <c r="J37" i="10"/>
  <c r="I37" i="10"/>
  <c r="J36" i="10"/>
  <c r="I36" i="10"/>
  <c r="J35" i="10"/>
  <c r="I35" i="10"/>
  <c r="J34" i="10"/>
  <c r="I34" i="10"/>
  <c r="J33" i="10"/>
  <c r="I33" i="10"/>
  <c r="J32" i="10"/>
  <c r="I32" i="10"/>
  <c r="J31" i="10"/>
  <c r="I31" i="10"/>
  <c r="J30" i="10"/>
  <c r="I30" i="10"/>
  <c r="J29" i="10"/>
  <c r="I29" i="10"/>
  <c r="J28" i="10"/>
  <c r="I28" i="10"/>
  <c r="J27" i="10"/>
  <c r="I27" i="10"/>
  <c r="J26" i="10"/>
  <c r="I26" i="10"/>
  <c r="J25" i="10"/>
  <c r="I25" i="10"/>
  <c r="J24" i="10"/>
  <c r="I24" i="10"/>
  <c r="J23" i="10"/>
  <c r="I23" i="10"/>
  <c r="J22" i="10"/>
  <c r="I22" i="10"/>
  <c r="J21" i="10"/>
  <c r="I21" i="10"/>
  <c r="J20" i="10"/>
  <c r="I20" i="10"/>
  <c r="J19" i="10"/>
  <c r="I19" i="10"/>
  <c r="J18" i="10"/>
  <c r="I18" i="10"/>
  <c r="J17" i="10"/>
  <c r="I17" i="10"/>
  <c r="J16" i="10"/>
  <c r="I16" i="10"/>
  <c r="J15" i="10"/>
  <c r="I15" i="10"/>
  <c r="J14" i="10"/>
  <c r="I14" i="10"/>
  <c r="J13" i="10"/>
  <c r="I13" i="10"/>
  <c r="J12" i="10"/>
  <c r="I12" i="10"/>
  <c r="J11" i="10"/>
  <c r="I11" i="10"/>
  <c r="J10" i="10"/>
  <c r="I10" i="10"/>
  <c r="J9" i="10"/>
  <c r="I9" i="10"/>
  <c r="J8" i="10"/>
  <c r="I8" i="10"/>
  <c r="J7" i="10"/>
  <c r="I7" i="10"/>
  <c r="J6" i="10"/>
  <c r="I6" i="10"/>
  <c r="J5" i="10"/>
  <c r="I5" i="10"/>
  <c r="J4" i="10"/>
  <c r="I4" i="10"/>
  <c r="J3" i="10"/>
  <c r="I3" i="10"/>
  <c r="F70" i="10"/>
  <c r="J70" i="10"/>
  <c r="I70" i="10"/>
  <c r="C3255" i="10"/>
  <c r="C3230" i="10"/>
  <c r="C3156" i="10"/>
  <c r="C3099" i="10"/>
  <c r="C3058" i="10"/>
  <c r="C2922" i="10"/>
  <c r="C2906" i="10"/>
  <c r="C2875" i="10"/>
  <c r="C2619" i="10"/>
  <c r="C2522" i="10"/>
  <c r="C2454" i="10"/>
  <c r="C2406" i="10"/>
  <c r="C2398" i="10"/>
  <c r="C2329" i="10"/>
  <c r="C2291" i="10"/>
  <c r="C2212" i="10"/>
  <c r="C2122" i="10"/>
  <c r="C2067" i="10"/>
  <c r="C1965" i="10"/>
  <c r="C1901" i="10"/>
  <c r="C1866" i="10"/>
  <c r="C1843" i="10"/>
  <c r="C1831" i="10"/>
  <c r="C1812" i="10"/>
  <c r="C1717" i="10"/>
  <c r="C1659" i="10"/>
  <c r="C1542" i="10"/>
  <c r="C1458" i="10"/>
  <c r="C1369" i="10"/>
  <c r="C1284" i="10"/>
  <c r="C1268" i="10"/>
  <c r="C1242" i="10"/>
  <c r="C1224" i="10"/>
  <c r="C1158" i="10"/>
  <c r="C1036" i="10"/>
  <c r="C929" i="10"/>
  <c r="C828" i="10"/>
  <c r="C734" i="10"/>
  <c r="C630" i="10"/>
  <c r="C584" i="10"/>
  <c r="C577" i="10"/>
  <c r="C416" i="10"/>
  <c r="C347" i="10"/>
  <c r="C342" i="10"/>
  <c r="C332" i="10"/>
  <c r="C266" i="10"/>
  <c r="C206" i="10"/>
  <c r="C129" i="10"/>
  <c r="C70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3254" i="10"/>
  <c r="AY3253" i="10"/>
  <c r="AY3252" i="10"/>
  <c r="AY3251" i="10"/>
  <c r="AY3250" i="10"/>
  <c r="AY3249" i="10"/>
  <c r="AY3248" i="10"/>
  <c r="AY3247" i="10"/>
  <c r="AY3246" i="10"/>
  <c r="AY3245" i="10"/>
  <c r="AY3244" i="10"/>
  <c r="AY3243" i="10"/>
  <c r="AY3242" i="10"/>
  <c r="AY3241" i="10"/>
  <c r="AY3240" i="10"/>
  <c r="AY3239" i="10"/>
  <c r="AY3238" i="10"/>
  <c r="AY3237" i="10"/>
  <c r="AY3236" i="10"/>
  <c r="AY3235" i="10"/>
  <c r="AY3234" i="10"/>
  <c r="AY3233" i="10"/>
  <c r="AY3232" i="10"/>
  <c r="AY3229" i="10"/>
  <c r="AY3228" i="10"/>
  <c r="AY3227" i="10"/>
  <c r="AY3226" i="10"/>
  <c r="AY3225" i="10"/>
  <c r="AY3224" i="10"/>
  <c r="AY3223" i="10"/>
  <c r="AY3222" i="10"/>
  <c r="AY3221" i="10"/>
  <c r="AY3220" i="10"/>
  <c r="AY3219" i="10"/>
  <c r="AY3218" i="10"/>
  <c r="AY3217" i="10"/>
  <c r="AY3216" i="10"/>
  <c r="AY3215" i="10"/>
  <c r="AY3214" i="10"/>
  <c r="AY3213" i="10"/>
  <c r="AY3212" i="10"/>
  <c r="AY3211" i="10"/>
  <c r="AY3210" i="10"/>
  <c r="AY3209" i="10"/>
  <c r="AY3208" i="10"/>
  <c r="AY3207" i="10"/>
  <c r="AY3206" i="10"/>
  <c r="AY3205" i="10"/>
  <c r="AY3204" i="10"/>
  <c r="AY3203" i="10"/>
  <c r="AY3202" i="10"/>
  <c r="AY3201" i="10"/>
  <c r="AY3200" i="10"/>
  <c r="AY3199" i="10"/>
  <c r="AY3198" i="10"/>
  <c r="AY3197" i="10"/>
  <c r="AY3196" i="10"/>
  <c r="AY3195" i="10"/>
  <c r="AY3194" i="10"/>
  <c r="AY3193" i="10"/>
  <c r="AY3192" i="10"/>
  <c r="AY3191" i="10"/>
  <c r="AY3190" i="10"/>
  <c r="AY3189" i="10"/>
  <c r="AY3188" i="10"/>
  <c r="AY3187" i="10"/>
  <c r="AY3186" i="10"/>
  <c r="AY3185" i="10"/>
  <c r="AY3184" i="10"/>
  <c r="AY3183" i="10"/>
  <c r="AY3182" i="10"/>
  <c r="AY3181" i="10"/>
  <c r="AY3180" i="10"/>
  <c r="AY3179" i="10"/>
  <c r="AY3178" i="10"/>
  <c r="AY3177" i="10"/>
  <c r="AY3176" i="10"/>
  <c r="AY3175" i="10"/>
  <c r="AY3174" i="10"/>
  <c r="AY3173" i="10"/>
  <c r="AY3172" i="10"/>
  <c r="AY3171" i="10"/>
  <c r="AY3170" i="10"/>
  <c r="AY3169" i="10"/>
  <c r="AY3168" i="10"/>
  <c r="AY3167" i="10"/>
  <c r="AY3166" i="10"/>
  <c r="AY3165" i="10"/>
  <c r="AY3164" i="10"/>
  <c r="AY3163" i="10"/>
  <c r="AY3162" i="10"/>
  <c r="AY3161" i="10"/>
  <c r="AY3160" i="10"/>
  <c r="AY3159" i="10"/>
  <c r="AY3158" i="10"/>
  <c r="AY3155" i="10"/>
  <c r="AY3154" i="10"/>
  <c r="AY3153" i="10"/>
  <c r="AY3152" i="10"/>
  <c r="AY3151" i="10"/>
  <c r="AY3150" i="10"/>
  <c r="AY3149" i="10"/>
  <c r="AY3148" i="10"/>
  <c r="AY3147" i="10"/>
  <c r="AY3146" i="10"/>
  <c r="AY3145" i="10"/>
  <c r="AY3144" i="10"/>
  <c r="AY3143" i="10"/>
  <c r="AY3142" i="10"/>
  <c r="AY3141" i="10"/>
  <c r="AY3140" i="10"/>
  <c r="AY3139" i="10"/>
  <c r="AY3138" i="10"/>
  <c r="AY3137" i="10"/>
  <c r="AY3136" i="10"/>
  <c r="AY3135" i="10"/>
  <c r="AY3134" i="10"/>
  <c r="AY3133" i="10"/>
  <c r="AY3132" i="10"/>
  <c r="AY3131" i="10"/>
  <c r="AY3130" i="10"/>
  <c r="AY3129" i="10"/>
  <c r="AY3128" i="10"/>
  <c r="AY3127" i="10"/>
  <c r="AY3126" i="10"/>
  <c r="AY3125" i="10"/>
  <c r="AY3124" i="10"/>
  <c r="AY3123" i="10"/>
  <c r="AY3122" i="10"/>
  <c r="AY3121" i="10"/>
  <c r="AY3120" i="10"/>
  <c r="AY3119" i="10"/>
  <c r="AY3118" i="10"/>
  <c r="AY3117" i="10"/>
  <c r="AY3116" i="10"/>
  <c r="AY3115" i="10"/>
  <c r="AY3114" i="10"/>
  <c r="AY3113" i="10"/>
  <c r="AY3112" i="10"/>
  <c r="AY3111" i="10"/>
  <c r="AY3110" i="10"/>
  <c r="AY3109" i="10"/>
  <c r="AY3108" i="10"/>
  <c r="AY3107" i="10"/>
  <c r="AY3106" i="10"/>
  <c r="AY3105" i="10"/>
  <c r="AY3104" i="10"/>
  <c r="AY3103" i="10"/>
  <c r="AY3102" i="10"/>
  <c r="AY3101" i="10"/>
  <c r="AY3098" i="10"/>
  <c r="AY3097" i="10"/>
  <c r="AY3096" i="10"/>
  <c r="AY3095" i="10"/>
  <c r="AY3094" i="10"/>
  <c r="AY3093" i="10"/>
  <c r="AY3092" i="10"/>
  <c r="AY3091" i="10"/>
  <c r="AY3090" i="10"/>
  <c r="AY3089" i="10"/>
  <c r="AY3088" i="10"/>
  <c r="AY3087" i="10"/>
  <c r="AY3086" i="10"/>
  <c r="AY3085" i="10"/>
  <c r="AY3084" i="10"/>
  <c r="AY3083" i="10"/>
  <c r="AY3082" i="10"/>
  <c r="AY3081" i="10"/>
  <c r="AY3080" i="10"/>
  <c r="AY3079" i="10"/>
  <c r="AY3078" i="10"/>
  <c r="AY3077" i="10"/>
  <c r="AY3076" i="10"/>
  <c r="AY3075" i="10"/>
  <c r="AY3074" i="10"/>
  <c r="AY3073" i="10"/>
  <c r="AY3072" i="10"/>
  <c r="AY3071" i="10"/>
  <c r="AY3070" i="10"/>
  <c r="AY3069" i="10"/>
  <c r="AY3068" i="10"/>
  <c r="AY3067" i="10"/>
  <c r="AY3066" i="10"/>
  <c r="AY3065" i="10"/>
  <c r="AY3064" i="10"/>
  <c r="AY3063" i="10"/>
  <c r="AY3062" i="10"/>
  <c r="AY3061" i="10"/>
  <c r="AY3060" i="10"/>
  <c r="AY3057" i="10"/>
  <c r="AY3056" i="10"/>
  <c r="AY3055" i="10"/>
  <c r="AY3054" i="10"/>
  <c r="AY3053" i="10"/>
  <c r="AY3052" i="10"/>
  <c r="AY3051" i="10"/>
  <c r="AY3050" i="10"/>
  <c r="AY3049" i="10"/>
  <c r="AY3048" i="10"/>
  <c r="AY3047" i="10"/>
  <c r="AY3046" i="10"/>
  <c r="AY3045" i="10"/>
  <c r="AY3044" i="10"/>
  <c r="AY3043" i="10"/>
  <c r="AY3042" i="10"/>
  <c r="AY3041" i="10"/>
  <c r="AY3040" i="10"/>
  <c r="AY3039" i="10"/>
  <c r="AY3038" i="10"/>
  <c r="AY3037" i="10"/>
  <c r="AY3036" i="10"/>
  <c r="AY3035" i="10"/>
  <c r="AY3034" i="10"/>
  <c r="AY3033" i="10"/>
  <c r="AY3032" i="10"/>
  <c r="AY3031" i="10"/>
  <c r="AY3030" i="10"/>
  <c r="AY3029" i="10"/>
  <c r="AY3028" i="10"/>
  <c r="AY3027" i="10"/>
  <c r="AY3026" i="10"/>
  <c r="AY3025" i="10"/>
  <c r="AY3024" i="10"/>
  <c r="AY3023" i="10"/>
  <c r="AY3022" i="10"/>
  <c r="AY3021" i="10"/>
  <c r="AY3020" i="10"/>
  <c r="AY3019" i="10"/>
  <c r="AY3018" i="10"/>
  <c r="AY3017" i="10"/>
  <c r="AY3016" i="10"/>
  <c r="AY3015" i="10"/>
  <c r="AY3014" i="10"/>
  <c r="AY3013" i="10"/>
  <c r="AY3012" i="10"/>
  <c r="AY3011" i="10"/>
  <c r="AY3010" i="10"/>
  <c r="AY3009" i="10"/>
  <c r="AY3008" i="10"/>
  <c r="AY3007" i="10"/>
  <c r="AY3006" i="10"/>
  <c r="AY3005" i="10"/>
  <c r="AY3004" i="10"/>
  <c r="AY3003" i="10"/>
  <c r="AY3002" i="10"/>
  <c r="AY3001" i="10"/>
  <c r="AY3000" i="10"/>
  <c r="AY2999" i="10"/>
  <c r="AY2998" i="10"/>
  <c r="AY2997" i="10"/>
  <c r="AY2996" i="10"/>
  <c r="AY2995" i="10"/>
  <c r="AY2994" i="10"/>
  <c r="AY2993" i="10"/>
  <c r="AY2992" i="10"/>
  <c r="AY2991" i="10"/>
  <c r="AY2990" i="10"/>
  <c r="AY2989" i="10"/>
  <c r="AY2988" i="10"/>
  <c r="AY2987" i="10"/>
  <c r="AY2986" i="10"/>
  <c r="AY2985" i="10"/>
  <c r="AY2984" i="10"/>
  <c r="AY2983" i="10"/>
  <c r="AY2982" i="10"/>
  <c r="AY2981" i="10"/>
  <c r="AY2980" i="10"/>
  <c r="AY2979" i="10"/>
  <c r="AY2978" i="10"/>
  <c r="AY2977" i="10"/>
  <c r="AY2976" i="10"/>
  <c r="AY2975" i="10"/>
  <c r="AY2974" i="10"/>
  <c r="AY2973" i="10"/>
  <c r="AY2972" i="10"/>
  <c r="AY2971" i="10"/>
  <c r="AY2970" i="10"/>
  <c r="AY2969" i="10"/>
  <c r="AY2968" i="10"/>
  <c r="AY2967" i="10"/>
  <c r="AY2966" i="10"/>
  <c r="AY2965" i="10"/>
  <c r="AY2964" i="10"/>
  <c r="AY2963" i="10"/>
  <c r="AY2962" i="10"/>
  <c r="AY2961" i="10"/>
  <c r="AY2960" i="10"/>
  <c r="AY2959" i="10"/>
  <c r="AY2958" i="10"/>
  <c r="AY2957" i="10"/>
  <c r="AY2956" i="10"/>
  <c r="AY2955" i="10"/>
  <c r="AY2954" i="10"/>
  <c r="AY2953" i="10"/>
  <c r="AY2952" i="10"/>
  <c r="AY2951" i="10"/>
  <c r="AY2950" i="10"/>
  <c r="AY2949" i="10"/>
  <c r="AY2948" i="10"/>
  <c r="AY2947" i="10"/>
  <c r="AY2946" i="10"/>
  <c r="AY2945" i="10"/>
  <c r="AY2944" i="10"/>
  <c r="AY2943" i="10"/>
  <c r="AY2942" i="10"/>
  <c r="AY2941" i="10"/>
  <c r="AY2940" i="10"/>
  <c r="AY2939" i="10"/>
  <c r="AY2938" i="10"/>
  <c r="AY2937" i="10"/>
  <c r="AY2936" i="10"/>
  <c r="AY2935" i="10"/>
  <c r="AY2934" i="10"/>
  <c r="AY2933" i="10"/>
  <c r="AY2932" i="10"/>
  <c r="AY2931" i="10"/>
  <c r="AY2930" i="10"/>
  <c r="AY2929" i="10"/>
  <c r="AY2928" i="10"/>
  <c r="AY2927" i="10"/>
  <c r="AY2926" i="10"/>
  <c r="AY2925" i="10"/>
  <c r="AY2924" i="10"/>
  <c r="AY2905" i="10"/>
  <c r="AY2904" i="10"/>
  <c r="AY2903" i="10"/>
  <c r="AY2902" i="10"/>
  <c r="AY2901" i="10"/>
  <c r="AY2900" i="10"/>
  <c r="AY2899" i="10"/>
  <c r="AY2898" i="10"/>
  <c r="AY2897" i="10"/>
  <c r="AY2896" i="10"/>
  <c r="AY2895" i="10"/>
  <c r="AY2894" i="10"/>
  <c r="AY2893" i="10"/>
  <c r="AY2892" i="10"/>
  <c r="AY2891" i="10"/>
  <c r="AY2890" i="10"/>
  <c r="AY2889" i="10"/>
  <c r="AY2888" i="10"/>
  <c r="AY2887" i="10"/>
  <c r="AY2886" i="10"/>
  <c r="AY2885" i="10"/>
  <c r="AY2884" i="10"/>
  <c r="AY2883" i="10"/>
  <c r="AY2882" i="10"/>
  <c r="AY2881" i="10"/>
  <c r="AY2880" i="10"/>
  <c r="AY2879" i="10"/>
  <c r="AY2878" i="10"/>
  <c r="AY2877" i="10"/>
  <c r="AY2874" i="10"/>
  <c r="AY2873" i="10"/>
  <c r="AY2872" i="10"/>
  <c r="AY2871" i="10"/>
  <c r="AY2870" i="10"/>
  <c r="AY2869" i="10"/>
  <c r="AY2868" i="10"/>
  <c r="AY2867" i="10"/>
  <c r="AY2866" i="10"/>
  <c r="AY2865" i="10"/>
  <c r="AY2864" i="10"/>
  <c r="AY2863" i="10"/>
  <c r="AY2862" i="10"/>
  <c r="AY2861" i="10"/>
  <c r="AY2860" i="10"/>
  <c r="AY2859" i="10"/>
  <c r="AY2858" i="10"/>
  <c r="AY2857" i="10"/>
  <c r="AY2856" i="10"/>
  <c r="AY2855" i="10"/>
  <c r="AY2854" i="10"/>
  <c r="AY2853" i="10"/>
  <c r="AY2852" i="10"/>
  <c r="AY2851" i="10"/>
  <c r="AY2850" i="10"/>
  <c r="AY2849" i="10"/>
  <c r="AY2848" i="10"/>
  <c r="AY2847" i="10"/>
  <c r="AY2846" i="10"/>
  <c r="AY2845" i="10"/>
  <c r="AY2844" i="10"/>
  <c r="AY2843" i="10"/>
  <c r="AY2842" i="10"/>
  <c r="AY2841" i="10"/>
  <c r="AY2840" i="10"/>
  <c r="AY2839" i="10"/>
  <c r="AY2838" i="10"/>
  <c r="AY2837" i="10"/>
  <c r="AY2836" i="10"/>
  <c r="AY2835" i="10"/>
  <c r="AY2834" i="10"/>
  <c r="AY2833" i="10"/>
  <c r="AY2832" i="10"/>
  <c r="AY2831" i="10"/>
  <c r="AY2830" i="10"/>
  <c r="AY2829" i="10"/>
  <c r="AY2828" i="10"/>
  <c r="AY2827" i="10"/>
  <c r="AY2826" i="10"/>
  <c r="AY2825" i="10"/>
  <c r="AY2824" i="10"/>
  <c r="AY2823" i="10"/>
  <c r="AY2822" i="10"/>
  <c r="AY2821" i="10"/>
  <c r="AY2820" i="10"/>
  <c r="AY2819" i="10"/>
  <c r="AY2818" i="10"/>
  <c r="AY2817" i="10"/>
  <c r="AY2816" i="10"/>
  <c r="AY2815" i="10"/>
  <c r="AY2814" i="10"/>
  <c r="AY2813" i="10"/>
  <c r="AY2812" i="10"/>
  <c r="AY2811" i="10"/>
  <c r="AY2810" i="10"/>
  <c r="AY2809" i="10"/>
  <c r="AY2808" i="10"/>
  <c r="AY2807" i="10"/>
  <c r="AY2806" i="10"/>
  <c r="AY2805" i="10"/>
  <c r="AY2804" i="10"/>
  <c r="AY2803" i="10"/>
  <c r="AY2802" i="10"/>
  <c r="AY2801" i="10"/>
  <c r="AY2800" i="10"/>
  <c r="AY2799" i="10"/>
  <c r="AY2798" i="10"/>
  <c r="AY2797" i="10"/>
  <c r="AY2796" i="10"/>
  <c r="AY2795" i="10"/>
  <c r="AY2794" i="10"/>
  <c r="AY2793" i="10"/>
  <c r="AY2792" i="10"/>
  <c r="AY2791" i="10"/>
  <c r="AY2790" i="10"/>
  <c r="AY2789" i="10"/>
  <c r="AY2788" i="10"/>
  <c r="AY2787" i="10"/>
  <c r="AY2786" i="10"/>
  <c r="AY2785" i="10"/>
  <c r="AY2784" i="10"/>
  <c r="AY2783" i="10"/>
  <c r="AY2782" i="10"/>
  <c r="AY2781" i="10"/>
  <c r="AY2780" i="10"/>
  <c r="AY2779" i="10"/>
  <c r="AY2778" i="10"/>
  <c r="AY2777" i="10"/>
  <c r="AY2776" i="10"/>
  <c r="AY2775" i="10"/>
  <c r="AY2774" i="10"/>
  <c r="AY2773" i="10"/>
  <c r="AY2772" i="10"/>
  <c r="AY2771" i="10"/>
  <c r="AY2770" i="10"/>
  <c r="AY2769" i="10"/>
  <c r="AY2768" i="10"/>
  <c r="AY2767" i="10"/>
  <c r="AY2766" i="10"/>
  <c r="AY2765" i="10"/>
  <c r="AY2764" i="10"/>
  <c r="AY2763" i="10"/>
  <c r="AY2762" i="10"/>
  <c r="AY2761" i="10"/>
  <c r="AY2760" i="10"/>
  <c r="AY2759" i="10"/>
  <c r="AY2758" i="10"/>
  <c r="AY2757" i="10"/>
  <c r="AY2756" i="10"/>
  <c r="AY2755" i="10"/>
  <c r="AY2754" i="10"/>
  <c r="AY2753" i="10"/>
  <c r="AY2752" i="10"/>
  <c r="AY2751" i="10"/>
  <c r="AY2750" i="10"/>
  <c r="AY2749" i="10"/>
  <c r="AY2748" i="10"/>
  <c r="AY2747" i="10"/>
  <c r="AY2746" i="10"/>
  <c r="AY2745" i="10"/>
  <c r="AY2744" i="10"/>
  <c r="AY2743" i="10"/>
  <c r="AY2742" i="10"/>
  <c r="AY2741" i="10"/>
  <c r="AY2740" i="10"/>
  <c r="AY2739" i="10"/>
  <c r="AY2738" i="10"/>
  <c r="AY2737" i="10"/>
  <c r="AY2736" i="10"/>
  <c r="AY2735" i="10"/>
  <c r="AY2734" i="10"/>
  <c r="AY2733" i="10"/>
  <c r="AY2732" i="10"/>
  <c r="AY2731" i="10"/>
  <c r="AY2730" i="10"/>
  <c r="AY2729" i="10"/>
  <c r="AY2728" i="10"/>
  <c r="AY2727" i="10"/>
  <c r="AY2726" i="10"/>
  <c r="AY2725" i="10"/>
  <c r="AY2724" i="10"/>
  <c r="AY2723" i="10"/>
  <c r="AY2722" i="10"/>
  <c r="AY2721" i="10"/>
  <c r="AY2720" i="10"/>
  <c r="AY2719" i="10"/>
  <c r="AY2718" i="10"/>
  <c r="AY2717" i="10"/>
  <c r="AY2716" i="10"/>
  <c r="AY2715" i="10"/>
  <c r="AY2714" i="10"/>
  <c r="AY2713" i="10"/>
  <c r="AY2712" i="10"/>
  <c r="AY2711" i="10"/>
  <c r="AY2710" i="10"/>
  <c r="AY2709" i="10"/>
  <c r="AY2708" i="10"/>
  <c r="AY2707" i="10"/>
  <c r="AY2706" i="10"/>
  <c r="AY2705" i="10"/>
  <c r="AY2704" i="10"/>
  <c r="AY2703" i="10"/>
  <c r="AY2702" i="10"/>
  <c r="AY2701" i="10"/>
  <c r="AY2700" i="10"/>
  <c r="AY2699" i="10"/>
  <c r="AY2698" i="10"/>
  <c r="AY2697" i="10"/>
  <c r="AY2696" i="10"/>
  <c r="AY2695" i="10"/>
  <c r="AY2694" i="10"/>
  <c r="AY2693" i="10"/>
  <c r="AY2692" i="10"/>
  <c r="AY2691" i="10"/>
  <c r="AY2690" i="10"/>
  <c r="AY2689" i="10"/>
  <c r="AY2688" i="10"/>
  <c r="AY2687" i="10"/>
  <c r="AY2686" i="10"/>
  <c r="AY2685" i="10"/>
  <c r="AY2684" i="10"/>
  <c r="AY2683" i="10"/>
  <c r="AY2682" i="10"/>
  <c r="AY2681" i="10"/>
  <c r="AY2680" i="10"/>
  <c r="AY2679" i="10"/>
  <c r="AY2678" i="10"/>
  <c r="AY2677" i="10"/>
  <c r="AY2676" i="10"/>
  <c r="AY2675" i="10"/>
  <c r="AY2674" i="10"/>
  <c r="AY2673" i="10"/>
  <c r="AY2672" i="10"/>
  <c r="AY2671" i="10"/>
  <c r="AY2670" i="10"/>
  <c r="AY2669" i="10"/>
  <c r="AY2668" i="10"/>
  <c r="AY2667" i="10"/>
  <c r="AY2666" i="10"/>
  <c r="AY2665" i="10"/>
  <c r="AY2664" i="10"/>
  <c r="AY2663" i="10"/>
  <c r="AY2662" i="10"/>
  <c r="AY2661" i="10"/>
  <c r="AY2660" i="10"/>
  <c r="AY2659" i="10"/>
  <c r="AY2658" i="10"/>
  <c r="AY2657" i="10"/>
  <c r="AY2656" i="10"/>
  <c r="AY2655" i="10"/>
  <c r="AY2654" i="10"/>
  <c r="AY2653" i="10"/>
  <c r="AY2652" i="10"/>
  <c r="AY2651" i="10"/>
  <c r="AY2650" i="10"/>
  <c r="AY2649" i="10"/>
  <c r="AY2648" i="10"/>
  <c r="AY2647" i="10"/>
  <c r="AY2646" i="10"/>
  <c r="AY2645" i="10"/>
  <c r="AY2644" i="10"/>
  <c r="AY2643" i="10"/>
  <c r="AY2642" i="10"/>
  <c r="AY2641" i="10"/>
  <c r="AY2640" i="10"/>
  <c r="AY2639" i="10"/>
  <c r="AY2638" i="10"/>
  <c r="AY2637" i="10"/>
  <c r="AY2636" i="10"/>
  <c r="AY2635" i="10"/>
  <c r="AY2634" i="10"/>
  <c r="AY2633" i="10"/>
  <c r="AY2632" i="10"/>
  <c r="AY2631" i="10"/>
  <c r="AY2630" i="10"/>
  <c r="AY2629" i="10"/>
  <c r="AY2628" i="10"/>
  <c r="AY2627" i="10"/>
  <c r="AY2626" i="10"/>
  <c r="AY2625" i="10"/>
  <c r="AY2624" i="10"/>
  <c r="AY2623" i="10"/>
  <c r="AY2622" i="10"/>
  <c r="AY2621" i="10"/>
  <c r="AY2618" i="10"/>
  <c r="AY2617" i="10"/>
  <c r="AY2616" i="10"/>
  <c r="AY2615" i="10"/>
  <c r="AY2614" i="10"/>
  <c r="AY2613" i="10"/>
  <c r="AY2612" i="10"/>
  <c r="AY2611" i="10"/>
  <c r="AY2610" i="10"/>
  <c r="AY2609" i="10"/>
  <c r="AY2608" i="10"/>
  <c r="AY2607" i="10"/>
  <c r="AY2606" i="10"/>
  <c r="AY2605" i="10"/>
  <c r="AY2604" i="10"/>
  <c r="AY2603" i="10"/>
  <c r="AY2602" i="10"/>
  <c r="AY2601" i="10"/>
  <c r="AY2600" i="10"/>
  <c r="AY2599" i="10"/>
  <c r="AY2598" i="10"/>
  <c r="AY2597" i="10"/>
  <c r="AY2596" i="10"/>
  <c r="AY2595" i="10"/>
  <c r="AY2594" i="10"/>
  <c r="AY2593" i="10"/>
  <c r="AY2592" i="10"/>
  <c r="AY2591" i="10"/>
  <c r="AY2590" i="10"/>
  <c r="AY2589" i="10"/>
  <c r="AY2588" i="10"/>
  <c r="AY2587" i="10"/>
  <c r="AY2586" i="10"/>
  <c r="AY2585" i="10"/>
  <c r="AY2584" i="10"/>
  <c r="AY2583" i="10"/>
  <c r="AY2582" i="10"/>
  <c r="AY2581" i="10"/>
  <c r="AY2580" i="10"/>
  <c r="AY2579" i="10"/>
  <c r="AY2578" i="10"/>
  <c r="AY2577" i="10"/>
  <c r="AY2576" i="10"/>
  <c r="AY2575" i="10"/>
  <c r="AY2574" i="10"/>
  <c r="AY2573" i="10"/>
  <c r="AY2572" i="10"/>
  <c r="AY2571" i="10"/>
  <c r="AY2570" i="10"/>
  <c r="AY2569" i="10"/>
  <c r="AY2568" i="10"/>
  <c r="AY2567" i="10"/>
  <c r="AY2566" i="10"/>
  <c r="AY2565" i="10"/>
  <c r="AY2564" i="10"/>
  <c r="AY2563" i="10"/>
  <c r="AY2562" i="10"/>
  <c r="AY2561" i="10"/>
  <c r="AY2560" i="10"/>
  <c r="AY2559" i="10"/>
  <c r="AY2558" i="10"/>
  <c r="AY2557" i="10"/>
  <c r="AY2556" i="10"/>
  <c r="AY2555" i="10"/>
  <c r="AY2554" i="10"/>
  <c r="AY2553" i="10"/>
  <c r="AY2552" i="10"/>
  <c r="AY2551" i="10"/>
  <c r="AY2550" i="10"/>
  <c r="AY2549" i="10"/>
  <c r="AY2548" i="10"/>
  <c r="AY2547" i="10"/>
  <c r="AY2546" i="10"/>
  <c r="AY2545" i="10"/>
  <c r="AY2544" i="10"/>
  <c r="AY2543" i="10"/>
  <c r="AY2542" i="10"/>
  <c r="AY2541" i="10"/>
  <c r="AY2540" i="10"/>
  <c r="AY2539" i="10"/>
  <c r="AY2538" i="10"/>
  <c r="AY2537" i="10"/>
  <c r="AY2536" i="10"/>
  <c r="AY2535" i="10"/>
  <c r="AY2534" i="10"/>
  <c r="AY2533" i="10"/>
  <c r="AY2532" i="10"/>
  <c r="AY2531" i="10"/>
  <c r="AY2530" i="10"/>
  <c r="AY2529" i="10"/>
  <c r="AY2528" i="10"/>
  <c r="AY2527" i="10"/>
  <c r="AY2526" i="10"/>
  <c r="AY2525" i="10"/>
  <c r="AY2524" i="10"/>
  <c r="AY2521" i="10"/>
  <c r="AY2520" i="10"/>
  <c r="AY2519" i="10"/>
  <c r="AY2518" i="10"/>
  <c r="AY2517" i="10"/>
  <c r="AY2516" i="10"/>
  <c r="AY2515" i="10"/>
  <c r="AY2514" i="10"/>
  <c r="AY2513" i="10"/>
  <c r="AY2512" i="10"/>
  <c r="AY2511" i="10"/>
  <c r="AY2510" i="10"/>
  <c r="AY2509" i="10"/>
  <c r="AY2508" i="10"/>
  <c r="AY2507" i="10"/>
  <c r="AY2506" i="10"/>
  <c r="AY2505" i="10"/>
  <c r="AY2504" i="10"/>
  <c r="AY2503" i="10"/>
  <c r="AY2502" i="10"/>
  <c r="AY2501" i="10"/>
  <c r="AY2500" i="10"/>
  <c r="AY2499" i="10"/>
  <c r="AY2498" i="10"/>
  <c r="AY2497" i="10"/>
  <c r="AY2496" i="10"/>
  <c r="AY2495" i="10"/>
  <c r="AY2494" i="10"/>
  <c r="AY2493" i="10"/>
  <c r="AY2492" i="10"/>
  <c r="AY2491" i="10"/>
  <c r="AY2490" i="10"/>
  <c r="AY2489" i="10"/>
  <c r="AY2488" i="10"/>
  <c r="AY2487" i="10"/>
  <c r="AY2486" i="10"/>
  <c r="AY2485" i="10"/>
  <c r="AY2484" i="10"/>
  <c r="AY2483" i="10"/>
  <c r="AY2482" i="10"/>
  <c r="AY2481" i="10"/>
  <c r="AY2480" i="10"/>
  <c r="AY2479" i="10"/>
  <c r="AY2478" i="10"/>
  <c r="AY2477" i="10"/>
  <c r="AY2476" i="10"/>
  <c r="AY2475" i="10"/>
  <c r="AY2474" i="10"/>
  <c r="AY2473" i="10"/>
  <c r="AY2472" i="10"/>
  <c r="AY2471" i="10"/>
  <c r="AY2470" i="10"/>
  <c r="AY2469" i="10"/>
  <c r="AY2468" i="10"/>
  <c r="AY2467" i="10"/>
  <c r="AY2466" i="10"/>
  <c r="AY2465" i="10"/>
  <c r="AY2464" i="10"/>
  <c r="AY2463" i="10"/>
  <c r="AY2462" i="10"/>
  <c r="AY2461" i="10"/>
  <c r="AY2460" i="10"/>
  <c r="AY2459" i="10"/>
  <c r="AY2458" i="10"/>
  <c r="AY2457" i="10"/>
  <c r="AY2456" i="10"/>
  <c r="AY2453" i="10"/>
  <c r="AY2452" i="10"/>
  <c r="AY2451" i="10"/>
  <c r="AY2450" i="10"/>
  <c r="AY2449" i="10"/>
  <c r="AY2448" i="10"/>
  <c r="AY2447" i="10"/>
  <c r="AY2446" i="10"/>
  <c r="AY2445" i="10"/>
  <c r="AY2444" i="10"/>
  <c r="AY2443" i="10"/>
  <c r="AY2442" i="10"/>
  <c r="AY2441" i="10"/>
  <c r="AY2440" i="10"/>
  <c r="AY2439" i="10"/>
  <c r="AY2438" i="10"/>
  <c r="AY2437" i="10"/>
  <c r="AY2436" i="10"/>
  <c r="AY2435" i="10"/>
  <c r="AY2434" i="10"/>
  <c r="AY2433" i="10"/>
  <c r="AY2432" i="10"/>
  <c r="AY2431" i="10"/>
  <c r="AY2430" i="10"/>
  <c r="AY2429" i="10"/>
  <c r="AY2428" i="10"/>
  <c r="AY2427" i="10"/>
  <c r="AY2426" i="10"/>
  <c r="AY2425" i="10"/>
  <c r="AY2424" i="10"/>
  <c r="AY2423" i="10"/>
  <c r="AY2422" i="10"/>
  <c r="AY2421" i="10"/>
  <c r="AY2420" i="10"/>
  <c r="AY2419" i="10"/>
  <c r="AY2418" i="10"/>
  <c r="AY2417" i="10"/>
  <c r="AY2416" i="10"/>
  <c r="AY2415" i="10"/>
  <c r="AY2414" i="10"/>
  <c r="AY2413" i="10"/>
  <c r="AY2412" i="10"/>
  <c r="AY2411" i="10"/>
  <c r="AY2410" i="10"/>
  <c r="AY2409" i="10"/>
  <c r="AY2408" i="10"/>
  <c r="AY2397" i="10"/>
  <c r="AY2396" i="10"/>
  <c r="AY2395" i="10"/>
  <c r="AY2394" i="10"/>
  <c r="AY2393" i="10"/>
  <c r="AY2392" i="10"/>
  <c r="AY2391" i="10"/>
  <c r="AY2390" i="10"/>
  <c r="AY2389" i="10"/>
  <c r="AY2388" i="10"/>
  <c r="AY2387" i="10"/>
  <c r="AY2386" i="10"/>
  <c r="AY2385" i="10"/>
  <c r="AY2384" i="10"/>
  <c r="AY2383" i="10"/>
  <c r="AY2382" i="10"/>
  <c r="AY2381" i="10"/>
  <c r="AY2380" i="10"/>
  <c r="AY2379" i="10"/>
  <c r="AY2378" i="10"/>
  <c r="AY2377" i="10"/>
  <c r="AY2376" i="10"/>
  <c r="AY2375" i="10"/>
  <c r="AY2374" i="10"/>
  <c r="AY2373" i="10"/>
  <c r="AY2372" i="10"/>
  <c r="AY2371" i="10"/>
  <c r="AY2370" i="10"/>
  <c r="AY2369" i="10"/>
  <c r="AY2368" i="10"/>
  <c r="AY2367" i="10"/>
  <c r="AY2366" i="10"/>
  <c r="AY2365" i="10"/>
  <c r="AY2364" i="10"/>
  <c r="AY2363" i="10"/>
  <c r="AY2362" i="10"/>
  <c r="AY2361" i="10"/>
  <c r="AY2360" i="10"/>
  <c r="AY2359" i="10"/>
  <c r="AY2358" i="10"/>
  <c r="AY2357" i="10"/>
  <c r="AY2356" i="10"/>
  <c r="AY2355" i="10"/>
  <c r="AY2354" i="10"/>
  <c r="AY2353" i="10"/>
  <c r="AY2352" i="10"/>
  <c r="AY2351" i="10"/>
  <c r="AY2350" i="10"/>
  <c r="AY2349" i="10"/>
  <c r="AY2348" i="10"/>
  <c r="AY2347" i="10"/>
  <c r="AY2346" i="10"/>
  <c r="AY2345" i="10"/>
  <c r="AY2344" i="10"/>
  <c r="AY2343" i="10"/>
  <c r="AY2342" i="10"/>
  <c r="AY2341" i="10"/>
  <c r="AY2340" i="10"/>
  <c r="AY2339" i="10"/>
  <c r="AY2338" i="10"/>
  <c r="AY2337" i="10"/>
  <c r="AY2336" i="10"/>
  <c r="AY2335" i="10"/>
  <c r="AY2334" i="10"/>
  <c r="AY2333" i="10"/>
  <c r="AY2332" i="10"/>
  <c r="AY2331" i="10"/>
  <c r="AY2328" i="10"/>
  <c r="AY2327" i="10"/>
  <c r="AY2326" i="10"/>
  <c r="AY2325" i="10"/>
  <c r="AY2324" i="10"/>
  <c r="AY2323" i="10"/>
  <c r="AY2322" i="10"/>
  <c r="AY2321" i="10"/>
  <c r="AY2320" i="10"/>
  <c r="AY2319" i="10"/>
  <c r="AY2318" i="10"/>
  <c r="AY2317" i="10"/>
  <c r="AY2316" i="10"/>
  <c r="AY2315" i="10"/>
  <c r="AY2314" i="10"/>
  <c r="AY2313" i="10"/>
  <c r="AY2312" i="10"/>
  <c r="AY2311" i="10"/>
  <c r="AY2310" i="10"/>
  <c r="AY2309" i="10"/>
  <c r="AY2308" i="10"/>
  <c r="AY2307" i="10"/>
  <c r="AY2306" i="10"/>
  <c r="AY2305" i="10"/>
  <c r="AY2304" i="10"/>
  <c r="AY2303" i="10"/>
  <c r="AY2302" i="10"/>
  <c r="AY2301" i="10"/>
  <c r="AY2300" i="10"/>
  <c r="AY2299" i="10"/>
  <c r="AY2298" i="10"/>
  <c r="AY2297" i="10"/>
  <c r="AY2296" i="10"/>
  <c r="AY2295" i="10"/>
  <c r="AY2294" i="10"/>
  <c r="AY2293" i="10"/>
  <c r="AY2290" i="10"/>
  <c r="AY2289" i="10"/>
  <c r="AY2288" i="10"/>
  <c r="AY2287" i="10"/>
  <c r="AY2286" i="10"/>
  <c r="AY2285" i="10"/>
  <c r="AY2284" i="10"/>
  <c r="AY2283" i="10"/>
  <c r="AY2282" i="10"/>
  <c r="AY2281" i="10"/>
  <c r="AY2280" i="10"/>
  <c r="AY2279" i="10"/>
  <c r="AY2278" i="10"/>
  <c r="AY2277" i="10"/>
  <c r="AY2276" i="10"/>
  <c r="AY2275" i="10"/>
  <c r="AY2274" i="10"/>
  <c r="AY2273" i="10"/>
  <c r="AY2272" i="10"/>
  <c r="AY2271" i="10"/>
  <c r="AY2270" i="10"/>
  <c r="AY2269" i="10"/>
  <c r="AY2268" i="10"/>
  <c r="AY2267" i="10"/>
  <c r="AY2266" i="10"/>
  <c r="AY2265" i="10"/>
  <c r="AY2264" i="10"/>
  <c r="AY2263" i="10"/>
  <c r="AY2262" i="10"/>
  <c r="AY2261" i="10"/>
  <c r="AY2260" i="10"/>
  <c r="AY2259" i="10"/>
  <c r="AY2258" i="10"/>
  <c r="AY2257" i="10"/>
  <c r="AY2256" i="10"/>
  <c r="AY2255" i="10"/>
  <c r="AY2254" i="10"/>
  <c r="AY2253" i="10"/>
  <c r="AY2252" i="10"/>
  <c r="AY2251" i="10"/>
  <c r="AY2250" i="10"/>
  <c r="AY2249" i="10"/>
  <c r="AY2248" i="10"/>
  <c r="AY2247" i="10"/>
  <c r="AY2246" i="10"/>
  <c r="AY2245" i="10"/>
  <c r="AY2244" i="10"/>
  <c r="AY2243" i="10"/>
  <c r="AY2242" i="10"/>
  <c r="AY2241" i="10"/>
  <c r="AY2240" i="10"/>
  <c r="AY2239" i="10"/>
  <c r="AY2238" i="10"/>
  <c r="AY2237" i="10"/>
  <c r="AY2236" i="10"/>
  <c r="AY2235" i="10"/>
  <c r="AY2234" i="10"/>
  <c r="AY2233" i="10"/>
  <c r="AY2232" i="10"/>
  <c r="AY2231" i="10"/>
  <c r="AY2230" i="10"/>
  <c r="AY2229" i="10"/>
  <c r="AY2228" i="10"/>
  <c r="AY2227" i="10"/>
  <c r="AY2226" i="10"/>
  <c r="AY2225" i="10"/>
  <c r="AY2224" i="10"/>
  <c r="AY2223" i="10"/>
  <c r="AY2222" i="10"/>
  <c r="AY2221" i="10"/>
  <c r="AY2220" i="10"/>
  <c r="AY2219" i="10"/>
  <c r="AY2218" i="10"/>
  <c r="AY2217" i="10"/>
  <c r="AY2216" i="10"/>
  <c r="AY2215" i="10"/>
  <c r="AY2214" i="10"/>
  <c r="AY2211" i="10"/>
  <c r="AY2210" i="10"/>
  <c r="AY2209" i="10"/>
  <c r="AY2208" i="10"/>
  <c r="AY2207" i="10"/>
  <c r="AY2206" i="10"/>
  <c r="AY2205" i="10"/>
  <c r="AY2204" i="10"/>
  <c r="AY2203" i="10"/>
  <c r="AY2202" i="10"/>
  <c r="AY2201" i="10"/>
  <c r="AY2200" i="10"/>
  <c r="AY2199" i="10"/>
  <c r="AY2198" i="10"/>
  <c r="AY2197" i="10"/>
  <c r="AY2196" i="10"/>
  <c r="AY2195" i="10"/>
  <c r="AY2194" i="10"/>
  <c r="AY2193" i="10"/>
  <c r="AY2192" i="10"/>
  <c r="AY2191" i="10"/>
  <c r="AY2190" i="10"/>
  <c r="AY2189" i="10"/>
  <c r="AY2188" i="10"/>
  <c r="AY2187" i="10"/>
  <c r="AY2186" i="10"/>
  <c r="AY2185" i="10"/>
  <c r="AY2184" i="10"/>
  <c r="AY2183" i="10"/>
  <c r="AY2182" i="10"/>
  <c r="AY2181" i="10"/>
  <c r="AY2180" i="10"/>
  <c r="AY2179" i="10"/>
  <c r="AY2178" i="10"/>
  <c r="AY2177" i="10"/>
  <c r="AY2176" i="10"/>
  <c r="AY2175" i="10"/>
  <c r="AY2174" i="10"/>
  <c r="AY2173" i="10"/>
  <c r="AY2172" i="10"/>
  <c r="AY2171" i="10"/>
  <c r="AY2170" i="10"/>
  <c r="AY2169" i="10"/>
  <c r="AY2168" i="10"/>
  <c r="AY2167" i="10"/>
  <c r="AY2166" i="10"/>
  <c r="AY2165" i="10"/>
  <c r="AY2164" i="10"/>
  <c r="AY2163" i="10"/>
  <c r="AY2162" i="10"/>
  <c r="AY2161" i="10"/>
  <c r="AY2160" i="10"/>
  <c r="AY2159" i="10"/>
  <c r="AY2158" i="10"/>
  <c r="AY2157" i="10"/>
  <c r="AY2156" i="10"/>
  <c r="AY2155" i="10"/>
  <c r="AY2154" i="10"/>
  <c r="AY2153" i="10"/>
  <c r="AY2152" i="10"/>
  <c r="AY2151" i="10"/>
  <c r="AY2150" i="10"/>
  <c r="AY2149" i="10"/>
  <c r="AY2148" i="10"/>
  <c r="AY2147" i="10"/>
  <c r="AY2146" i="10"/>
  <c r="AY2145" i="10"/>
  <c r="AY2144" i="10"/>
  <c r="AY2143" i="10"/>
  <c r="AY2142" i="10"/>
  <c r="AY2141" i="10"/>
  <c r="AY2140" i="10"/>
  <c r="AY2139" i="10"/>
  <c r="AY2138" i="10"/>
  <c r="AY2137" i="10"/>
  <c r="AY2136" i="10"/>
  <c r="AY2135" i="10"/>
  <c r="AY2134" i="10"/>
  <c r="AY2133" i="10"/>
  <c r="AY2132" i="10"/>
  <c r="AY2131" i="10"/>
  <c r="AY2130" i="10"/>
  <c r="AY2129" i="10"/>
  <c r="AY2128" i="10"/>
  <c r="AY2127" i="10"/>
  <c r="AY2126" i="10"/>
  <c r="AY2125" i="10"/>
  <c r="AY2124" i="10"/>
  <c r="AY2121" i="10"/>
  <c r="AY2120" i="10"/>
  <c r="AY2119" i="10"/>
  <c r="AY2118" i="10"/>
  <c r="AY2117" i="10"/>
  <c r="AY2116" i="10"/>
  <c r="AY2115" i="10"/>
  <c r="AY2114" i="10"/>
  <c r="AY2113" i="10"/>
  <c r="AY2112" i="10"/>
  <c r="AY2111" i="10"/>
  <c r="AY2110" i="10"/>
  <c r="AY2109" i="10"/>
  <c r="AY2108" i="10"/>
  <c r="AY2107" i="10"/>
  <c r="AY2106" i="10"/>
  <c r="AY2105" i="10"/>
  <c r="AY2104" i="10"/>
  <c r="AY2103" i="10"/>
  <c r="AY2102" i="10"/>
  <c r="AY2101" i="10"/>
  <c r="AY2100" i="10"/>
  <c r="AY2099" i="10"/>
  <c r="AY2098" i="10"/>
  <c r="AY2097" i="10"/>
  <c r="AY2096" i="10"/>
  <c r="AY2095" i="10"/>
  <c r="AY2094" i="10"/>
  <c r="AY2093" i="10"/>
  <c r="AY2092" i="10"/>
  <c r="AY2091" i="10"/>
  <c r="AY2090" i="10"/>
  <c r="AY2089" i="10"/>
  <c r="AY2088" i="10"/>
  <c r="AY2087" i="10"/>
  <c r="AY2086" i="10"/>
  <c r="AY2085" i="10"/>
  <c r="AY2084" i="10"/>
  <c r="AY2083" i="10"/>
  <c r="AY2082" i="10"/>
  <c r="AY2081" i="10"/>
  <c r="AY2080" i="10"/>
  <c r="AY2079" i="10"/>
  <c r="AY2078" i="10"/>
  <c r="AY2077" i="10"/>
  <c r="AY2076" i="10"/>
  <c r="AY2075" i="10"/>
  <c r="AY2074" i="10"/>
  <c r="AY2073" i="10"/>
  <c r="AY2072" i="10"/>
  <c r="AY2071" i="10"/>
  <c r="AY2070" i="10"/>
  <c r="AY2069" i="10"/>
  <c r="AY2066" i="10"/>
  <c r="AY2065" i="10"/>
  <c r="AY2064" i="10"/>
  <c r="AY2063" i="10"/>
  <c r="AY2062" i="10"/>
  <c r="AY2061" i="10"/>
  <c r="AY2060" i="10"/>
  <c r="AY2059" i="10"/>
  <c r="AY2058" i="10"/>
  <c r="AY2057" i="10"/>
  <c r="AY2056" i="10"/>
  <c r="AY2055" i="10"/>
  <c r="AY2054" i="10"/>
  <c r="AY2053" i="10"/>
  <c r="AY2052" i="10"/>
  <c r="AY2051" i="10"/>
  <c r="AY2050" i="10"/>
  <c r="AY2049" i="10"/>
  <c r="AY2048" i="10"/>
  <c r="AY2047" i="10"/>
  <c r="AY2046" i="10"/>
  <c r="AY2045" i="10"/>
  <c r="AY2044" i="10"/>
  <c r="AY2043" i="10"/>
  <c r="AY2042" i="10"/>
  <c r="AY2041" i="10"/>
  <c r="AY2040" i="10"/>
  <c r="AY2039" i="10"/>
  <c r="AY2038" i="10"/>
  <c r="AY2037" i="10"/>
  <c r="AY2036" i="10"/>
  <c r="AY2035" i="10"/>
  <c r="AY2034" i="10"/>
  <c r="AY2033" i="10"/>
  <c r="AY2032" i="10"/>
  <c r="AY2031" i="10"/>
  <c r="AY2030" i="10"/>
  <c r="AY2029" i="10"/>
  <c r="AY2028" i="10"/>
  <c r="AY2027" i="10"/>
  <c r="AY2026" i="10"/>
  <c r="AY2025" i="10"/>
  <c r="AY2024" i="10"/>
  <c r="AY2023" i="10"/>
  <c r="AY2022" i="10"/>
  <c r="AY2021" i="10"/>
  <c r="AY2020" i="10"/>
  <c r="AY2019" i="10"/>
  <c r="AY2018" i="10"/>
  <c r="AY2017" i="10"/>
  <c r="AY2016" i="10"/>
  <c r="AY2015" i="10"/>
  <c r="AY2014" i="10"/>
  <c r="AY2013" i="10"/>
  <c r="AY2012" i="10"/>
  <c r="AY2011" i="10"/>
  <c r="AY2010" i="10"/>
  <c r="AY2009" i="10"/>
  <c r="AY2008" i="10"/>
  <c r="AY2007" i="10"/>
  <c r="AY2006" i="10"/>
  <c r="AY2005" i="10"/>
  <c r="AY2004" i="10"/>
  <c r="AY2003" i="10"/>
  <c r="AY2002" i="10"/>
  <c r="AY2001" i="10"/>
  <c r="AY2000" i="10"/>
  <c r="AY1999" i="10"/>
  <c r="AY1998" i="10"/>
  <c r="AY1997" i="10"/>
  <c r="AY1996" i="10"/>
  <c r="AY1995" i="10"/>
  <c r="AY1994" i="10"/>
  <c r="AY1993" i="10"/>
  <c r="AY1992" i="10"/>
  <c r="AY1991" i="10"/>
  <c r="AY1990" i="10"/>
  <c r="AY1989" i="10"/>
  <c r="AY1988" i="10"/>
  <c r="AY1987" i="10"/>
  <c r="AY1986" i="10"/>
  <c r="AY1985" i="10"/>
  <c r="AY1984" i="10"/>
  <c r="AY1983" i="10"/>
  <c r="AY1982" i="10"/>
  <c r="AY1981" i="10"/>
  <c r="AY1980" i="10"/>
  <c r="AY1979" i="10"/>
  <c r="AY1978" i="10"/>
  <c r="AY1977" i="10"/>
  <c r="AY1976" i="10"/>
  <c r="AY1975" i="10"/>
  <c r="AY1974" i="10"/>
  <c r="AY1973" i="10"/>
  <c r="AY1972" i="10"/>
  <c r="AY1971" i="10"/>
  <c r="AY1970" i="10"/>
  <c r="AY1969" i="10"/>
  <c r="AY1968" i="10"/>
  <c r="AY1967" i="10"/>
  <c r="AY1964" i="10"/>
  <c r="AY1963" i="10"/>
  <c r="AY1962" i="10"/>
  <c r="AY1961" i="10"/>
  <c r="AY1960" i="10"/>
  <c r="AY1959" i="10"/>
  <c r="AY1958" i="10"/>
  <c r="AY1957" i="10"/>
  <c r="AY1956" i="10"/>
  <c r="AY1955" i="10"/>
  <c r="AY1954" i="10"/>
  <c r="AY1953" i="10"/>
  <c r="AY1952" i="10"/>
  <c r="AY1951" i="10"/>
  <c r="AY1950" i="10"/>
  <c r="AY1949" i="10"/>
  <c r="AY1948" i="10"/>
  <c r="AY1947" i="10"/>
  <c r="AY1946" i="10"/>
  <c r="AY1945" i="10"/>
  <c r="AY1944" i="10"/>
  <c r="AY1943" i="10"/>
  <c r="AY1942" i="10"/>
  <c r="AY1941" i="10"/>
  <c r="AY1940" i="10"/>
  <c r="AY1939" i="10"/>
  <c r="AY1938" i="10"/>
  <c r="AY1937" i="10"/>
  <c r="AY1936" i="10"/>
  <c r="AY1935" i="10"/>
  <c r="AY1934" i="10"/>
  <c r="AY1933" i="10"/>
  <c r="AY1932" i="10"/>
  <c r="AY1931" i="10"/>
  <c r="AY1930" i="10"/>
  <c r="AY1929" i="10"/>
  <c r="AY1928" i="10"/>
  <c r="AY1927" i="10"/>
  <c r="AY1926" i="10"/>
  <c r="AY1925" i="10"/>
  <c r="AY1924" i="10"/>
  <c r="AY1923" i="10"/>
  <c r="AY1922" i="10"/>
  <c r="AY1921" i="10"/>
  <c r="AY1920" i="10"/>
  <c r="AY1919" i="10"/>
  <c r="AY1918" i="10"/>
  <c r="AY1917" i="10"/>
  <c r="AY1916" i="10"/>
  <c r="AY1915" i="10"/>
  <c r="AY1914" i="10"/>
  <c r="AY1913" i="10"/>
  <c r="AY1912" i="10"/>
  <c r="AY1911" i="10"/>
  <c r="AY1910" i="10"/>
  <c r="AY1909" i="10"/>
  <c r="AY1908" i="10"/>
  <c r="AY1907" i="10"/>
  <c r="AY1906" i="10"/>
  <c r="AY1905" i="10"/>
  <c r="AY1904" i="10"/>
  <c r="AY1903" i="10"/>
  <c r="AY1900" i="10"/>
  <c r="AY1899" i="10"/>
  <c r="AY1898" i="10"/>
  <c r="AY1897" i="10"/>
  <c r="AY1896" i="10"/>
  <c r="AY1895" i="10"/>
  <c r="AY1894" i="10"/>
  <c r="AY1893" i="10"/>
  <c r="AY1892" i="10"/>
  <c r="AY1891" i="10"/>
  <c r="AY1890" i="10"/>
  <c r="AY1889" i="10"/>
  <c r="AY1888" i="10"/>
  <c r="AY1887" i="10"/>
  <c r="AY1886" i="10"/>
  <c r="AY1885" i="10"/>
  <c r="AY1884" i="10"/>
  <c r="AY1883" i="10"/>
  <c r="AY1882" i="10"/>
  <c r="AY1881" i="10"/>
  <c r="AY1880" i="10"/>
  <c r="AY1879" i="10"/>
  <c r="AY1878" i="10"/>
  <c r="AY1877" i="10"/>
  <c r="AY1876" i="10"/>
  <c r="AY1875" i="10"/>
  <c r="AY1874" i="10"/>
  <c r="AY1873" i="10"/>
  <c r="AY1872" i="10"/>
  <c r="AY1871" i="10"/>
  <c r="AY1870" i="10"/>
  <c r="AY1869" i="10"/>
  <c r="AY1868" i="10"/>
  <c r="AY1865" i="10"/>
  <c r="AY1864" i="10"/>
  <c r="AY1863" i="10"/>
  <c r="AY1862" i="10"/>
  <c r="AY1861" i="10"/>
  <c r="AY1860" i="10"/>
  <c r="AY1859" i="10"/>
  <c r="AY1858" i="10"/>
  <c r="AY1857" i="10"/>
  <c r="AY1856" i="10"/>
  <c r="AY1855" i="10"/>
  <c r="AY1854" i="10"/>
  <c r="AY1853" i="10"/>
  <c r="AY1852" i="10"/>
  <c r="AY1851" i="10"/>
  <c r="AY1850" i="10"/>
  <c r="AY1849" i="10"/>
  <c r="AY1848" i="10"/>
  <c r="AY1847" i="10"/>
  <c r="AY1846" i="10"/>
  <c r="AY1845" i="10"/>
  <c r="AY1830" i="10"/>
  <c r="AY1829" i="10"/>
  <c r="AY1828" i="10"/>
  <c r="AY1827" i="10"/>
  <c r="AY1826" i="10"/>
  <c r="AY1825" i="10"/>
  <c r="AY1824" i="10"/>
  <c r="AY1823" i="10"/>
  <c r="AY1822" i="10"/>
  <c r="AY1821" i="10"/>
  <c r="AY1820" i="10"/>
  <c r="AY1819" i="10"/>
  <c r="AY1818" i="10"/>
  <c r="AY1817" i="10"/>
  <c r="AY1816" i="10"/>
  <c r="AY1815" i="10"/>
  <c r="AY1814" i="10"/>
  <c r="AY1811" i="10"/>
  <c r="AY1810" i="10"/>
  <c r="AY1809" i="10"/>
  <c r="AY1808" i="10"/>
  <c r="AY1807" i="10"/>
  <c r="AY1806" i="10"/>
  <c r="AY1805" i="10"/>
  <c r="AY1804" i="10"/>
  <c r="AY1803" i="10"/>
  <c r="AY1802" i="10"/>
  <c r="AY1801" i="10"/>
  <c r="AY1800" i="10"/>
  <c r="AY1799" i="10"/>
  <c r="AY1798" i="10"/>
  <c r="AY1797" i="10"/>
  <c r="AY1796" i="10"/>
  <c r="AY1795" i="10"/>
  <c r="AY1794" i="10"/>
  <c r="AY1793" i="10"/>
  <c r="AY1792" i="10"/>
  <c r="AY1791" i="10"/>
  <c r="AY1790" i="10"/>
  <c r="AY1789" i="10"/>
  <c r="AY1788" i="10"/>
  <c r="AY1787" i="10"/>
  <c r="AY1786" i="10"/>
  <c r="AY1785" i="10"/>
  <c r="AY1784" i="10"/>
  <c r="AY1783" i="10"/>
  <c r="AY1782" i="10"/>
  <c r="AY1781" i="10"/>
  <c r="AY1780" i="10"/>
  <c r="AY1779" i="10"/>
  <c r="AY1778" i="10"/>
  <c r="AY1777" i="10"/>
  <c r="AY1776" i="10"/>
  <c r="AY1775" i="10"/>
  <c r="AY1774" i="10"/>
  <c r="AY1773" i="10"/>
  <c r="AY1772" i="10"/>
  <c r="AY1771" i="10"/>
  <c r="AY1770" i="10"/>
  <c r="AY1769" i="10"/>
  <c r="AY1768" i="10"/>
  <c r="AY1767" i="10"/>
  <c r="AY1766" i="10"/>
  <c r="AY1765" i="10"/>
  <c r="AY1764" i="10"/>
  <c r="AY1763" i="10"/>
  <c r="AY1762" i="10"/>
  <c r="AY1761" i="10"/>
  <c r="AY1760" i="10"/>
  <c r="AY1759" i="10"/>
  <c r="AY1758" i="10"/>
  <c r="AY1757" i="10"/>
  <c r="AY1756" i="10"/>
  <c r="AY1755" i="10"/>
  <c r="AY1754" i="10"/>
  <c r="AY1753" i="10"/>
  <c r="AY1752" i="10"/>
  <c r="AY1751" i="10"/>
  <c r="AY1750" i="10"/>
  <c r="AY1749" i="10"/>
  <c r="AY1748" i="10"/>
  <c r="AY1747" i="10"/>
  <c r="AY1746" i="10"/>
  <c r="AY1745" i="10"/>
  <c r="AY1744" i="10"/>
  <c r="AY1743" i="10"/>
  <c r="AY1742" i="10"/>
  <c r="AY1741" i="10"/>
  <c r="AY1740" i="10"/>
  <c r="AY1739" i="10"/>
  <c r="AY1738" i="10"/>
  <c r="AY1737" i="10"/>
  <c r="AY1736" i="10"/>
  <c r="AY1735" i="10"/>
  <c r="AY1734" i="10"/>
  <c r="AY1733" i="10"/>
  <c r="AY1732" i="10"/>
  <c r="AY1731" i="10"/>
  <c r="AY1730" i="10"/>
  <c r="AY1729" i="10"/>
  <c r="AY1728" i="10"/>
  <c r="AY1727" i="10"/>
  <c r="AY1726" i="10"/>
  <c r="AY1725" i="10"/>
  <c r="AY1724" i="10"/>
  <c r="AY1723" i="10"/>
  <c r="AY1722" i="10"/>
  <c r="AY1721" i="10"/>
  <c r="AY1720" i="10"/>
  <c r="AY1719" i="10"/>
  <c r="AY1716" i="10"/>
  <c r="AY1715" i="10"/>
  <c r="AY1714" i="10"/>
  <c r="AY1713" i="10"/>
  <c r="AY1712" i="10"/>
  <c r="AY1711" i="10"/>
  <c r="AY1710" i="10"/>
  <c r="AY1709" i="10"/>
  <c r="AY1708" i="10"/>
  <c r="AY1707" i="10"/>
  <c r="AY1706" i="10"/>
  <c r="AY1705" i="10"/>
  <c r="AY1704" i="10"/>
  <c r="AY1703" i="10"/>
  <c r="AY1702" i="10"/>
  <c r="AY1701" i="10"/>
  <c r="AY1700" i="10"/>
  <c r="AY1699" i="10"/>
  <c r="AY1698" i="10"/>
  <c r="AY1697" i="10"/>
  <c r="AY1696" i="10"/>
  <c r="AY1695" i="10"/>
  <c r="AY1694" i="10"/>
  <c r="AY1693" i="10"/>
  <c r="AY1692" i="10"/>
  <c r="AY1691" i="10"/>
  <c r="AY1690" i="10"/>
  <c r="AY1689" i="10"/>
  <c r="AY1688" i="10"/>
  <c r="AY1687" i="10"/>
  <c r="AY1686" i="10"/>
  <c r="AY1685" i="10"/>
  <c r="AY1684" i="10"/>
  <c r="AY1683" i="10"/>
  <c r="AY1682" i="10"/>
  <c r="AY1681" i="10"/>
  <c r="AY1680" i="10"/>
  <c r="AY1679" i="10"/>
  <c r="AY1678" i="10"/>
  <c r="AY1677" i="10"/>
  <c r="AY1676" i="10"/>
  <c r="AY1675" i="10"/>
  <c r="AY1674" i="10"/>
  <c r="AY1673" i="10"/>
  <c r="AY1672" i="10"/>
  <c r="AY1671" i="10"/>
  <c r="AY1670" i="10"/>
  <c r="AY1669" i="10"/>
  <c r="AY1668" i="10"/>
  <c r="AY1667" i="10"/>
  <c r="AY1666" i="10"/>
  <c r="AY1665" i="10"/>
  <c r="AY1664" i="10"/>
  <c r="AY1663" i="10"/>
  <c r="AY1662" i="10"/>
  <c r="AY1661" i="10"/>
  <c r="AY1658" i="10"/>
  <c r="AY1657" i="10"/>
  <c r="AY1656" i="10"/>
  <c r="AY1655" i="10"/>
  <c r="AY1654" i="10"/>
  <c r="AY1653" i="10"/>
  <c r="AY1652" i="10"/>
  <c r="AY1651" i="10"/>
  <c r="AY1650" i="10"/>
  <c r="AY1649" i="10"/>
  <c r="AY1648" i="10"/>
  <c r="AY1647" i="10"/>
  <c r="AY1646" i="10"/>
  <c r="AY1645" i="10"/>
  <c r="AY1644" i="10"/>
  <c r="AY1643" i="10"/>
  <c r="AY1642" i="10"/>
  <c r="AY1641" i="10"/>
  <c r="AY1640" i="10"/>
  <c r="AY1639" i="10"/>
  <c r="AY1638" i="10"/>
  <c r="AY1637" i="10"/>
  <c r="AY1636" i="10"/>
  <c r="AY1635" i="10"/>
  <c r="AY1634" i="10"/>
  <c r="AY1633" i="10"/>
  <c r="AY1632" i="10"/>
  <c r="AY1631" i="10"/>
  <c r="AY1630" i="10"/>
  <c r="AY1629" i="10"/>
  <c r="AY1628" i="10"/>
  <c r="AY1627" i="10"/>
  <c r="AY1626" i="10"/>
  <c r="AY1625" i="10"/>
  <c r="AY1624" i="10"/>
  <c r="AY1623" i="10"/>
  <c r="AY1622" i="10"/>
  <c r="AY1621" i="10"/>
  <c r="AY1620" i="10"/>
  <c r="AY1619" i="10"/>
  <c r="AY1618" i="10"/>
  <c r="AY1617" i="10"/>
  <c r="AY1616" i="10"/>
  <c r="AY1615" i="10"/>
  <c r="AY1614" i="10"/>
  <c r="AY1613" i="10"/>
  <c r="AY1612" i="10"/>
  <c r="AY1611" i="10"/>
  <c r="AY1610" i="10"/>
  <c r="AY1609" i="10"/>
  <c r="AY1608" i="10"/>
  <c r="AY1607" i="10"/>
  <c r="AY1606" i="10"/>
  <c r="AY1605" i="10"/>
  <c r="AY1604" i="10"/>
  <c r="AY1603" i="10"/>
  <c r="AY1602" i="10"/>
  <c r="AY1601" i="10"/>
  <c r="AY1600" i="10"/>
  <c r="AY1599" i="10"/>
  <c r="AY1598" i="10"/>
  <c r="AY1597" i="10"/>
  <c r="AY1596" i="10"/>
  <c r="AY1595" i="10"/>
  <c r="AY1594" i="10"/>
  <c r="AY1593" i="10"/>
  <c r="AY1592" i="10"/>
  <c r="AY1591" i="10"/>
  <c r="AY1590" i="10"/>
  <c r="AY1589" i="10"/>
  <c r="AY1588" i="10"/>
  <c r="AY1587" i="10"/>
  <c r="AY1586" i="10"/>
  <c r="AY1585" i="10"/>
  <c r="AY1584" i="10"/>
  <c r="AY1583" i="10"/>
  <c r="AY1582" i="10"/>
  <c r="AY1581" i="10"/>
  <c r="AY1580" i="10"/>
  <c r="AY1579" i="10"/>
  <c r="AY1578" i="10"/>
  <c r="AY1577" i="10"/>
  <c r="AY1576" i="10"/>
  <c r="AY1575" i="10"/>
  <c r="AY1574" i="10"/>
  <c r="AY1573" i="10"/>
  <c r="AY1572" i="10"/>
  <c r="AY1571" i="10"/>
  <c r="AY1570" i="10"/>
  <c r="AY1569" i="10"/>
  <c r="AY1568" i="10"/>
  <c r="AY1567" i="10"/>
  <c r="AY1566" i="10"/>
  <c r="AY1565" i="10"/>
  <c r="AY1564" i="10"/>
  <c r="AY1563" i="10"/>
  <c r="AY1562" i="10"/>
  <c r="AY1561" i="10"/>
  <c r="AY1560" i="10"/>
  <c r="AY1559" i="10"/>
  <c r="AY1558" i="10"/>
  <c r="AY1557" i="10"/>
  <c r="AY1556" i="10"/>
  <c r="AY1555" i="10"/>
  <c r="AY1554" i="10"/>
  <c r="AY1553" i="10"/>
  <c r="AY1552" i="10"/>
  <c r="AY1551" i="10"/>
  <c r="AY1550" i="10"/>
  <c r="AY1549" i="10"/>
  <c r="AY1548" i="10"/>
  <c r="AY1547" i="10"/>
  <c r="AY1546" i="10"/>
  <c r="AY1545" i="10"/>
  <c r="AY1544" i="10"/>
  <c r="AY1541" i="10"/>
  <c r="AY1540" i="10"/>
  <c r="AY1539" i="10"/>
  <c r="AY1538" i="10"/>
  <c r="AY1537" i="10"/>
  <c r="AY1536" i="10"/>
  <c r="AY1535" i="10"/>
  <c r="AY1534" i="10"/>
  <c r="AY1533" i="10"/>
  <c r="AY1532" i="10"/>
  <c r="AY1531" i="10"/>
  <c r="AY1530" i="10"/>
  <c r="AY1529" i="10"/>
  <c r="AY1528" i="10"/>
  <c r="AY1527" i="10"/>
  <c r="AY1526" i="10"/>
  <c r="AY1525" i="10"/>
  <c r="AY1524" i="10"/>
  <c r="AY1523" i="10"/>
  <c r="AY1522" i="10"/>
  <c r="AY1521" i="10"/>
  <c r="AY1520" i="10"/>
  <c r="AY1519" i="10"/>
  <c r="AY1518" i="10"/>
  <c r="AY1517" i="10"/>
  <c r="AY1516" i="10"/>
  <c r="AY1515" i="10"/>
  <c r="AY1514" i="10"/>
  <c r="AY1513" i="10"/>
  <c r="AY1512" i="10"/>
  <c r="AY1511" i="10"/>
  <c r="AY1510" i="10"/>
  <c r="AY1509" i="10"/>
  <c r="AY1508" i="10"/>
  <c r="AY1507" i="10"/>
  <c r="AY1506" i="10"/>
  <c r="AY1505" i="10"/>
  <c r="AY1504" i="10"/>
  <c r="AY1503" i="10"/>
  <c r="AY1502" i="10"/>
  <c r="AY1501" i="10"/>
  <c r="AY1500" i="10"/>
  <c r="AY1499" i="10"/>
  <c r="AY1498" i="10"/>
  <c r="AY1497" i="10"/>
  <c r="AY1496" i="10"/>
  <c r="AY1495" i="10"/>
  <c r="AY1494" i="10"/>
  <c r="AY1493" i="10"/>
  <c r="AY1492" i="10"/>
  <c r="AY1491" i="10"/>
  <c r="AY1490" i="10"/>
  <c r="AY1489" i="10"/>
  <c r="AY1488" i="10"/>
  <c r="AY1487" i="10"/>
  <c r="AY1486" i="10"/>
  <c r="AY1485" i="10"/>
  <c r="AY1484" i="10"/>
  <c r="AY1483" i="10"/>
  <c r="AY1482" i="10"/>
  <c r="AY1481" i="10"/>
  <c r="AY1480" i="10"/>
  <c r="AY1479" i="10"/>
  <c r="AY1478" i="10"/>
  <c r="AY1477" i="10"/>
  <c r="AY1476" i="10"/>
  <c r="AY1475" i="10"/>
  <c r="AY1474" i="10"/>
  <c r="AY1473" i="10"/>
  <c r="AY1472" i="10"/>
  <c r="AY1471" i="10"/>
  <c r="AY1470" i="10"/>
  <c r="AY1469" i="10"/>
  <c r="AY1468" i="10"/>
  <c r="AY1467" i="10"/>
  <c r="AY1466" i="10"/>
  <c r="AY1465" i="10"/>
  <c r="AY1464" i="10"/>
  <c r="AY1463" i="10"/>
  <c r="AY1462" i="10"/>
  <c r="AY1461" i="10"/>
  <c r="AY1460" i="10"/>
  <c r="AY1457" i="10"/>
  <c r="AY1456" i="10"/>
  <c r="AY1455" i="10"/>
  <c r="AY1454" i="10"/>
  <c r="AY1453" i="10"/>
  <c r="AY1452" i="10"/>
  <c r="AY1451" i="10"/>
  <c r="AY1450" i="10"/>
  <c r="AY1449" i="10"/>
  <c r="AY1448" i="10"/>
  <c r="AY1447" i="10"/>
  <c r="AY1446" i="10"/>
  <c r="AY1445" i="10"/>
  <c r="AY1444" i="10"/>
  <c r="AY1443" i="10"/>
  <c r="AY1442" i="10"/>
  <c r="AY1441" i="10"/>
  <c r="AY1440" i="10"/>
  <c r="AY1439" i="10"/>
  <c r="AY1438" i="10"/>
  <c r="AY1437" i="10"/>
  <c r="AY1436" i="10"/>
  <c r="AY1435" i="10"/>
  <c r="AY1434" i="10"/>
  <c r="AY1433" i="10"/>
  <c r="AY1432" i="10"/>
  <c r="AY1431" i="10"/>
  <c r="AY1430" i="10"/>
  <c r="AY1429" i="10"/>
  <c r="AY1428" i="10"/>
  <c r="AY1427" i="10"/>
  <c r="AY1426" i="10"/>
  <c r="AY1425" i="10"/>
  <c r="AY1424" i="10"/>
  <c r="AY1423" i="10"/>
  <c r="AY1422" i="10"/>
  <c r="AY1421" i="10"/>
  <c r="AY1420" i="10"/>
  <c r="AY1419" i="10"/>
  <c r="AY1418" i="10"/>
  <c r="AY1417" i="10"/>
  <c r="AY1416" i="10"/>
  <c r="AY1415" i="10"/>
  <c r="AY1414" i="10"/>
  <c r="AY1413" i="10"/>
  <c r="AY1412" i="10"/>
  <c r="AY1411" i="10"/>
  <c r="AY1410" i="10"/>
  <c r="AY1409" i="10"/>
  <c r="AY1408" i="10"/>
  <c r="AY1407" i="10"/>
  <c r="AY1406" i="10"/>
  <c r="AY1405" i="10"/>
  <c r="AY1404" i="10"/>
  <c r="AY1403" i="10"/>
  <c r="AY1402" i="10"/>
  <c r="AY1401" i="10"/>
  <c r="AY1400" i="10"/>
  <c r="AY1399" i="10"/>
  <c r="AY1398" i="10"/>
  <c r="AY1397" i="10"/>
  <c r="AY1396" i="10"/>
  <c r="AY1395" i="10"/>
  <c r="AY1394" i="10"/>
  <c r="AY1393" i="10"/>
  <c r="AY1392" i="10"/>
  <c r="AY1391" i="10"/>
  <c r="AY1390" i="10"/>
  <c r="AY1389" i="10"/>
  <c r="AY1388" i="10"/>
  <c r="AY1387" i="10"/>
  <c r="AY1386" i="10"/>
  <c r="AY1385" i="10"/>
  <c r="AY1384" i="10"/>
  <c r="AY1383" i="10"/>
  <c r="AY1382" i="10"/>
  <c r="AY1381" i="10"/>
  <c r="AY1380" i="10"/>
  <c r="AY1379" i="10"/>
  <c r="AY1378" i="10"/>
  <c r="AY1377" i="10"/>
  <c r="AY1376" i="10"/>
  <c r="AY1375" i="10"/>
  <c r="AY1374" i="10"/>
  <c r="AY1373" i="10"/>
  <c r="AY1372" i="10"/>
  <c r="AY1371" i="10"/>
  <c r="AY1368" i="10"/>
  <c r="AY1367" i="10"/>
  <c r="AY1366" i="10"/>
  <c r="AY1365" i="10"/>
  <c r="AY1364" i="10"/>
  <c r="AY1363" i="10"/>
  <c r="AY1362" i="10"/>
  <c r="AY1361" i="10"/>
  <c r="AY1360" i="10"/>
  <c r="AY1359" i="10"/>
  <c r="AY1358" i="10"/>
  <c r="AY1357" i="10"/>
  <c r="AY1356" i="10"/>
  <c r="AY1355" i="10"/>
  <c r="AY1354" i="10"/>
  <c r="AY1353" i="10"/>
  <c r="AY1352" i="10"/>
  <c r="AY1351" i="10"/>
  <c r="AY1350" i="10"/>
  <c r="AY1349" i="10"/>
  <c r="AY1348" i="10"/>
  <c r="AY1347" i="10"/>
  <c r="AY1346" i="10"/>
  <c r="AY1345" i="10"/>
  <c r="AY1344" i="10"/>
  <c r="AY1343" i="10"/>
  <c r="AY1342" i="10"/>
  <c r="AY1341" i="10"/>
  <c r="AY1340" i="10"/>
  <c r="AY1339" i="10"/>
  <c r="AY1338" i="10"/>
  <c r="AY1337" i="10"/>
  <c r="AY1336" i="10"/>
  <c r="AY1335" i="10"/>
  <c r="AY1334" i="10"/>
  <c r="AY1333" i="10"/>
  <c r="AY1332" i="10"/>
  <c r="AY1331" i="10"/>
  <c r="AY1330" i="10"/>
  <c r="AY1329" i="10"/>
  <c r="AY1328" i="10"/>
  <c r="AY1327" i="10"/>
  <c r="AY1326" i="10"/>
  <c r="AY1325" i="10"/>
  <c r="AY1324" i="10"/>
  <c r="AY1323" i="10"/>
  <c r="AY1322" i="10"/>
  <c r="AY1321" i="10"/>
  <c r="AY1320" i="10"/>
  <c r="AY1319" i="10"/>
  <c r="AY1318" i="10"/>
  <c r="AY1317" i="10"/>
  <c r="AY1316" i="10"/>
  <c r="AY1315" i="10"/>
  <c r="AY1314" i="10"/>
  <c r="AY1313" i="10"/>
  <c r="AY1312" i="10"/>
  <c r="AY1311" i="10"/>
  <c r="AY1310" i="10"/>
  <c r="AY1309" i="10"/>
  <c r="AY1308" i="10"/>
  <c r="AY1307" i="10"/>
  <c r="AY1306" i="10"/>
  <c r="AY1305" i="10"/>
  <c r="AY1304" i="10"/>
  <c r="AY1303" i="10"/>
  <c r="AY1302" i="10"/>
  <c r="AY1301" i="10"/>
  <c r="AY1300" i="10"/>
  <c r="AY1299" i="10"/>
  <c r="AY1298" i="10"/>
  <c r="AY1297" i="10"/>
  <c r="AY1296" i="10"/>
  <c r="AY1295" i="10"/>
  <c r="AY1294" i="10"/>
  <c r="AY1293" i="10"/>
  <c r="AY1292" i="10"/>
  <c r="AY1291" i="10"/>
  <c r="AY1290" i="10"/>
  <c r="AY1289" i="10"/>
  <c r="AY1288" i="10"/>
  <c r="AY1287" i="10"/>
  <c r="AY1286" i="10"/>
  <c r="AY1267" i="10"/>
  <c r="AY1266" i="10"/>
  <c r="AY1265" i="10"/>
  <c r="AY1264" i="10"/>
  <c r="AY1263" i="10"/>
  <c r="AY1262" i="10"/>
  <c r="AY1261" i="10"/>
  <c r="AY1260" i="10"/>
  <c r="AY1259" i="10"/>
  <c r="AY1258" i="10"/>
  <c r="AY1257" i="10"/>
  <c r="AY1256" i="10"/>
  <c r="AY1255" i="10"/>
  <c r="AY1254" i="10"/>
  <c r="AY1253" i="10"/>
  <c r="AY1252" i="10"/>
  <c r="AY1251" i="10"/>
  <c r="AY1250" i="10"/>
  <c r="AY1249" i="10"/>
  <c r="AY1248" i="10"/>
  <c r="AY1247" i="10"/>
  <c r="AY1246" i="10"/>
  <c r="AY1245" i="10"/>
  <c r="AY1244" i="10"/>
  <c r="AY1241" i="10"/>
  <c r="AY1240" i="10"/>
  <c r="AY1239" i="10"/>
  <c r="AY1238" i="10"/>
  <c r="AY1237" i="10"/>
  <c r="AY1236" i="10"/>
  <c r="AY1235" i="10"/>
  <c r="AY1234" i="10"/>
  <c r="AY1233" i="10"/>
  <c r="AY1232" i="10"/>
  <c r="AY1231" i="10"/>
  <c r="AY1230" i="10"/>
  <c r="AY1229" i="10"/>
  <c r="AY1228" i="10"/>
  <c r="AY1227" i="10"/>
  <c r="AY1226" i="10"/>
  <c r="AY1223" i="10"/>
  <c r="AY1222" i="10"/>
  <c r="AY1221" i="10"/>
  <c r="AY1220" i="10"/>
  <c r="AY1219" i="10"/>
  <c r="AY1218" i="10"/>
  <c r="AY1217" i="10"/>
  <c r="AY1216" i="10"/>
  <c r="AY1215" i="10"/>
  <c r="AY1214" i="10"/>
  <c r="AY1213" i="10"/>
  <c r="AY1212" i="10"/>
  <c r="AY1211" i="10"/>
  <c r="AY1210" i="10"/>
  <c r="AY1209" i="10"/>
  <c r="AY1208" i="10"/>
  <c r="AY1207" i="10"/>
  <c r="AY1206" i="10"/>
  <c r="AY1205" i="10"/>
  <c r="AY1204" i="10"/>
  <c r="AY1203" i="10"/>
  <c r="AY1202" i="10"/>
  <c r="AY1201" i="10"/>
  <c r="AY1200" i="10"/>
  <c r="AY1199" i="10"/>
  <c r="AY1198" i="10"/>
  <c r="AY1197" i="10"/>
  <c r="AY1196" i="10"/>
  <c r="AY1195" i="10"/>
  <c r="AY1194" i="10"/>
  <c r="AY1193" i="10"/>
  <c r="AY1192" i="10"/>
  <c r="AY1191" i="10"/>
  <c r="AY1190" i="10"/>
  <c r="AY1189" i="10"/>
  <c r="AY1188" i="10"/>
  <c r="AY1187" i="10"/>
  <c r="AY1186" i="10"/>
  <c r="AY1185" i="10"/>
  <c r="AY1184" i="10"/>
  <c r="AY1183" i="10"/>
  <c r="AY1182" i="10"/>
  <c r="AY1181" i="10"/>
  <c r="AY1180" i="10"/>
  <c r="AY1179" i="10"/>
  <c r="AY1178" i="10"/>
  <c r="AY1177" i="10"/>
  <c r="AY1176" i="10"/>
  <c r="AY1175" i="10"/>
  <c r="AY1174" i="10"/>
  <c r="AY1173" i="10"/>
  <c r="AY1172" i="10"/>
  <c r="AY1171" i="10"/>
  <c r="AY1170" i="10"/>
  <c r="AY1169" i="10"/>
  <c r="AY1168" i="10"/>
  <c r="AY1167" i="10"/>
  <c r="AY1166" i="10"/>
  <c r="AY1165" i="10"/>
  <c r="AY1164" i="10"/>
  <c r="AY1163" i="10"/>
  <c r="AY1162" i="10"/>
  <c r="AY1161" i="10"/>
  <c r="AY1160" i="10"/>
  <c r="AY1157" i="10"/>
  <c r="AY1156" i="10"/>
  <c r="AY1155" i="10"/>
  <c r="AY1154" i="10"/>
  <c r="AY1153" i="10"/>
  <c r="AY1152" i="10"/>
  <c r="AY1151" i="10"/>
  <c r="AY1150" i="10"/>
  <c r="AY1149" i="10"/>
  <c r="AY1148" i="10"/>
  <c r="AY1147" i="10"/>
  <c r="AY1146" i="10"/>
  <c r="AY1145" i="10"/>
  <c r="AY1144" i="10"/>
  <c r="AY1143" i="10"/>
  <c r="AY1142" i="10"/>
  <c r="AY1141" i="10"/>
  <c r="AY1140" i="10"/>
  <c r="AY1139" i="10"/>
  <c r="AY1138" i="10"/>
  <c r="AY1137" i="10"/>
  <c r="AY1136" i="10"/>
  <c r="AY1135" i="10"/>
  <c r="AY1134" i="10"/>
  <c r="AY1133" i="10"/>
  <c r="AY1132" i="10"/>
  <c r="AY1131" i="10"/>
  <c r="AY1130" i="10"/>
  <c r="AY1129" i="10"/>
  <c r="AY1128" i="10"/>
  <c r="AY1127" i="10"/>
  <c r="AY1126" i="10"/>
  <c r="AY1125" i="10"/>
  <c r="AY1124" i="10"/>
  <c r="AY1123" i="10"/>
  <c r="AY1122" i="10"/>
  <c r="AY1121" i="10"/>
  <c r="AY1120" i="10"/>
  <c r="AY1119" i="10"/>
  <c r="AY1118" i="10"/>
  <c r="AY1117" i="10"/>
  <c r="AY1116" i="10"/>
  <c r="AY1115" i="10"/>
  <c r="AY1114" i="10"/>
  <c r="AY1113" i="10"/>
  <c r="AY1112" i="10"/>
  <c r="AY1111" i="10"/>
  <c r="AY1110" i="10"/>
  <c r="AY1109" i="10"/>
  <c r="AY1108" i="10"/>
  <c r="AY1107" i="10"/>
  <c r="AY1106" i="10"/>
  <c r="AY1105" i="10"/>
  <c r="AY1104" i="10"/>
  <c r="AY1103" i="10"/>
  <c r="AY1102" i="10"/>
  <c r="AY1101" i="10"/>
  <c r="AY1100" i="10"/>
  <c r="AY1099" i="10"/>
  <c r="AY1098" i="10"/>
  <c r="AY1097" i="10"/>
  <c r="AY1096" i="10"/>
  <c r="AY1095" i="10"/>
  <c r="AY1094" i="10"/>
  <c r="AY1093" i="10"/>
  <c r="AY1092" i="10"/>
  <c r="AY1091" i="10"/>
  <c r="AY1090" i="10"/>
  <c r="AY1089" i="10"/>
  <c r="AY1088" i="10"/>
  <c r="AY1087" i="10"/>
  <c r="AY1086" i="10"/>
  <c r="AY1085" i="10"/>
  <c r="AY1084" i="10"/>
  <c r="AY1083" i="10"/>
  <c r="AY1082" i="10"/>
  <c r="AY1081" i="10"/>
  <c r="AY1080" i="10"/>
  <c r="AY1079" i="10"/>
  <c r="AY1078" i="10"/>
  <c r="AY1077" i="10"/>
  <c r="AY1076" i="10"/>
  <c r="AY1075" i="10"/>
  <c r="AY1074" i="10"/>
  <c r="AY1073" i="10"/>
  <c r="AY1072" i="10"/>
  <c r="AY1071" i="10"/>
  <c r="AY1070" i="10"/>
  <c r="AY1069" i="10"/>
  <c r="AY1068" i="10"/>
  <c r="AY1067" i="10"/>
  <c r="AY1066" i="10"/>
  <c r="AY1065" i="10"/>
  <c r="AY1064" i="10"/>
  <c r="AY1063" i="10"/>
  <c r="AY1062" i="10"/>
  <c r="AY1061" i="10"/>
  <c r="AY1060" i="10"/>
  <c r="AY1059" i="10"/>
  <c r="AY1058" i="10"/>
  <c r="AY1057" i="10"/>
  <c r="AY1056" i="10"/>
  <c r="AY1055" i="10"/>
  <c r="AY1054" i="10"/>
  <c r="AY1053" i="10"/>
  <c r="AY1052" i="10"/>
  <c r="AY1051" i="10"/>
  <c r="AY1050" i="10"/>
  <c r="AY1049" i="10"/>
  <c r="AY1048" i="10"/>
  <c r="AY1047" i="10"/>
  <c r="AY1046" i="10"/>
  <c r="AY1045" i="10"/>
  <c r="AY1044" i="10"/>
  <c r="AY1043" i="10"/>
  <c r="AY1042" i="10"/>
  <c r="AY1041" i="10"/>
  <c r="AY1040" i="10"/>
  <c r="AY1039" i="10"/>
  <c r="AY1038" i="10"/>
  <c r="AY1035" i="10"/>
  <c r="AY1034" i="10"/>
  <c r="AY1033" i="10"/>
  <c r="AY1032" i="10"/>
  <c r="AY1031" i="10"/>
  <c r="AY1030" i="10"/>
  <c r="AY1029" i="10"/>
  <c r="AY1028" i="10"/>
  <c r="AY1027" i="10"/>
  <c r="AY1026" i="10"/>
  <c r="AY1025" i="10"/>
  <c r="AY1024" i="10"/>
  <c r="AY1023" i="10"/>
  <c r="AY1022" i="10"/>
  <c r="AY1021" i="10"/>
  <c r="AY1020" i="10"/>
  <c r="AY1019" i="10"/>
  <c r="AY1018" i="10"/>
  <c r="AY1017" i="10"/>
  <c r="AY1016" i="10"/>
  <c r="AY1015" i="10"/>
  <c r="AY1014" i="10"/>
  <c r="AY1013" i="10"/>
  <c r="AY1012" i="10"/>
  <c r="AY1011" i="10"/>
  <c r="AY1010" i="10"/>
  <c r="AY1009" i="10"/>
  <c r="AY1008" i="10"/>
  <c r="AY1007" i="10"/>
  <c r="AY1006" i="10"/>
  <c r="AY1005" i="10"/>
  <c r="AY1004" i="10"/>
  <c r="AY1003" i="10"/>
  <c r="AY1002" i="10"/>
  <c r="AY1001" i="10"/>
  <c r="AY1000" i="10"/>
  <c r="AY999" i="10"/>
  <c r="AY998" i="10"/>
  <c r="AY997" i="10"/>
  <c r="AY996" i="10"/>
  <c r="AY995" i="10"/>
  <c r="AY994" i="10"/>
  <c r="AY993" i="10"/>
  <c r="AY992" i="10"/>
  <c r="AY991" i="10"/>
  <c r="AY990" i="10"/>
  <c r="AY989" i="10"/>
  <c r="AY988" i="10"/>
  <c r="AY987" i="10"/>
  <c r="AY986" i="10"/>
  <c r="AY985" i="10"/>
  <c r="AY984" i="10"/>
  <c r="AY983" i="10"/>
  <c r="AY982" i="10"/>
  <c r="AY981" i="10"/>
  <c r="AY980" i="10"/>
  <c r="AY979" i="10"/>
  <c r="AY978" i="10"/>
  <c r="AY977" i="10"/>
  <c r="AY976" i="10"/>
  <c r="AY975" i="10"/>
  <c r="AY974" i="10"/>
  <c r="AY973" i="10"/>
  <c r="AY972" i="10"/>
  <c r="AY971" i="10"/>
  <c r="AY970" i="10"/>
  <c r="AY969" i="10"/>
  <c r="AY968" i="10"/>
  <c r="AY967" i="10"/>
  <c r="AY966" i="10"/>
  <c r="AY965" i="10"/>
  <c r="AY964" i="10"/>
  <c r="AY963" i="10"/>
  <c r="AY962" i="10"/>
  <c r="AY961" i="10"/>
  <c r="AY960" i="10"/>
  <c r="AY959" i="10"/>
  <c r="AY958" i="10"/>
  <c r="AY957" i="10"/>
  <c r="AY956" i="10"/>
  <c r="AY955" i="10"/>
  <c r="AY954" i="10"/>
  <c r="AY953" i="10"/>
  <c r="AY952" i="10"/>
  <c r="AY951" i="10"/>
  <c r="AY950" i="10"/>
  <c r="AY949" i="10"/>
  <c r="AY948" i="10"/>
  <c r="AY947" i="10"/>
  <c r="AY946" i="10"/>
  <c r="AY945" i="10"/>
  <c r="AY944" i="10"/>
  <c r="AY943" i="10"/>
  <c r="AY942" i="10"/>
  <c r="AY941" i="10"/>
  <c r="AY940" i="10"/>
  <c r="AY939" i="10"/>
  <c r="AY938" i="10"/>
  <c r="AY937" i="10"/>
  <c r="AY936" i="10"/>
  <c r="AY935" i="10"/>
  <c r="AY934" i="10"/>
  <c r="AY933" i="10"/>
  <c r="AY932" i="10"/>
  <c r="AY931" i="10"/>
  <c r="AY928" i="10"/>
  <c r="AY927" i="10"/>
  <c r="AY926" i="10"/>
  <c r="AY925" i="10"/>
  <c r="AY924" i="10"/>
  <c r="AY923" i="10"/>
  <c r="AY922" i="10"/>
  <c r="AY921" i="10"/>
  <c r="AY920" i="10"/>
  <c r="AY919" i="10"/>
  <c r="AY918" i="10"/>
  <c r="AY917" i="10"/>
  <c r="AY916" i="10"/>
  <c r="AY915" i="10"/>
  <c r="AY914" i="10"/>
  <c r="AY913" i="10"/>
  <c r="AY912" i="10"/>
  <c r="AY911" i="10"/>
  <c r="AY910" i="10"/>
  <c r="AY909" i="10"/>
  <c r="AY908" i="10"/>
  <c r="AY907" i="10"/>
  <c r="AY906" i="10"/>
  <c r="AY905" i="10"/>
  <c r="AY904" i="10"/>
  <c r="AY903" i="10"/>
  <c r="AY902" i="10"/>
  <c r="AY901" i="10"/>
  <c r="AY900" i="10"/>
  <c r="AY899" i="10"/>
  <c r="AY898" i="10"/>
  <c r="AY897" i="10"/>
  <c r="AY896" i="10"/>
  <c r="AY895" i="10"/>
  <c r="AY894" i="10"/>
  <c r="AY893" i="10"/>
  <c r="AY892" i="10"/>
  <c r="AY891" i="10"/>
  <c r="AY890" i="10"/>
  <c r="AY889" i="10"/>
  <c r="AY888" i="10"/>
  <c r="AY887" i="10"/>
  <c r="AY886" i="10"/>
  <c r="AY885" i="10"/>
  <c r="AY884" i="10"/>
  <c r="AY883" i="10"/>
  <c r="AY882" i="10"/>
  <c r="AY881" i="10"/>
  <c r="AY880" i="10"/>
  <c r="AY879" i="10"/>
  <c r="AY878" i="10"/>
  <c r="AY877" i="10"/>
  <c r="AY876" i="10"/>
  <c r="AY875" i="10"/>
  <c r="AY874" i="10"/>
  <c r="AY873" i="10"/>
  <c r="AY872" i="10"/>
  <c r="AY871" i="10"/>
  <c r="AY870" i="10"/>
  <c r="AY869" i="10"/>
  <c r="AY868" i="10"/>
  <c r="AY867" i="10"/>
  <c r="AY866" i="10"/>
  <c r="AY865" i="10"/>
  <c r="AY864" i="10"/>
  <c r="AY863" i="10"/>
  <c r="AY862" i="10"/>
  <c r="AY861" i="10"/>
  <c r="AY860" i="10"/>
  <c r="AY859" i="10"/>
  <c r="AY858" i="10"/>
  <c r="AY857" i="10"/>
  <c r="AY856" i="10"/>
  <c r="AY855" i="10"/>
  <c r="AY854" i="10"/>
  <c r="AY853" i="10"/>
  <c r="AY852" i="10"/>
  <c r="AY851" i="10"/>
  <c r="AY850" i="10"/>
  <c r="AY849" i="10"/>
  <c r="AY848" i="10"/>
  <c r="AY847" i="10"/>
  <c r="AY846" i="10"/>
  <c r="AY845" i="10"/>
  <c r="AY844" i="10"/>
  <c r="AY843" i="10"/>
  <c r="AY842" i="10"/>
  <c r="AY841" i="10"/>
  <c r="AY840" i="10"/>
  <c r="AY839" i="10"/>
  <c r="AY838" i="10"/>
  <c r="AY837" i="10"/>
  <c r="AY836" i="10"/>
  <c r="AY835" i="10"/>
  <c r="AY834" i="10"/>
  <c r="AY833" i="10"/>
  <c r="AY832" i="10"/>
  <c r="AY831" i="10"/>
  <c r="AY830" i="10"/>
  <c r="AY827" i="10"/>
  <c r="AY826" i="10"/>
  <c r="AY825" i="10"/>
  <c r="AY824" i="10"/>
  <c r="AY823" i="10"/>
  <c r="AY822" i="10"/>
  <c r="AY821" i="10"/>
  <c r="AY820" i="10"/>
  <c r="AY819" i="10"/>
  <c r="AY818" i="10"/>
  <c r="AY817" i="10"/>
  <c r="AY816" i="10"/>
  <c r="AY815" i="10"/>
  <c r="AY814" i="10"/>
  <c r="AY813" i="10"/>
  <c r="AY812" i="10"/>
  <c r="AY811" i="10"/>
  <c r="AY810" i="10"/>
  <c r="AY809" i="10"/>
  <c r="AY808" i="10"/>
  <c r="AY807" i="10"/>
  <c r="AY806" i="10"/>
  <c r="AY805" i="10"/>
  <c r="AY804" i="10"/>
  <c r="AY803" i="10"/>
  <c r="AY802" i="10"/>
  <c r="AY801" i="10"/>
  <c r="AY800" i="10"/>
  <c r="AY799" i="10"/>
  <c r="AY798" i="10"/>
  <c r="AY797" i="10"/>
  <c r="AY796" i="10"/>
  <c r="AY795" i="10"/>
  <c r="AY794" i="10"/>
  <c r="AY793" i="10"/>
  <c r="AY792" i="10"/>
  <c r="AY791" i="10"/>
  <c r="AY790" i="10"/>
  <c r="AY789" i="10"/>
  <c r="AY788" i="10"/>
  <c r="AY787" i="10"/>
  <c r="AY786" i="10"/>
  <c r="AY785" i="10"/>
  <c r="AY784" i="10"/>
  <c r="AY783" i="10"/>
  <c r="AY782" i="10"/>
  <c r="AY781" i="10"/>
  <c r="AY780" i="10"/>
  <c r="AY779" i="10"/>
  <c r="AY778" i="10"/>
  <c r="AY777" i="10"/>
  <c r="AY776" i="10"/>
  <c r="AY775" i="10"/>
  <c r="AY774" i="10"/>
  <c r="AY773" i="10"/>
  <c r="AY772" i="10"/>
  <c r="AY771" i="10"/>
  <c r="AY770" i="10"/>
  <c r="AY769" i="10"/>
  <c r="AY768" i="10"/>
  <c r="AY767" i="10"/>
  <c r="AY766" i="10"/>
  <c r="AY765" i="10"/>
  <c r="AY764" i="10"/>
  <c r="AY763" i="10"/>
  <c r="AY762" i="10"/>
  <c r="AY761" i="10"/>
  <c r="AY760" i="10"/>
  <c r="AY759" i="10"/>
  <c r="AY758" i="10"/>
  <c r="AY757" i="10"/>
  <c r="AY756" i="10"/>
  <c r="AY755" i="10"/>
  <c r="AY754" i="10"/>
  <c r="AY753" i="10"/>
  <c r="AY752" i="10"/>
  <c r="AY751" i="10"/>
  <c r="AY750" i="10"/>
  <c r="AY749" i="10"/>
  <c r="AY748" i="10"/>
  <c r="AY747" i="10"/>
  <c r="AY746" i="10"/>
  <c r="AY745" i="10"/>
  <c r="AY744" i="10"/>
  <c r="AY743" i="10"/>
  <c r="AY742" i="10"/>
  <c r="AY741" i="10"/>
  <c r="AY740" i="10"/>
  <c r="AY739" i="10"/>
  <c r="AY738" i="10"/>
  <c r="AY737" i="10"/>
  <c r="AY736" i="10"/>
  <c r="AY733" i="10"/>
  <c r="AY732" i="10"/>
  <c r="AY731" i="10"/>
  <c r="AY730" i="10"/>
  <c r="AY729" i="10"/>
  <c r="AY728" i="10"/>
  <c r="AY727" i="10"/>
  <c r="AY726" i="10"/>
  <c r="AY725" i="10"/>
  <c r="AY724" i="10"/>
  <c r="AY723" i="10"/>
  <c r="AY722" i="10"/>
  <c r="AY721" i="10"/>
  <c r="AY720" i="10"/>
  <c r="AY719" i="10"/>
  <c r="AY718" i="10"/>
  <c r="AY717" i="10"/>
  <c r="AY716" i="10"/>
  <c r="AY715" i="10"/>
  <c r="AY714" i="10"/>
  <c r="AY713" i="10"/>
  <c r="AY712" i="10"/>
  <c r="AY711" i="10"/>
  <c r="AY710" i="10"/>
  <c r="AY709" i="10"/>
  <c r="AY708" i="10"/>
  <c r="AY707" i="10"/>
  <c r="AY706" i="10"/>
  <c r="AY705" i="10"/>
  <c r="AY704" i="10"/>
  <c r="AY703" i="10"/>
  <c r="AY702" i="10"/>
  <c r="AY701" i="10"/>
  <c r="AY700" i="10"/>
  <c r="AY699" i="10"/>
  <c r="AY698" i="10"/>
  <c r="AY697" i="10"/>
  <c r="AY696" i="10"/>
  <c r="AY695" i="10"/>
  <c r="AY694" i="10"/>
  <c r="AY693" i="10"/>
  <c r="AY692" i="10"/>
  <c r="AY691" i="10"/>
  <c r="AY690" i="10"/>
  <c r="AY689" i="10"/>
  <c r="AY688" i="10"/>
  <c r="AY687" i="10"/>
  <c r="AY686" i="10"/>
  <c r="AY685" i="10"/>
  <c r="AY684" i="10"/>
  <c r="AY683" i="10"/>
  <c r="AY682" i="10"/>
  <c r="AY681" i="10"/>
  <c r="AY680" i="10"/>
  <c r="AY679" i="10"/>
  <c r="AY678" i="10"/>
  <c r="AY677" i="10"/>
  <c r="AY676" i="10"/>
  <c r="AY675" i="10"/>
  <c r="AY674" i="10"/>
  <c r="AY673" i="10"/>
  <c r="AY672" i="10"/>
  <c r="AY671" i="10"/>
  <c r="AY670" i="10"/>
  <c r="AY669" i="10"/>
  <c r="AY668" i="10"/>
  <c r="AY667" i="10"/>
  <c r="AY666" i="10"/>
  <c r="AY665" i="10"/>
  <c r="AY664" i="10"/>
  <c r="AY663" i="10"/>
  <c r="AY662" i="10"/>
  <c r="AY661" i="10"/>
  <c r="AY660" i="10"/>
  <c r="AY659" i="10"/>
  <c r="AY658" i="10"/>
  <c r="AY657" i="10"/>
  <c r="AY656" i="10"/>
  <c r="AY655" i="10"/>
  <c r="AY654" i="10"/>
  <c r="AY653" i="10"/>
  <c r="AY652" i="10"/>
  <c r="AY651" i="10"/>
  <c r="AY650" i="10"/>
  <c r="AY649" i="10"/>
  <c r="AY648" i="10"/>
  <c r="AY647" i="10"/>
  <c r="AY646" i="10"/>
  <c r="AY645" i="10"/>
  <c r="AY644" i="10"/>
  <c r="AY643" i="10"/>
  <c r="AY642" i="10"/>
  <c r="AY641" i="10"/>
  <c r="AY640" i="10"/>
  <c r="AY639" i="10"/>
  <c r="AY638" i="10"/>
  <c r="AY637" i="10"/>
  <c r="AY636" i="10"/>
  <c r="AY635" i="10"/>
  <c r="AY634" i="10"/>
  <c r="AY633" i="10"/>
  <c r="AY632" i="10"/>
  <c r="AY629" i="10"/>
  <c r="AY628" i="10"/>
  <c r="AY627" i="10"/>
  <c r="AY626" i="10"/>
  <c r="AY625" i="10"/>
  <c r="AY624" i="10"/>
  <c r="AY623" i="10"/>
  <c r="AY622" i="10"/>
  <c r="AY621" i="10"/>
  <c r="AY620" i="10"/>
  <c r="AY619" i="10"/>
  <c r="AY618" i="10"/>
  <c r="AY617" i="10"/>
  <c r="AY616" i="10"/>
  <c r="AY615" i="10"/>
  <c r="AY614" i="10"/>
  <c r="AY613" i="10"/>
  <c r="AY612" i="10"/>
  <c r="AY611" i="10"/>
  <c r="AY610" i="10"/>
  <c r="AY609" i="10"/>
  <c r="AY608" i="10"/>
  <c r="AY607" i="10"/>
  <c r="AY606" i="10"/>
  <c r="AY605" i="10"/>
  <c r="AY604" i="10"/>
  <c r="AY603" i="10"/>
  <c r="AY602" i="10"/>
  <c r="AY601" i="10"/>
  <c r="AY600" i="10"/>
  <c r="AY599" i="10"/>
  <c r="AY598" i="10"/>
  <c r="AY597" i="10"/>
  <c r="AY596" i="10"/>
  <c r="AY595" i="10"/>
  <c r="AY594" i="10"/>
  <c r="AY593" i="10"/>
  <c r="AY592" i="10"/>
  <c r="AY591" i="10"/>
  <c r="AY590" i="10"/>
  <c r="AY589" i="10"/>
  <c r="AY588" i="10"/>
  <c r="AY587" i="10"/>
  <c r="AY586" i="10"/>
  <c r="AY583" i="10"/>
  <c r="AY582" i="10"/>
  <c r="AY581" i="10"/>
  <c r="AY580" i="10"/>
  <c r="AY579" i="10"/>
  <c r="AY576" i="10"/>
  <c r="AY575" i="10"/>
  <c r="AY574" i="10"/>
  <c r="AY573" i="10"/>
  <c r="AY572" i="10"/>
  <c r="AY571" i="10"/>
  <c r="AY570" i="10"/>
  <c r="AY569" i="10"/>
  <c r="AY568" i="10"/>
  <c r="AY567" i="10"/>
  <c r="AY566" i="10"/>
  <c r="AY565" i="10"/>
  <c r="AY564" i="10"/>
  <c r="AY563" i="10"/>
  <c r="AY562" i="10"/>
  <c r="AY561" i="10"/>
  <c r="AY560" i="10"/>
  <c r="AY559" i="10"/>
  <c r="AY558" i="10"/>
  <c r="AY557" i="10"/>
  <c r="AY556" i="10"/>
  <c r="AY555" i="10"/>
  <c r="AY554" i="10"/>
  <c r="AY553" i="10"/>
  <c r="AY552" i="10"/>
  <c r="AY551" i="10"/>
  <c r="AY550" i="10"/>
  <c r="AY549" i="10"/>
  <c r="AY548" i="10"/>
  <c r="AY547" i="10"/>
  <c r="AY546" i="10"/>
  <c r="AY545" i="10"/>
  <c r="AY544" i="10"/>
  <c r="AY543" i="10"/>
  <c r="AY542" i="10"/>
  <c r="AY541" i="10"/>
  <c r="AY540" i="10"/>
  <c r="AY539" i="10"/>
  <c r="AY538" i="10"/>
  <c r="AY537" i="10"/>
  <c r="AY536" i="10"/>
  <c r="AY535" i="10"/>
  <c r="AY534" i="10"/>
  <c r="AY533" i="10"/>
  <c r="AY532" i="10"/>
  <c r="AY531" i="10"/>
  <c r="AY530" i="10"/>
  <c r="AY529" i="10"/>
  <c r="AY528" i="10"/>
  <c r="AY527" i="10"/>
  <c r="AY526" i="10"/>
  <c r="AY525" i="10"/>
  <c r="AY524" i="10"/>
  <c r="AY523" i="10"/>
  <c r="AY522" i="10"/>
  <c r="AY521" i="10"/>
  <c r="AY520" i="10"/>
  <c r="AY519" i="10"/>
  <c r="AY518" i="10"/>
  <c r="AY517" i="10"/>
  <c r="AY516" i="10"/>
  <c r="AY515" i="10"/>
  <c r="AY514" i="10"/>
  <c r="AY513" i="10"/>
  <c r="AY512" i="10"/>
  <c r="AY511" i="10"/>
  <c r="AY510" i="10"/>
  <c r="AY509" i="10"/>
  <c r="AY508" i="10"/>
  <c r="AY507" i="10"/>
  <c r="AY506" i="10"/>
  <c r="AY505" i="10"/>
  <c r="AY504" i="10"/>
  <c r="AY503" i="10"/>
  <c r="AY502" i="10"/>
  <c r="AY501" i="10"/>
  <c r="AY500" i="10"/>
  <c r="AY499" i="10"/>
  <c r="AY498" i="10"/>
  <c r="AY497" i="10"/>
  <c r="AY496" i="10"/>
  <c r="AY495" i="10"/>
  <c r="AY494" i="10"/>
  <c r="AY493" i="10"/>
  <c r="AY492" i="10"/>
  <c r="AY491" i="10"/>
  <c r="AY490" i="10"/>
  <c r="AY489" i="10"/>
  <c r="AY488" i="10"/>
  <c r="AY487" i="10"/>
  <c r="AY486" i="10"/>
  <c r="AY485" i="10"/>
  <c r="AY484" i="10"/>
  <c r="AY483" i="10"/>
  <c r="AY482" i="10"/>
  <c r="AY481" i="10"/>
  <c r="AY480" i="10"/>
  <c r="AY479" i="10"/>
  <c r="AY478" i="10"/>
  <c r="AY477" i="10"/>
  <c r="AY476" i="10"/>
  <c r="AY475" i="10"/>
  <c r="AY474" i="10"/>
  <c r="AY473" i="10"/>
  <c r="AY472" i="10"/>
  <c r="AY471" i="10"/>
  <c r="AY470" i="10"/>
  <c r="AY469" i="10"/>
  <c r="AY468" i="10"/>
  <c r="AY467" i="10"/>
  <c r="AY466" i="10"/>
  <c r="AY465" i="10"/>
  <c r="AY464" i="10"/>
  <c r="AY463" i="10"/>
  <c r="AY462" i="10"/>
  <c r="AY461" i="10"/>
  <c r="AY460" i="10"/>
  <c r="AY459" i="10"/>
  <c r="AY458" i="10"/>
  <c r="AY457" i="10"/>
  <c r="AY456" i="10"/>
  <c r="AY455" i="10"/>
  <c r="AY454" i="10"/>
  <c r="AY453" i="10"/>
  <c r="AY452" i="10"/>
  <c r="AY451" i="10"/>
  <c r="AY450" i="10"/>
  <c r="AY449" i="10"/>
  <c r="AY448" i="10"/>
  <c r="AY447" i="10"/>
  <c r="AY446" i="10"/>
  <c r="AY445" i="10"/>
  <c r="AY444" i="10"/>
  <c r="AY443" i="10"/>
  <c r="AY442" i="10"/>
  <c r="AY441" i="10"/>
  <c r="AY440" i="10"/>
  <c r="AY439" i="10"/>
  <c r="AY438" i="10"/>
  <c r="AY437" i="10"/>
  <c r="AY436" i="10"/>
  <c r="AY435" i="10"/>
  <c r="AY434" i="10"/>
  <c r="AY433" i="10"/>
  <c r="AY432" i="10"/>
  <c r="AY431" i="10"/>
  <c r="AY430" i="10"/>
  <c r="AY429" i="10"/>
  <c r="AY428" i="10"/>
  <c r="AY427" i="10"/>
  <c r="AY426" i="10"/>
  <c r="AY425" i="10"/>
  <c r="AY424" i="10"/>
  <c r="AY423" i="10"/>
  <c r="AY422" i="10"/>
  <c r="AY421" i="10"/>
  <c r="AY420" i="10"/>
  <c r="AY419" i="10"/>
  <c r="AY418" i="10"/>
  <c r="AY415" i="10"/>
  <c r="AY414" i="10"/>
  <c r="AY413" i="10"/>
  <c r="AY412" i="10"/>
  <c r="AY411" i="10"/>
  <c r="AY410" i="10"/>
  <c r="AY409" i="10"/>
  <c r="AY408" i="10"/>
  <c r="AY407" i="10"/>
  <c r="AY406" i="10"/>
  <c r="AY405" i="10"/>
  <c r="AY404" i="10"/>
  <c r="AY403" i="10"/>
  <c r="AY402" i="10"/>
  <c r="AY401" i="10"/>
  <c r="AY400" i="10"/>
  <c r="AY399" i="10"/>
  <c r="AY398" i="10"/>
  <c r="AY397" i="10"/>
  <c r="AY396" i="10"/>
  <c r="AY395" i="10"/>
  <c r="AY394" i="10"/>
  <c r="AY393" i="10"/>
  <c r="AY392" i="10"/>
  <c r="AY391" i="10"/>
  <c r="AY390" i="10"/>
  <c r="AY389" i="10"/>
  <c r="AY388" i="10"/>
  <c r="AY387" i="10"/>
  <c r="AY386" i="10"/>
  <c r="AY385" i="10"/>
  <c r="AY384" i="10"/>
  <c r="AY383" i="10"/>
  <c r="AY382" i="10"/>
  <c r="AY381" i="10"/>
  <c r="AY380" i="10"/>
  <c r="AY379" i="10"/>
  <c r="AY378" i="10"/>
  <c r="AY377" i="10"/>
  <c r="AY376" i="10"/>
  <c r="AY375" i="10"/>
  <c r="AY374" i="10"/>
  <c r="AY373" i="10"/>
  <c r="AY372" i="10"/>
  <c r="AY371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Y358" i="10"/>
  <c r="AY357" i="10"/>
  <c r="AY356" i="10"/>
  <c r="AY355" i="10"/>
  <c r="AY354" i="10"/>
  <c r="AY353" i="10"/>
  <c r="AY352" i="10"/>
  <c r="AY351" i="10"/>
  <c r="AY350" i="10"/>
  <c r="AY349" i="10"/>
  <c r="AY346" i="10"/>
  <c r="AY345" i="10"/>
  <c r="AY344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7" i="10"/>
  <c r="AY276" i="10"/>
  <c r="AY275" i="10"/>
  <c r="AY274" i="10"/>
  <c r="AY273" i="10"/>
  <c r="AY272" i="10"/>
  <c r="AY271" i="10"/>
  <c r="AY270" i="10"/>
  <c r="AY269" i="10"/>
  <c r="AY268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Y72" i="10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AH1326" i="11"/>
  <c r="AH1327" i="11"/>
  <c r="AH1328" i="11"/>
  <c r="AH1329" i="11"/>
  <c r="AH1330" i="11"/>
  <c r="AH1331" i="11"/>
  <c r="AH1332" i="11"/>
  <c r="AH1333" i="11"/>
  <c r="AH1334" i="11"/>
  <c r="AH1335" i="11"/>
  <c r="AH1336" i="11"/>
  <c r="AH1337" i="11"/>
  <c r="AH1338" i="11"/>
  <c r="AH1339" i="11"/>
  <c r="AH1340" i="11"/>
  <c r="AH1341" i="11"/>
  <c r="AH1342" i="11"/>
  <c r="AH1343" i="11"/>
  <c r="AH1344" i="11"/>
  <c r="AH1345" i="11"/>
  <c r="AH1346" i="11"/>
  <c r="AH1347" i="11"/>
  <c r="AH1348" i="11"/>
  <c r="AH1349" i="11"/>
  <c r="AH1350" i="11"/>
  <c r="AH1351" i="11"/>
  <c r="AH1352" i="11"/>
  <c r="AH1353" i="11"/>
  <c r="AH1354" i="11"/>
  <c r="AH1355" i="11"/>
  <c r="AH1356" i="11"/>
  <c r="AH1357" i="11"/>
  <c r="AH1358" i="11"/>
  <c r="AH1359" i="11"/>
  <c r="AH1360" i="11"/>
  <c r="AH1361" i="11"/>
  <c r="AH1362" i="11"/>
  <c r="AH1363" i="11"/>
  <c r="AH1364" i="11"/>
  <c r="AH1365" i="11"/>
  <c r="AH1366" i="11"/>
  <c r="AH1367" i="11"/>
  <c r="AH1368" i="11"/>
  <c r="AH1369" i="11"/>
  <c r="AH1370" i="11"/>
  <c r="AH1371" i="11"/>
  <c r="AH1372" i="11"/>
  <c r="AH1373" i="11"/>
  <c r="AH1374" i="11"/>
  <c r="AH1375" i="11"/>
  <c r="AH1376" i="11"/>
  <c r="AH1377" i="11"/>
  <c r="AH1378" i="11"/>
  <c r="AH1379" i="11"/>
  <c r="AH1380" i="11"/>
  <c r="AH1381" i="11"/>
  <c r="AH1382" i="11"/>
  <c r="AH1383" i="11"/>
  <c r="AH1384" i="11"/>
  <c r="AH1385" i="11"/>
  <c r="AH1386" i="11"/>
  <c r="AH1387" i="11"/>
  <c r="AH1388" i="11"/>
  <c r="AH1389" i="11"/>
  <c r="AH1390" i="11"/>
  <c r="AH1391" i="11"/>
  <c r="AH1392" i="11"/>
  <c r="AH1393" i="11"/>
  <c r="AH1394" i="11"/>
  <c r="AH1395" i="11"/>
  <c r="AH1396" i="11"/>
  <c r="AH1397" i="11"/>
  <c r="AH1398" i="11"/>
  <c r="AH1399" i="11"/>
  <c r="AH1400" i="11"/>
  <c r="AH1401" i="11"/>
  <c r="AH1402" i="11"/>
  <c r="AH1403" i="11"/>
  <c r="AH1404" i="11"/>
  <c r="AH1405" i="11"/>
  <c r="AH1406" i="11"/>
  <c r="AH1407" i="11"/>
  <c r="AH1408" i="11"/>
  <c r="AH1409" i="11"/>
  <c r="AH1410" i="11"/>
  <c r="AH1411" i="11"/>
  <c r="AH1412" i="11"/>
  <c r="AH1413" i="11"/>
  <c r="AH1414" i="11"/>
  <c r="AH1415" i="11"/>
  <c r="AH1416" i="11"/>
  <c r="AH1417" i="11"/>
  <c r="AH1418" i="11"/>
  <c r="AH1419" i="11"/>
  <c r="AH1420" i="11"/>
  <c r="AH1421" i="11"/>
  <c r="AH1422" i="11"/>
  <c r="AH1423" i="11"/>
  <c r="AH1424" i="11"/>
  <c r="AH1425" i="11"/>
  <c r="AH1426" i="11"/>
  <c r="AH1427" i="11"/>
  <c r="AH1428" i="11"/>
  <c r="AH1429" i="11"/>
  <c r="AH1430" i="11"/>
  <c r="AH1431" i="11"/>
  <c r="AH1432" i="11"/>
  <c r="AH1433" i="11"/>
  <c r="AH1434" i="11"/>
  <c r="AH1435" i="11"/>
  <c r="AH1436" i="11"/>
  <c r="AH1437" i="11"/>
  <c r="AH1438" i="11"/>
  <c r="AH1439" i="11"/>
  <c r="AH1440" i="11"/>
  <c r="AH1441" i="11"/>
  <c r="AH1442" i="11"/>
  <c r="AH1443" i="11"/>
  <c r="AH1444" i="11"/>
  <c r="AH1445" i="11"/>
  <c r="AH1446" i="11"/>
  <c r="AH1447" i="11"/>
  <c r="AH1448" i="11"/>
  <c r="AH1449" i="11"/>
  <c r="AH1450" i="11"/>
  <c r="AH1451" i="11"/>
  <c r="AH1452" i="11"/>
  <c r="AH1453" i="11"/>
  <c r="AH1454" i="11"/>
  <c r="AH1455" i="11"/>
  <c r="AH1456" i="11"/>
  <c r="AH1457" i="11"/>
  <c r="AH1458" i="11"/>
  <c r="AH1459" i="11"/>
  <c r="AH1460" i="11"/>
  <c r="AH1461" i="11"/>
  <c r="AH1462" i="11"/>
  <c r="AH1463" i="11"/>
  <c r="AH1464" i="11"/>
  <c r="AH1465" i="11"/>
  <c r="AH1466" i="11"/>
  <c r="AH1467" i="11"/>
  <c r="AH1468" i="11"/>
  <c r="AH1469" i="11"/>
  <c r="AH1470" i="11"/>
  <c r="AH1471" i="11"/>
  <c r="AH1472" i="11"/>
  <c r="AH1473" i="11"/>
  <c r="AH1474" i="11"/>
  <c r="AH1475" i="11"/>
  <c r="AH1476" i="11"/>
  <c r="AH1477" i="11"/>
  <c r="AH1478" i="11"/>
  <c r="AH1479" i="11"/>
  <c r="AH1480" i="11"/>
  <c r="AH1481" i="11"/>
  <c r="AH1482" i="11"/>
  <c r="AH1483" i="11"/>
  <c r="AH1484" i="11"/>
  <c r="AH1485" i="11"/>
  <c r="AH1486" i="11"/>
  <c r="AH1487" i="11"/>
  <c r="AH1488" i="11"/>
  <c r="AH1489" i="11"/>
  <c r="AH1490" i="11"/>
  <c r="AH1491" i="11"/>
  <c r="AH1492" i="11"/>
  <c r="AH1493" i="11"/>
  <c r="AH1494" i="11"/>
  <c r="AH1495" i="11"/>
  <c r="AH1496" i="11"/>
  <c r="AH1497" i="11"/>
  <c r="AH1498" i="11"/>
  <c r="AH1499" i="11"/>
  <c r="AH1500" i="11"/>
  <c r="AH1501" i="11"/>
  <c r="AH1502" i="11"/>
  <c r="AH1503" i="11"/>
  <c r="AH1504" i="11"/>
  <c r="AH1505" i="11"/>
  <c r="AH1506" i="11"/>
  <c r="AH1507" i="11"/>
  <c r="AH1508" i="11"/>
  <c r="AH1509" i="11"/>
  <c r="AH1510" i="11"/>
  <c r="AH1511" i="11"/>
  <c r="AH1512" i="11"/>
  <c r="AH1513" i="11"/>
  <c r="AH1514" i="11"/>
  <c r="AH1515" i="11"/>
  <c r="AH1516" i="11"/>
  <c r="AH1517" i="11"/>
  <c r="AH1518" i="11"/>
  <c r="AH1519" i="11"/>
  <c r="AH1520" i="11"/>
  <c r="AH1521" i="11"/>
  <c r="AH1522" i="11"/>
  <c r="AH1523" i="11"/>
  <c r="AH1524" i="11"/>
  <c r="AH1525" i="11"/>
  <c r="AH1526" i="11"/>
  <c r="AH1527" i="11"/>
  <c r="AH1528" i="11"/>
  <c r="AH1529" i="11"/>
  <c r="AH1530" i="11"/>
  <c r="AH1531" i="11"/>
  <c r="AH1532" i="11"/>
  <c r="AH1533" i="11"/>
  <c r="AH1534" i="11"/>
  <c r="AH1535" i="11"/>
  <c r="AH1536" i="11"/>
  <c r="AH1537" i="11"/>
  <c r="AH1538" i="11"/>
  <c r="AH1539" i="11"/>
  <c r="AH1540" i="11"/>
  <c r="AH1541" i="11"/>
  <c r="AH1542" i="11"/>
  <c r="AH1543" i="11"/>
  <c r="AH1544" i="11"/>
  <c r="AH1545" i="11"/>
  <c r="AH1546" i="11"/>
  <c r="AH1547" i="11"/>
  <c r="AH1548" i="11"/>
  <c r="AH1549" i="11"/>
  <c r="AH1550" i="11"/>
  <c r="AH1551" i="11"/>
  <c r="AH1552" i="11"/>
  <c r="AH1553" i="11"/>
  <c r="AH1554" i="11"/>
  <c r="AH1555" i="11"/>
  <c r="AH1556" i="11"/>
  <c r="AH1557" i="11"/>
  <c r="AH1558" i="11"/>
  <c r="AH1559" i="11"/>
  <c r="AH1560" i="11"/>
  <c r="AH1561" i="11"/>
  <c r="AH1562" i="11"/>
  <c r="AH1563" i="11"/>
  <c r="AH1564" i="11"/>
  <c r="AH1565" i="11"/>
  <c r="AH1566" i="11"/>
  <c r="AH1567" i="11"/>
  <c r="AH1568" i="11"/>
  <c r="AH1569" i="11"/>
  <c r="AH1570" i="11"/>
  <c r="AH1571" i="11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F46" i="9"/>
  <c r="E46" i="9"/>
  <c r="G2454" i="10"/>
  <c r="F41" i="9"/>
  <c r="E41" i="9"/>
  <c r="G734" i="10"/>
  <c r="F14" i="9"/>
  <c r="E14" i="9"/>
  <c r="F172" i="11"/>
  <c r="G1965" i="10"/>
  <c r="X332" i="10"/>
  <c r="S332" i="10"/>
  <c r="AE1268" i="10"/>
  <c r="Z1268" i="10"/>
  <c r="V1268" i="10"/>
  <c r="U1268" i="10"/>
  <c r="T1268" i="10"/>
  <c r="S1268" i="10"/>
  <c r="R1268" i="10"/>
  <c r="AN2" i="9"/>
  <c r="AN3" i="9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3156" i="10"/>
  <c r="AN49" i="9"/>
  <c r="AN51" i="9"/>
  <c r="AN52" i="9"/>
  <c r="AN1" i="9"/>
  <c r="S1282" i="11"/>
  <c r="R1282" i="11"/>
  <c r="Q1282" i="11"/>
  <c r="F1282" i="11"/>
  <c r="G206" i="10"/>
  <c r="G577" i="10"/>
  <c r="G2067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T2067" i="10"/>
  <c r="S2067" i="10"/>
  <c r="R2067" i="10"/>
  <c r="F25" i="9"/>
  <c r="F2" i="9"/>
  <c r="G112" i="10"/>
  <c r="F3" i="9"/>
  <c r="G129" i="10"/>
  <c r="F4" i="9"/>
  <c r="F5" i="9"/>
  <c r="G266" i="10"/>
  <c r="F6" i="9"/>
  <c r="G332" i="10"/>
  <c r="F7" i="9"/>
  <c r="AH3" i="1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G334" i="10"/>
  <c r="G335" i="10"/>
  <c r="G336" i="10"/>
  <c r="G337" i="10"/>
  <c r="G338" i="10"/>
  <c r="G339" i="10"/>
  <c r="G340" i="10"/>
  <c r="G341" i="10"/>
  <c r="G342" i="10"/>
  <c r="F8" i="9"/>
  <c r="G347" i="10"/>
  <c r="F9" i="9"/>
  <c r="G416" i="10"/>
  <c r="F10" i="9"/>
  <c r="F11" i="9"/>
  <c r="G584" i="10"/>
  <c r="F12" i="9"/>
  <c r="G630" i="10"/>
  <c r="F13" i="9"/>
  <c r="G828" i="10"/>
  <c r="F15" i="9"/>
  <c r="G929" i="10"/>
  <c r="F16" i="9"/>
  <c r="G1036" i="10"/>
  <c r="F17" i="9"/>
  <c r="G1158" i="10"/>
  <c r="F18" i="9"/>
  <c r="G1224" i="10"/>
  <c r="F19" i="9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F20" i="9"/>
  <c r="G1268" i="10"/>
  <c r="F21" i="9"/>
  <c r="AH688" i="11"/>
  <c r="AH689" i="11"/>
  <c r="AH690" i="11"/>
  <c r="AH691" i="11"/>
  <c r="AH692" i="11"/>
  <c r="AH693" i="11"/>
  <c r="AH694" i="11"/>
  <c r="AH695" i="11"/>
  <c r="AH696" i="11"/>
  <c r="AH697" i="11"/>
  <c r="AH698" i="11"/>
  <c r="AH699" i="11"/>
  <c r="AH700" i="11"/>
  <c r="AH701" i="11"/>
  <c r="AH702" i="11"/>
  <c r="AH703" i="11"/>
  <c r="AH704" i="11"/>
  <c r="AH705" i="11"/>
  <c r="AH706" i="11"/>
  <c r="AH707" i="11"/>
  <c r="AH708" i="11"/>
  <c r="AH709" i="11"/>
  <c r="AH710" i="11"/>
  <c r="AH711" i="11"/>
  <c r="AH712" i="11"/>
  <c r="AH713" i="11"/>
  <c r="AH714" i="11"/>
  <c r="AH715" i="11"/>
  <c r="AH716" i="11"/>
  <c r="AH717" i="11"/>
  <c r="AH718" i="11"/>
  <c r="AH719" i="11"/>
  <c r="AH720" i="11"/>
  <c r="AH721" i="11"/>
  <c r="AH722" i="11"/>
  <c r="AH723" i="11"/>
  <c r="AH724" i="11"/>
  <c r="AH725" i="11"/>
  <c r="AH726" i="11"/>
  <c r="AH727" i="11"/>
  <c r="AH728" i="11"/>
  <c r="AH729" i="11"/>
  <c r="AH730" i="11"/>
  <c r="AH731" i="11"/>
  <c r="AH732" i="11"/>
  <c r="AH733" i="11"/>
  <c r="AH734" i="11"/>
  <c r="AH735" i="11"/>
  <c r="AH736" i="11"/>
  <c r="AH737" i="11"/>
  <c r="AH738" i="11"/>
  <c r="AH739" i="11"/>
  <c r="AH740" i="11"/>
  <c r="AH741" i="11"/>
  <c r="AH742" i="11"/>
  <c r="AH743" i="11"/>
  <c r="AH744" i="11"/>
  <c r="AH745" i="11"/>
  <c r="AH746" i="11"/>
  <c r="AH747" i="11"/>
  <c r="AH748" i="11"/>
  <c r="AH749" i="11"/>
  <c r="AH750" i="11"/>
  <c r="AH751" i="11"/>
  <c r="AH752" i="11"/>
  <c r="AH753" i="11"/>
  <c r="AH754" i="11"/>
  <c r="AH755" i="11"/>
  <c r="AH756" i="11"/>
  <c r="AH757" i="11"/>
  <c r="AH758" i="11"/>
  <c r="AH759" i="11"/>
  <c r="AH760" i="11"/>
  <c r="AH761" i="11"/>
  <c r="AH762" i="11"/>
  <c r="AH763" i="11"/>
  <c r="AH764" i="11"/>
  <c r="AH765" i="11"/>
  <c r="AH766" i="11"/>
  <c r="AH767" i="11"/>
  <c r="AH768" i="11"/>
  <c r="AH769" i="11"/>
  <c r="AH770" i="11"/>
  <c r="AH771" i="11"/>
  <c r="AH772" i="11"/>
  <c r="AH773" i="11"/>
  <c r="AH774" i="11"/>
  <c r="AH775" i="11"/>
  <c r="AH776" i="11"/>
  <c r="AH777" i="11"/>
  <c r="AH778" i="11"/>
  <c r="AH779" i="11"/>
  <c r="AH780" i="11"/>
  <c r="AH781" i="11"/>
  <c r="AH782" i="11"/>
  <c r="AH783" i="11"/>
  <c r="AH784" i="11"/>
  <c r="AH785" i="11"/>
  <c r="AH786" i="11"/>
  <c r="AH787" i="11"/>
  <c r="AH788" i="11"/>
  <c r="AH789" i="11"/>
  <c r="AH790" i="11"/>
  <c r="AH791" i="11"/>
  <c r="AH792" i="11"/>
  <c r="AH793" i="11"/>
  <c r="AH794" i="11"/>
  <c r="AH795" i="11"/>
  <c r="AH796" i="11"/>
  <c r="AH797" i="11"/>
  <c r="AH798" i="11"/>
  <c r="AH799" i="11"/>
  <c r="AH800" i="11"/>
  <c r="AH801" i="11"/>
  <c r="AH802" i="11"/>
  <c r="AH803" i="11"/>
  <c r="AH804" i="11"/>
  <c r="AH805" i="11"/>
  <c r="AH806" i="11"/>
  <c r="AH807" i="11"/>
  <c r="AH808" i="11"/>
  <c r="AH809" i="11"/>
  <c r="AH810" i="11"/>
  <c r="AH811" i="11"/>
  <c r="AH812" i="11"/>
  <c r="AH813" i="11"/>
  <c r="AH814" i="11"/>
  <c r="AH815" i="11"/>
  <c r="AH816" i="11"/>
  <c r="AH817" i="11"/>
  <c r="AH818" i="11"/>
  <c r="AH819" i="11"/>
  <c r="AH820" i="11"/>
  <c r="AH821" i="11"/>
  <c r="AH822" i="11"/>
  <c r="AH823" i="11"/>
  <c r="AH824" i="11"/>
  <c r="AH825" i="11"/>
  <c r="AH826" i="11"/>
  <c r="AH827" i="11"/>
  <c r="AH828" i="11"/>
  <c r="AH829" i="11"/>
  <c r="AH830" i="11"/>
  <c r="AH831" i="11"/>
  <c r="AH832" i="11"/>
  <c r="AH833" i="11"/>
  <c r="AH834" i="11"/>
  <c r="AH835" i="11"/>
  <c r="AH836" i="11"/>
  <c r="AH837" i="11"/>
  <c r="AH838" i="11"/>
  <c r="AH839" i="11"/>
  <c r="AH840" i="11"/>
  <c r="AH841" i="11"/>
  <c r="AH842" i="11"/>
  <c r="AH843" i="11"/>
  <c r="AH844" i="11"/>
  <c r="AH845" i="11"/>
  <c r="AH846" i="11"/>
  <c r="AH847" i="11"/>
  <c r="AH848" i="11"/>
  <c r="AH849" i="11"/>
  <c r="AH850" i="11"/>
  <c r="AH851" i="11"/>
  <c r="AH852" i="11"/>
  <c r="AH853" i="11"/>
  <c r="AH854" i="11"/>
  <c r="AH855" i="11"/>
  <c r="AH856" i="11"/>
  <c r="AH857" i="11"/>
  <c r="AH858" i="11"/>
  <c r="AH859" i="11"/>
  <c r="AH860" i="11"/>
  <c r="AH861" i="11"/>
  <c r="AH862" i="11"/>
  <c r="AH863" i="11"/>
  <c r="AH864" i="11"/>
  <c r="AH865" i="11"/>
  <c r="AH866" i="11"/>
  <c r="AH867" i="11"/>
  <c r="AH868" i="11"/>
  <c r="AH869" i="11"/>
  <c r="AH870" i="11"/>
  <c r="AH871" i="11"/>
  <c r="AH872" i="11"/>
  <c r="AH873" i="11"/>
  <c r="AH874" i="11"/>
  <c r="AH875" i="11"/>
  <c r="AH876" i="11"/>
  <c r="AH877" i="11"/>
  <c r="AH878" i="11"/>
  <c r="AH879" i="11"/>
  <c r="AH880" i="11"/>
  <c r="AH881" i="11"/>
  <c r="AH882" i="11"/>
  <c r="AH883" i="11"/>
  <c r="AH884" i="11"/>
  <c r="AH885" i="11"/>
  <c r="AH886" i="11"/>
  <c r="AH887" i="11"/>
  <c r="AH888" i="11"/>
  <c r="AH889" i="11"/>
  <c r="AH890" i="11"/>
  <c r="AH891" i="11"/>
  <c r="AH892" i="11"/>
  <c r="AH893" i="11"/>
  <c r="AH894" i="11"/>
  <c r="AH895" i="11"/>
  <c r="AH896" i="11"/>
  <c r="AH897" i="11"/>
  <c r="AH898" i="11"/>
  <c r="AH899" i="11"/>
  <c r="AH900" i="11"/>
  <c r="AH901" i="11"/>
  <c r="AH902" i="11"/>
  <c r="AH903" i="11"/>
  <c r="AH904" i="11"/>
  <c r="AH905" i="11"/>
  <c r="AH906" i="11"/>
  <c r="AH907" i="11"/>
  <c r="AH908" i="11"/>
  <c r="AH909" i="11"/>
  <c r="AH910" i="11"/>
  <c r="AH911" i="11"/>
  <c r="AH912" i="11"/>
  <c r="AH913" i="11"/>
  <c r="AH914" i="11"/>
  <c r="AH915" i="11"/>
  <c r="AH916" i="11"/>
  <c r="AH917" i="11"/>
  <c r="AH918" i="11"/>
  <c r="AH919" i="11"/>
  <c r="AH920" i="11"/>
  <c r="AH921" i="11"/>
  <c r="AH922" i="11"/>
  <c r="AH923" i="11"/>
  <c r="AH924" i="11"/>
  <c r="AH925" i="11"/>
  <c r="AH926" i="11"/>
  <c r="AH927" i="11"/>
  <c r="AH928" i="11"/>
  <c r="AH929" i="11"/>
  <c r="AH930" i="11"/>
  <c r="AH931" i="11"/>
  <c r="AH932" i="11"/>
  <c r="AH933" i="11"/>
  <c r="AH934" i="11"/>
  <c r="AH935" i="11"/>
  <c r="AH936" i="11"/>
  <c r="AH937" i="11"/>
  <c r="AH938" i="11"/>
  <c r="AH939" i="11"/>
  <c r="AH940" i="11"/>
  <c r="AH941" i="11"/>
  <c r="AH942" i="11"/>
  <c r="AH943" i="11"/>
  <c r="AH944" i="11"/>
  <c r="AH945" i="11"/>
  <c r="AH946" i="11"/>
  <c r="AH947" i="11"/>
  <c r="AH948" i="11"/>
  <c r="AH949" i="11"/>
  <c r="AH950" i="11"/>
  <c r="AH951" i="11"/>
  <c r="AH952" i="11"/>
  <c r="AH953" i="11"/>
  <c r="AH954" i="11"/>
  <c r="AH955" i="11"/>
  <c r="AH956" i="11"/>
  <c r="AH957" i="11"/>
  <c r="AH958" i="11"/>
  <c r="AH959" i="11"/>
  <c r="AH960" i="11"/>
  <c r="AH961" i="11"/>
  <c r="AH962" i="11"/>
  <c r="AH963" i="11"/>
  <c r="AH964" i="11"/>
  <c r="AH965" i="11"/>
  <c r="AH966" i="11"/>
  <c r="AH967" i="11"/>
  <c r="AH968" i="11"/>
  <c r="AH969" i="11"/>
  <c r="AH970" i="11"/>
  <c r="AH971" i="11"/>
  <c r="AH972" i="11"/>
  <c r="AH973" i="11"/>
  <c r="AH974" i="11"/>
  <c r="AH975" i="11"/>
  <c r="AH976" i="11"/>
  <c r="AH977" i="11"/>
  <c r="AH978" i="11"/>
  <c r="AH979" i="11"/>
  <c r="AH980" i="11"/>
  <c r="AH981" i="11"/>
  <c r="AH982" i="11"/>
  <c r="AH983" i="11"/>
  <c r="AH984" i="11"/>
  <c r="AH985" i="11"/>
  <c r="AH986" i="11"/>
  <c r="AH987" i="11"/>
  <c r="AH988" i="11"/>
  <c r="AH989" i="11"/>
  <c r="AH990" i="11"/>
  <c r="AH991" i="11"/>
  <c r="AH992" i="11"/>
  <c r="AH993" i="11"/>
  <c r="AH994" i="11"/>
  <c r="AH995" i="11"/>
  <c r="AH996" i="11"/>
  <c r="AH997" i="11"/>
  <c r="AH998" i="11"/>
  <c r="AH999" i="11"/>
  <c r="AH1000" i="11"/>
  <c r="AH1001" i="11"/>
  <c r="AH1002" i="11"/>
  <c r="AH1003" i="11"/>
  <c r="AH1004" i="11"/>
  <c r="AH1005" i="11"/>
  <c r="AH1006" i="11"/>
  <c r="AH1007" i="11"/>
  <c r="AH1008" i="11"/>
  <c r="AH1009" i="11"/>
  <c r="AH1010" i="11"/>
  <c r="AH1011" i="11"/>
  <c r="AH1012" i="11"/>
  <c r="AH1013" i="11"/>
  <c r="AH1014" i="11"/>
  <c r="AH1015" i="11"/>
  <c r="AH1016" i="11"/>
  <c r="AH1017" i="11"/>
  <c r="AH1018" i="11"/>
  <c r="AH1019" i="11"/>
  <c r="AH1020" i="11"/>
  <c r="AH1021" i="11"/>
  <c r="AH1022" i="11"/>
  <c r="AH1023" i="11"/>
  <c r="AH1024" i="11"/>
  <c r="AH1025" i="11"/>
  <c r="AH1026" i="11"/>
  <c r="AH1027" i="11"/>
  <c r="AH1028" i="11"/>
  <c r="AH1029" i="11"/>
  <c r="AH1030" i="11"/>
  <c r="AH1031" i="11"/>
  <c r="AH1032" i="11"/>
  <c r="AH1033" i="11"/>
  <c r="AH1034" i="11"/>
  <c r="AH1035" i="11"/>
  <c r="AH1036" i="11"/>
  <c r="AH1037" i="11"/>
  <c r="AH1038" i="11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F22" i="9"/>
  <c r="G1369" i="10"/>
  <c r="F23" i="9"/>
  <c r="G1458" i="10"/>
  <c r="F24" i="9"/>
  <c r="F26" i="9"/>
  <c r="G1717" i="10"/>
  <c r="F27" i="9"/>
  <c r="G1812" i="10"/>
  <c r="F28" i="9"/>
  <c r="G1831" i="10"/>
  <c r="F29" i="9"/>
  <c r="AH1041" i="11"/>
  <c r="AH1042" i="11"/>
  <c r="AH1043" i="11"/>
  <c r="AH1044" i="11"/>
  <c r="AH1045" i="11"/>
  <c r="AH1046" i="11"/>
  <c r="AH1047" i="11"/>
  <c r="AH1048" i="11"/>
  <c r="AH1049" i="11"/>
  <c r="AH1050" i="11"/>
  <c r="AH1051" i="11"/>
  <c r="AH1052" i="11"/>
  <c r="AH1053" i="11"/>
  <c r="AH1054" i="11"/>
  <c r="AH1055" i="11"/>
  <c r="AH1056" i="11"/>
  <c r="AH1057" i="11"/>
  <c r="AH1058" i="11"/>
  <c r="AH1059" i="11"/>
  <c r="AH1060" i="11"/>
  <c r="AH1061" i="11"/>
  <c r="AH1062" i="11"/>
  <c r="AH1063" i="11"/>
  <c r="AH1064" i="11"/>
  <c r="AH1065" i="11"/>
  <c r="AH1066" i="11"/>
  <c r="AH1067" i="11"/>
  <c r="AH1068" i="11"/>
  <c r="AH1069" i="11"/>
  <c r="AH1070" i="11"/>
  <c r="AH1071" i="11"/>
  <c r="AH1072" i="11"/>
  <c r="AH1073" i="11"/>
  <c r="AH1074" i="11"/>
  <c r="AH1075" i="11"/>
  <c r="AH1076" i="11"/>
  <c r="AH1077" i="11"/>
  <c r="AH1078" i="11"/>
  <c r="AH1079" i="11"/>
  <c r="AH1080" i="11"/>
  <c r="AH1081" i="11"/>
  <c r="AH1082" i="11"/>
  <c r="AH1083" i="11"/>
  <c r="AH1084" i="11"/>
  <c r="AH1085" i="11"/>
  <c r="AH1086" i="11"/>
  <c r="AH1087" i="11"/>
  <c r="AH1088" i="11"/>
  <c r="AH1089" i="11"/>
  <c r="AH1090" i="11"/>
  <c r="AH1091" i="11"/>
  <c r="AH1092" i="11"/>
  <c r="AH1093" i="11"/>
  <c r="AH1094" i="11"/>
  <c r="AH1095" i="11"/>
  <c r="AH1096" i="11"/>
  <c r="AH1097" i="11"/>
  <c r="AH1098" i="11"/>
  <c r="AH1099" i="11"/>
  <c r="AH1100" i="11"/>
  <c r="AH1101" i="11"/>
  <c r="AH1102" i="11"/>
  <c r="AH1103" i="11"/>
  <c r="AH1104" i="11"/>
  <c r="AH1105" i="11"/>
  <c r="AH1106" i="11"/>
  <c r="AH1107" i="11"/>
  <c r="AH1108" i="11"/>
  <c r="AH1109" i="11"/>
  <c r="AH1110" i="11"/>
  <c r="AH1111" i="11"/>
  <c r="AH1112" i="11"/>
  <c r="AH1113" i="11"/>
  <c r="AH1114" i="11"/>
  <c r="AH1115" i="11"/>
  <c r="AH1116" i="11"/>
  <c r="AH1117" i="11"/>
  <c r="AH1118" i="11"/>
  <c r="AH1119" i="11"/>
  <c r="AH1120" i="11"/>
  <c r="AH1121" i="11"/>
  <c r="AH1122" i="11"/>
  <c r="AH1123" i="11"/>
  <c r="AH1124" i="11"/>
  <c r="AH1125" i="11"/>
  <c r="AH1126" i="11"/>
  <c r="AH1127" i="11"/>
  <c r="AH1128" i="11"/>
  <c r="AH1129" i="11"/>
  <c r="AH1130" i="11"/>
  <c r="AH1131" i="11"/>
  <c r="AH1132" i="11"/>
  <c r="AH1133" i="11"/>
  <c r="AH1134" i="11"/>
  <c r="AH1135" i="11"/>
  <c r="AH1136" i="11"/>
  <c r="AH1137" i="11"/>
  <c r="AH1138" i="11"/>
  <c r="AH1139" i="11"/>
  <c r="AH1140" i="11"/>
  <c r="AH1141" i="11"/>
  <c r="AH1142" i="11"/>
  <c r="AH1143" i="11"/>
  <c r="AH1144" i="11"/>
  <c r="AH1145" i="11"/>
  <c r="AH1146" i="11"/>
  <c r="AH1147" i="11"/>
  <c r="AH1148" i="11"/>
  <c r="AH1149" i="11"/>
  <c r="AH1150" i="11"/>
  <c r="AH1151" i="11"/>
  <c r="AH1152" i="11"/>
  <c r="AH1153" i="11"/>
  <c r="AH1154" i="11"/>
  <c r="AH1155" i="11"/>
  <c r="AH1156" i="11"/>
  <c r="AH1157" i="11"/>
  <c r="AH1158" i="11"/>
  <c r="AH1159" i="11"/>
  <c r="AH1160" i="11"/>
  <c r="AH1161" i="11"/>
  <c r="AH1162" i="11"/>
  <c r="AH1163" i="11"/>
  <c r="AH1164" i="11"/>
  <c r="AH1165" i="11"/>
  <c r="AH1166" i="11"/>
  <c r="AH1167" i="11"/>
  <c r="AH1168" i="11"/>
  <c r="AH1169" i="11"/>
  <c r="AH1170" i="11"/>
  <c r="AH1171" i="11"/>
  <c r="AH1172" i="11"/>
  <c r="AH1173" i="11"/>
  <c r="AH1174" i="11"/>
  <c r="AH1175" i="11"/>
  <c r="AH1176" i="11"/>
  <c r="AH1177" i="11"/>
  <c r="AH1178" i="11"/>
  <c r="AH1179" i="11"/>
  <c r="AH1180" i="11"/>
  <c r="AH1181" i="11"/>
  <c r="AH1182" i="11"/>
  <c r="AH1183" i="11"/>
  <c r="AH1184" i="11"/>
  <c r="AH1185" i="11"/>
  <c r="AH1186" i="11"/>
  <c r="AH1187" i="11"/>
  <c r="AH1188" i="11"/>
  <c r="AH1189" i="11"/>
  <c r="AH1190" i="11"/>
  <c r="AH1191" i="11"/>
  <c r="AH1192" i="11"/>
  <c r="AH1193" i="11"/>
  <c r="AH1194" i="11"/>
  <c r="AH1195" i="11"/>
  <c r="AH1196" i="11"/>
  <c r="AH1197" i="11"/>
  <c r="AH1198" i="11"/>
  <c r="AH1199" i="11"/>
  <c r="AH1200" i="11"/>
  <c r="AH1201" i="11"/>
  <c r="AH1202" i="11"/>
  <c r="AH1203" i="11"/>
  <c r="AH1204" i="11"/>
  <c r="AH1205" i="11"/>
  <c r="AH1206" i="11"/>
  <c r="AH1207" i="11"/>
  <c r="AH1208" i="11"/>
  <c r="AH1209" i="11"/>
  <c r="AH1210" i="11"/>
  <c r="AH1211" i="11"/>
  <c r="AH1212" i="11"/>
  <c r="AH1213" i="11"/>
  <c r="AH1214" i="11"/>
  <c r="AH1215" i="11"/>
  <c r="AH1216" i="11"/>
  <c r="AH1217" i="11"/>
  <c r="AH1218" i="11"/>
  <c r="AH1219" i="11"/>
  <c r="AH1220" i="11"/>
  <c r="AH1221" i="11"/>
  <c r="AH1222" i="11"/>
  <c r="AH1223" i="11"/>
  <c r="AH1224" i="11"/>
  <c r="AH1225" i="11"/>
  <c r="AH1226" i="11"/>
  <c r="AH1227" i="11"/>
  <c r="AH1228" i="11"/>
  <c r="AH1229" i="11"/>
  <c r="AH1230" i="11"/>
  <c r="AH1231" i="11"/>
  <c r="AH1232" i="11"/>
  <c r="AH1233" i="11"/>
  <c r="AH1234" i="11"/>
  <c r="AH1235" i="11"/>
  <c r="AH1236" i="11"/>
  <c r="AH1237" i="11"/>
  <c r="AH1238" i="11"/>
  <c r="AH1239" i="11"/>
  <c r="AH1240" i="11"/>
  <c r="AH1241" i="11"/>
  <c r="AH1242" i="11"/>
  <c r="AH1243" i="11"/>
  <c r="AH1244" i="11"/>
  <c r="AH1245" i="11"/>
  <c r="AH1246" i="11"/>
  <c r="AH1247" i="11"/>
  <c r="AH1248" i="11"/>
  <c r="AH1249" i="11"/>
  <c r="AH1250" i="11"/>
  <c r="AH1251" i="11"/>
  <c r="AH1252" i="11"/>
  <c r="AH1253" i="11"/>
  <c r="AH1254" i="11"/>
  <c r="AH1255" i="11"/>
  <c r="AH1256" i="11"/>
  <c r="AH1257" i="11"/>
  <c r="AH1258" i="11"/>
  <c r="AH1259" i="11"/>
  <c r="AH1260" i="11"/>
  <c r="AH1261" i="11"/>
  <c r="AH1262" i="11"/>
  <c r="AH1263" i="11"/>
  <c r="AH1264" i="11"/>
  <c r="AH1265" i="11"/>
  <c r="AH1266" i="11"/>
  <c r="AH1267" i="11"/>
  <c r="AH1268" i="11"/>
  <c r="AH1269" i="11"/>
  <c r="AH1270" i="11"/>
  <c r="AH1271" i="11"/>
  <c r="AH1272" i="11"/>
  <c r="AH1273" i="11"/>
  <c r="AH1274" i="11"/>
  <c r="AH1275" i="11"/>
  <c r="AH1276" i="11"/>
  <c r="AH1277" i="11"/>
  <c r="AH1278" i="11"/>
  <c r="AH1279" i="11"/>
  <c r="AH1280" i="11"/>
  <c r="AH1281" i="11"/>
  <c r="G1833" i="10"/>
  <c r="G1834" i="10"/>
  <c r="G1835" i="10"/>
  <c r="G1836" i="10"/>
  <c r="G1837" i="10"/>
  <c r="G1838" i="10"/>
  <c r="G1839" i="10"/>
  <c r="G1840" i="10"/>
  <c r="G1841" i="10"/>
  <c r="G1842" i="10"/>
  <c r="G1843" i="10"/>
  <c r="F30" i="9"/>
  <c r="G1866" i="10"/>
  <c r="F31" i="9"/>
  <c r="G1901" i="10"/>
  <c r="F32" i="9"/>
  <c r="F33" i="9"/>
  <c r="F34" i="9"/>
  <c r="G2122" i="10"/>
  <c r="F35" i="9"/>
  <c r="G2212" i="10"/>
  <c r="F36" i="9"/>
  <c r="F37" i="9"/>
  <c r="G2329" i="10"/>
  <c r="F38" i="9"/>
  <c r="F39" i="9"/>
  <c r="AH1284" i="11"/>
  <c r="AH1285" i="11"/>
  <c r="AH1286" i="11"/>
  <c r="AH1287" i="11"/>
  <c r="AH1288" i="11"/>
  <c r="AH1289" i="11"/>
  <c r="AH1290" i="11"/>
  <c r="AH1291" i="11"/>
  <c r="AH1292" i="11"/>
  <c r="AH1293" i="11"/>
  <c r="AH1294" i="11"/>
  <c r="AH1295" i="11"/>
  <c r="AH1296" i="11"/>
  <c r="AH1297" i="11"/>
  <c r="AH1298" i="11"/>
  <c r="AH1299" i="11"/>
  <c r="AH1300" i="11"/>
  <c r="AH1301" i="11"/>
  <c r="AH1302" i="11"/>
  <c r="AH1303" i="11"/>
  <c r="AH1304" i="11"/>
  <c r="AH1305" i="11"/>
  <c r="AH1306" i="11"/>
  <c r="AH1307" i="11"/>
  <c r="AH1308" i="11"/>
  <c r="AH1309" i="11"/>
  <c r="AH1310" i="11"/>
  <c r="AH1311" i="11"/>
  <c r="AH1312" i="11"/>
  <c r="AH1313" i="11"/>
  <c r="AH1314" i="11"/>
  <c r="AH1315" i="11"/>
  <c r="AH1316" i="11"/>
  <c r="AH1317" i="11"/>
  <c r="AH1318" i="11"/>
  <c r="AH1319" i="11"/>
  <c r="AH1320" i="11"/>
  <c r="AH1321" i="11"/>
  <c r="AH1322" i="11"/>
  <c r="AH1323" i="11"/>
  <c r="G2400" i="10"/>
  <c r="G2401" i="10"/>
  <c r="G2402" i="10"/>
  <c r="G2403" i="10"/>
  <c r="G2404" i="10"/>
  <c r="G2405" i="10"/>
  <c r="G2406" i="10"/>
  <c r="F40" i="9"/>
  <c r="G2522" i="10"/>
  <c r="F42" i="9"/>
  <c r="G2619" i="10"/>
  <c r="F43" i="9"/>
  <c r="F44" i="9"/>
  <c r="G2906" i="10"/>
  <c r="F45" i="9"/>
  <c r="G3058" i="10"/>
  <c r="F47" i="9"/>
  <c r="G3099" i="10"/>
  <c r="F48" i="9"/>
  <c r="G3156" i="10"/>
  <c r="F49" i="9"/>
  <c r="F50" i="9"/>
  <c r="G3255" i="10"/>
  <c r="F51" i="9"/>
  <c r="F52" i="9"/>
  <c r="BF929" i="10"/>
  <c r="T929" i="10"/>
  <c r="S929" i="10"/>
  <c r="R929" i="10"/>
  <c r="BE831" i="10"/>
  <c r="BE832" i="10"/>
  <c r="BE833" i="10"/>
  <c r="BE834" i="10"/>
  <c r="BE835" i="10"/>
  <c r="BE836" i="10"/>
  <c r="BE837" i="10"/>
  <c r="BE838" i="10"/>
  <c r="BE839" i="10"/>
  <c r="BE840" i="10"/>
  <c r="BE841" i="10"/>
  <c r="BE842" i="10"/>
  <c r="BE843" i="10"/>
  <c r="BE844" i="10"/>
  <c r="BE845" i="10"/>
  <c r="BE846" i="10"/>
  <c r="BE847" i="10"/>
  <c r="BE848" i="10"/>
  <c r="BE849" i="10"/>
  <c r="BE850" i="10"/>
  <c r="BE851" i="10"/>
  <c r="BE852" i="10"/>
  <c r="BE853" i="10"/>
  <c r="BE854" i="10"/>
  <c r="BE855" i="10"/>
  <c r="BE856" i="10"/>
  <c r="BE857" i="10"/>
  <c r="BE858" i="10"/>
  <c r="BE859" i="10"/>
  <c r="BE860" i="10"/>
  <c r="BE861" i="10"/>
  <c r="BE862" i="10"/>
  <c r="BE863" i="10"/>
  <c r="BE864" i="10"/>
  <c r="BE865" i="10"/>
  <c r="BE866" i="10"/>
  <c r="BE867" i="10"/>
  <c r="BE868" i="10"/>
  <c r="BE869" i="10"/>
  <c r="BE870" i="10"/>
  <c r="BE871" i="10"/>
  <c r="BE872" i="10"/>
  <c r="BE873" i="10"/>
  <c r="BE874" i="10"/>
  <c r="BE875" i="10"/>
  <c r="BE876" i="10"/>
  <c r="BE877" i="10"/>
  <c r="BE878" i="10"/>
  <c r="BE879" i="10"/>
  <c r="BE880" i="10"/>
  <c r="BE881" i="10"/>
  <c r="BE882" i="10"/>
  <c r="BE883" i="10"/>
  <c r="BE884" i="10"/>
  <c r="BE885" i="10"/>
  <c r="BE886" i="10"/>
  <c r="BE887" i="10"/>
  <c r="BE888" i="10"/>
  <c r="BE889" i="10"/>
  <c r="BE890" i="10"/>
  <c r="BE891" i="10"/>
  <c r="BE892" i="10"/>
  <c r="BE893" i="10"/>
  <c r="BE894" i="10"/>
  <c r="BE895" i="10"/>
  <c r="BE896" i="10"/>
  <c r="BE897" i="10"/>
  <c r="BE898" i="10"/>
  <c r="BE899" i="10"/>
  <c r="BE900" i="10"/>
  <c r="BE901" i="10"/>
  <c r="BE902" i="10"/>
  <c r="BE903" i="10"/>
  <c r="BE904" i="10"/>
  <c r="BE905" i="10"/>
  <c r="BE906" i="10"/>
  <c r="BE907" i="10"/>
  <c r="BE908" i="10"/>
  <c r="BE909" i="10"/>
  <c r="BE910" i="10"/>
  <c r="BE911" i="10"/>
  <c r="BE912" i="10"/>
  <c r="BE913" i="10"/>
  <c r="BE914" i="10"/>
  <c r="BE915" i="10"/>
  <c r="BE916" i="10"/>
  <c r="BE917" i="10"/>
  <c r="BE918" i="10"/>
  <c r="BE919" i="10"/>
  <c r="BE920" i="10"/>
  <c r="BE921" i="10"/>
  <c r="BE922" i="10"/>
  <c r="BE923" i="10"/>
  <c r="BE924" i="10"/>
  <c r="BE925" i="10"/>
  <c r="BE926" i="10"/>
  <c r="BE927" i="10"/>
  <c r="BE928" i="10"/>
  <c r="BE929" i="10"/>
  <c r="BE830" i="10"/>
  <c r="BH831" i="10"/>
  <c r="BH832" i="10"/>
  <c r="BH833" i="10"/>
  <c r="BH834" i="10"/>
  <c r="BH835" i="10"/>
  <c r="BH836" i="10"/>
  <c r="BH837" i="10"/>
  <c r="BH838" i="10"/>
  <c r="BH839" i="10"/>
  <c r="BH840" i="10"/>
  <c r="BH841" i="10"/>
  <c r="BH842" i="10"/>
  <c r="BH843" i="10"/>
  <c r="BH844" i="10"/>
  <c r="BH845" i="10"/>
  <c r="BH846" i="10"/>
  <c r="BH847" i="10"/>
  <c r="BH848" i="10"/>
  <c r="BH849" i="10"/>
  <c r="BH850" i="10"/>
  <c r="BH851" i="10"/>
  <c r="BH852" i="10"/>
  <c r="BH853" i="10"/>
  <c r="BH854" i="10"/>
  <c r="BH855" i="10"/>
  <c r="BH856" i="10"/>
  <c r="BH857" i="10"/>
  <c r="BH858" i="10"/>
  <c r="BH859" i="10"/>
  <c r="BH860" i="10"/>
  <c r="BH861" i="10"/>
  <c r="BH862" i="10"/>
  <c r="BH863" i="10"/>
  <c r="BH864" i="10"/>
  <c r="BH865" i="10"/>
  <c r="BH866" i="10"/>
  <c r="BH867" i="10"/>
  <c r="BH868" i="10"/>
  <c r="BH869" i="10"/>
  <c r="BH870" i="10"/>
  <c r="BH871" i="10"/>
  <c r="BH872" i="10"/>
  <c r="BH873" i="10"/>
  <c r="BH874" i="10"/>
  <c r="BH875" i="10"/>
  <c r="BH876" i="10"/>
  <c r="BH877" i="10"/>
  <c r="BH878" i="10"/>
  <c r="BH879" i="10"/>
  <c r="BH880" i="10"/>
  <c r="BH881" i="10"/>
  <c r="BH882" i="10"/>
  <c r="BH883" i="10"/>
  <c r="BH884" i="10"/>
  <c r="BH885" i="10"/>
  <c r="BH886" i="10"/>
  <c r="BH887" i="10"/>
  <c r="BH888" i="10"/>
  <c r="BH889" i="10"/>
  <c r="BH890" i="10"/>
  <c r="BH891" i="10"/>
  <c r="BH892" i="10"/>
  <c r="BH893" i="10"/>
  <c r="BH894" i="10"/>
  <c r="BH895" i="10"/>
  <c r="BH896" i="10"/>
  <c r="BH897" i="10"/>
  <c r="BH898" i="10"/>
  <c r="BH899" i="10"/>
  <c r="BH900" i="10"/>
  <c r="BH901" i="10"/>
  <c r="BH902" i="10"/>
  <c r="BH903" i="10"/>
  <c r="BH904" i="10"/>
  <c r="BH905" i="10"/>
  <c r="BH906" i="10"/>
  <c r="BH907" i="10"/>
  <c r="BH908" i="10"/>
  <c r="BH909" i="10"/>
  <c r="BH910" i="10"/>
  <c r="BH911" i="10"/>
  <c r="BH912" i="10"/>
  <c r="BH913" i="10"/>
  <c r="BH914" i="10"/>
  <c r="BH915" i="10"/>
  <c r="BH916" i="10"/>
  <c r="BH917" i="10"/>
  <c r="BH918" i="10"/>
  <c r="BH919" i="10"/>
  <c r="BH920" i="10"/>
  <c r="BH921" i="10"/>
  <c r="BH922" i="10"/>
  <c r="BH923" i="10"/>
  <c r="BH924" i="10"/>
  <c r="BH925" i="10"/>
  <c r="BH926" i="10"/>
  <c r="BH927" i="10"/>
  <c r="BH928" i="10"/>
  <c r="BH929" i="10"/>
  <c r="BH830" i="10"/>
  <c r="W1036" i="10"/>
  <c r="U1036" i="10"/>
  <c r="T1036" i="10"/>
  <c r="S1036" i="10"/>
  <c r="R1036" i="10"/>
  <c r="E51" i="9"/>
  <c r="E50" i="9"/>
  <c r="E49" i="9"/>
  <c r="E48" i="9"/>
  <c r="E47" i="9"/>
  <c r="E45" i="9"/>
  <c r="E44" i="9"/>
  <c r="E43" i="9"/>
  <c r="E42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Q216" i="11"/>
  <c r="Q227" i="11"/>
  <c r="Q259" i="11"/>
  <c r="Q480" i="11"/>
  <c r="Q267" i="11"/>
  <c r="Q274" i="11"/>
  <c r="Q276" i="11"/>
  <c r="Q277" i="11"/>
  <c r="Q317" i="11"/>
  <c r="Q460" i="11"/>
  <c r="Q566" i="11"/>
  <c r="Q588" i="11"/>
  <c r="Q667" i="11"/>
  <c r="Q686" i="11"/>
  <c r="R216" i="11"/>
  <c r="R227" i="11"/>
  <c r="R259" i="11"/>
  <c r="R480" i="11"/>
  <c r="R267" i="11"/>
  <c r="R274" i="11"/>
  <c r="R276" i="11"/>
  <c r="R277" i="11"/>
  <c r="R317" i="11"/>
  <c r="R460" i="11"/>
  <c r="R566" i="11"/>
  <c r="R588" i="11"/>
  <c r="R667" i="11"/>
  <c r="R686" i="11"/>
  <c r="S216" i="11"/>
  <c r="S227" i="11"/>
  <c r="S259" i="11"/>
  <c r="S480" i="11"/>
  <c r="S267" i="11"/>
  <c r="S274" i="11"/>
  <c r="S276" i="11"/>
  <c r="S277" i="11"/>
  <c r="S317" i="11"/>
  <c r="S460" i="11"/>
  <c r="S566" i="11"/>
  <c r="S588" i="11"/>
  <c r="S667" i="11"/>
  <c r="S686" i="11"/>
  <c r="U216" i="11"/>
  <c r="U227" i="11"/>
  <c r="U259" i="11"/>
  <c r="U480" i="11"/>
  <c r="U267" i="11"/>
  <c r="U274" i="11"/>
  <c r="U276" i="11"/>
  <c r="U277" i="11"/>
  <c r="U317" i="11"/>
  <c r="U460" i="11"/>
  <c r="U566" i="11"/>
  <c r="U588" i="11"/>
  <c r="U667" i="11"/>
  <c r="U686" i="11"/>
  <c r="E20" i="9"/>
  <c r="E19" i="9"/>
  <c r="E18" i="9"/>
  <c r="E17" i="9"/>
  <c r="E16" i="9"/>
  <c r="E15" i="9"/>
  <c r="E13" i="9"/>
  <c r="E12" i="9"/>
  <c r="E11" i="9"/>
  <c r="E10" i="9"/>
  <c r="E9" i="9"/>
  <c r="E8" i="9"/>
  <c r="E7" i="9"/>
  <c r="E6" i="9"/>
  <c r="E5" i="9"/>
  <c r="E4" i="9"/>
  <c r="E3" i="9"/>
  <c r="E2" i="9"/>
  <c r="F1572" i="11"/>
  <c r="E1572" i="11"/>
  <c r="AP2" i="9"/>
  <c r="AP112" i="10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1" i="9"/>
  <c r="AP52" i="9"/>
  <c r="AP1" i="9"/>
  <c r="AO2" i="9"/>
  <c r="AO112" i="10"/>
  <c r="AO3" i="9"/>
  <c r="AO4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1" i="9"/>
  <c r="AO52" i="9"/>
  <c r="AO1" i="9"/>
  <c r="AM2" i="9"/>
  <c r="AM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1965" i="10"/>
  <c r="AM33" i="9"/>
  <c r="AM34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1" i="9"/>
  <c r="AM52" i="9"/>
  <c r="AM1" i="9"/>
  <c r="AL2" i="9"/>
  <c r="AL3" i="9"/>
  <c r="AL4" i="9"/>
  <c r="AL5" i="9"/>
  <c r="AL6" i="9"/>
  <c r="AL7" i="9"/>
  <c r="AL8" i="9"/>
  <c r="AL9" i="9"/>
  <c r="AL416" i="10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1" i="9"/>
  <c r="AL52" i="9"/>
  <c r="AL1" i="9"/>
  <c r="AK2" i="9"/>
  <c r="AK3" i="9"/>
  <c r="AK4" i="9"/>
  <c r="AK5" i="9"/>
  <c r="AK6" i="9"/>
  <c r="AK7" i="9"/>
  <c r="AK8" i="9"/>
  <c r="AK9" i="9"/>
  <c r="AK416" i="10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1965" i="10"/>
  <c r="AK33" i="9"/>
  <c r="AK34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1" i="9"/>
  <c r="AK52" i="9"/>
  <c r="AK1" i="9"/>
  <c r="AF112" i="10"/>
  <c r="AC112" i="10"/>
  <c r="X112" i="10"/>
  <c r="V112" i="10"/>
  <c r="U112" i="10"/>
  <c r="T112" i="10"/>
  <c r="S112" i="10"/>
  <c r="R112" i="10"/>
  <c r="N111" i="10"/>
  <c r="O111" i="10"/>
  <c r="P111" i="10"/>
  <c r="Q111" i="10"/>
  <c r="M111" i="10"/>
  <c r="L111" i="10"/>
  <c r="K111" i="10"/>
  <c r="N110" i="10"/>
  <c r="O110" i="10"/>
  <c r="P110" i="10"/>
  <c r="Q110" i="10"/>
  <c r="M110" i="10"/>
  <c r="L110" i="10"/>
  <c r="K110" i="10"/>
  <c r="N109" i="10"/>
  <c r="O109" i="10"/>
  <c r="P109" i="10"/>
  <c r="Q109" i="10"/>
  <c r="M109" i="10"/>
  <c r="L109" i="10"/>
  <c r="K109" i="10"/>
  <c r="N108" i="10"/>
  <c r="O108" i="10"/>
  <c r="P108" i="10"/>
  <c r="Q108" i="10"/>
  <c r="M108" i="10"/>
  <c r="L108" i="10"/>
  <c r="K108" i="10"/>
  <c r="N107" i="10"/>
  <c r="O107" i="10"/>
  <c r="P107" i="10"/>
  <c r="Q107" i="10"/>
  <c r="M107" i="10"/>
  <c r="L107" i="10"/>
  <c r="K107" i="10"/>
  <c r="N106" i="10"/>
  <c r="O106" i="10"/>
  <c r="P106" i="10"/>
  <c r="Q106" i="10"/>
  <c r="M106" i="10"/>
  <c r="L106" i="10"/>
  <c r="K106" i="10"/>
  <c r="N105" i="10"/>
  <c r="O105" i="10"/>
  <c r="P105" i="10"/>
  <c r="Q105" i="10"/>
  <c r="M105" i="10"/>
  <c r="L105" i="10"/>
  <c r="K105" i="10"/>
  <c r="N104" i="10"/>
  <c r="O104" i="10"/>
  <c r="P104" i="10"/>
  <c r="Q104" i="10"/>
  <c r="M104" i="10"/>
  <c r="L104" i="10"/>
  <c r="K104" i="10"/>
  <c r="N103" i="10"/>
  <c r="O103" i="10"/>
  <c r="P103" i="10"/>
  <c r="Q103" i="10"/>
  <c r="M103" i="10"/>
  <c r="L103" i="10"/>
  <c r="K103" i="10"/>
  <c r="N102" i="10"/>
  <c r="O102" i="10"/>
  <c r="P102" i="10"/>
  <c r="Q102" i="10"/>
  <c r="M102" i="10"/>
  <c r="L102" i="10"/>
  <c r="K102" i="10"/>
  <c r="N101" i="10"/>
  <c r="O101" i="10"/>
  <c r="P101" i="10"/>
  <c r="Q101" i="10"/>
  <c r="M101" i="10"/>
  <c r="L101" i="10"/>
  <c r="K101" i="10"/>
  <c r="N100" i="10"/>
  <c r="O100" i="10"/>
  <c r="P100" i="10"/>
  <c r="Q100" i="10"/>
  <c r="M100" i="10"/>
  <c r="L100" i="10"/>
  <c r="K100" i="10"/>
  <c r="N99" i="10"/>
  <c r="O99" i="10"/>
  <c r="P99" i="10"/>
  <c r="Q99" i="10"/>
  <c r="M99" i="10"/>
  <c r="L99" i="10"/>
  <c r="K99" i="10"/>
  <c r="N98" i="10"/>
  <c r="O98" i="10"/>
  <c r="P98" i="10"/>
  <c r="Q98" i="10"/>
  <c r="M98" i="10"/>
  <c r="L98" i="10"/>
  <c r="K98" i="10"/>
  <c r="N97" i="10"/>
  <c r="O97" i="10"/>
  <c r="P97" i="10"/>
  <c r="Q97" i="10"/>
  <c r="M97" i="10"/>
  <c r="L97" i="10"/>
  <c r="K97" i="10"/>
  <c r="N96" i="10"/>
  <c r="O96" i="10"/>
  <c r="P96" i="10"/>
  <c r="Q96" i="10"/>
  <c r="M96" i="10"/>
  <c r="L96" i="10"/>
  <c r="K96" i="10"/>
  <c r="N95" i="10"/>
  <c r="O95" i="10"/>
  <c r="P95" i="10"/>
  <c r="Q95" i="10"/>
  <c r="M95" i="10"/>
  <c r="L95" i="10"/>
  <c r="K95" i="10"/>
  <c r="N94" i="10"/>
  <c r="O94" i="10"/>
  <c r="P94" i="10"/>
  <c r="Q94" i="10"/>
  <c r="M94" i="10"/>
  <c r="L94" i="10"/>
  <c r="K94" i="10"/>
  <c r="N93" i="10"/>
  <c r="O93" i="10"/>
  <c r="P93" i="10"/>
  <c r="Q93" i="10"/>
  <c r="M93" i="10"/>
  <c r="L93" i="10"/>
  <c r="K93" i="10"/>
  <c r="N92" i="10"/>
  <c r="O92" i="10"/>
  <c r="P92" i="10"/>
  <c r="Q92" i="10"/>
  <c r="M92" i="10"/>
  <c r="L92" i="10"/>
  <c r="K92" i="10"/>
  <c r="N91" i="10"/>
  <c r="O91" i="10"/>
  <c r="P91" i="10"/>
  <c r="Q91" i="10"/>
  <c r="M91" i="10"/>
  <c r="L91" i="10"/>
  <c r="K91" i="10"/>
  <c r="N90" i="10"/>
  <c r="O90" i="10"/>
  <c r="P90" i="10"/>
  <c r="Q90" i="10"/>
  <c r="M90" i="10"/>
  <c r="L90" i="10"/>
  <c r="K90" i="10"/>
  <c r="N89" i="10"/>
  <c r="O89" i="10"/>
  <c r="P89" i="10"/>
  <c r="Q89" i="10"/>
  <c r="M89" i="10"/>
  <c r="L89" i="10"/>
  <c r="K89" i="10"/>
  <c r="N88" i="10"/>
  <c r="O88" i="10"/>
  <c r="P88" i="10"/>
  <c r="Q88" i="10"/>
  <c r="M88" i="10"/>
  <c r="L88" i="10"/>
  <c r="K88" i="10"/>
  <c r="N87" i="10"/>
  <c r="O87" i="10"/>
  <c r="P87" i="10"/>
  <c r="Q87" i="10"/>
  <c r="M87" i="10"/>
  <c r="L87" i="10"/>
  <c r="K87" i="10"/>
  <c r="N86" i="10"/>
  <c r="O86" i="10"/>
  <c r="P86" i="10"/>
  <c r="Q86" i="10"/>
  <c r="M86" i="10"/>
  <c r="L86" i="10"/>
  <c r="K86" i="10"/>
  <c r="N85" i="10"/>
  <c r="O85" i="10"/>
  <c r="P85" i="10"/>
  <c r="Q85" i="10"/>
  <c r="M85" i="10"/>
  <c r="L85" i="10"/>
  <c r="K85" i="10"/>
  <c r="N84" i="10"/>
  <c r="O84" i="10"/>
  <c r="P84" i="10"/>
  <c r="Q84" i="10"/>
  <c r="M84" i="10"/>
  <c r="L84" i="10"/>
  <c r="K84" i="10"/>
  <c r="N83" i="10"/>
  <c r="O83" i="10"/>
  <c r="P83" i="10"/>
  <c r="Q83" i="10"/>
  <c r="M83" i="10"/>
  <c r="L83" i="10"/>
  <c r="K83" i="10"/>
  <c r="N82" i="10"/>
  <c r="O82" i="10"/>
  <c r="P82" i="10"/>
  <c r="Q82" i="10"/>
  <c r="M82" i="10"/>
  <c r="L82" i="10"/>
  <c r="K82" i="10"/>
  <c r="N81" i="10"/>
  <c r="O81" i="10"/>
  <c r="P81" i="10"/>
  <c r="Q81" i="10"/>
  <c r="M81" i="10"/>
  <c r="L81" i="10"/>
  <c r="K81" i="10"/>
  <c r="N80" i="10"/>
  <c r="O80" i="10"/>
  <c r="P80" i="10"/>
  <c r="Q80" i="10"/>
  <c r="M80" i="10"/>
  <c r="L80" i="10"/>
  <c r="K80" i="10"/>
  <c r="N79" i="10"/>
  <c r="O79" i="10"/>
  <c r="P79" i="10"/>
  <c r="Q79" i="10"/>
  <c r="M79" i="10"/>
  <c r="L79" i="10"/>
  <c r="K79" i="10"/>
  <c r="N78" i="10"/>
  <c r="O78" i="10"/>
  <c r="P78" i="10"/>
  <c r="Q78" i="10"/>
  <c r="M78" i="10"/>
  <c r="L78" i="10"/>
  <c r="K78" i="10"/>
  <c r="N77" i="10"/>
  <c r="O77" i="10"/>
  <c r="P77" i="10"/>
  <c r="Q77" i="10"/>
  <c r="M77" i="10"/>
  <c r="L77" i="10"/>
  <c r="K77" i="10"/>
  <c r="N76" i="10"/>
  <c r="O76" i="10"/>
  <c r="P76" i="10"/>
  <c r="Q76" i="10"/>
  <c r="M76" i="10"/>
  <c r="L76" i="10"/>
  <c r="K76" i="10"/>
  <c r="N75" i="10"/>
  <c r="O75" i="10"/>
  <c r="P75" i="10"/>
  <c r="Q75" i="10"/>
  <c r="M75" i="10"/>
  <c r="L75" i="10"/>
  <c r="K75" i="10"/>
  <c r="AB332" i="10"/>
  <c r="Z332" i="10"/>
  <c r="W332" i="10"/>
  <c r="V332" i="10"/>
  <c r="U332" i="10"/>
  <c r="T332" i="10"/>
  <c r="R332" i="10"/>
  <c r="BH3" i="10"/>
  <c r="BH4" i="10"/>
  <c r="BH5" i="10"/>
  <c r="BH6" i="10"/>
  <c r="BH7" i="10"/>
  <c r="BH8" i="10"/>
  <c r="BH9" i="10"/>
  <c r="BH10" i="10"/>
  <c r="BH11" i="10"/>
  <c r="BH12" i="10"/>
  <c r="BH13" i="10"/>
  <c r="BH14" i="10"/>
  <c r="BH15" i="10"/>
  <c r="BH16" i="10"/>
  <c r="BH17" i="10"/>
  <c r="BH18" i="10"/>
  <c r="BH19" i="10"/>
  <c r="BH20" i="10"/>
  <c r="BH21" i="10"/>
  <c r="BH22" i="10"/>
  <c r="BH23" i="10"/>
  <c r="BH24" i="10"/>
  <c r="BH25" i="10"/>
  <c r="BH26" i="10"/>
  <c r="BH27" i="10"/>
  <c r="BH28" i="10"/>
  <c r="BH29" i="10"/>
  <c r="BH30" i="10"/>
  <c r="BH31" i="10"/>
  <c r="BH32" i="10"/>
  <c r="BH33" i="10"/>
  <c r="BH34" i="10"/>
  <c r="BH35" i="10"/>
  <c r="BH36" i="10"/>
  <c r="BH37" i="10"/>
  <c r="BH38" i="10"/>
  <c r="BH39" i="10"/>
  <c r="BH40" i="10"/>
  <c r="BH41" i="10"/>
  <c r="BH42" i="10"/>
  <c r="BH43" i="10"/>
  <c r="BH44" i="10"/>
  <c r="BH45" i="10"/>
  <c r="BH46" i="10"/>
  <c r="BH47" i="10"/>
  <c r="BH48" i="10"/>
  <c r="BH49" i="10"/>
  <c r="BH50" i="10"/>
  <c r="BH51" i="10"/>
  <c r="BH52" i="10"/>
  <c r="BH53" i="10"/>
  <c r="BH54" i="10"/>
  <c r="BH55" i="10"/>
  <c r="BH56" i="10"/>
  <c r="BH57" i="10"/>
  <c r="BH58" i="10"/>
  <c r="BH59" i="10"/>
  <c r="BH60" i="10"/>
  <c r="BH61" i="10"/>
  <c r="BH62" i="10"/>
  <c r="BH63" i="10"/>
  <c r="BH64" i="10"/>
  <c r="BH65" i="10"/>
  <c r="BH66" i="10"/>
  <c r="BH67" i="10"/>
  <c r="BH68" i="10"/>
  <c r="BH69" i="10"/>
  <c r="BH70" i="10"/>
  <c r="BF70" i="10"/>
  <c r="BE70" i="10"/>
  <c r="X347" i="10"/>
  <c r="S347" i="10"/>
  <c r="R347" i="10"/>
  <c r="BE114" i="10"/>
  <c r="BH114" i="10"/>
  <c r="BE115" i="10"/>
  <c r="BH115" i="10"/>
  <c r="BE116" i="10"/>
  <c r="BH116" i="10"/>
  <c r="BE117" i="10"/>
  <c r="BH117" i="10"/>
  <c r="BE118" i="10"/>
  <c r="BH118" i="10"/>
  <c r="BE119" i="10"/>
  <c r="BH119" i="10"/>
  <c r="BE120" i="10"/>
  <c r="BH120" i="10"/>
  <c r="BE121" i="10"/>
  <c r="BH121" i="10"/>
  <c r="BE122" i="10"/>
  <c r="BH122" i="10"/>
  <c r="BE123" i="10"/>
  <c r="BH123" i="10"/>
  <c r="BE124" i="10"/>
  <c r="BH124" i="10"/>
  <c r="BE125" i="10"/>
  <c r="BH125" i="10"/>
  <c r="BE126" i="10"/>
  <c r="BH126" i="10"/>
  <c r="BE127" i="10"/>
  <c r="BH127" i="10"/>
  <c r="BE128" i="10"/>
  <c r="BH128" i="10"/>
  <c r="BH129" i="10"/>
  <c r="BF129" i="10"/>
  <c r="BE129" i="10"/>
  <c r="BH1814" i="10"/>
  <c r="BH1815" i="10"/>
  <c r="BH1816" i="10"/>
  <c r="BH1817" i="10"/>
  <c r="BH1818" i="10"/>
  <c r="BH1819" i="10"/>
  <c r="BH1820" i="10"/>
  <c r="BH1821" i="10"/>
  <c r="BH1822" i="10"/>
  <c r="BH1823" i="10"/>
  <c r="BH1824" i="10"/>
  <c r="BH1825" i="10"/>
  <c r="BH1826" i="10"/>
  <c r="BH1827" i="10"/>
  <c r="BH1828" i="10"/>
  <c r="BH1829" i="10"/>
  <c r="BH1830" i="10"/>
  <c r="BH1831" i="10"/>
  <c r="BF1831" i="10"/>
  <c r="BE1831" i="10"/>
  <c r="BH2621" i="10"/>
  <c r="BH2622" i="10"/>
  <c r="BH2623" i="10"/>
  <c r="BH2624" i="10"/>
  <c r="BH2625" i="10"/>
  <c r="BH2626" i="10"/>
  <c r="BH2627" i="10"/>
  <c r="BH2628" i="10"/>
  <c r="BH2629" i="10"/>
  <c r="BH2630" i="10"/>
  <c r="BH2631" i="10"/>
  <c r="BH2632" i="10"/>
  <c r="BH2633" i="10"/>
  <c r="BH2634" i="10"/>
  <c r="BH2635" i="10"/>
  <c r="BH2636" i="10"/>
  <c r="BH2637" i="10"/>
  <c r="BH2638" i="10"/>
  <c r="BH2639" i="10"/>
  <c r="BH2640" i="10"/>
  <c r="BH2641" i="10"/>
  <c r="BH2642" i="10"/>
  <c r="BH2643" i="10"/>
  <c r="BH2644" i="10"/>
  <c r="BH2645" i="10"/>
  <c r="BH2646" i="10"/>
  <c r="BH2647" i="10"/>
  <c r="BH2648" i="10"/>
  <c r="BH2649" i="10"/>
  <c r="BH2650" i="10"/>
  <c r="BH2651" i="10"/>
  <c r="BH2652" i="10"/>
  <c r="BH2653" i="10"/>
  <c r="BH2654" i="10"/>
  <c r="BH2655" i="10"/>
  <c r="BH2656" i="10"/>
  <c r="BH2657" i="10"/>
  <c r="BH2658" i="10"/>
  <c r="BH2659" i="10"/>
  <c r="BH2660" i="10"/>
  <c r="BH2661" i="10"/>
  <c r="BH2662" i="10"/>
  <c r="BH2663" i="10"/>
  <c r="BH2664" i="10"/>
  <c r="BH2665" i="10"/>
  <c r="BH2666" i="10"/>
  <c r="BH2667" i="10"/>
  <c r="BH2668" i="10"/>
  <c r="BH2669" i="10"/>
  <c r="BH2670" i="10"/>
  <c r="BH2671" i="10"/>
  <c r="BH2672" i="10"/>
  <c r="BH2673" i="10"/>
  <c r="BH2674" i="10"/>
  <c r="BH2675" i="10"/>
  <c r="BH2676" i="10"/>
  <c r="BH2677" i="10"/>
  <c r="BH2678" i="10"/>
  <c r="BH2679" i="10"/>
  <c r="BH2680" i="10"/>
  <c r="BH2681" i="10"/>
  <c r="BH2682" i="10"/>
  <c r="BH2683" i="10"/>
  <c r="BH2684" i="10"/>
  <c r="BH2685" i="10"/>
  <c r="BH2686" i="10"/>
  <c r="BH2687" i="10"/>
  <c r="BH2688" i="10"/>
  <c r="BH2689" i="10"/>
  <c r="BH2690" i="10"/>
  <c r="BH2691" i="10"/>
  <c r="BH2692" i="10"/>
  <c r="BH2693" i="10"/>
  <c r="BH2694" i="10"/>
  <c r="BH2695" i="10"/>
  <c r="BH2696" i="10"/>
  <c r="BH2697" i="10"/>
  <c r="BH2698" i="10"/>
  <c r="BH2699" i="10"/>
  <c r="BH2700" i="10"/>
  <c r="BH2701" i="10"/>
  <c r="BH2702" i="10"/>
  <c r="BH2703" i="10"/>
  <c r="BH2704" i="10"/>
  <c r="BH2705" i="10"/>
  <c r="BH2706" i="10"/>
  <c r="BH2707" i="10"/>
  <c r="BH2708" i="10"/>
  <c r="BH2709" i="10"/>
  <c r="BH2710" i="10"/>
  <c r="BH2711" i="10"/>
  <c r="BH2712" i="10"/>
  <c r="BH2713" i="10"/>
  <c r="BH2714" i="10"/>
  <c r="BH2715" i="10"/>
  <c r="BH2716" i="10"/>
  <c r="BH2717" i="10"/>
  <c r="BH2718" i="10"/>
  <c r="BH2719" i="10"/>
  <c r="BH2720" i="10"/>
  <c r="BH2721" i="10"/>
  <c r="BH2722" i="10"/>
  <c r="BH2723" i="10"/>
  <c r="BH2724" i="10"/>
  <c r="BH2725" i="10"/>
  <c r="BH2726" i="10"/>
  <c r="BH2727" i="10"/>
  <c r="BH2728" i="10"/>
  <c r="BH2729" i="10"/>
  <c r="BH2730" i="10"/>
  <c r="BH2731" i="10"/>
  <c r="BH2732" i="10"/>
  <c r="BH2733" i="10"/>
  <c r="BH2734" i="10"/>
  <c r="BH2735" i="10"/>
  <c r="BH2736" i="10"/>
  <c r="BH2737" i="10"/>
  <c r="BH2738" i="10"/>
  <c r="BH2739" i="10"/>
  <c r="BH2740" i="10"/>
  <c r="BH2741" i="10"/>
  <c r="BH2742" i="10"/>
  <c r="BH2743" i="10"/>
  <c r="BH2744" i="10"/>
  <c r="BH2745" i="10"/>
  <c r="BH2746" i="10"/>
  <c r="BH2747" i="10"/>
  <c r="BH2748" i="10"/>
  <c r="BH2749" i="10"/>
  <c r="BH2750" i="10"/>
  <c r="BH2751" i="10"/>
  <c r="BH2752" i="10"/>
  <c r="BH2753" i="10"/>
  <c r="BH2754" i="10"/>
  <c r="BH2755" i="10"/>
  <c r="BH2756" i="10"/>
  <c r="BH2757" i="10"/>
  <c r="BH2758" i="10"/>
  <c r="BH2759" i="10"/>
  <c r="BH2760" i="10"/>
  <c r="BH2761" i="10"/>
  <c r="BH2762" i="10"/>
  <c r="BH2763" i="10"/>
  <c r="BH2764" i="10"/>
  <c r="BH2765" i="10"/>
  <c r="BH2766" i="10"/>
  <c r="BH2767" i="10"/>
  <c r="BH2768" i="10"/>
  <c r="BH2769" i="10"/>
  <c r="BH2770" i="10"/>
  <c r="BH2771" i="10"/>
  <c r="BH2772" i="10"/>
  <c r="BH2773" i="10"/>
  <c r="BH2774" i="10"/>
  <c r="BH2775" i="10"/>
  <c r="BH2776" i="10"/>
  <c r="BH2777" i="10"/>
  <c r="BH2778" i="10"/>
  <c r="BH2779" i="10"/>
  <c r="BH2780" i="10"/>
  <c r="BH2781" i="10"/>
  <c r="BH2782" i="10"/>
  <c r="BH2783" i="10"/>
  <c r="BH2784" i="10"/>
  <c r="BH2785" i="10"/>
  <c r="BH2786" i="10"/>
  <c r="BH2787" i="10"/>
  <c r="BH2788" i="10"/>
  <c r="BH2789" i="10"/>
  <c r="BH2790" i="10"/>
  <c r="BH2791" i="10"/>
  <c r="BH2792" i="10"/>
  <c r="BH2793" i="10"/>
  <c r="BH2794" i="10"/>
  <c r="BH2795" i="10"/>
  <c r="BH2796" i="10"/>
  <c r="BH2797" i="10"/>
  <c r="BH2798" i="10"/>
  <c r="BH2799" i="10"/>
  <c r="BH2800" i="10"/>
  <c r="BH2801" i="10"/>
  <c r="BH2802" i="10"/>
  <c r="BH2803" i="10"/>
  <c r="BH2804" i="10"/>
  <c r="BH2805" i="10"/>
  <c r="BH2806" i="10"/>
  <c r="BH2807" i="10"/>
  <c r="BH2808" i="10"/>
  <c r="BH2809" i="10"/>
  <c r="BH2810" i="10"/>
  <c r="BH2811" i="10"/>
  <c r="BH2812" i="10"/>
  <c r="BH2813" i="10"/>
  <c r="BH2814" i="10"/>
  <c r="BH2815" i="10"/>
  <c r="BH2816" i="10"/>
  <c r="BH2817" i="10"/>
  <c r="BH2818" i="10"/>
  <c r="BH2819" i="10"/>
  <c r="BH2820" i="10"/>
  <c r="BH2821" i="10"/>
  <c r="BH2822" i="10"/>
  <c r="BH2823" i="10"/>
  <c r="BH2824" i="10"/>
  <c r="BH2825" i="10"/>
  <c r="BH2826" i="10"/>
  <c r="BH2827" i="10"/>
  <c r="BH2828" i="10"/>
  <c r="BH2829" i="10"/>
  <c r="BH2830" i="10"/>
  <c r="BH2831" i="10"/>
  <c r="BH2832" i="10"/>
  <c r="BH2833" i="10"/>
  <c r="BH2834" i="10"/>
  <c r="BH2835" i="10"/>
  <c r="BH2836" i="10"/>
  <c r="BH2837" i="10"/>
  <c r="BH2838" i="10"/>
  <c r="BH2839" i="10"/>
  <c r="BH2840" i="10"/>
  <c r="BH2841" i="10"/>
  <c r="BH2842" i="10"/>
  <c r="BH2843" i="10"/>
  <c r="BH2844" i="10"/>
  <c r="BH2845" i="10"/>
  <c r="BH2846" i="10"/>
  <c r="BH2847" i="10"/>
  <c r="BH2848" i="10"/>
  <c r="BH2849" i="10"/>
  <c r="BH2850" i="10"/>
  <c r="BH2851" i="10"/>
  <c r="BH2852" i="10"/>
  <c r="BH2853" i="10"/>
  <c r="BH2854" i="10"/>
  <c r="BH2855" i="10"/>
  <c r="BH2856" i="10"/>
  <c r="BH2857" i="10"/>
  <c r="BH2858" i="10"/>
  <c r="BH2859" i="10"/>
  <c r="BH2860" i="10"/>
  <c r="BH2861" i="10"/>
  <c r="BH2862" i="10"/>
  <c r="BH2863" i="10"/>
  <c r="BH2864" i="10"/>
  <c r="BH2865" i="10"/>
  <c r="BH2866" i="10"/>
  <c r="BH2867" i="10"/>
  <c r="BH2868" i="10"/>
  <c r="BH2869" i="10"/>
  <c r="BH2870" i="10"/>
  <c r="BH2871" i="10"/>
  <c r="BH2872" i="10"/>
  <c r="BH2873" i="10"/>
  <c r="BH2874" i="10"/>
  <c r="BH2875" i="10"/>
  <c r="BF2875" i="10"/>
  <c r="BE2875" i="10"/>
  <c r="BH2924" i="10"/>
  <c r="BH2925" i="10"/>
  <c r="BH2926" i="10"/>
  <c r="BH2927" i="10"/>
  <c r="BH2928" i="10"/>
  <c r="BH2929" i="10"/>
  <c r="BH2930" i="10"/>
  <c r="BH2931" i="10"/>
  <c r="BH2932" i="10"/>
  <c r="BH2933" i="10"/>
  <c r="BH2934" i="10"/>
  <c r="BH2935" i="10"/>
  <c r="BH2936" i="10"/>
  <c r="BH2937" i="10"/>
  <c r="BH2938" i="10"/>
  <c r="BH2939" i="10"/>
  <c r="BH2940" i="10"/>
  <c r="BH2941" i="10"/>
  <c r="BH2942" i="10"/>
  <c r="BH2943" i="10"/>
  <c r="BH2944" i="10"/>
  <c r="BH2945" i="10"/>
  <c r="BH2946" i="10"/>
  <c r="BH2947" i="10"/>
  <c r="BH2948" i="10"/>
  <c r="BH2949" i="10"/>
  <c r="BH2950" i="10"/>
  <c r="BH2951" i="10"/>
  <c r="BH2952" i="10"/>
  <c r="BH2953" i="10"/>
  <c r="BH2954" i="10"/>
  <c r="BH2955" i="10"/>
  <c r="BH2956" i="10"/>
  <c r="BH2957" i="10"/>
  <c r="BH2958" i="10"/>
  <c r="BH2959" i="10"/>
  <c r="BH2960" i="10"/>
  <c r="BH2961" i="10"/>
  <c r="BH2962" i="10"/>
  <c r="BH2963" i="10"/>
  <c r="BH2964" i="10"/>
  <c r="BH2965" i="10"/>
  <c r="BH2966" i="10"/>
  <c r="BH2967" i="10"/>
  <c r="BH2968" i="10"/>
  <c r="BH2969" i="10"/>
  <c r="BH2970" i="10"/>
  <c r="BH2971" i="10"/>
  <c r="BH2972" i="10"/>
  <c r="BH2973" i="10"/>
  <c r="BH2974" i="10"/>
  <c r="BH2975" i="10"/>
  <c r="BH2976" i="10"/>
  <c r="BH2977" i="10"/>
  <c r="BH2978" i="10"/>
  <c r="BH2979" i="10"/>
  <c r="BH2980" i="10"/>
  <c r="BH2981" i="10"/>
  <c r="BH2982" i="10"/>
  <c r="BH2983" i="10"/>
  <c r="BH2984" i="10"/>
  <c r="BH2985" i="10"/>
  <c r="BH2986" i="10"/>
  <c r="BH2987" i="10"/>
  <c r="BH2988" i="10"/>
  <c r="BH2989" i="10"/>
  <c r="BH2990" i="10"/>
  <c r="BH2991" i="10"/>
  <c r="BH2992" i="10"/>
  <c r="BH2993" i="10"/>
  <c r="BH2994" i="10"/>
  <c r="BH2995" i="10"/>
  <c r="BH2996" i="10"/>
  <c r="BH2997" i="10"/>
  <c r="BH2998" i="10"/>
  <c r="BH2999" i="10"/>
  <c r="BH3000" i="10"/>
  <c r="BH3001" i="10"/>
  <c r="BH3002" i="10"/>
  <c r="BH3003" i="10"/>
  <c r="BH3004" i="10"/>
  <c r="BH3005" i="10"/>
  <c r="BH3006" i="10"/>
  <c r="BH3007" i="10"/>
  <c r="BH3008" i="10"/>
  <c r="BH3009" i="10"/>
  <c r="BH3010" i="10"/>
  <c r="BH3011" i="10"/>
  <c r="BH3012" i="10"/>
  <c r="BH3013" i="10"/>
  <c r="BH3014" i="10"/>
  <c r="BH3015" i="10"/>
  <c r="BH3016" i="10"/>
  <c r="BH3017" i="10"/>
  <c r="BH3018" i="10"/>
  <c r="BH3019" i="10"/>
  <c r="BH3020" i="10"/>
  <c r="BH3021" i="10"/>
  <c r="BH3022" i="10"/>
  <c r="BH3023" i="10"/>
  <c r="BH3024" i="10"/>
  <c r="BH3025" i="10"/>
  <c r="BH3026" i="10"/>
  <c r="BH3027" i="10"/>
  <c r="BH3028" i="10"/>
  <c r="BH3029" i="10"/>
  <c r="BH3030" i="10"/>
  <c r="BH3031" i="10"/>
  <c r="BH3032" i="10"/>
  <c r="BH3033" i="10"/>
  <c r="BH3034" i="10"/>
  <c r="BH3035" i="10"/>
  <c r="BH3036" i="10"/>
  <c r="BH3037" i="10"/>
  <c r="BH3038" i="10"/>
  <c r="BH3039" i="10"/>
  <c r="BH3040" i="10"/>
  <c r="BH3041" i="10"/>
  <c r="BH3042" i="10"/>
  <c r="BH3043" i="10"/>
  <c r="BH3044" i="10"/>
  <c r="BH3045" i="10"/>
  <c r="BH3046" i="10"/>
  <c r="BH3047" i="10"/>
  <c r="BH3048" i="10"/>
  <c r="BH3049" i="10"/>
  <c r="BH3050" i="10"/>
  <c r="BH3051" i="10"/>
  <c r="BH3052" i="10"/>
  <c r="BH3053" i="10"/>
  <c r="BH3054" i="10"/>
  <c r="BH3055" i="10"/>
  <c r="BH3056" i="10"/>
  <c r="BH3057" i="10"/>
  <c r="BH3058" i="10"/>
  <c r="BG3058" i="10"/>
  <c r="BF3058" i="10"/>
  <c r="BE3058" i="10"/>
  <c r="X3255" i="10"/>
  <c r="U3255" i="10"/>
  <c r="S3255" i="10"/>
  <c r="R3255" i="10"/>
  <c r="X3156" i="10"/>
  <c r="T3156" i="10"/>
  <c r="S3156" i="10"/>
  <c r="R3156" i="10"/>
  <c r="Z2522" i="10"/>
  <c r="X2522" i="10"/>
  <c r="U2522" i="10"/>
  <c r="S2522" i="10"/>
  <c r="R2522" i="10"/>
  <c r="Q2404" i="10"/>
  <c r="P2404" i="10"/>
  <c r="O2404" i="10"/>
  <c r="N2404" i="10"/>
  <c r="M2404" i="10"/>
  <c r="L2404" i="10"/>
  <c r="K2404" i="10"/>
  <c r="AA1322" i="11"/>
  <c r="I1322" i="11"/>
  <c r="F1324" i="11"/>
  <c r="E1324" i="11"/>
  <c r="X2329" i="10"/>
  <c r="T2329" i="10"/>
  <c r="S2329" i="10"/>
  <c r="R2329" i="10"/>
  <c r="T2291" i="10"/>
  <c r="S2291" i="10"/>
  <c r="R2291" i="10"/>
  <c r="Z2398" i="10"/>
  <c r="X2398" i="10"/>
  <c r="V2398" i="10"/>
  <c r="U2398" i="10"/>
  <c r="S2398" i="10"/>
  <c r="R2398" i="10"/>
  <c r="AJ1965" i="10"/>
  <c r="AI1965" i="10"/>
  <c r="AH1965" i="10"/>
  <c r="AG1965" i="10"/>
  <c r="X1965" i="10"/>
  <c r="V1965" i="10"/>
  <c r="U1965" i="10"/>
  <c r="T1965" i="10"/>
  <c r="S1965" i="10"/>
  <c r="R1965" i="10"/>
  <c r="X1901" i="10"/>
  <c r="T1901" i="10"/>
  <c r="S1901" i="10"/>
  <c r="R1901" i="10"/>
  <c r="AB1866" i="10"/>
  <c r="Z1866" i="10"/>
  <c r="W1866" i="10"/>
  <c r="V1866" i="10"/>
  <c r="U1866" i="10"/>
  <c r="T1866" i="10"/>
  <c r="S1866" i="10"/>
  <c r="R1866" i="10"/>
  <c r="AB1831" i="10"/>
  <c r="Y1831" i="10"/>
  <c r="X1831" i="10"/>
  <c r="W1831" i="10"/>
  <c r="V1831" i="10"/>
  <c r="U1831" i="10"/>
  <c r="T1831" i="10"/>
  <c r="S1831" i="10"/>
  <c r="R1831" i="10"/>
  <c r="Z1812" i="10"/>
  <c r="V1812" i="10"/>
  <c r="T1812" i="10"/>
  <c r="S1812" i="10"/>
  <c r="R1812" i="10"/>
  <c r="BD1458" i="10"/>
  <c r="BC1458" i="10"/>
  <c r="X1224" i="10"/>
  <c r="S1224" i="10"/>
  <c r="R1224" i="10"/>
  <c r="W1039" i="11"/>
  <c r="X1284" i="10"/>
  <c r="F1039" i="11"/>
  <c r="S1039" i="11"/>
  <c r="R1039" i="11"/>
  <c r="Q1039" i="11"/>
  <c r="AD416" i="10"/>
  <c r="AC416" i="10"/>
  <c r="Z416" i="10"/>
  <c r="X416" i="10"/>
  <c r="W416" i="10"/>
  <c r="V416" i="10"/>
  <c r="U416" i="10"/>
  <c r="T416" i="10"/>
  <c r="S416" i="10"/>
  <c r="R416" i="10"/>
  <c r="X1158" i="10"/>
  <c r="S1158" i="10"/>
  <c r="R1158" i="10"/>
  <c r="X334" i="10"/>
  <c r="X335" i="10"/>
  <c r="X336" i="10"/>
  <c r="X337" i="10"/>
  <c r="X338" i="10"/>
  <c r="X339" i="10"/>
  <c r="X340" i="10"/>
  <c r="X341" i="10"/>
  <c r="X342" i="10"/>
  <c r="E172" i="11"/>
  <c r="Q172" i="11"/>
  <c r="W172" i="11"/>
  <c r="S172" i="11"/>
  <c r="R172" i="11"/>
  <c r="AB266" i="10"/>
  <c r="AA266" i="10"/>
  <c r="Y266" i="10"/>
  <c r="X266" i="10"/>
  <c r="V266" i="10"/>
  <c r="U266" i="10"/>
  <c r="T266" i="10"/>
  <c r="S266" i="10"/>
  <c r="R266" i="10"/>
  <c r="W129" i="10"/>
  <c r="U129" i="10"/>
  <c r="S129" i="10"/>
  <c r="R129" i="10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H52" i="9"/>
  <c r="K1" i="9"/>
  <c r="L1" i="9"/>
  <c r="M1" i="9"/>
  <c r="N1" i="9"/>
  <c r="O1" i="9"/>
  <c r="P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B2" i="9"/>
  <c r="H2" i="9"/>
  <c r="I2" i="9"/>
  <c r="J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N2" i="9"/>
  <c r="O2" i="9"/>
  <c r="P2" i="9"/>
  <c r="Q2" i="9"/>
  <c r="B3" i="9"/>
  <c r="H3" i="9"/>
  <c r="I3" i="9"/>
  <c r="J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K3" i="9"/>
  <c r="L3" i="9"/>
  <c r="M3" i="9"/>
  <c r="N3" i="9"/>
  <c r="O3" i="9"/>
  <c r="P3" i="9"/>
  <c r="Q3" i="9"/>
  <c r="B4" i="9"/>
  <c r="H4" i="9"/>
  <c r="R4" i="9"/>
  <c r="S4" i="9"/>
  <c r="T4" i="9"/>
  <c r="V4" i="9"/>
  <c r="W4" i="9"/>
  <c r="X4" i="9"/>
  <c r="AB4" i="9"/>
  <c r="AD4" i="9"/>
  <c r="AE4" i="9"/>
  <c r="AF4" i="9"/>
  <c r="AG4" i="9"/>
  <c r="AH4" i="9"/>
  <c r="AI4" i="9"/>
  <c r="AJ4" i="9"/>
  <c r="B5" i="9"/>
  <c r="H5" i="9"/>
  <c r="I5" i="9"/>
  <c r="J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N5" i="9"/>
  <c r="O5" i="9"/>
  <c r="P5" i="9"/>
  <c r="Q5" i="9"/>
  <c r="B6" i="9"/>
  <c r="H6" i="9"/>
  <c r="I6" i="9"/>
  <c r="J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K6" i="9"/>
  <c r="L6" i="9"/>
  <c r="M6" i="9"/>
  <c r="N6" i="9"/>
  <c r="O6" i="9"/>
  <c r="P6" i="9"/>
  <c r="Q6" i="9"/>
  <c r="B7" i="9"/>
  <c r="H7" i="9"/>
  <c r="I7" i="9"/>
  <c r="J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N7" i="9"/>
  <c r="O7" i="9"/>
  <c r="P7" i="9"/>
  <c r="Q7" i="9"/>
  <c r="B8" i="9"/>
  <c r="H8" i="9"/>
  <c r="I8" i="9"/>
  <c r="J8" i="9"/>
  <c r="R334" i="10"/>
  <c r="R335" i="10"/>
  <c r="R336" i="10"/>
  <c r="R337" i="10"/>
  <c r="R338" i="10"/>
  <c r="R339" i="10"/>
  <c r="R340" i="10"/>
  <c r="R341" i="10"/>
  <c r="R342" i="10"/>
  <c r="R8" i="9"/>
  <c r="S334" i="10"/>
  <c r="S335" i="10"/>
  <c r="S336" i="10"/>
  <c r="S337" i="10"/>
  <c r="S338" i="10"/>
  <c r="S339" i="10"/>
  <c r="S340" i="10"/>
  <c r="S341" i="10"/>
  <c r="S342" i="10"/>
  <c r="S8" i="9"/>
  <c r="T334" i="10"/>
  <c r="T335" i="10"/>
  <c r="T336" i="10"/>
  <c r="T337" i="10"/>
  <c r="T338" i="10"/>
  <c r="T339" i="10"/>
  <c r="T340" i="10"/>
  <c r="T341" i="10"/>
  <c r="T342" i="10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N8" i="9"/>
  <c r="O8" i="9"/>
  <c r="P8" i="9"/>
  <c r="Q8" i="9"/>
  <c r="B9" i="9"/>
  <c r="H9" i="9"/>
  <c r="I9" i="9"/>
  <c r="J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K9" i="9"/>
  <c r="L9" i="9"/>
  <c r="M9" i="9"/>
  <c r="N9" i="9"/>
  <c r="O9" i="9"/>
  <c r="P9" i="9"/>
  <c r="Q9" i="9"/>
  <c r="B10" i="9"/>
  <c r="H10" i="9"/>
  <c r="I10" i="9"/>
  <c r="J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K10" i="9"/>
  <c r="L10" i="9"/>
  <c r="M10" i="9"/>
  <c r="N10" i="9"/>
  <c r="O10" i="9"/>
  <c r="P10" i="9"/>
  <c r="Q10" i="9"/>
  <c r="B11" i="9"/>
  <c r="H11" i="9"/>
  <c r="I11" i="9"/>
  <c r="J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N11" i="9"/>
  <c r="O11" i="9"/>
  <c r="P11" i="9"/>
  <c r="Q11" i="9"/>
  <c r="B12" i="9"/>
  <c r="H12" i="9"/>
  <c r="I12" i="9"/>
  <c r="J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N12" i="9"/>
  <c r="O12" i="9"/>
  <c r="P12" i="9"/>
  <c r="Q12" i="9"/>
  <c r="B13" i="9"/>
  <c r="H13" i="9"/>
  <c r="I13" i="9"/>
  <c r="J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N13" i="9"/>
  <c r="O13" i="9"/>
  <c r="P13" i="9"/>
  <c r="Q13" i="9"/>
  <c r="B14" i="9"/>
  <c r="H14" i="9"/>
  <c r="I14" i="9"/>
  <c r="J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N14" i="9"/>
  <c r="O14" i="9"/>
  <c r="P14" i="9"/>
  <c r="Q14" i="9"/>
  <c r="B15" i="9"/>
  <c r="H15" i="9"/>
  <c r="I15" i="9"/>
  <c r="J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N15" i="9"/>
  <c r="O15" i="9"/>
  <c r="P15" i="9"/>
  <c r="Q15" i="9"/>
  <c r="B16" i="9"/>
  <c r="H16" i="9"/>
  <c r="I16" i="9"/>
  <c r="J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K16" i="9"/>
  <c r="L16" i="9"/>
  <c r="M16" i="9"/>
  <c r="N16" i="9"/>
  <c r="O16" i="9"/>
  <c r="P16" i="9"/>
  <c r="Q16" i="9"/>
  <c r="B17" i="9"/>
  <c r="H17" i="9"/>
  <c r="I17" i="9"/>
  <c r="J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K17" i="9"/>
  <c r="L17" i="9"/>
  <c r="M17" i="9"/>
  <c r="N17" i="9"/>
  <c r="O17" i="9"/>
  <c r="P17" i="9"/>
  <c r="Q17" i="9"/>
  <c r="B18" i="9"/>
  <c r="H18" i="9"/>
  <c r="I18" i="9"/>
  <c r="J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K18" i="9"/>
  <c r="L18" i="9"/>
  <c r="M18" i="9"/>
  <c r="N18" i="9"/>
  <c r="O18" i="9"/>
  <c r="P18" i="9"/>
  <c r="Q18" i="9"/>
  <c r="B19" i="9"/>
  <c r="H19" i="9"/>
  <c r="I19" i="9"/>
  <c r="J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K19" i="9"/>
  <c r="L19" i="9"/>
  <c r="M19" i="9"/>
  <c r="N19" i="9"/>
  <c r="O19" i="9"/>
  <c r="P19" i="9"/>
  <c r="Q19" i="9"/>
  <c r="B20" i="9"/>
  <c r="H20" i="9"/>
  <c r="I20" i="9"/>
  <c r="J20" i="9"/>
  <c r="R1242" i="10"/>
  <c r="R20" i="9"/>
  <c r="S1242" i="10"/>
  <c r="S20" i="9"/>
  <c r="T1242" i="10"/>
  <c r="T20" i="9"/>
  <c r="U20" i="9"/>
  <c r="V1242" i="10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K20" i="9"/>
  <c r="L20" i="9"/>
  <c r="M20" i="9"/>
  <c r="N20" i="9"/>
  <c r="O20" i="9"/>
  <c r="P20" i="9"/>
  <c r="Q20" i="9"/>
  <c r="B21" i="9"/>
  <c r="H21" i="9"/>
  <c r="I21" i="9"/>
  <c r="J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K21" i="9"/>
  <c r="L21" i="9"/>
  <c r="M21" i="9"/>
  <c r="N21" i="9"/>
  <c r="O21" i="9"/>
  <c r="P21" i="9"/>
  <c r="Q21" i="9"/>
  <c r="B22" i="9"/>
  <c r="H22" i="9"/>
  <c r="R1284" i="10"/>
  <c r="R22" i="9"/>
  <c r="S1284" i="10"/>
  <c r="S22" i="9"/>
  <c r="T1284" i="10"/>
  <c r="T22" i="9"/>
  <c r="U1284" i="10"/>
  <c r="U22" i="9"/>
  <c r="V1284" i="10"/>
  <c r="V22" i="9"/>
  <c r="X22" i="9"/>
  <c r="Y22" i="9"/>
  <c r="Z22" i="9"/>
  <c r="AA22" i="9"/>
  <c r="AC22" i="9"/>
  <c r="AD22" i="9"/>
  <c r="AE22" i="9"/>
  <c r="AF22" i="9"/>
  <c r="AG22" i="9"/>
  <c r="AH22" i="9"/>
  <c r="AI22" i="9"/>
  <c r="AJ22" i="9"/>
  <c r="B23" i="9"/>
  <c r="H23" i="9"/>
  <c r="I23" i="9"/>
  <c r="J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N23" i="9"/>
  <c r="O23" i="9"/>
  <c r="P23" i="9"/>
  <c r="Q23" i="9"/>
  <c r="B24" i="9"/>
  <c r="H24" i="9"/>
  <c r="I24" i="9"/>
  <c r="J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N24" i="9"/>
  <c r="O24" i="9"/>
  <c r="P24" i="9"/>
  <c r="Q24" i="9"/>
  <c r="B25" i="9"/>
  <c r="H25" i="9"/>
  <c r="I25" i="9"/>
  <c r="J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N25" i="9"/>
  <c r="O25" i="9"/>
  <c r="P25" i="9"/>
  <c r="Q25" i="9"/>
  <c r="B26" i="9"/>
  <c r="H26" i="9"/>
  <c r="I26" i="9"/>
  <c r="J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N26" i="9"/>
  <c r="O26" i="9"/>
  <c r="P26" i="9"/>
  <c r="Q26" i="9"/>
  <c r="B27" i="9"/>
  <c r="H27" i="9"/>
  <c r="I27" i="9"/>
  <c r="J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N27" i="9"/>
  <c r="O27" i="9"/>
  <c r="P27" i="9"/>
  <c r="Q27" i="9"/>
  <c r="B28" i="9"/>
  <c r="H28" i="9"/>
  <c r="I28" i="9"/>
  <c r="J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K28" i="9"/>
  <c r="L28" i="9"/>
  <c r="M28" i="9"/>
  <c r="N28" i="9"/>
  <c r="O28" i="9"/>
  <c r="P28" i="9"/>
  <c r="Q28" i="9"/>
  <c r="B29" i="9"/>
  <c r="H29" i="9"/>
  <c r="I29" i="9"/>
  <c r="J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K29" i="9"/>
  <c r="L29" i="9"/>
  <c r="M29" i="9"/>
  <c r="N29" i="9"/>
  <c r="O29" i="9"/>
  <c r="P29" i="9"/>
  <c r="Q29" i="9"/>
  <c r="B30" i="9"/>
  <c r="H30" i="9"/>
  <c r="I30" i="9"/>
  <c r="J30" i="9"/>
  <c r="R1843" i="10"/>
  <c r="R30" i="9"/>
  <c r="S1843" i="10"/>
  <c r="S30" i="9"/>
  <c r="T1843" i="10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K30" i="9"/>
  <c r="L30" i="9"/>
  <c r="M30" i="9"/>
  <c r="N30" i="9"/>
  <c r="O30" i="9"/>
  <c r="P30" i="9"/>
  <c r="Q30" i="9"/>
  <c r="B31" i="9"/>
  <c r="H31" i="9"/>
  <c r="I31" i="9"/>
  <c r="J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K31" i="9"/>
  <c r="L31" i="9"/>
  <c r="M31" i="9"/>
  <c r="N31" i="9"/>
  <c r="O31" i="9"/>
  <c r="P31" i="9"/>
  <c r="Q31" i="9"/>
  <c r="B32" i="9"/>
  <c r="H32" i="9"/>
  <c r="I32" i="9"/>
  <c r="J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K32" i="9"/>
  <c r="L32" i="9"/>
  <c r="M32" i="9"/>
  <c r="N32" i="9"/>
  <c r="O32" i="9"/>
  <c r="P32" i="9"/>
  <c r="Q32" i="9"/>
  <c r="B33" i="9"/>
  <c r="H33" i="9"/>
  <c r="I33" i="9"/>
  <c r="J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K33" i="9"/>
  <c r="L33" i="9"/>
  <c r="M33" i="9"/>
  <c r="N33" i="9"/>
  <c r="O33" i="9"/>
  <c r="P33" i="9"/>
  <c r="Q33" i="9"/>
  <c r="B34" i="9"/>
  <c r="H34" i="9"/>
  <c r="I34" i="9"/>
  <c r="J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K34" i="9"/>
  <c r="L34" i="9"/>
  <c r="M34" i="9"/>
  <c r="N34" i="9"/>
  <c r="O34" i="9"/>
  <c r="P34" i="9"/>
  <c r="Q34" i="9"/>
  <c r="B35" i="9"/>
  <c r="H35" i="9"/>
  <c r="J35" i="9"/>
  <c r="B36" i="9"/>
  <c r="H36" i="9"/>
  <c r="I36" i="9"/>
  <c r="J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N36" i="9"/>
  <c r="O36" i="9"/>
  <c r="P36" i="9"/>
  <c r="Q36" i="9"/>
  <c r="B37" i="9"/>
  <c r="H37" i="9"/>
  <c r="I37" i="9"/>
  <c r="J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K37" i="9"/>
  <c r="L37" i="9"/>
  <c r="M37" i="9"/>
  <c r="N37" i="9"/>
  <c r="O37" i="9"/>
  <c r="P37" i="9"/>
  <c r="Q37" i="9"/>
  <c r="B38" i="9"/>
  <c r="H38" i="9"/>
  <c r="I38" i="9"/>
  <c r="J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K38" i="9"/>
  <c r="L38" i="9"/>
  <c r="M38" i="9"/>
  <c r="N38" i="9"/>
  <c r="O38" i="9"/>
  <c r="P38" i="9"/>
  <c r="Q38" i="9"/>
  <c r="B39" i="9"/>
  <c r="H39" i="9"/>
  <c r="I39" i="9"/>
  <c r="J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K39" i="9"/>
  <c r="L39" i="9"/>
  <c r="M39" i="9"/>
  <c r="N39" i="9"/>
  <c r="O39" i="9"/>
  <c r="P39" i="9"/>
  <c r="Q39" i="9"/>
  <c r="B40" i="9"/>
  <c r="H40" i="9"/>
  <c r="I40" i="9"/>
  <c r="J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N40" i="9"/>
  <c r="O40" i="9"/>
  <c r="P40" i="9"/>
  <c r="Q40" i="9"/>
  <c r="B41" i="9"/>
  <c r="H41" i="9"/>
  <c r="I41" i="9"/>
  <c r="J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N41" i="9"/>
  <c r="O41" i="9"/>
  <c r="P41" i="9"/>
  <c r="Q41" i="9"/>
  <c r="B42" i="9"/>
  <c r="H42" i="9"/>
  <c r="I42" i="9"/>
  <c r="J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K42" i="9"/>
  <c r="L42" i="9"/>
  <c r="M42" i="9"/>
  <c r="N42" i="9"/>
  <c r="O42" i="9"/>
  <c r="P42" i="9"/>
  <c r="Q42" i="9"/>
  <c r="B43" i="9"/>
  <c r="H43" i="9"/>
  <c r="I43" i="9"/>
  <c r="J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N43" i="9"/>
  <c r="O43" i="9"/>
  <c r="P43" i="9"/>
  <c r="Q43" i="9"/>
  <c r="B44" i="9"/>
  <c r="H44" i="9"/>
  <c r="I44" i="9"/>
  <c r="J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N44" i="9"/>
  <c r="O44" i="9"/>
  <c r="P44" i="9"/>
  <c r="Q44" i="9"/>
  <c r="B45" i="9"/>
  <c r="H45" i="9"/>
  <c r="I45" i="9"/>
  <c r="J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N45" i="9"/>
  <c r="O45" i="9"/>
  <c r="P45" i="9"/>
  <c r="Q45" i="9"/>
  <c r="B46" i="9"/>
  <c r="H46" i="9"/>
  <c r="I46" i="9"/>
  <c r="J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N46" i="9"/>
  <c r="O46" i="9"/>
  <c r="P46" i="9"/>
  <c r="Q46" i="9"/>
  <c r="B47" i="9"/>
  <c r="H47" i="9"/>
  <c r="I47" i="9"/>
  <c r="J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N47" i="9"/>
  <c r="O47" i="9"/>
  <c r="P47" i="9"/>
  <c r="Q47" i="9"/>
  <c r="B48" i="9"/>
  <c r="H48" i="9"/>
  <c r="I48" i="9"/>
  <c r="J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N48" i="9"/>
  <c r="O48" i="9"/>
  <c r="P48" i="9"/>
  <c r="Q48" i="9"/>
  <c r="B49" i="9"/>
  <c r="H49" i="9"/>
  <c r="I49" i="9"/>
  <c r="J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K49" i="9"/>
  <c r="L49" i="9"/>
  <c r="M49" i="9"/>
  <c r="N49" i="9"/>
  <c r="O49" i="9"/>
  <c r="P49" i="9"/>
  <c r="Q49" i="9"/>
  <c r="B50" i="9"/>
  <c r="H50" i="9"/>
  <c r="J50" i="9"/>
  <c r="B51" i="9"/>
  <c r="H51" i="9"/>
  <c r="I51" i="9"/>
  <c r="J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K51" i="9"/>
  <c r="L51" i="9"/>
  <c r="M51" i="9"/>
  <c r="N51" i="9"/>
  <c r="O51" i="9"/>
  <c r="P51" i="9"/>
  <c r="Q51" i="9"/>
  <c r="B52" i="9"/>
  <c r="R52" i="9"/>
  <c r="S52" i="9"/>
  <c r="T52" i="9"/>
  <c r="V52" i="9"/>
  <c r="X52" i="9"/>
  <c r="AD52" i="9"/>
  <c r="AE52" i="9"/>
  <c r="AF52" i="9"/>
  <c r="AG52" i="9"/>
  <c r="AH52" i="9"/>
  <c r="AI52" i="9"/>
  <c r="AJ52" i="9"/>
  <c r="K1" i="10"/>
  <c r="L1" i="10"/>
  <c r="M1" i="10"/>
  <c r="N1" i="10"/>
  <c r="O1" i="10"/>
  <c r="P1" i="10"/>
  <c r="K3" i="10"/>
  <c r="L3" i="10"/>
  <c r="M3" i="10"/>
  <c r="N3" i="10"/>
  <c r="O3" i="10"/>
  <c r="P3" i="10"/>
  <c r="Q3" i="10"/>
  <c r="K4" i="10"/>
  <c r="L4" i="10"/>
  <c r="M4" i="10"/>
  <c r="N4" i="10"/>
  <c r="O4" i="10"/>
  <c r="P4" i="10"/>
  <c r="Q4" i="10"/>
  <c r="K5" i="10"/>
  <c r="L5" i="10"/>
  <c r="M5" i="10"/>
  <c r="N5" i="10"/>
  <c r="O5" i="10"/>
  <c r="P5" i="10"/>
  <c r="Q5" i="10"/>
  <c r="K6" i="10"/>
  <c r="L6" i="10"/>
  <c r="M6" i="10"/>
  <c r="N6" i="10"/>
  <c r="O6" i="10"/>
  <c r="P6" i="10"/>
  <c r="Q6" i="10"/>
  <c r="K7" i="10"/>
  <c r="L7" i="10"/>
  <c r="M7" i="10"/>
  <c r="N7" i="10"/>
  <c r="O7" i="10"/>
  <c r="P7" i="10"/>
  <c r="Q7" i="10"/>
  <c r="K8" i="10"/>
  <c r="L8" i="10"/>
  <c r="M8" i="10"/>
  <c r="N8" i="10"/>
  <c r="O8" i="10"/>
  <c r="P8" i="10"/>
  <c r="Q8" i="10"/>
  <c r="K9" i="10"/>
  <c r="L9" i="10"/>
  <c r="M9" i="10"/>
  <c r="N9" i="10"/>
  <c r="O9" i="10"/>
  <c r="P9" i="10"/>
  <c r="Q9" i="10"/>
  <c r="K10" i="10"/>
  <c r="L10" i="10"/>
  <c r="M10" i="10"/>
  <c r="N10" i="10"/>
  <c r="O10" i="10"/>
  <c r="P10" i="10"/>
  <c r="Q10" i="10"/>
  <c r="K11" i="10"/>
  <c r="L11" i="10"/>
  <c r="M11" i="10"/>
  <c r="N11" i="10"/>
  <c r="O11" i="10"/>
  <c r="P11" i="10"/>
  <c r="Q11" i="10"/>
  <c r="K12" i="10"/>
  <c r="L12" i="10"/>
  <c r="M12" i="10"/>
  <c r="N12" i="10"/>
  <c r="O12" i="10"/>
  <c r="P12" i="10"/>
  <c r="Q12" i="10"/>
  <c r="K13" i="10"/>
  <c r="L13" i="10"/>
  <c r="M13" i="10"/>
  <c r="N13" i="10"/>
  <c r="O13" i="10"/>
  <c r="P13" i="10"/>
  <c r="Q13" i="10"/>
  <c r="K14" i="10"/>
  <c r="L14" i="10"/>
  <c r="M14" i="10"/>
  <c r="N14" i="10"/>
  <c r="O14" i="10"/>
  <c r="P14" i="10"/>
  <c r="Q14" i="10"/>
  <c r="K15" i="10"/>
  <c r="L15" i="10"/>
  <c r="M15" i="10"/>
  <c r="N15" i="10"/>
  <c r="O15" i="10"/>
  <c r="P15" i="10"/>
  <c r="Q15" i="10"/>
  <c r="K16" i="10"/>
  <c r="L16" i="10"/>
  <c r="M16" i="10"/>
  <c r="N16" i="10"/>
  <c r="O16" i="10"/>
  <c r="P16" i="10"/>
  <c r="Q16" i="10"/>
  <c r="K17" i="10"/>
  <c r="L17" i="10"/>
  <c r="M17" i="10"/>
  <c r="N17" i="10"/>
  <c r="O17" i="10"/>
  <c r="P17" i="10"/>
  <c r="Q17" i="10"/>
  <c r="K18" i="10"/>
  <c r="L18" i="10"/>
  <c r="M18" i="10"/>
  <c r="N18" i="10"/>
  <c r="O18" i="10"/>
  <c r="P18" i="10"/>
  <c r="Q18" i="10"/>
  <c r="K19" i="10"/>
  <c r="L19" i="10"/>
  <c r="M19" i="10"/>
  <c r="N19" i="10"/>
  <c r="O19" i="10"/>
  <c r="P19" i="10"/>
  <c r="Q19" i="10"/>
  <c r="K20" i="10"/>
  <c r="L20" i="10"/>
  <c r="M20" i="10"/>
  <c r="N20" i="10"/>
  <c r="O20" i="10"/>
  <c r="P20" i="10"/>
  <c r="Q20" i="10"/>
  <c r="K21" i="10"/>
  <c r="L21" i="10"/>
  <c r="M21" i="10"/>
  <c r="N21" i="10"/>
  <c r="O21" i="10"/>
  <c r="P21" i="10"/>
  <c r="Q21" i="10"/>
  <c r="K22" i="10"/>
  <c r="L22" i="10"/>
  <c r="M22" i="10"/>
  <c r="N22" i="10"/>
  <c r="O22" i="10"/>
  <c r="P22" i="10"/>
  <c r="Q22" i="10"/>
  <c r="K23" i="10"/>
  <c r="L23" i="10"/>
  <c r="M23" i="10"/>
  <c r="N23" i="10"/>
  <c r="O23" i="10"/>
  <c r="P23" i="10"/>
  <c r="Q23" i="10"/>
  <c r="K24" i="10"/>
  <c r="L24" i="10"/>
  <c r="M24" i="10"/>
  <c r="N24" i="10"/>
  <c r="O24" i="10"/>
  <c r="P24" i="10"/>
  <c r="Q24" i="10"/>
  <c r="K25" i="10"/>
  <c r="L25" i="10"/>
  <c r="M25" i="10"/>
  <c r="N25" i="10"/>
  <c r="O25" i="10"/>
  <c r="P25" i="10"/>
  <c r="Q25" i="10"/>
  <c r="K26" i="10"/>
  <c r="L26" i="10"/>
  <c r="M26" i="10"/>
  <c r="N26" i="10"/>
  <c r="O26" i="10"/>
  <c r="P26" i="10"/>
  <c r="Q26" i="10"/>
  <c r="K27" i="10"/>
  <c r="L27" i="10"/>
  <c r="M27" i="10"/>
  <c r="N27" i="10"/>
  <c r="O27" i="10"/>
  <c r="P27" i="10"/>
  <c r="Q27" i="10"/>
  <c r="K28" i="10"/>
  <c r="L28" i="10"/>
  <c r="M28" i="10"/>
  <c r="N28" i="10"/>
  <c r="O28" i="10"/>
  <c r="P28" i="10"/>
  <c r="Q28" i="10"/>
  <c r="K29" i="10"/>
  <c r="L29" i="10"/>
  <c r="M29" i="10"/>
  <c r="N29" i="10"/>
  <c r="O29" i="10"/>
  <c r="P29" i="10"/>
  <c r="Q29" i="10"/>
  <c r="K30" i="10"/>
  <c r="L30" i="10"/>
  <c r="M30" i="10"/>
  <c r="N30" i="10"/>
  <c r="O30" i="10"/>
  <c r="P30" i="10"/>
  <c r="Q30" i="10"/>
  <c r="K31" i="10"/>
  <c r="L31" i="10"/>
  <c r="M31" i="10"/>
  <c r="N31" i="10"/>
  <c r="O31" i="10"/>
  <c r="P31" i="10"/>
  <c r="Q31" i="10"/>
  <c r="K32" i="10"/>
  <c r="L32" i="10"/>
  <c r="M32" i="10"/>
  <c r="N32" i="10"/>
  <c r="O32" i="10"/>
  <c r="P32" i="10"/>
  <c r="Q32" i="10"/>
  <c r="K33" i="10"/>
  <c r="L33" i="10"/>
  <c r="M33" i="10"/>
  <c r="N33" i="10"/>
  <c r="O33" i="10"/>
  <c r="P33" i="10"/>
  <c r="Q33" i="10"/>
  <c r="K34" i="10"/>
  <c r="L34" i="10"/>
  <c r="M34" i="10"/>
  <c r="N34" i="10"/>
  <c r="O34" i="10"/>
  <c r="P34" i="10"/>
  <c r="Q34" i="10"/>
  <c r="K35" i="10"/>
  <c r="L35" i="10"/>
  <c r="M35" i="10"/>
  <c r="N35" i="10"/>
  <c r="O35" i="10"/>
  <c r="P35" i="10"/>
  <c r="Q35" i="10"/>
  <c r="K36" i="10"/>
  <c r="L36" i="10"/>
  <c r="M36" i="10"/>
  <c r="N36" i="10"/>
  <c r="O36" i="10"/>
  <c r="P36" i="10"/>
  <c r="Q36" i="10"/>
  <c r="K37" i="10"/>
  <c r="L37" i="10"/>
  <c r="M37" i="10"/>
  <c r="N37" i="10"/>
  <c r="O37" i="10"/>
  <c r="P37" i="10"/>
  <c r="Q37" i="10"/>
  <c r="K38" i="10"/>
  <c r="L38" i="10"/>
  <c r="M38" i="10"/>
  <c r="N38" i="10"/>
  <c r="O38" i="10"/>
  <c r="P38" i="10"/>
  <c r="Q38" i="10"/>
  <c r="K39" i="10"/>
  <c r="L39" i="10"/>
  <c r="M39" i="10"/>
  <c r="N39" i="10"/>
  <c r="O39" i="10"/>
  <c r="P39" i="10"/>
  <c r="Q39" i="10"/>
  <c r="K40" i="10"/>
  <c r="L40" i="10"/>
  <c r="M40" i="10"/>
  <c r="N40" i="10"/>
  <c r="O40" i="10"/>
  <c r="P40" i="10"/>
  <c r="Q40" i="10"/>
  <c r="K41" i="10"/>
  <c r="L41" i="10"/>
  <c r="M41" i="10"/>
  <c r="N41" i="10"/>
  <c r="O41" i="10"/>
  <c r="P41" i="10"/>
  <c r="Q41" i="10"/>
  <c r="K42" i="10"/>
  <c r="L42" i="10"/>
  <c r="M42" i="10"/>
  <c r="N42" i="10"/>
  <c r="O42" i="10"/>
  <c r="P42" i="10"/>
  <c r="Q42" i="10"/>
  <c r="K43" i="10"/>
  <c r="L43" i="10"/>
  <c r="M43" i="10"/>
  <c r="N43" i="10"/>
  <c r="O43" i="10"/>
  <c r="P43" i="10"/>
  <c r="Q43" i="10"/>
  <c r="K44" i="10"/>
  <c r="L44" i="10"/>
  <c r="M44" i="10"/>
  <c r="N44" i="10"/>
  <c r="O44" i="10"/>
  <c r="P44" i="10"/>
  <c r="Q44" i="10"/>
  <c r="K45" i="10"/>
  <c r="L45" i="10"/>
  <c r="M45" i="10"/>
  <c r="N45" i="10"/>
  <c r="O45" i="10"/>
  <c r="P45" i="10"/>
  <c r="Q45" i="10"/>
  <c r="K46" i="10"/>
  <c r="L46" i="10"/>
  <c r="M46" i="10"/>
  <c r="N46" i="10"/>
  <c r="O46" i="10"/>
  <c r="P46" i="10"/>
  <c r="Q46" i="10"/>
  <c r="K47" i="10"/>
  <c r="L47" i="10"/>
  <c r="M47" i="10"/>
  <c r="N47" i="10"/>
  <c r="O47" i="10"/>
  <c r="P47" i="10"/>
  <c r="Q47" i="10"/>
  <c r="K48" i="10"/>
  <c r="L48" i="10"/>
  <c r="M48" i="10"/>
  <c r="N48" i="10"/>
  <c r="O48" i="10"/>
  <c r="P48" i="10"/>
  <c r="Q48" i="10"/>
  <c r="K49" i="10"/>
  <c r="L49" i="10"/>
  <c r="M49" i="10"/>
  <c r="N49" i="10"/>
  <c r="O49" i="10"/>
  <c r="P49" i="10"/>
  <c r="Q49" i="10"/>
  <c r="K50" i="10"/>
  <c r="L50" i="10"/>
  <c r="M50" i="10"/>
  <c r="N50" i="10"/>
  <c r="O50" i="10"/>
  <c r="P50" i="10"/>
  <c r="Q50" i="10"/>
  <c r="K51" i="10"/>
  <c r="L51" i="10"/>
  <c r="M51" i="10"/>
  <c r="N51" i="10"/>
  <c r="O51" i="10"/>
  <c r="P51" i="10"/>
  <c r="Q51" i="10"/>
  <c r="K52" i="10"/>
  <c r="L52" i="10"/>
  <c r="M52" i="10"/>
  <c r="N52" i="10"/>
  <c r="O52" i="10"/>
  <c r="P52" i="10"/>
  <c r="Q52" i="10"/>
  <c r="K53" i="10"/>
  <c r="L53" i="10"/>
  <c r="M53" i="10"/>
  <c r="N53" i="10"/>
  <c r="O53" i="10"/>
  <c r="P53" i="10"/>
  <c r="Q53" i="10"/>
  <c r="K54" i="10"/>
  <c r="L54" i="10"/>
  <c r="M54" i="10"/>
  <c r="N54" i="10"/>
  <c r="O54" i="10"/>
  <c r="P54" i="10"/>
  <c r="Q54" i="10"/>
  <c r="K55" i="10"/>
  <c r="L55" i="10"/>
  <c r="M55" i="10"/>
  <c r="N55" i="10"/>
  <c r="O55" i="10"/>
  <c r="P55" i="10"/>
  <c r="Q55" i="10"/>
  <c r="K56" i="10"/>
  <c r="L56" i="10"/>
  <c r="M56" i="10"/>
  <c r="N56" i="10"/>
  <c r="O56" i="10"/>
  <c r="P56" i="10"/>
  <c r="Q56" i="10"/>
  <c r="K57" i="10"/>
  <c r="L57" i="10"/>
  <c r="M57" i="10"/>
  <c r="N57" i="10"/>
  <c r="O57" i="10"/>
  <c r="P57" i="10"/>
  <c r="Q57" i="10"/>
  <c r="K58" i="10"/>
  <c r="L58" i="10"/>
  <c r="M58" i="10"/>
  <c r="N58" i="10"/>
  <c r="O58" i="10"/>
  <c r="P58" i="10"/>
  <c r="Q58" i="10"/>
  <c r="K59" i="10"/>
  <c r="L59" i="10"/>
  <c r="M59" i="10"/>
  <c r="N59" i="10"/>
  <c r="O59" i="10"/>
  <c r="P59" i="10"/>
  <c r="Q59" i="10"/>
  <c r="K60" i="10"/>
  <c r="L60" i="10"/>
  <c r="M60" i="10"/>
  <c r="N60" i="10"/>
  <c r="O60" i="10"/>
  <c r="P60" i="10"/>
  <c r="Q60" i="10"/>
  <c r="K61" i="10"/>
  <c r="L61" i="10"/>
  <c r="M61" i="10"/>
  <c r="N61" i="10"/>
  <c r="O61" i="10"/>
  <c r="P61" i="10"/>
  <c r="Q61" i="10"/>
  <c r="K62" i="10"/>
  <c r="L62" i="10"/>
  <c r="M62" i="10"/>
  <c r="N62" i="10"/>
  <c r="O62" i="10"/>
  <c r="P62" i="10"/>
  <c r="Q62" i="10"/>
  <c r="K63" i="10"/>
  <c r="L63" i="10"/>
  <c r="M63" i="10"/>
  <c r="N63" i="10"/>
  <c r="O63" i="10"/>
  <c r="P63" i="10"/>
  <c r="Q63" i="10"/>
  <c r="K64" i="10"/>
  <c r="L64" i="10"/>
  <c r="M64" i="10"/>
  <c r="N64" i="10"/>
  <c r="O64" i="10"/>
  <c r="P64" i="10"/>
  <c r="Q64" i="10"/>
  <c r="K65" i="10"/>
  <c r="L65" i="10"/>
  <c r="M65" i="10"/>
  <c r="N65" i="10"/>
  <c r="O65" i="10"/>
  <c r="P65" i="10"/>
  <c r="Q65" i="10"/>
  <c r="K66" i="10"/>
  <c r="L66" i="10"/>
  <c r="M66" i="10"/>
  <c r="N66" i="10"/>
  <c r="O66" i="10"/>
  <c r="P66" i="10"/>
  <c r="Q66" i="10"/>
  <c r="K67" i="10"/>
  <c r="L67" i="10"/>
  <c r="M67" i="10"/>
  <c r="N67" i="10"/>
  <c r="O67" i="10"/>
  <c r="P67" i="10"/>
  <c r="Q67" i="10"/>
  <c r="K68" i="10"/>
  <c r="L68" i="10"/>
  <c r="M68" i="10"/>
  <c r="N68" i="10"/>
  <c r="O68" i="10"/>
  <c r="P68" i="10"/>
  <c r="Q68" i="10"/>
  <c r="K69" i="10"/>
  <c r="L69" i="10"/>
  <c r="M69" i="10"/>
  <c r="N69" i="10"/>
  <c r="O69" i="10"/>
  <c r="P69" i="10"/>
  <c r="Q69" i="10"/>
  <c r="K70" i="10"/>
  <c r="L70" i="10"/>
  <c r="M70" i="10"/>
  <c r="N70" i="10"/>
  <c r="O70" i="10"/>
  <c r="P70" i="10"/>
  <c r="Q70" i="10"/>
  <c r="K72" i="10"/>
  <c r="L72" i="10"/>
  <c r="M72" i="10"/>
  <c r="N72" i="10"/>
  <c r="O72" i="10"/>
  <c r="P72" i="10"/>
  <c r="Q72" i="10"/>
  <c r="K73" i="10"/>
  <c r="L73" i="10"/>
  <c r="M73" i="10"/>
  <c r="N73" i="10"/>
  <c r="O73" i="10"/>
  <c r="P73" i="10"/>
  <c r="Q73" i="10"/>
  <c r="K74" i="10"/>
  <c r="L74" i="10"/>
  <c r="M74" i="10"/>
  <c r="N74" i="10"/>
  <c r="O74" i="10"/>
  <c r="P74" i="10"/>
  <c r="Q74" i="10"/>
  <c r="K112" i="10"/>
  <c r="L112" i="10"/>
  <c r="M112" i="10"/>
  <c r="N112" i="10"/>
  <c r="O112" i="10"/>
  <c r="P112" i="10"/>
  <c r="Q112" i="10"/>
  <c r="K131" i="10"/>
  <c r="L131" i="10"/>
  <c r="M131" i="10"/>
  <c r="N131" i="10"/>
  <c r="O131" i="10"/>
  <c r="P131" i="10"/>
  <c r="Q131" i="10"/>
  <c r="K132" i="10"/>
  <c r="L132" i="10"/>
  <c r="M132" i="10"/>
  <c r="N132" i="10"/>
  <c r="O132" i="10"/>
  <c r="P132" i="10"/>
  <c r="Q132" i="10"/>
  <c r="K133" i="10"/>
  <c r="L133" i="10"/>
  <c r="M133" i="10"/>
  <c r="N133" i="10"/>
  <c r="O133" i="10"/>
  <c r="P133" i="10"/>
  <c r="Q133" i="10"/>
  <c r="K134" i="10"/>
  <c r="L134" i="10"/>
  <c r="M134" i="10"/>
  <c r="N134" i="10"/>
  <c r="O134" i="10"/>
  <c r="P134" i="10"/>
  <c r="Q134" i="10"/>
  <c r="K135" i="10"/>
  <c r="L135" i="10"/>
  <c r="M135" i="10"/>
  <c r="N135" i="10"/>
  <c r="O135" i="10"/>
  <c r="P135" i="10"/>
  <c r="Q135" i="10"/>
  <c r="K136" i="10"/>
  <c r="L136" i="10"/>
  <c r="M136" i="10"/>
  <c r="N136" i="10"/>
  <c r="O136" i="10"/>
  <c r="P136" i="10"/>
  <c r="Q136" i="10"/>
  <c r="K137" i="10"/>
  <c r="L137" i="10"/>
  <c r="M137" i="10"/>
  <c r="N137" i="10"/>
  <c r="O137" i="10"/>
  <c r="P137" i="10"/>
  <c r="Q137" i="10"/>
  <c r="K138" i="10"/>
  <c r="L138" i="10"/>
  <c r="M138" i="10"/>
  <c r="N138" i="10"/>
  <c r="O138" i="10"/>
  <c r="P138" i="10"/>
  <c r="Q138" i="10"/>
  <c r="K139" i="10"/>
  <c r="L139" i="10"/>
  <c r="M139" i="10"/>
  <c r="N139" i="10"/>
  <c r="O139" i="10"/>
  <c r="P139" i="10"/>
  <c r="Q139" i="10"/>
  <c r="K140" i="10"/>
  <c r="L140" i="10"/>
  <c r="M140" i="10"/>
  <c r="N140" i="10"/>
  <c r="O140" i="10"/>
  <c r="P140" i="10"/>
  <c r="Q140" i="10"/>
  <c r="K141" i="10"/>
  <c r="L141" i="10"/>
  <c r="M141" i="10"/>
  <c r="N141" i="10"/>
  <c r="O141" i="10"/>
  <c r="P141" i="10"/>
  <c r="Q141" i="10"/>
  <c r="K142" i="10"/>
  <c r="L142" i="10"/>
  <c r="M142" i="10"/>
  <c r="N142" i="10"/>
  <c r="O142" i="10"/>
  <c r="P142" i="10"/>
  <c r="Q142" i="10"/>
  <c r="K143" i="10"/>
  <c r="L143" i="10"/>
  <c r="M143" i="10"/>
  <c r="N143" i="10"/>
  <c r="O143" i="10"/>
  <c r="P143" i="10"/>
  <c r="Q143" i="10"/>
  <c r="K144" i="10"/>
  <c r="L144" i="10"/>
  <c r="M144" i="10"/>
  <c r="N144" i="10"/>
  <c r="O144" i="10"/>
  <c r="P144" i="10"/>
  <c r="Q144" i="10"/>
  <c r="K145" i="10"/>
  <c r="L145" i="10"/>
  <c r="M145" i="10"/>
  <c r="N145" i="10"/>
  <c r="O145" i="10"/>
  <c r="P145" i="10"/>
  <c r="Q145" i="10"/>
  <c r="K146" i="10"/>
  <c r="L146" i="10"/>
  <c r="M146" i="10"/>
  <c r="N146" i="10"/>
  <c r="O146" i="10"/>
  <c r="P146" i="10"/>
  <c r="Q146" i="10"/>
  <c r="K147" i="10"/>
  <c r="L147" i="10"/>
  <c r="M147" i="10"/>
  <c r="N147" i="10"/>
  <c r="O147" i="10"/>
  <c r="P147" i="10"/>
  <c r="Q147" i="10"/>
  <c r="K148" i="10"/>
  <c r="L148" i="10"/>
  <c r="M148" i="10"/>
  <c r="N148" i="10"/>
  <c r="O148" i="10"/>
  <c r="P148" i="10"/>
  <c r="Q148" i="10"/>
  <c r="K149" i="10"/>
  <c r="L149" i="10"/>
  <c r="M149" i="10"/>
  <c r="N149" i="10"/>
  <c r="O149" i="10"/>
  <c r="P149" i="10"/>
  <c r="Q149" i="10"/>
  <c r="K150" i="10"/>
  <c r="L150" i="10"/>
  <c r="M150" i="10"/>
  <c r="N150" i="10"/>
  <c r="O150" i="10"/>
  <c r="P150" i="10"/>
  <c r="Q150" i="10"/>
  <c r="K151" i="10"/>
  <c r="L151" i="10"/>
  <c r="M151" i="10"/>
  <c r="N151" i="10"/>
  <c r="O151" i="10"/>
  <c r="P151" i="10"/>
  <c r="Q151" i="10"/>
  <c r="K152" i="10"/>
  <c r="L152" i="10"/>
  <c r="M152" i="10"/>
  <c r="N152" i="10"/>
  <c r="O152" i="10"/>
  <c r="P152" i="10"/>
  <c r="Q152" i="10"/>
  <c r="K153" i="10"/>
  <c r="L153" i="10"/>
  <c r="M153" i="10"/>
  <c r="N153" i="10"/>
  <c r="O153" i="10"/>
  <c r="P153" i="10"/>
  <c r="Q153" i="10"/>
  <c r="K154" i="10"/>
  <c r="L154" i="10"/>
  <c r="M154" i="10"/>
  <c r="N154" i="10"/>
  <c r="O154" i="10"/>
  <c r="P154" i="10"/>
  <c r="Q154" i="10"/>
  <c r="K155" i="10"/>
  <c r="L155" i="10"/>
  <c r="M155" i="10"/>
  <c r="N155" i="10"/>
  <c r="O155" i="10"/>
  <c r="P155" i="10"/>
  <c r="Q155" i="10"/>
  <c r="K156" i="10"/>
  <c r="L156" i="10"/>
  <c r="M156" i="10"/>
  <c r="N156" i="10"/>
  <c r="O156" i="10"/>
  <c r="P156" i="10"/>
  <c r="Q156" i="10"/>
  <c r="K157" i="10"/>
  <c r="L157" i="10"/>
  <c r="M157" i="10"/>
  <c r="N157" i="10"/>
  <c r="O157" i="10"/>
  <c r="P157" i="10"/>
  <c r="Q157" i="10"/>
  <c r="K158" i="10"/>
  <c r="L158" i="10"/>
  <c r="M158" i="10"/>
  <c r="N158" i="10"/>
  <c r="O158" i="10"/>
  <c r="P158" i="10"/>
  <c r="Q158" i="10"/>
  <c r="K159" i="10"/>
  <c r="L159" i="10"/>
  <c r="M159" i="10"/>
  <c r="N159" i="10"/>
  <c r="O159" i="10"/>
  <c r="P159" i="10"/>
  <c r="Q159" i="10"/>
  <c r="K160" i="10"/>
  <c r="L160" i="10"/>
  <c r="M160" i="10"/>
  <c r="N160" i="10"/>
  <c r="O160" i="10"/>
  <c r="P160" i="10"/>
  <c r="Q160" i="10"/>
  <c r="K161" i="10"/>
  <c r="L161" i="10"/>
  <c r="M161" i="10"/>
  <c r="N161" i="10"/>
  <c r="O161" i="10"/>
  <c r="P161" i="10"/>
  <c r="Q161" i="10"/>
  <c r="K162" i="10"/>
  <c r="L162" i="10"/>
  <c r="M162" i="10"/>
  <c r="N162" i="10"/>
  <c r="O162" i="10"/>
  <c r="P162" i="10"/>
  <c r="Q162" i="10"/>
  <c r="K163" i="10"/>
  <c r="L163" i="10"/>
  <c r="M163" i="10"/>
  <c r="N163" i="10"/>
  <c r="O163" i="10"/>
  <c r="P163" i="10"/>
  <c r="Q163" i="10"/>
  <c r="K164" i="10"/>
  <c r="L164" i="10"/>
  <c r="M164" i="10"/>
  <c r="N164" i="10"/>
  <c r="O164" i="10"/>
  <c r="P164" i="10"/>
  <c r="Q164" i="10"/>
  <c r="K165" i="10"/>
  <c r="L165" i="10"/>
  <c r="M165" i="10"/>
  <c r="N165" i="10"/>
  <c r="O165" i="10"/>
  <c r="P165" i="10"/>
  <c r="Q165" i="10"/>
  <c r="K166" i="10"/>
  <c r="L166" i="10"/>
  <c r="M166" i="10"/>
  <c r="N166" i="10"/>
  <c r="O166" i="10"/>
  <c r="P166" i="10"/>
  <c r="Q166" i="10"/>
  <c r="K167" i="10"/>
  <c r="L167" i="10"/>
  <c r="M167" i="10"/>
  <c r="N167" i="10"/>
  <c r="O167" i="10"/>
  <c r="P167" i="10"/>
  <c r="Q167" i="10"/>
  <c r="K168" i="10"/>
  <c r="L168" i="10"/>
  <c r="M168" i="10"/>
  <c r="N168" i="10"/>
  <c r="O168" i="10"/>
  <c r="P168" i="10"/>
  <c r="Q168" i="10"/>
  <c r="K169" i="10"/>
  <c r="L169" i="10"/>
  <c r="M169" i="10"/>
  <c r="N169" i="10"/>
  <c r="O169" i="10"/>
  <c r="P169" i="10"/>
  <c r="Q169" i="10"/>
  <c r="K170" i="10"/>
  <c r="L170" i="10"/>
  <c r="M170" i="10"/>
  <c r="N170" i="10"/>
  <c r="O170" i="10"/>
  <c r="P170" i="10"/>
  <c r="Q170" i="10"/>
  <c r="K171" i="10"/>
  <c r="L171" i="10"/>
  <c r="M171" i="10"/>
  <c r="N171" i="10"/>
  <c r="O171" i="10"/>
  <c r="P171" i="10"/>
  <c r="Q171" i="10"/>
  <c r="K172" i="10"/>
  <c r="L172" i="10"/>
  <c r="M172" i="10"/>
  <c r="N172" i="10"/>
  <c r="O172" i="10"/>
  <c r="P172" i="10"/>
  <c r="Q172" i="10"/>
  <c r="K173" i="10"/>
  <c r="L173" i="10"/>
  <c r="M173" i="10"/>
  <c r="N173" i="10"/>
  <c r="O173" i="10"/>
  <c r="P173" i="10"/>
  <c r="Q173" i="10"/>
  <c r="K174" i="10"/>
  <c r="L174" i="10"/>
  <c r="M174" i="10"/>
  <c r="N174" i="10"/>
  <c r="O174" i="10"/>
  <c r="P174" i="10"/>
  <c r="Q174" i="10"/>
  <c r="K175" i="10"/>
  <c r="L175" i="10"/>
  <c r="M175" i="10"/>
  <c r="N175" i="10"/>
  <c r="O175" i="10"/>
  <c r="P175" i="10"/>
  <c r="Q175" i="10"/>
  <c r="K176" i="10"/>
  <c r="L176" i="10"/>
  <c r="M176" i="10"/>
  <c r="N176" i="10"/>
  <c r="O176" i="10"/>
  <c r="P176" i="10"/>
  <c r="Q176" i="10"/>
  <c r="K177" i="10"/>
  <c r="L177" i="10"/>
  <c r="M177" i="10"/>
  <c r="N177" i="10"/>
  <c r="O177" i="10"/>
  <c r="P177" i="10"/>
  <c r="Q177" i="10"/>
  <c r="K178" i="10"/>
  <c r="L178" i="10"/>
  <c r="M178" i="10"/>
  <c r="N178" i="10"/>
  <c r="O178" i="10"/>
  <c r="P178" i="10"/>
  <c r="Q178" i="10"/>
  <c r="K179" i="10"/>
  <c r="L179" i="10"/>
  <c r="M179" i="10"/>
  <c r="N179" i="10"/>
  <c r="O179" i="10"/>
  <c r="P179" i="10"/>
  <c r="Q179" i="10"/>
  <c r="K180" i="10"/>
  <c r="L180" i="10"/>
  <c r="M180" i="10"/>
  <c r="N180" i="10"/>
  <c r="O180" i="10"/>
  <c r="P180" i="10"/>
  <c r="Q180" i="10"/>
  <c r="K181" i="10"/>
  <c r="L181" i="10"/>
  <c r="M181" i="10"/>
  <c r="N181" i="10"/>
  <c r="O181" i="10"/>
  <c r="P181" i="10"/>
  <c r="Q181" i="10"/>
  <c r="K182" i="10"/>
  <c r="L182" i="10"/>
  <c r="M182" i="10"/>
  <c r="N182" i="10"/>
  <c r="O182" i="10"/>
  <c r="P182" i="10"/>
  <c r="Q182" i="10"/>
  <c r="K183" i="10"/>
  <c r="L183" i="10"/>
  <c r="M183" i="10"/>
  <c r="N183" i="10"/>
  <c r="O183" i="10"/>
  <c r="P183" i="10"/>
  <c r="Q183" i="10"/>
  <c r="K184" i="10"/>
  <c r="L184" i="10"/>
  <c r="M184" i="10"/>
  <c r="N184" i="10"/>
  <c r="O184" i="10"/>
  <c r="P184" i="10"/>
  <c r="Q184" i="10"/>
  <c r="K185" i="10"/>
  <c r="L185" i="10"/>
  <c r="M185" i="10"/>
  <c r="N185" i="10"/>
  <c r="O185" i="10"/>
  <c r="P185" i="10"/>
  <c r="Q185" i="10"/>
  <c r="K186" i="10"/>
  <c r="L186" i="10"/>
  <c r="M186" i="10"/>
  <c r="N186" i="10"/>
  <c r="O186" i="10"/>
  <c r="P186" i="10"/>
  <c r="Q186" i="10"/>
  <c r="K187" i="10"/>
  <c r="L187" i="10"/>
  <c r="M187" i="10"/>
  <c r="N187" i="10"/>
  <c r="O187" i="10"/>
  <c r="P187" i="10"/>
  <c r="Q187" i="10"/>
  <c r="K188" i="10"/>
  <c r="L188" i="10"/>
  <c r="M188" i="10"/>
  <c r="N188" i="10"/>
  <c r="O188" i="10"/>
  <c r="P188" i="10"/>
  <c r="Q188" i="10"/>
  <c r="K189" i="10"/>
  <c r="L189" i="10"/>
  <c r="M189" i="10"/>
  <c r="N189" i="10"/>
  <c r="O189" i="10"/>
  <c r="P189" i="10"/>
  <c r="Q189" i="10"/>
  <c r="K190" i="10"/>
  <c r="L190" i="10"/>
  <c r="M190" i="10"/>
  <c r="N190" i="10"/>
  <c r="O190" i="10"/>
  <c r="P190" i="10"/>
  <c r="Q190" i="10"/>
  <c r="K191" i="10"/>
  <c r="L191" i="10"/>
  <c r="M191" i="10"/>
  <c r="N191" i="10"/>
  <c r="O191" i="10"/>
  <c r="P191" i="10"/>
  <c r="Q191" i="10"/>
  <c r="K192" i="10"/>
  <c r="L192" i="10"/>
  <c r="M192" i="10"/>
  <c r="N192" i="10"/>
  <c r="O192" i="10"/>
  <c r="P192" i="10"/>
  <c r="Q192" i="10"/>
  <c r="K193" i="10"/>
  <c r="L193" i="10"/>
  <c r="M193" i="10"/>
  <c r="N193" i="10"/>
  <c r="O193" i="10"/>
  <c r="P193" i="10"/>
  <c r="Q193" i="10"/>
  <c r="K194" i="10"/>
  <c r="L194" i="10"/>
  <c r="M194" i="10"/>
  <c r="N194" i="10"/>
  <c r="O194" i="10"/>
  <c r="P194" i="10"/>
  <c r="Q194" i="10"/>
  <c r="K195" i="10"/>
  <c r="L195" i="10"/>
  <c r="M195" i="10"/>
  <c r="N195" i="10"/>
  <c r="O195" i="10"/>
  <c r="P195" i="10"/>
  <c r="Q195" i="10"/>
  <c r="K196" i="10"/>
  <c r="L196" i="10"/>
  <c r="M196" i="10"/>
  <c r="N196" i="10"/>
  <c r="O196" i="10"/>
  <c r="P196" i="10"/>
  <c r="Q196" i="10"/>
  <c r="K197" i="10"/>
  <c r="L197" i="10"/>
  <c r="M197" i="10"/>
  <c r="N197" i="10"/>
  <c r="O197" i="10"/>
  <c r="P197" i="10"/>
  <c r="Q197" i="10"/>
  <c r="K198" i="10"/>
  <c r="L198" i="10"/>
  <c r="M198" i="10"/>
  <c r="N198" i="10"/>
  <c r="O198" i="10"/>
  <c r="P198" i="10"/>
  <c r="Q198" i="10"/>
  <c r="K199" i="10"/>
  <c r="L199" i="10"/>
  <c r="M199" i="10"/>
  <c r="N199" i="10"/>
  <c r="O199" i="10"/>
  <c r="P199" i="10"/>
  <c r="Q199" i="10"/>
  <c r="K200" i="10"/>
  <c r="L200" i="10"/>
  <c r="M200" i="10"/>
  <c r="N200" i="10"/>
  <c r="O200" i="10"/>
  <c r="P200" i="10"/>
  <c r="Q200" i="10"/>
  <c r="K201" i="10"/>
  <c r="L201" i="10"/>
  <c r="M201" i="10"/>
  <c r="N201" i="10"/>
  <c r="O201" i="10"/>
  <c r="P201" i="10"/>
  <c r="Q201" i="10"/>
  <c r="K202" i="10"/>
  <c r="L202" i="10"/>
  <c r="M202" i="10"/>
  <c r="N202" i="10"/>
  <c r="O202" i="10"/>
  <c r="P202" i="10"/>
  <c r="Q202" i="10"/>
  <c r="K203" i="10"/>
  <c r="L203" i="10"/>
  <c r="M203" i="10"/>
  <c r="N203" i="10"/>
  <c r="O203" i="10"/>
  <c r="P203" i="10"/>
  <c r="Q203" i="10"/>
  <c r="K204" i="10"/>
  <c r="L204" i="10"/>
  <c r="M204" i="10"/>
  <c r="N204" i="10"/>
  <c r="O204" i="10"/>
  <c r="P204" i="10"/>
  <c r="Q204" i="10"/>
  <c r="K205" i="10"/>
  <c r="L205" i="10"/>
  <c r="M205" i="10"/>
  <c r="N205" i="10"/>
  <c r="O205" i="10"/>
  <c r="P205" i="10"/>
  <c r="Q205" i="10"/>
  <c r="K206" i="10"/>
  <c r="L206" i="10"/>
  <c r="M206" i="10"/>
  <c r="N206" i="10"/>
  <c r="O206" i="10"/>
  <c r="P206" i="10"/>
  <c r="Q206" i="10"/>
  <c r="K208" i="10"/>
  <c r="L208" i="10"/>
  <c r="M208" i="10"/>
  <c r="N208" i="10"/>
  <c r="O208" i="10"/>
  <c r="P208" i="10"/>
  <c r="Q208" i="10"/>
  <c r="K209" i="10"/>
  <c r="L209" i="10"/>
  <c r="M209" i="10"/>
  <c r="N209" i="10"/>
  <c r="O209" i="10"/>
  <c r="P209" i="10"/>
  <c r="Q209" i="10"/>
  <c r="K210" i="10"/>
  <c r="L210" i="10"/>
  <c r="M210" i="10"/>
  <c r="N210" i="10"/>
  <c r="O210" i="10"/>
  <c r="P210" i="10"/>
  <c r="Q210" i="10"/>
  <c r="K211" i="10"/>
  <c r="L211" i="10"/>
  <c r="M211" i="10"/>
  <c r="N211" i="10"/>
  <c r="O211" i="10"/>
  <c r="P211" i="10"/>
  <c r="Q211" i="10"/>
  <c r="K212" i="10"/>
  <c r="L212" i="10"/>
  <c r="M212" i="10"/>
  <c r="N212" i="10"/>
  <c r="O212" i="10"/>
  <c r="P212" i="10"/>
  <c r="Q212" i="10"/>
  <c r="K213" i="10"/>
  <c r="L213" i="10"/>
  <c r="M213" i="10"/>
  <c r="N213" i="10"/>
  <c r="O213" i="10"/>
  <c r="P213" i="10"/>
  <c r="Q213" i="10"/>
  <c r="K214" i="10"/>
  <c r="L214" i="10"/>
  <c r="M214" i="10"/>
  <c r="N214" i="10"/>
  <c r="O214" i="10"/>
  <c r="P214" i="10"/>
  <c r="Q214" i="10"/>
  <c r="K215" i="10"/>
  <c r="L215" i="10"/>
  <c r="M215" i="10"/>
  <c r="N215" i="10"/>
  <c r="O215" i="10"/>
  <c r="P215" i="10"/>
  <c r="Q215" i="10"/>
  <c r="K216" i="10"/>
  <c r="L216" i="10"/>
  <c r="M216" i="10"/>
  <c r="N216" i="10"/>
  <c r="O216" i="10"/>
  <c r="P216" i="10"/>
  <c r="Q216" i="10"/>
  <c r="K217" i="10"/>
  <c r="L217" i="10"/>
  <c r="M217" i="10"/>
  <c r="N217" i="10"/>
  <c r="O217" i="10"/>
  <c r="P217" i="10"/>
  <c r="Q217" i="10"/>
  <c r="K218" i="10"/>
  <c r="L218" i="10"/>
  <c r="M218" i="10"/>
  <c r="N218" i="10"/>
  <c r="O218" i="10"/>
  <c r="P218" i="10"/>
  <c r="Q218" i="10"/>
  <c r="K219" i="10"/>
  <c r="L219" i="10"/>
  <c r="M219" i="10"/>
  <c r="N219" i="10"/>
  <c r="O219" i="10"/>
  <c r="P219" i="10"/>
  <c r="Q219" i="10"/>
  <c r="K220" i="10"/>
  <c r="L220" i="10"/>
  <c r="M220" i="10"/>
  <c r="N220" i="10"/>
  <c r="O220" i="10"/>
  <c r="P220" i="10"/>
  <c r="Q220" i="10"/>
  <c r="K221" i="10"/>
  <c r="L221" i="10"/>
  <c r="M221" i="10"/>
  <c r="N221" i="10"/>
  <c r="O221" i="10"/>
  <c r="P221" i="10"/>
  <c r="Q221" i="10"/>
  <c r="K222" i="10"/>
  <c r="L222" i="10"/>
  <c r="M222" i="10"/>
  <c r="N222" i="10"/>
  <c r="O222" i="10"/>
  <c r="P222" i="10"/>
  <c r="Q222" i="10"/>
  <c r="K223" i="10"/>
  <c r="L223" i="10"/>
  <c r="M223" i="10"/>
  <c r="N223" i="10"/>
  <c r="O223" i="10"/>
  <c r="P223" i="10"/>
  <c r="Q223" i="10"/>
  <c r="K224" i="10"/>
  <c r="L224" i="10"/>
  <c r="M224" i="10"/>
  <c r="N224" i="10"/>
  <c r="O224" i="10"/>
  <c r="P224" i="10"/>
  <c r="Q224" i="10"/>
  <c r="K225" i="10"/>
  <c r="L225" i="10"/>
  <c r="M225" i="10"/>
  <c r="N225" i="10"/>
  <c r="O225" i="10"/>
  <c r="P225" i="10"/>
  <c r="Q225" i="10"/>
  <c r="K226" i="10"/>
  <c r="L226" i="10"/>
  <c r="M226" i="10"/>
  <c r="N226" i="10"/>
  <c r="O226" i="10"/>
  <c r="P226" i="10"/>
  <c r="Q226" i="10"/>
  <c r="K227" i="10"/>
  <c r="L227" i="10"/>
  <c r="M227" i="10"/>
  <c r="N227" i="10"/>
  <c r="O227" i="10"/>
  <c r="P227" i="10"/>
  <c r="Q227" i="10"/>
  <c r="K228" i="10"/>
  <c r="L228" i="10"/>
  <c r="M228" i="10"/>
  <c r="N228" i="10"/>
  <c r="O228" i="10"/>
  <c r="P228" i="10"/>
  <c r="Q228" i="10"/>
  <c r="K229" i="10"/>
  <c r="L229" i="10"/>
  <c r="M229" i="10"/>
  <c r="N229" i="10"/>
  <c r="O229" i="10"/>
  <c r="P229" i="10"/>
  <c r="Q229" i="10"/>
  <c r="K230" i="10"/>
  <c r="L230" i="10"/>
  <c r="M230" i="10"/>
  <c r="N230" i="10"/>
  <c r="O230" i="10"/>
  <c r="P230" i="10"/>
  <c r="Q230" i="10"/>
  <c r="K231" i="10"/>
  <c r="L231" i="10"/>
  <c r="M231" i="10"/>
  <c r="N231" i="10"/>
  <c r="O231" i="10"/>
  <c r="P231" i="10"/>
  <c r="Q231" i="10"/>
  <c r="K232" i="10"/>
  <c r="L232" i="10"/>
  <c r="M232" i="10"/>
  <c r="N232" i="10"/>
  <c r="O232" i="10"/>
  <c r="P232" i="10"/>
  <c r="Q232" i="10"/>
  <c r="K233" i="10"/>
  <c r="L233" i="10"/>
  <c r="M233" i="10"/>
  <c r="N233" i="10"/>
  <c r="O233" i="10"/>
  <c r="P233" i="10"/>
  <c r="Q233" i="10"/>
  <c r="K234" i="10"/>
  <c r="L234" i="10"/>
  <c r="M234" i="10"/>
  <c r="N234" i="10"/>
  <c r="O234" i="10"/>
  <c r="P234" i="10"/>
  <c r="Q234" i="10"/>
  <c r="K235" i="10"/>
  <c r="L235" i="10"/>
  <c r="M235" i="10"/>
  <c r="N235" i="10"/>
  <c r="O235" i="10"/>
  <c r="P235" i="10"/>
  <c r="Q235" i="10"/>
  <c r="K236" i="10"/>
  <c r="L236" i="10"/>
  <c r="M236" i="10"/>
  <c r="N236" i="10"/>
  <c r="O236" i="10"/>
  <c r="P236" i="10"/>
  <c r="Q236" i="10"/>
  <c r="K237" i="10"/>
  <c r="L237" i="10"/>
  <c r="M237" i="10"/>
  <c r="N237" i="10"/>
  <c r="O237" i="10"/>
  <c r="P237" i="10"/>
  <c r="Q237" i="10"/>
  <c r="K238" i="10"/>
  <c r="L238" i="10"/>
  <c r="M238" i="10"/>
  <c r="N238" i="10"/>
  <c r="O238" i="10"/>
  <c r="P238" i="10"/>
  <c r="Q238" i="10"/>
  <c r="K239" i="10"/>
  <c r="L239" i="10"/>
  <c r="M239" i="10"/>
  <c r="N239" i="10"/>
  <c r="O239" i="10"/>
  <c r="P239" i="10"/>
  <c r="Q239" i="10"/>
  <c r="K240" i="10"/>
  <c r="L240" i="10"/>
  <c r="M240" i="10"/>
  <c r="N240" i="10"/>
  <c r="O240" i="10"/>
  <c r="P240" i="10"/>
  <c r="Q240" i="10"/>
  <c r="K241" i="10"/>
  <c r="L241" i="10"/>
  <c r="M241" i="10"/>
  <c r="N241" i="10"/>
  <c r="O241" i="10"/>
  <c r="P241" i="10"/>
  <c r="Q241" i="10"/>
  <c r="K242" i="10"/>
  <c r="L242" i="10"/>
  <c r="M242" i="10"/>
  <c r="N242" i="10"/>
  <c r="O242" i="10"/>
  <c r="P242" i="10"/>
  <c r="Q242" i="10"/>
  <c r="K243" i="10"/>
  <c r="L243" i="10"/>
  <c r="M243" i="10"/>
  <c r="N243" i="10"/>
  <c r="O243" i="10"/>
  <c r="P243" i="10"/>
  <c r="Q243" i="10"/>
  <c r="K244" i="10"/>
  <c r="L244" i="10"/>
  <c r="M244" i="10"/>
  <c r="N244" i="10"/>
  <c r="O244" i="10"/>
  <c r="P244" i="10"/>
  <c r="Q244" i="10"/>
  <c r="K245" i="10"/>
  <c r="L245" i="10"/>
  <c r="M245" i="10"/>
  <c r="N245" i="10"/>
  <c r="O245" i="10"/>
  <c r="P245" i="10"/>
  <c r="Q245" i="10"/>
  <c r="K246" i="10"/>
  <c r="L246" i="10"/>
  <c r="M246" i="10"/>
  <c r="N246" i="10"/>
  <c r="O246" i="10"/>
  <c r="P246" i="10"/>
  <c r="Q246" i="10"/>
  <c r="K247" i="10"/>
  <c r="L247" i="10"/>
  <c r="M247" i="10"/>
  <c r="N247" i="10"/>
  <c r="O247" i="10"/>
  <c r="P247" i="10"/>
  <c r="Q247" i="10"/>
  <c r="K248" i="10"/>
  <c r="L248" i="10"/>
  <c r="M248" i="10"/>
  <c r="N248" i="10"/>
  <c r="O248" i="10"/>
  <c r="P248" i="10"/>
  <c r="Q248" i="10"/>
  <c r="K249" i="10"/>
  <c r="L249" i="10"/>
  <c r="M249" i="10"/>
  <c r="N249" i="10"/>
  <c r="O249" i="10"/>
  <c r="P249" i="10"/>
  <c r="Q249" i="10"/>
  <c r="K250" i="10"/>
  <c r="L250" i="10"/>
  <c r="M250" i="10"/>
  <c r="N250" i="10"/>
  <c r="O250" i="10"/>
  <c r="P250" i="10"/>
  <c r="Q250" i="10"/>
  <c r="K251" i="10"/>
  <c r="L251" i="10"/>
  <c r="M251" i="10"/>
  <c r="N251" i="10"/>
  <c r="O251" i="10"/>
  <c r="P251" i="10"/>
  <c r="Q251" i="10"/>
  <c r="K252" i="10"/>
  <c r="L252" i="10"/>
  <c r="M252" i="10"/>
  <c r="N252" i="10"/>
  <c r="O252" i="10"/>
  <c r="P252" i="10"/>
  <c r="Q252" i="10"/>
  <c r="K253" i="10"/>
  <c r="L253" i="10"/>
  <c r="M253" i="10"/>
  <c r="N253" i="10"/>
  <c r="O253" i="10"/>
  <c r="P253" i="10"/>
  <c r="Q253" i="10"/>
  <c r="K254" i="10"/>
  <c r="L254" i="10"/>
  <c r="M254" i="10"/>
  <c r="N254" i="10"/>
  <c r="O254" i="10"/>
  <c r="P254" i="10"/>
  <c r="Q254" i="10"/>
  <c r="K255" i="10"/>
  <c r="L255" i="10"/>
  <c r="M255" i="10"/>
  <c r="N255" i="10"/>
  <c r="O255" i="10"/>
  <c r="P255" i="10"/>
  <c r="Q255" i="10"/>
  <c r="K256" i="10"/>
  <c r="L256" i="10"/>
  <c r="M256" i="10"/>
  <c r="N256" i="10"/>
  <c r="O256" i="10"/>
  <c r="P256" i="10"/>
  <c r="Q256" i="10"/>
  <c r="K257" i="10"/>
  <c r="L257" i="10"/>
  <c r="M257" i="10"/>
  <c r="N257" i="10"/>
  <c r="O257" i="10"/>
  <c r="P257" i="10"/>
  <c r="Q257" i="10"/>
  <c r="K258" i="10"/>
  <c r="L258" i="10"/>
  <c r="M258" i="10"/>
  <c r="N258" i="10"/>
  <c r="O258" i="10"/>
  <c r="P258" i="10"/>
  <c r="Q258" i="10"/>
  <c r="K259" i="10"/>
  <c r="L259" i="10"/>
  <c r="M259" i="10"/>
  <c r="N259" i="10"/>
  <c r="O259" i="10"/>
  <c r="P259" i="10"/>
  <c r="Q259" i="10"/>
  <c r="K260" i="10"/>
  <c r="L260" i="10"/>
  <c r="M260" i="10"/>
  <c r="N260" i="10"/>
  <c r="O260" i="10"/>
  <c r="P260" i="10"/>
  <c r="Q260" i="10"/>
  <c r="K261" i="10"/>
  <c r="L261" i="10"/>
  <c r="M261" i="10"/>
  <c r="N261" i="10"/>
  <c r="O261" i="10"/>
  <c r="P261" i="10"/>
  <c r="Q261" i="10"/>
  <c r="K262" i="10"/>
  <c r="L262" i="10"/>
  <c r="M262" i="10"/>
  <c r="N262" i="10"/>
  <c r="O262" i="10"/>
  <c r="P262" i="10"/>
  <c r="Q262" i="10"/>
  <c r="K263" i="10"/>
  <c r="L263" i="10"/>
  <c r="M263" i="10"/>
  <c r="N263" i="10"/>
  <c r="O263" i="10"/>
  <c r="P263" i="10"/>
  <c r="Q263" i="10"/>
  <c r="K264" i="10"/>
  <c r="L264" i="10"/>
  <c r="M264" i="10"/>
  <c r="N264" i="10"/>
  <c r="O264" i="10"/>
  <c r="P264" i="10"/>
  <c r="Q264" i="10"/>
  <c r="K265" i="10"/>
  <c r="L265" i="10"/>
  <c r="M265" i="10"/>
  <c r="N265" i="10"/>
  <c r="O265" i="10"/>
  <c r="P265" i="10"/>
  <c r="Q265" i="10"/>
  <c r="K266" i="10"/>
  <c r="L266" i="10"/>
  <c r="M266" i="10"/>
  <c r="N266" i="10"/>
  <c r="O266" i="10"/>
  <c r="P266" i="10"/>
  <c r="Q266" i="10"/>
  <c r="K268" i="10"/>
  <c r="L268" i="10"/>
  <c r="M268" i="10"/>
  <c r="N268" i="10"/>
  <c r="O268" i="10"/>
  <c r="P268" i="10"/>
  <c r="Q268" i="10"/>
  <c r="K269" i="10"/>
  <c r="L269" i="10"/>
  <c r="M269" i="10"/>
  <c r="N269" i="10"/>
  <c r="O269" i="10"/>
  <c r="P269" i="10"/>
  <c r="Q269" i="10"/>
  <c r="K270" i="10"/>
  <c r="L270" i="10"/>
  <c r="M270" i="10"/>
  <c r="N270" i="10"/>
  <c r="O270" i="10"/>
  <c r="P270" i="10"/>
  <c r="Q270" i="10"/>
  <c r="K271" i="10"/>
  <c r="L271" i="10"/>
  <c r="M271" i="10"/>
  <c r="N271" i="10"/>
  <c r="O271" i="10"/>
  <c r="P271" i="10"/>
  <c r="Q271" i="10"/>
  <c r="K272" i="10"/>
  <c r="L272" i="10"/>
  <c r="M272" i="10"/>
  <c r="N272" i="10"/>
  <c r="O272" i="10"/>
  <c r="P272" i="10"/>
  <c r="Q272" i="10"/>
  <c r="K273" i="10"/>
  <c r="L273" i="10"/>
  <c r="M273" i="10"/>
  <c r="N273" i="10"/>
  <c r="O273" i="10"/>
  <c r="P273" i="10"/>
  <c r="Q273" i="10"/>
  <c r="K274" i="10"/>
  <c r="L274" i="10"/>
  <c r="M274" i="10"/>
  <c r="N274" i="10"/>
  <c r="O274" i="10"/>
  <c r="P274" i="10"/>
  <c r="Q274" i="10"/>
  <c r="K275" i="10"/>
  <c r="L275" i="10"/>
  <c r="M275" i="10"/>
  <c r="N275" i="10"/>
  <c r="O275" i="10"/>
  <c r="P275" i="10"/>
  <c r="Q275" i="10"/>
  <c r="K276" i="10"/>
  <c r="L276" i="10"/>
  <c r="M276" i="10"/>
  <c r="N276" i="10"/>
  <c r="O276" i="10"/>
  <c r="P276" i="10"/>
  <c r="Q276" i="10"/>
  <c r="K277" i="10"/>
  <c r="L277" i="10"/>
  <c r="M277" i="10"/>
  <c r="N277" i="10"/>
  <c r="O277" i="10"/>
  <c r="P277" i="10"/>
  <c r="Q277" i="10"/>
  <c r="K278" i="10"/>
  <c r="L278" i="10"/>
  <c r="M278" i="10"/>
  <c r="N278" i="10"/>
  <c r="O278" i="10"/>
  <c r="P278" i="10"/>
  <c r="Q278" i="10"/>
  <c r="K279" i="10"/>
  <c r="L279" i="10"/>
  <c r="M279" i="10"/>
  <c r="N279" i="10"/>
  <c r="O279" i="10"/>
  <c r="P279" i="10"/>
  <c r="Q279" i="10"/>
  <c r="K280" i="10"/>
  <c r="L280" i="10"/>
  <c r="M280" i="10"/>
  <c r="N280" i="10"/>
  <c r="O280" i="10"/>
  <c r="P280" i="10"/>
  <c r="Q280" i="10"/>
  <c r="K281" i="10"/>
  <c r="L281" i="10"/>
  <c r="M281" i="10"/>
  <c r="N281" i="10"/>
  <c r="O281" i="10"/>
  <c r="P281" i="10"/>
  <c r="Q281" i="10"/>
  <c r="K282" i="10"/>
  <c r="L282" i="10"/>
  <c r="M282" i="10"/>
  <c r="N282" i="10"/>
  <c r="O282" i="10"/>
  <c r="P282" i="10"/>
  <c r="Q282" i="10"/>
  <c r="K283" i="10"/>
  <c r="L283" i="10"/>
  <c r="M283" i="10"/>
  <c r="N283" i="10"/>
  <c r="O283" i="10"/>
  <c r="P283" i="10"/>
  <c r="Q283" i="10"/>
  <c r="K284" i="10"/>
  <c r="L284" i="10"/>
  <c r="M284" i="10"/>
  <c r="N284" i="10"/>
  <c r="O284" i="10"/>
  <c r="P284" i="10"/>
  <c r="Q284" i="10"/>
  <c r="K285" i="10"/>
  <c r="L285" i="10"/>
  <c r="M285" i="10"/>
  <c r="N285" i="10"/>
  <c r="O285" i="10"/>
  <c r="P285" i="10"/>
  <c r="Q285" i="10"/>
  <c r="K286" i="10"/>
  <c r="L286" i="10"/>
  <c r="M286" i="10"/>
  <c r="N286" i="10"/>
  <c r="O286" i="10"/>
  <c r="P286" i="10"/>
  <c r="Q286" i="10"/>
  <c r="K287" i="10"/>
  <c r="L287" i="10"/>
  <c r="M287" i="10"/>
  <c r="N287" i="10"/>
  <c r="O287" i="10"/>
  <c r="P287" i="10"/>
  <c r="Q287" i="10"/>
  <c r="K288" i="10"/>
  <c r="L288" i="10"/>
  <c r="M288" i="10"/>
  <c r="N288" i="10"/>
  <c r="O288" i="10"/>
  <c r="P288" i="10"/>
  <c r="Q288" i="10"/>
  <c r="K289" i="10"/>
  <c r="L289" i="10"/>
  <c r="M289" i="10"/>
  <c r="N289" i="10"/>
  <c r="O289" i="10"/>
  <c r="P289" i="10"/>
  <c r="Q289" i="10"/>
  <c r="K290" i="10"/>
  <c r="L290" i="10"/>
  <c r="M290" i="10"/>
  <c r="N290" i="10"/>
  <c r="O290" i="10"/>
  <c r="P290" i="10"/>
  <c r="Q290" i="10"/>
  <c r="K291" i="10"/>
  <c r="L291" i="10"/>
  <c r="M291" i="10"/>
  <c r="N291" i="10"/>
  <c r="O291" i="10"/>
  <c r="P291" i="10"/>
  <c r="Q291" i="10"/>
  <c r="K292" i="10"/>
  <c r="L292" i="10"/>
  <c r="M292" i="10"/>
  <c r="N292" i="10"/>
  <c r="O292" i="10"/>
  <c r="P292" i="10"/>
  <c r="Q292" i="10"/>
  <c r="K293" i="10"/>
  <c r="L293" i="10"/>
  <c r="M293" i="10"/>
  <c r="N293" i="10"/>
  <c r="O293" i="10"/>
  <c r="P293" i="10"/>
  <c r="Q293" i="10"/>
  <c r="K294" i="10"/>
  <c r="L294" i="10"/>
  <c r="M294" i="10"/>
  <c r="N294" i="10"/>
  <c r="O294" i="10"/>
  <c r="P294" i="10"/>
  <c r="Q294" i="10"/>
  <c r="K295" i="10"/>
  <c r="L295" i="10"/>
  <c r="M295" i="10"/>
  <c r="N295" i="10"/>
  <c r="O295" i="10"/>
  <c r="P295" i="10"/>
  <c r="Q295" i="10"/>
  <c r="K296" i="10"/>
  <c r="L296" i="10"/>
  <c r="M296" i="10"/>
  <c r="N296" i="10"/>
  <c r="O296" i="10"/>
  <c r="P296" i="10"/>
  <c r="Q296" i="10"/>
  <c r="K297" i="10"/>
  <c r="L297" i="10"/>
  <c r="M297" i="10"/>
  <c r="N297" i="10"/>
  <c r="O297" i="10"/>
  <c r="P297" i="10"/>
  <c r="Q297" i="10"/>
  <c r="K298" i="10"/>
  <c r="L298" i="10"/>
  <c r="M298" i="10"/>
  <c r="N298" i="10"/>
  <c r="O298" i="10"/>
  <c r="P298" i="10"/>
  <c r="Q298" i="10"/>
  <c r="K299" i="10"/>
  <c r="L299" i="10"/>
  <c r="M299" i="10"/>
  <c r="N299" i="10"/>
  <c r="O299" i="10"/>
  <c r="P299" i="10"/>
  <c r="Q299" i="10"/>
  <c r="K300" i="10"/>
  <c r="L300" i="10"/>
  <c r="M300" i="10"/>
  <c r="N300" i="10"/>
  <c r="O300" i="10"/>
  <c r="P300" i="10"/>
  <c r="Q300" i="10"/>
  <c r="K301" i="10"/>
  <c r="L301" i="10"/>
  <c r="M301" i="10"/>
  <c r="N301" i="10"/>
  <c r="O301" i="10"/>
  <c r="P301" i="10"/>
  <c r="Q301" i="10"/>
  <c r="K302" i="10"/>
  <c r="L302" i="10"/>
  <c r="M302" i="10"/>
  <c r="N302" i="10"/>
  <c r="O302" i="10"/>
  <c r="P302" i="10"/>
  <c r="Q302" i="10"/>
  <c r="K303" i="10"/>
  <c r="L303" i="10"/>
  <c r="M303" i="10"/>
  <c r="N303" i="10"/>
  <c r="O303" i="10"/>
  <c r="P303" i="10"/>
  <c r="Q303" i="10"/>
  <c r="K304" i="10"/>
  <c r="L304" i="10"/>
  <c r="M304" i="10"/>
  <c r="N304" i="10"/>
  <c r="O304" i="10"/>
  <c r="P304" i="10"/>
  <c r="Q304" i="10"/>
  <c r="K305" i="10"/>
  <c r="L305" i="10"/>
  <c r="M305" i="10"/>
  <c r="N305" i="10"/>
  <c r="O305" i="10"/>
  <c r="P305" i="10"/>
  <c r="Q305" i="10"/>
  <c r="K306" i="10"/>
  <c r="L306" i="10"/>
  <c r="M306" i="10"/>
  <c r="N306" i="10"/>
  <c r="O306" i="10"/>
  <c r="P306" i="10"/>
  <c r="Q306" i="10"/>
  <c r="K307" i="10"/>
  <c r="L307" i="10"/>
  <c r="M307" i="10"/>
  <c r="N307" i="10"/>
  <c r="O307" i="10"/>
  <c r="P307" i="10"/>
  <c r="Q307" i="10"/>
  <c r="K308" i="10"/>
  <c r="L308" i="10"/>
  <c r="M308" i="10"/>
  <c r="N308" i="10"/>
  <c r="O308" i="10"/>
  <c r="P308" i="10"/>
  <c r="Q308" i="10"/>
  <c r="K309" i="10"/>
  <c r="L309" i="10"/>
  <c r="M309" i="10"/>
  <c r="N309" i="10"/>
  <c r="O309" i="10"/>
  <c r="P309" i="10"/>
  <c r="Q309" i="10"/>
  <c r="K310" i="10"/>
  <c r="L310" i="10"/>
  <c r="M310" i="10"/>
  <c r="N310" i="10"/>
  <c r="O310" i="10"/>
  <c r="P310" i="10"/>
  <c r="Q310" i="10"/>
  <c r="K311" i="10"/>
  <c r="L311" i="10"/>
  <c r="M311" i="10"/>
  <c r="N311" i="10"/>
  <c r="O311" i="10"/>
  <c r="P311" i="10"/>
  <c r="Q311" i="10"/>
  <c r="K312" i="10"/>
  <c r="L312" i="10"/>
  <c r="M312" i="10"/>
  <c r="N312" i="10"/>
  <c r="O312" i="10"/>
  <c r="P312" i="10"/>
  <c r="Q312" i="10"/>
  <c r="K313" i="10"/>
  <c r="L313" i="10"/>
  <c r="M313" i="10"/>
  <c r="N313" i="10"/>
  <c r="O313" i="10"/>
  <c r="P313" i="10"/>
  <c r="Q313" i="10"/>
  <c r="K314" i="10"/>
  <c r="L314" i="10"/>
  <c r="M314" i="10"/>
  <c r="N314" i="10"/>
  <c r="O314" i="10"/>
  <c r="P314" i="10"/>
  <c r="Q314" i="10"/>
  <c r="K315" i="10"/>
  <c r="L315" i="10"/>
  <c r="M315" i="10"/>
  <c r="N315" i="10"/>
  <c r="O315" i="10"/>
  <c r="P315" i="10"/>
  <c r="Q315" i="10"/>
  <c r="K316" i="10"/>
  <c r="L316" i="10"/>
  <c r="M316" i="10"/>
  <c r="N316" i="10"/>
  <c r="O316" i="10"/>
  <c r="P316" i="10"/>
  <c r="Q316" i="10"/>
  <c r="K317" i="10"/>
  <c r="L317" i="10"/>
  <c r="M317" i="10"/>
  <c r="N317" i="10"/>
  <c r="O317" i="10"/>
  <c r="P317" i="10"/>
  <c r="Q317" i="10"/>
  <c r="K318" i="10"/>
  <c r="L318" i="10"/>
  <c r="M318" i="10"/>
  <c r="N318" i="10"/>
  <c r="O318" i="10"/>
  <c r="P318" i="10"/>
  <c r="Q318" i="10"/>
  <c r="K319" i="10"/>
  <c r="L319" i="10"/>
  <c r="M319" i="10"/>
  <c r="N319" i="10"/>
  <c r="O319" i="10"/>
  <c r="P319" i="10"/>
  <c r="Q319" i="10"/>
  <c r="K320" i="10"/>
  <c r="L320" i="10"/>
  <c r="M320" i="10"/>
  <c r="N320" i="10"/>
  <c r="O320" i="10"/>
  <c r="P320" i="10"/>
  <c r="Q320" i="10"/>
  <c r="K321" i="10"/>
  <c r="L321" i="10"/>
  <c r="M321" i="10"/>
  <c r="N321" i="10"/>
  <c r="O321" i="10"/>
  <c r="P321" i="10"/>
  <c r="Q321" i="10"/>
  <c r="K322" i="10"/>
  <c r="L322" i="10"/>
  <c r="M322" i="10"/>
  <c r="N322" i="10"/>
  <c r="O322" i="10"/>
  <c r="P322" i="10"/>
  <c r="Q322" i="10"/>
  <c r="K323" i="10"/>
  <c r="L323" i="10"/>
  <c r="M323" i="10"/>
  <c r="N323" i="10"/>
  <c r="O323" i="10"/>
  <c r="P323" i="10"/>
  <c r="Q323" i="10"/>
  <c r="K324" i="10"/>
  <c r="L324" i="10"/>
  <c r="M324" i="10"/>
  <c r="N324" i="10"/>
  <c r="O324" i="10"/>
  <c r="P324" i="10"/>
  <c r="Q324" i="10"/>
  <c r="K325" i="10"/>
  <c r="L325" i="10"/>
  <c r="M325" i="10"/>
  <c r="N325" i="10"/>
  <c r="O325" i="10"/>
  <c r="P325" i="10"/>
  <c r="Q325" i="10"/>
  <c r="K326" i="10"/>
  <c r="L326" i="10"/>
  <c r="M326" i="10"/>
  <c r="N326" i="10"/>
  <c r="O326" i="10"/>
  <c r="P326" i="10"/>
  <c r="Q326" i="10"/>
  <c r="K327" i="10"/>
  <c r="L327" i="10"/>
  <c r="M327" i="10"/>
  <c r="N327" i="10"/>
  <c r="O327" i="10"/>
  <c r="P327" i="10"/>
  <c r="Q327" i="10"/>
  <c r="K328" i="10"/>
  <c r="L328" i="10"/>
  <c r="M328" i="10"/>
  <c r="N328" i="10"/>
  <c r="O328" i="10"/>
  <c r="P328" i="10"/>
  <c r="Q328" i="10"/>
  <c r="K329" i="10"/>
  <c r="L329" i="10"/>
  <c r="M329" i="10"/>
  <c r="N329" i="10"/>
  <c r="O329" i="10"/>
  <c r="P329" i="10"/>
  <c r="Q329" i="10"/>
  <c r="K330" i="10"/>
  <c r="L330" i="10"/>
  <c r="M330" i="10"/>
  <c r="N330" i="10"/>
  <c r="O330" i="10"/>
  <c r="P330" i="10"/>
  <c r="Q330" i="10"/>
  <c r="K331" i="10"/>
  <c r="L331" i="10"/>
  <c r="M331" i="10"/>
  <c r="N331" i="10"/>
  <c r="O331" i="10"/>
  <c r="P331" i="10"/>
  <c r="Q331" i="10"/>
  <c r="K332" i="10"/>
  <c r="L332" i="10"/>
  <c r="M332" i="10"/>
  <c r="N332" i="10"/>
  <c r="O332" i="10"/>
  <c r="P332" i="10"/>
  <c r="Q332" i="10"/>
  <c r="K334" i="10"/>
  <c r="L334" i="10"/>
  <c r="M334" i="10"/>
  <c r="N334" i="10"/>
  <c r="O334" i="10"/>
  <c r="P334" i="10"/>
  <c r="Q334" i="10"/>
  <c r="K335" i="10"/>
  <c r="L335" i="10"/>
  <c r="M335" i="10"/>
  <c r="N335" i="10"/>
  <c r="O335" i="10"/>
  <c r="P335" i="10"/>
  <c r="Q335" i="10"/>
  <c r="K336" i="10"/>
  <c r="L336" i="10"/>
  <c r="M336" i="10"/>
  <c r="N336" i="10"/>
  <c r="O336" i="10"/>
  <c r="P336" i="10"/>
  <c r="Q336" i="10"/>
  <c r="K337" i="10"/>
  <c r="L337" i="10"/>
  <c r="M337" i="10"/>
  <c r="N337" i="10"/>
  <c r="O337" i="10"/>
  <c r="P337" i="10"/>
  <c r="Q337" i="10"/>
  <c r="K338" i="10"/>
  <c r="L338" i="10"/>
  <c r="M338" i="10"/>
  <c r="N338" i="10"/>
  <c r="O338" i="10"/>
  <c r="P338" i="10"/>
  <c r="Q338" i="10"/>
  <c r="K339" i="10"/>
  <c r="L339" i="10"/>
  <c r="M339" i="10"/>
  <c r="N339" i="10"/>
  <c r="O339" i="10"/>
  <c r="P339" i="10"/>
  <c r="Q339" i="10"/>
  <c r="K340" i="10"/>
  <c r="L340" i="10"/>
  <c r="M340" i="10"/>
  <c r="N340" i="10"/>
  <c r="O340" i="10"/>
  <c r="P340" i="10"/>
  <c r="Q340" i="10"/>
  <c r="K341" i="10"/>
  <c r="L341" i="10"/>
  <c r="M341" i="10"/>
  <c r="N341" i="10"/>
  <c r="O341" i="10"/>
  <c r="P341" i="10"/>
  <c r="Q341" i="10"/>
  <c r="K342" i="10"/>
  <c r="L342" i="10"/>
  <c r="M342" i="10"/>
  <c r="N342" i="10"/>
  <c r="O342" i="10"/>
  <c r="P342" i="10"/>
  <c r="Q342" i="10"/>
  <c r="K344" i="10"/>
  <c r="L344" i="10"/>
  <c r="M344" i="10"/>
  <c r="N344" i="10"/>
  <c r="O344" i="10"/>
  <c r="P344" i="10"/>
  <c r="Q344" i="10"/>
  <c r="K345" i="10"/>
  <c r="L345" i="10"/>
  <c r="M345" i="10"/>
  <c r="N345" i="10"/>
  <c r="O345" i="10"/>
  <c r="P345" i="10"/>
  <c r="Q345" i="10"/>
  <c r="K346" i="10"/>
  <c r="L346" i="10"/>
  <c r="M346" i="10"/>
  <c r="N346" i="10"/>
  <c r="O346" i="10"/>
  <c r="P346" i="10"/>
  <c r="Q346" i="10"/>
  <c r="K347" i="10"/>
  <c r="L347" i="10"/>
  <c r="M347" i="10"/>
  <c r="N347" i="10"/>
  <c r="O347" i="10"/>
  <c r="P347" i="10"/>
  <c r="Q347" i="10"/>
  <c r="K349" i="10"/>
  <c r="L349" i="10"/>
  <c r="M349" i="10"/>
  <c r="N349" i="10"/>
  <c r="O349" i="10"/>
  <c r="P349" i="10"/>
  <c r="Q349" i="10"/>
  <c r="K350" i="10"/>
  <c r="L350" i="10"/>
  <c r="M350" i="10"/>
  <c r="N350" i="10"/>
  <c r="O350" i="10"/>
  <c r="P350" i="10"/>
  <c r="Q350" i="10"/>
  <c r="K351" i="10"/>
  <c r="L351" i="10"/>
  <c r="M351" i="10"/>
  <c r="N351" i="10"/>
  <c r="O351" i="10"/>
  <c r="P351" i="10"/>
  <c r="Q351" i="10"/>
  <c r="K352" i="10"/>
  <c r="L352" i="10"/>
  <c r="M352" i="10"/>
  <c r="N352" i="10"/>
  <c r="O352" i="10"/>
  <c r="P352" i="10"/>
  <c r="Q352" i="10"/>
  <c r="K353" i="10"/>
  <c r="L353" i="10"/>
  <c r="M353" i="10"/>
  <c r="N353" i="10"/>
  <c r="O353" i="10"/>
  <c r="P353" i="10"/>
  <c r="Q353" i="10"/>
  <c r="K354" i="10"/>
  <c r="L354" i="10"/>
  <c r="M354" i="10"/>
  <c r="N354" i="10"/>
  <c r="O354" i="10"/>
  <c r="P354" i="10"/>
  <c r="Q354" i="10"/>
  <c r="K355" i="10"/>
  <c r="L355" i="10"/>
  <c r="M355" i="10"/>
  <c r="N355" i="10"/>
  <c r="O355" i="10"/>
  <c r="P355" i="10"/>
  <c r="Q355" i="10"/>
  <c r="K356" i="10"/>
  <c r="L356" i="10"/>
  <c r="M356" i="10"/>
  <c r="N356" i="10"/>
  <c r="O356" i="10"/>
  <c r="P356" i="10"/>
  <c r="Q356" i="10"/>
  <c r="K357" i="10"/>
  <c r="L357" i="10"/>
  <c r="M357" i="10"/>
  <c r="N357" i="10"/>
  <c r="O357" i="10"/>
  <c r="P357" i="10"/>
  <c r="Q357" i="10"/>
  <c r="K358" i="10"/>
  <c r="L358" i="10"/>
  <c r="M358" i="10"/>
  <c r="N358" i="10"/>
  <c r="O358" i="10"/>
  <c r="P358" i="10"/>
  <c r="Q358" i="10"/>
  <c r="K359" i="10"/>
  <c r="L359" i="10"/>
  <c r="M359" i="10"/>
  <c r="N359" i="10"/>
  <c r="O359" i="10"/>
  <c r="P359" i="10"/>
  <c r="Q359" i="10"/>
  <c r="K360" i="10"/>
  <c r="L360" i="10"/>
  <c r="M360" i="10"/>
  <c r="N360" i="10"/>
  <c r="O360" i="10"/>
  <c r="P360" i="10"/>
  <c r="Q360" i="10"/>
  <c r="K361" i="10"/>
  <c r="L361" i="10"/>
  <c r="M361" i="10"/>
  <c r="N361" i="10"/>
  <c r="O361" i="10"/>
  <c r="P361" i="10"/>
  <c r="Q361" i="10"/>
  <c r="K362" i="10"/>
  <c r="L362" i="10"/>
  <c r="M362" i="10"/>
  <c r="N362" i="10"/>
  <c r="O362" i="10"/>
  <c r="P362" i="10"/>
  <c r="Q362" i="10"/>
  <c r="K363" i="10"/>
  <c r="L363" i="10"/>
  <c r="M363" i="10"/>
  <c r="N363" i="10"/>
  <c r="O363" i="10"/>
  <c r="P363" i="10"/>
  <c r="Q363" i="10"/>
  <c r="K364" i="10"/>
  <c r="L364" i="10"/>
  <c r="M364" i="10"/>
  <c r="N364" i="10"/>
  <c r="O364" i="10"/>
  <c r="P364" i="10"/>
  <c r="Q364" i="10"/>
  <c r="K365" i="10"/>
  <c r="L365" i="10"/>
  <c r="M365" i="10"/>
  <c r="N365" i="10"/>
  <c r="O365" i="10"/>
  <c r="P365" i="10"/>
  <c r="Q365" i="10"/>
  <c r="K366" i="10"/>
  <c r="L366" i="10"/>
  <c r="M366" i="10"/>
  <c r="N366" i="10"/>
  <c r="O366" i="10"/>
  <c r="P366" i="10"/>
  <c r="Q366" i="10"/>
  <c r="K367" i="10"/>
  <c r="L367" i="10"/>
  <c r="M367" i="10"/>
  <c r="N367" i="10"/>
  <c r="O367" i="10"/>
  <c r="P367" i="10"/>
  <c r="Q367" i="10"/>
  <c r="K368" i="10"/>
  <c r="L368" i="10"/>
  <c r="M368" i="10"/>
  <c r="N368" i="10"/>
  <c r="O368" i="10"/>
  <c r="P368" i="10"/>
  <c r="Q368" i="10"/>
  <c r="K369" i="10"/>
  <c r="L369" i="10"/>
  <c r="M369" i="10"/>
  <c r="N369" i="10"/>
  <c r="O369" i="10"/>
  <c r="P369" i="10"/>
  <c r="Q369" i="10"/>
  <c r="K370" i="10"/>
  <c r="L370" i="10"/>
  <c r="M370" i="10"/>
  <c r="N370" i="10"/>
  <c r="O370" i="10"/>
  <c r="P370" i="10"/>
  <c r="Q370" i="10"/>
  <c r="K371" i="10"/>
  <c r="L371" i="10"/>
  <c r="M371" i="10"/>
  <c r="N371" i="10"/>
  <c r="O371" i="10"/>
  <c r="P371" i="10"/>
  <c r="Q371" i="10"/>
  <c r="K372" i="10"/>
  <c r="L372" i="10"/>
  <c r="M372" i="10"/>
  <c r="N372" i="10"/>
  <c r="O372" i="10"/>
  <c r="P372" i="10"/>
  <c r="Q372" i="10"/>
  <c r="K373" i="10"/>
  <c r="L373" i="10"/>
  <c r="M373" i="10"/>
  <c r="N373" i="10"/>
  <c r="O373" i="10"/>
  <c r="P373" i="10"/>
  <c r="Q373" i="10"/>
  <c r="K374" i="10"/>
  <c r="L374" i="10"/>
  <c r="M374" i="10"/>
  <c r="N374" i="10"/>
  <c r="O374" i="10"/>
  <c r="P374" i="10"/>
  <c r="Q374" i="10"/>
  <c r="K375" i="10"/>
  <c r="L375" i="10"/>
  <c r="M375" i="10"/>
  <c r="N375" i="10"/>
  <c r="O375" i="10"/>
  <c r="P375" i="10"/>
  <c r="Q375" i="10"/>
  <c r="K376" i="10"/>
  <c r="L376" i="10"/>
  <c r="M376" i="10"/>
  <c r="N376" i="10"/>
  <c r="O376" i="10"/>
  <c r="P376" i="10"/>
  <c r="Q376" i="10"/>
  <c r="K377" i="10"/>
  <c r="L377" i="10"/>
  <c r="M377" i="10"/>
  <c r="N377" i="10"/>
  <c r="O377" i="10"/>
  <c r="P377" i="10"/>
  <c r="Q377" i="10"/>
  <c r="K378" i="10"/>
  <c r="L378" i="10"/>
  <c r="M378" i="10"/>
  <c r="N378" i="10"/>
  <c r="O378" i="10"/>
  <c r="P378" i="10"/>
  <c r="Q378" i="10"/>
  <c r="K379" i="10"/>
  <c r="L379" i="10"/>
  <c r="M379" i="10"/>
  <c r="N379" i="10"/>
  <c r="O379" i="10"/>
  <c r="P379" i="10"/>
  <c r="Q379" i="10"/>
  <c r="K380" i="10"/>
  <c r="L380" i="10"/>
  <c r="M380" i="10"/>
  <c r="N380" i="10"/>
  <c r="O380" i="10"/>
  <c r="P380" i="10"/>
  <c r="Q380" i="10"/>
  <c r="K381" i="10"/>
  <c r="L381" i="10"/>
  <c r="M381" i="10"/>
  <c r="N381" i="10"/>
  <c r="O381" i="10"/>
  <c r="P381" i="10"/>
  <c r="Q381" i="10"/>
  <c r="K382" i="10"/>
  <c r="L382" i="10"/>
  <c r="M382" i="10"/>
  <c r="N382" i="10"/>
  <c r="O382" i="10"/>
  <c r="P382" i="10"/>
  <c r="Q382" i="10"/>
  <c r="K383" i="10"/>
  <c r="L383" i="10"/>
  <c r="M383" i="10"/>
  <c r="N383" i="10"/>
  <c r="O383" i="10"/>
  <c r="P383" i="10"/>
  <c r="Q383" i="10"/>
  <c r="K384" i="10"/>
  <c r="L384" i="10"/>
  <c r="M384" i="10"/>
  <c r="N384" i="10"/>
  <c r="O384" i="10"/>
  <c r="P384" i="10"/>
  <c r="Q384" i="10"/>
  <c r="K385" i="10"/>
  <c r="L385" i="10"/>
  <c r="M385" i="10"/>
  <c r="N385" i="10"/>
  <c r="O385" i="10"/>
  <c r="P385" i="10"/>
  <c r="Q385" i="10"/>
  <c r="K386" i="10"/>
  <c r="L386" i="10"/>
  <c r="M386" i="10"/>
  <c r="N386" i="10"/>
  <c r="O386" i="10"/>
  <c r="P386" i="10"/>
  <c r="Q386" i="10"/>
  <c r="K387" i="10"/>
  <c r="L387" i="10"/>
  <c r="M387" i="10"/>
  <c r="N387" i="10"/>
  <c r="O387" i="10"/>
  <c r="P387" i="10"/>
  <c r="Q387" i="10"/>
  <c r="K388" i="10"/>
  <c r="L388" i="10"/>
  <c r="M388" i="10"/>
  <c r="N388" i="10"/>
  <c r="O388" i="10"/>
  <c r="P388" i="10"/>
  <c r="Q388" i="10"/>
  <c r="K389" i="10"/>
  <c r="L389" i="10"/>
  <c r="M389" i="10"/>
  <c r="N389" i="10"/>
  <c r="O389" i="10"/>
  <c r="P389" i="10"/>
  <c r="Q389" i="10"/>
  <c r="K390" i="10"/>
  <c r="L390" i="10"/>
  <c r="M390" i="10"/>
  <c r="N390" i="10"/>
  <c r="O390" i="10"/>
  <c r="P390" i="10"/>
  <c r="Q390" i="10"/>
  <c r="K391" i="10"/>
  <c r="L391" i="10"/>
  <c r="M391" i="10"/>
  <c r="N391" i="10"/>
  <c r="O391" i="10"/>
  <c r="P391" i="10"/>
  <c r="Q391" i="10"/>
  <c r="K392" i="10"/>
  <c r="L392" i="10"/>
  <c r="M392" i="10"/>
  <c r="N392" i="10"/>
  <c r="O392" i="10"/>
  <c r="P392" i="10"/>
  <c r="Q392" i="10"/>
  <c r="K393" i="10"/>
  <c r="L393" i="10"/>
  <c r="M393" i="10"/>
  <c r="N393" i="10"/>
  <c r="O393" i="10"/>
  <c r="P393" i="10"/>
  <c r="Q393" i="10"/>
  <c r="K394" i="10"/>
  <c r="L394" i="10"/>
  <c r="M394" i="10"/>
  <c r="N394" i="10"/>
  <c r="O394" i="10"/>
  <c r="P394" i="10"/>
  <c r="Q394" i="10"/>
  <c r="K395" i="10"/>
  <c r="L395" i="10"/>
  <c r="M395" i="10"/>
  <c r="N395" i="10"/>
  <c r="O395" i="10"/>
  <c r="P395" i="10"/>
  <c r="Q395" i="10"/>
  <c r="K396" i="10"/>
  <c r="L396" i="10"/>
  <c r="M396" i="10"/>
  <c r="N396" i="10"/>
  <c r="O396" i="10"/>
  <c r="P396" i="10"/>
  <c r="Q396" i="10"/>
  <c r="K397" i="10"/>
  <c r="L397" i="10"/>
  <c r="M397" i="10"/>
  <c r="N397" i="10"/>
  <c r="O397" i="10"/>
  <c r="P397" i="10"/>
  <c r="Q397" i="10"/>
  <c r="K398" i="10"/>
  <c r="L398" i="10"/>
  <c r="M398" i="10"/>
  <c r="N398" i="10"/>
  <c r="O398" i="10"/>
  <c r="P398" i="10"/>
  <c r="Q398" i="10"/>
  <c r="K399" i="10"/>
  <c r="L399" i="10"/>
  <c r="M399" i="10"/>
  <c r="N399" i="10"/>
  <c r="O399" i="10"/>
  <c r="P399" i="10"/>
  <c r="Q399" i="10"/>
  <c r="K400" i="10"/>
  <c r="L400" i="10"/>
  <c r="M400" i="10"/>
  <c r="N400" i="10"/>
  <c r="O400" i="10"/>
  <c r="P400" i="10"/>
  <c r="Q400" i="10"/>
  <c r="K401" i="10"/>
  <c r="L401" i="10"/>
  <c r="M401" i="10"/>
  <c r="N401" i="10"/>
  <c r="O401" i="10"/>
  <c r="P401" i="10"/>
  <c r="Q401" i="10"/>
  <c r="K402" i="10"/>
  <c r="L402" i="10"/>
  <c r="M402" i="10"/>
  <c r="N402" i="10"/>
  <c r="O402" i="10"/>
  <c r="P402" i="10"/>
  <c r="Q402" i="10"/>
  <c r="K403" i="10"/>
  <c r="L403" i="10"/>
  <c r="M403" i="10"/>
  <c r="N403" i="10"/>
  <c r="O403" i="10"/>
  <c r="P403" i="10"/>
  <c r="Q403" i="10"/>
  <c r="K404" i="10"/>
  <c r="L404" i="10"/>
  <c r="M404" i="10"/>
  <c r="N404" i="10"/>
  <c r="O404" i="10"/>
  <c r="P404" i="10"/>
  <c r="Q404" i="10"/>
  <c r="K405" i="10"/>
  <c r="L405" i="10"/>
  <c r="M405" i="10"/>
  <c r="N405" i="10"/>
  <c r="O405" i="10"/>
  <c r="P405" i="10"/>
  <c r="Q405" i="10"/>
  <c r="K406" i="10"/>
  <c r="L406" i="10"/>
  <c r="M406" i="10"/>
  <c r="N406" i="10"/>
  <c r="O406" i="10"/>
  <c r="P406" i="10"/>
  <c r="Q406" i="10"/>
  <c r="K407" i="10"/>
  <c r="L407" i="10"/>
  <c r="M407" i="10"/>
  <c r="N407" i="10"/>
  <c r="O407" i="10"/>
  <c r="P407" i="10"/>
  <c r="Q407" i="10"/>
  <c r="K408" i="10"/>
  <c r="L408" i="10"/>
  <c r="M408" i="10"/>
  <c r="N408" i="10"/>
  <c r="O408" i="10"/>
  <c r="P408" i="10"/>
  <c r="Q408" i="10"/>
  <c r="K409" i="10"/>
  <c r="L409" i="10"/>
  <c r="M409" i="10"/>
  <c r="N409" i="10"/>
  <c r="O409" i="10"/>
  <c r="P409" i="10"/>
  <c r="Q409" i="10"/>
  <c r="K410" i="10"/>
  <c r="L410" i="10"/>
  <c r="M410" i="10"/>
  <c r="N410" i="10"/>
  <c r="O410" i="10"/>
  <c r="P410" i="10"/>
  <c r="Q410" i="10"/>
  <c r="K411" i="10"/>
  <c r="L411" i="10"/>
  <c r="M411" i="10"/>
  <c r="N411" i="10"/>
  <c r="O411" i="10"/>
  <c r="P411" i="10"/>
  <c r="Q411" i="10"/>
  <c r="K412" i="10"/>
  <c r="L412" i="10"/>
  <c r="M412" i="10"/>
  <c r="N412" i="10"/>
  <c r="O412" i="10"/>
  <c r="P412" i="10"/>
  <c r="Q412" i="10"/>
  <c r="K413" i="10"/>
  <c r="L413" i="10"/>
  <c r="M413" i="10"/>
  <c r="N413" i="10"/>
  <c r="O413" i="10"/>
  <c r="P413" i="10"/>
  <c r="Q413" i="10"/>
  <c r="K414" i="10"/>
  <c r="L414" i="10"/>
  <c r="M414" i="10"/>
  <c r="N414" i="10"/>
  <c r="O414" i="10"/>
  <c r="P414" i="10"/>
  <c r="Q414" i="10"/>
  <c r="K415" i="10"/>
  <c r="L415" i="10"/>
  <c r="M415" i="10"/>
  <c r="N415" i="10"/>
  <c r="O415" i="10"/>
  <c r="P415" i="10"/>
  <c r="Q415" i="10"/>
  <c r="K416" i="10"/>
  <c r="L416" i="10"/>
  <c r="M416" i="10"/>
  <c r="N416" i="10"/>
  <c r="O416" i="10"/>
  <c r="P416" i="10"/>
  <c r="Q416" i="10"/>
  <c r="K418" i="10"/>
  <c r="L418" i="10"/>
  <c r="M418" i="10"/>
  <c r="N418" i="10"/>
  <c r="O418" i="10"/>
  <c r="P418" i="10"/>
  <c r="Q418" i="10"/>
  <c r="K419" i="10"/>
  <c r="L419" i="10"/>
  <c r="M419" i="10"/>
  <c r="N419" i="10"/>
  <c r="O419" i="10"/>
  <c r="P419" i="10"/>
  <c r="Q419" i="10"/>
  <c r="K420" i="10"/>
  <c r="L420" i="10"/>
  <c r="M420" i="10"/>
  <c r="N420" i="10"/>
  <c r="O420" i="10"/>
  <c r="P420" i="10"/>
  <c r="Q420" i="10"/>
  <c r="K421" i="10"/>
  <c r="L421" i="10"/>
  <c r="M421" i="10"/>
  <c r="N421" i="10"/>
  <c r="O421" i="10"/>
  <c r="P421" i="10"/>
  <c r="Q421" i="10"/>
  <c r="K422" i="10"/>
  <c r="L422" i="10"/>
  <c r="M422" i="10"/>
  <c r="N422" i="10"/>
  <c r="O422" i="10"/>
  <c r="P422" i="10"/>
  <c r="Q422" i="10"/>
  <c r="K423" i="10"/>
  <c r="L423" i="10"/>
  <c r="M423" i="10"/>
  <c r="N423" i="10"/>
  <c r="O423" i="10"/>
  <c r="P423" i="10"/>
  <c r="Q423" i="10"/>
  <c r="K424" i="10"/>
  <c r="L424" i="10"/>
  <c r="M424" i="10"/>
  <c r="N424" i="10"/>
  <c r="O424" i="10"/>
  <c r="P424" i="10"/>
  <c r="Q424" i="10"/>
  <c r="K425" i="10"/>
  <c r="L425" i="10"/>
  <c r="M425" i="10"/>
  <c r="N425" i="10"/>
  <c r="O425" i="10"/>
  <c r="P425" i="10"/>
  <c r="Q425" i="10"/>
  <c r="K426" i="10"/>
  <c r="L426" i="10"/>
  <c r="M426" i="10"/>
  <c r="N426" i="10"/>
  <c r="O426" i="10"/>
  <c r="P426" i="10"/>
  <c r="Q426" i="10"/>
  <c r="K427" i="10"/>
  <c r="L427" i="10"/>
  <c r="M427" i="10"/>
  <c r="N427" i="10"/>
  <c r="O427" i="10"/>
  <c r="P427" i="10"/>
  <c r="Q427" i="10"/>
  <c r="K428" i="10"/>
  <c r="L428" i="10"/>
  <c r="M428" i="10"/>
  <c r="N428" i="10"/>
  <c r="O428" i="10"/>
  <c r="P428" i="10"/>
  <c r="Q428" i="10"/>
  <c r="K429" i="10"/>
  <c r="L429" i="10"/>
  <c r="M429" i="10"/>
  <c r="N429" i="10"/>
  <c r="O429" i="10"/>
  <c r="P429" i="10"/>
  <c r="Q429" i="10"/>
  <c r="K430" i="10"/>
  <c r="L430" i="10"/>
  <c r="M430" i="10"/>
  <c r="N430" i="10"/>
  <c r="O430" i="10"/>
  <c r="P430" i="10"/>
  <c r="Q430" i="10"/>
  <c r="K431" i="10"/>
  <c r="L431" i="10"/>
  <c r="M431" i="10"/>
  <c r="N431" i="10"/>
  <c r="O431" i="10"/>
  <c r="P431" i="10"/>
  <c r="Q431" i="10"/>
  <c r="K432" i="10"/>
  <c r="L432" i="10"/>
  <c r="M432" i="10"/>
  <c r="N432" i="10"/>
  <c r="O432" i="10"/>
  <c r="P432" i="10"/>
  <c r="Q432" i="10"/>
  <c r="K433" i="10"/>
  <c r="L433" i="10"/>
  <c r="M433" i="10"/>
  <c r="N433" i="10"/>
  <c r="O433" i="10"/>
  <c r="P433" i="10"/>
  <c r="Q433" i="10"/>
  <c r="K434" i="10"/>
  <c r="L434" i="10"/>
  <c r="M434" i="10"/>
  <c r="N434" i="10"/>
  <c r="O434" i="10"/>
  <c r="P434" i="10"/>
  <c r="Q434" i="10"/>
  <c r="K435" i="10"/>
  <c r="L435" i="10"/>
  <c r="M435" i="10"/>
  <c r="N435" i="10"/>
  <c r="O435" i="10"/>
  <c r="P435" i="10"/>
  <c r="Q435" i="10"/>
  <c r="K436" i="10"/>
  <c r="L436" i="10"/>
  <c r="M436" i="10"/>
  <c r="N436" i="10"/>
  <c r="O436" i="10"/>
  <c r="P436" i="10"/>
  <c r="Q436" i="10"/>
  <c r="K437" i="10"/>
  <c r="L437" i="10"/>
  <c r="M437" i="10"/>
  <c r="N437" i="10"/>
  <c r="O437" i="10"/>
  <c r="P437" i="10"/>
  <c r="Q437" i="10"/>
  <c r="K438" i="10"/>
  <c r="L438" i="10"/>
  <c r="M438" i="10"/>
  <c r="N438" i="10"/>
  <c r="O438" i="10"/>
  <c r="P438" i="10"/>
  <c r="Q438" i="10"/>
  <c r="K439" i="10"/>
  <c r="L439" i="10"/>
  <c r="M439" i="10"/>
  <c r="N439" i="10"/>
  <c r="O439" i="10"/>
  <c r="P439" i="10"/>
  <c r="Q439" i="10"/>
  <c r="K440" i="10"/>
  <c r="L440" i="10"/>
  <c r="M440" i="10"/>
  <c r="N440" i="10"/>
  <c r="O440" i="10"/>
  <c r="P440" i="10"/>
  <c r="Q440" i="10"/>
  <c r="K441" i="10"/>
  <c r="L441" i="10"/>
  <c r="M441" i="10"/>
  <c r="N441" i="10"/>
  <c r="O441" i="10"/>
  <c r="P441" i="10"/>
  <c r="Q441" i="10"/>
  <c r="K442" i="10"/>
  <c r="L442" i="10"/>
  <c r="M442" i="10"/>
  <c r="N442" i="10"/>
  <c r="O442" i="10"/>
  <c r="P442" i="10"/>
  <c r="Q442" i="10"/>
  <c r="K443" i="10"/>
  <c r="L443" i="10"/>
  <c r="M443" i="10"/>
  <c r="N443" i="10"/>
  <c r="O443" i="10"/>
  <c r="P443" i="10"/>
  <c r="Q443" i="10"/>
  <c r="K444" i="10"/>
  <c r="L444" i="10"/>
  <c r="M444" i="10"/>
  <c r="N444" i="10"/>
  <c r="O444" i="10"/>
  <c r="P444" i="10"/>
  <c r="Q444" i="10"/>
  <c r="K445" i="10"/>
  <c r="L445" i="10"/>
  <c r="M445" i="10"/>
  <c r="N445" i="10"/>
  <c r="O445" i="10"/>
  <c r="P445" i="10"/>
  <c r="Q445" i="10"/>
  <c r="K446" i="10"/>
  <c r="L446" i="10"/>
  <c r="M446" i="10"/>
  <c r="N446" i="10"/>
  <c r="O446" i="10"/>
  <c r="P446" i="10"/>
  <c r="Q446" i="10"/>
  <c r="K447" i="10"/>
  <c r="L447" i="10"/>
  <c r="M447" i="10"/>
  <c r="N447" i="10"/>
  <c r="O447" i="10"/>
  <c r="P447" i="10"/>
  <c r="Q447" i="10"/>
  <c r="K448" i="10"/>
  <c r="L448" i="10"/>
  <c r="M448" i="10"/>
  <c r="N448" i="10"/>
  <c r="O448" i="10"/>
  <c r="P448" i="10"/>
  <c r="Q448" i="10"/>
  <c r="K449" i="10"/>
  <c r="L449" i="10"/>
  <c r="M449" i="10"/>
  <c r="N449" i="10"/>
  <c r="O449" i="10"/>
  <c r="P449" i="10"/>
  <c r="Q449" i="10"/>
  <c r="K450" i="10"/>
  <c r="L450" i="10"/>
  <c r="M450" i="10"/>
  <c r="N450" i="10"/>
  <c r="O450" i="10"/>
  <c r="P450" i="10"/>
  <c r="Q450" i="10"/>
  <c r="K451" i="10"/>
  <c r="L451" i="10"/>
  <c r="M451" i="10"/>
  <c r="N451" i="10"/>
  <c r="O451" i="10"/>
  <c r="P451" i="10"/>
  <c r="Q451" i="10"/>
  <c r="K452" i="10"/>
  <c r="L452" i="10"/>
  <c r="M452" i="10"/>
  <c r="N452" i="10"/>
  <c r="O452" i="10"/>
  <c r="P452" i="10"/>
  <c r="Q452" i="10"/>
  <c r="K453" i="10"/>
  <c r="L453" i="10"/>
  <c r="M453" i="10"/>
  <c r="N453" i="10"/>
  <c r="O453" i="10"/>
  <c r="P453" i="10"/>
  <c r="Q453" i="10"/>
  <c r="K454" i="10"/>
  <c r="L454" i="10"/>
  <c r="M454" i="10"/>
  <c r="N454" i="10"/>
  <c r="O454" i="10"/>
  <c r="P454" i="10"/>
  <c r="Q454" i="10"/>
  <c r="K455" i="10"/>
  <c r="L455" i="10"/>
  <c r="M455" i="10"/>
  <c r="N455" i="10"/>
  <c r="O455" i="10"/>
  <c r="P455" i="10"/>
  <c r="Q455" i="10"/>
  <c r="K456" i="10"/>
  <c r="L456" i="10"/>
  <c r="M456" i="10"/>
  <c r="N456" i="10"/>
  <c r="O456" i="10"/>
  <c r="P456" i="10"/>
  <c r="Q456" i="10"/>
  <c r="K457" i="10"/>
  <c r="L457" i="10"/>
  <c r="M457" i="10"/>
  <c r="N457" i="10"/>
  <c r="O457" i="10"/>
  <c r="P457" i="10"/>
  <c r="Q457" i="10"/>
  <c r="K458" i="10"/>
  <c r="L458" i="10"/>
  <c r="M458" i="10"/>
  <c r="N458" i="10"/>
  <c r="O458" i="10"/>
  <c r="P458" i="10"/>
  <c r="Q458" i="10"/>
  <c r="K459" i="10"/>
  <c r="L459" i="10"/>
  <c r="M459" i="10"/>
  <c r="N459" i="10"/>
  <c r="O459" i="10"/>
  <c r="P459" i="10"/>
  <c r="Q459" i="10"/>
  <c r="K460" i="10"/>
  <c r="L460" i="10"/>
  <c r="M460" i="10"/>
  <c r="N460" i="10"/>
  <c r="O460" i="10"/>
  <c r="P460" i="10"/>
  <c r="Q460" i="10"/>
  <c r="K461" i="10"/>
  <c r="L461" i="10"/>
  <c r="M461" i="10"/>
  <c r="N461" i="10"/>
  <c r="O461" i="10"/>
  <c r="P461" i="10"/>
  <c r="Q461" i="10"/>
  <c r="K462" i="10"/>
  <c r="L462" i="10"/>
  <c r="M462" i="10"/>
  <c r="N462" i="10"/>
  <c r="O462" i="10"/>
  <c r="P462" i="10"/>
  <c r="Q462" i="10"/>
  <c r="K463" i="10"/>
  <c r="L463" i="10"/>
  <c r="M463" i="10"/>
  <c r="N463" i="10"/>
  <c r="O463" i="10"/>
  <c r="P463" i="10"/>
  <c r="Q463" i="10"/>
  <c r="K464" i="10"/>
  <c r="L464" i="10"/>
  <c r="M464" i="10"/>
  <c r="N464" i="10"/>
  <c r="O464" i="10"/>
  <c r="P464" i="10"/>
  <c r="Q464" i="10"/>
  <c r="K465" i="10"/>
  <c r="L465" i="10"/>
  <c r="M465" i="10"/>
  <c r="N465" i="10"/>
  <c r="O465" i="10"/>
  <c r="P465" i="10"/>
  <c r="Q465" i="10"/>
  <c r="K466" i="10"/>
  <c r="L466" i="10"/>
  <c r="M466" i="10"/>
  <c r="N466" i="10"/>
  <c r="O466" i="10"/>
  <c r="P466" i="10"/>
  <c r="Q466" i="10"/>
  <c r="K467" i="10"/>
  <c r="L467" i="10"/>
  <c r="M467" i="10"/>
  <c r="N467" i="10"/>
  <c r="O467" i="10"/>
  <c r="P467" i="10"/>
  <c r="Q467" i="10"/>
  <c r="K468" i="10"/>
  <c r="L468" i="10"/>
  <c r="M468" i="10"/>
  <c r="N468" i="10"/>
  <c r="O468" i="10"/>
  <c r="P468" i="10"/>
  <c r="Q468" i="10"/>
  <c r="K469" i="10"/>
  <c r="L469" i="10"/>
  <c r="M469" i="10"/>
  <c r="N469" i="10"/>
  <c r="O469" i="10"/>
  <c r="P469" i="10"/>
  <c r="Q469" i="10"/>
  <c r="K470" i="10"/>
  <c r="L470" i="10"/>
  <c r="M470" i="10"/>
  <c r="N470" i="10"/>
  <c r="O470" i="10"/>
  <c r="P470" i="10"/>
  <c r="Q470" i="10"/>
  <c r="K471" i="10"/>
  <c r="L471" i="10"/>
  <c r="M471" i="10"/>
  <c r="N471" i="10"/>
  <c r="O471" i="10"/>
  <c r="P471" i="10"/>
  <c r="Q471" i="10"/>
  <c r="K472" i="10"/>
  <c r="L472" i="10"/>
  <c r="M472" i="10"/>
  <c r="N472" i="10"/>
  <c r="O472" i="10"/>
  <c r="P472" i="10"/>
  <c r="Q472" i="10"/>
  <c r="K473" i="10"/>
  <c r="L473" i="10"/>
  <c r="M473" i="10"/>
  <c r="N473" i="10"/>
  <c r="O473" i="10"/>
  <c r="P473" i="10"/>
  <c r="Q473" i="10"/>
  <c r="K474" i="10"/>
  <c r="L474" i="10"/>
  <c r="M474" i="10"/>
  <c r="N474" i="10"/>
  <c r="O474" i="10"/>
  <c r="P474" i="10"/>
  <c r="Q474" i="10"/>
  <c r="K475" i="10"/>
  <c r="L475" i="10"/>
  <c r="M475" i="10"/>
  <c r="N475" i="10"/>
  <c r="O475" i="10"/>
  <c r="P475" i="10"/>
  <c r="Q475" i="10"/>
  <c r="K476" i="10"/>
  <c r="L476" i="10"/>
  <c r="M476" i="10"/>
  <c r="N476" i="10"/>
  <c r="O476" i="10"/>
  <c r="P476" i="10"/>
  <c r="Q476" i="10"/>
  <c r="K477" i="10"/>
  <c r="L477" i="10"/>
  <c r="M477" i="10"/>
  <c r="N477" i="10"/>
  <c r="O477" i="10"/>
  <c r="P477" i="10"/>
  <c r="Q477" i="10"/>
  <c r="K478" i="10"/>
  <c r="L478" i="10"/>
  <c r="M478" i="10"/>
  <c r="N478" i="10"/>
  <c r="O478" i="10"/>
  <c r="P478" i="10"/>
  <c r="Q478" i="10"/>
  <c r="K479" i="10"/>
  <c r="L479" i="10"/>
  <c r="M479" i="10"/>
  <c r="N479" i="10"/>
  <c r="O479" i="10"/>
  <c r="P479" i="10"/>
  <c r="Q479" i="10"/>
  <c r="K480" i="10"/>
  <c r="L480" i="10"/>
  <c r="M480" i="10"/>
  <c r="N480" i="10"/>
  <c r="O480" i="10"/>
  <c r="P480" i="10"/>
  <c r="Q480" i="10"/>
  <c r="K481" i="10"/>
  <c r="L481" i="10"/>
  <c r="M481" i="10"/>
  <c r="N481" i="10"/>
  <c r="O481" i="10"/>
  <c r="P481" i="10"/>
  <c r="Q481" i="10"/>
  <c r="K482" i="10"/>
  <c r="L482" i="10"/>
  <c r="M482" i="10"/>
  <c r="N482" i="10"/>
  <c r="O482" i="10"/>
  <c r="P482" i="10"/>
  <c r="Q482" i="10"/>
  <c r="K483" i="10"/>
  <c r="L483" i="10"/>
  <c r="M483" i="10"/>
  <c r="N483" i="10"/>
  <c r="O483" i="10"/>
  <c r="P483" i="10"/>
  <c r="Q483" i="10"/>
  <c r="K484" i="10"/>
  <c r="L484" i="10"/>
  <c r="M484" i="10"/>
  <c r="N484" i="10"/>
  <c r="O484" i="10"/>
  <c r="P484" i="10"/>
  <c r="Q484" i="10"/>
  <c r="K485" i="10"/>
  <c r="L485" i="10"/>
  <c r="M485" i="10"/>
  <c r="N485" i="10"/>
  <c r="O485" i="10"/>
  <c r="P485" i="10"/>
  <c r="Q485" i="10"/>
  <c r="K486" i="10"/>
  <c r="L486" i="10"/>
  <c r="M486" i="10"/>
  <c r="N486" i="10"/>
  <c r="O486" i="10"/>
  <c r="P486" i="10"/>
  <c r="Q486" i="10"/>
  <c r="K487" i="10"/>
  <c r="L487" i="10"/>
  <c r="M487" i="10"/>
  <c r="N487" i="10"/>
  <c r="O487" i="10"/>
  <c r="P487" i="10"/>
  <c r="Q487" i="10"/>
  <c r="K488" i="10"/>
  <c r="L488" i="10"/>
  <c r="M488" i="10"/>
  <c r="N488" i="10"/>
  <c r="O488" i="10"/>
  <c r="P488" i="10"/>
  <c r="Q488" i="10"/>
  <c r="K489" i="10"/>
  <c r="L489" i="10"/>
  <c r="M489" i="10"/>
  <c r="N489" i="10"/>
  <c r="O489" i="10"/>
  <c r="P489" i="10"/>
  <c r="Q489" i="10"/>
  <c r="K490" i="10"/>
  <c r="L490" i="10"/>
  <c r="M490" i="10"/>
  <c r="N490" i="10"/>
  <c r="O490" i="10"/>
  <c r="P490" i="10"/>
  <c r="Q490" i="10"/>
  <c r="K491" i="10"/>
  <c r="L491" i="10"/>
  <c r="M491" i="10"/>
  <c r="N491" i="10"/>
  <c r="O491" i="10"/>
  <c r="P491" i="10"/>
  <c r="Q491" i="10"/>
  <c r="K492" i="10"/>
  <c r="L492" i="10"/>
  <c r="M492" i="10"/>
  <c r="N492" i="10"/>
  <c r="O492" i="10"/>
  <c r="P492" i="10"/>
  <c r="Q492" i="10"/>
  <c r="K493" i="10"/>
  <c r="L493" i="10"/>
  <c r="M493" i="10"/>
  <c r="N493" i="10"/>
  <c r="O493" i="10"/>
  <c r="P493" i="10"/>
  <c r="Q493" i="10"/>
  <c r="K494" i="10"/>
  <c r="L494" i="10"/>
  <c r="M494" i="10"/>
  <c r="N494" i="10"/>
  <c r="O494" i="10"/>
  <c r="P494" i="10"/>
  <c r="Q494" i="10"/>
  <c r="K495" i="10"/>
  <c r="L495" i="10"/>
  <c r="M495" i="10"/>
  <c r="N495" i="10"/>
  <c r="O495" i="10"/>
  <c r="P495" i="10"/>
  <c r="Q495" i="10"/>
  <c r="K496" i="10"/>
  <c r="L496" i="10"/>
  <c r="M496" i="10"/>
  <c r="N496" i="10"/>
  <c r="O496" i="10"/>
  <c r="P496" i="10"/>
  <c r="Q496" i="10"/>
  <c r="K497" i="10"/>
  <c r="L497" i="10"/>
  <c r="M497" i="10"/>
  <c r="N497" i="10"/>
  <c r="O497" i="10"/>
  <c r="P497" i="10"/>
  <c r="Q497" i="10"/>
  <c r="K498" i="10"/>
  <c r="L498" i="10"/>
  <c r="M498" i="10"/>
  <c r="N498" i="10"/>
  <c r="O498" i="10"/>
  <c r="P498" i="10"/>
  <c r="Q498" i="10"/>
  <c r="K499" i="10"/>
  <c r="L499" i="10"/>
  <c r="M499" i="10"/>
  <c r="N499" i="10"/>
  <c r="O499" i="10"/>
  <c r="P499" i="10"/>
  <c r="Q499" i="10"/>
  <c r="K500" i="10"/>
  <c r="L500" i="10"/>
  <c r="M500" i="10"/>
  <c r="N500" i="10"/>
  <c r="O500" i="10"/>
  <c r="P500" i="10"/>
  <c r="Q500" i="10"/>
  <c r="K501" i="10"/>
  <c r="L501" i="10"/>
  <c r="M501" i="10"/>
  <c r="N501" i="10"/>
  <c r="O501" i="10"/>
  <c r="P501" i="10"/>
  <c r="Q501" i="10"/>
  <c r="K502" i="10"/>
  <c r="L502" i="10"/>
  <c r="M502" i="10"/>
  <c r="N502" i="10"/>
  <c r="O502" i="10"/>
  <c r="P502" i="10"/>
  <c r="Q502" i="10"/>
  <c r="K503" i="10"/>
  <c r="L503" i="10"/>
  <c r="M503" i="10"/>
  <c r="N503" i="10"/>
  <c r="O503" i="10"/>
  <c r="P503" i="10"/>
  <c r="Q503" i="10"/>
  <c r="K504" i="10"/>
  <c r="L504" i="10"/>
  <c r="M504" i="10"/>
  <c r="N504" i="10"/>
  <c r="O504" i="10"/>
  <c r="P504" i="10"/>
  <c r="Q504" i="10"/>
  <c r="K505" i="10"/>
  <c r="L505" i="10"/>
  <c r="M505" i="10"/>
  <c r="N505" i="10"/>
  <c r="O505" i="10"/>
  <c r="P505" i="10"/>
  <c r="Q505" i="10"/>
  <c r="K506" i="10"/>
  <c r="L506" i="10"/>
  <c r="M506" i="10"/>
  <c r="N506" i="10"/>
  <c r="O506" i="10"/>
  <c r="P506" i="10"/>
  <c r="Q506" i="10"/>
  <c r="K507" i="10"/>
  <c r="L507" i="10"/>
  <c r="M507" i="10"/>
  <c r="N507" i="10"/>
  <c r="O507" i="10"/>
  <c r="P507" i="10"/>
  <c r="Q507" i="10"/>
  <c r="K508" i="10"/>
  <c r="L508" i="10"/>
  <c r="M508" i="10"/>
  <c r="N508" i="10"/>
  <c r="O508" i="10"/>
  <c r="P508" i="10"/>
  <c r="Q508" i="10"/>
  <c r="K509" i="10"/>
  <c r="L509" i="10"/>
  <c r="M509" i="10"/>
  <c r="N509" i="10"/>
  <c r="O509" i="10"/>
  <c r="P509" i="10"/>
  <c r="Q509" i="10"/>
  <c r="K510" i="10"/>
  <c r="L510" i="10"/>
  <c r="M510" i="10"/>
  <c r="N510" i="10"/>
  <c r="O510" i="10"/>
  <c r="P510" i="10"/>
  <c r="Q510" i="10"/>
  <c r="K511" i="10"/>
  <c r="L511" i="10"/>
  <c r="M511" i="10"/>
  <c r="N511" i="10"/>
  <c r="O511" i="10"/>
  <c r="P511" i="10"/>
  <c r="Q511" i="10"/>
  <c r="K512" i="10"/>
  <c r="L512" i="10"/>
  <c r="M512" i="10"/>
  <c r="N512" i="10"/>
  <c r="O512" i="10"/>
  <c r="P512" i="10"/>
  <c r="Q512" i="10"/>
  <c r="K513" i="10"/>
  <c r="L513" i="10"/>
  <c r="M513" i="10"/>
  <c r="N513" i="10"/>
  <c r="O513" i="10"/>
  <c r="P513" i="10"/>
  <c r="Q513" i="10"/>
  <c r="K514" i="10"/>
  <c r="L514" i="10"/>
  <c r="M514" i="10"/>
  <c r="N514" i="10"/>
  <c r="O514" i="10"/>
  <c r="P514" i="10"/>
  <c r="Q514" i="10"/>
  <c r="K515" i="10"/>
  <c r="L515" i="10"/>
  <c r="M515" i="10"/>
  <c r="N515" i="10"/>
  <c r="O515" i="10"/>
  <c r="P515" i="10"/>
  <c r="Q515" i="10"/>
  <c r="K516" i="10"/>
  <c r="L516" i="10"/>
  <c r="M516" i="10"/>
  <c r="N516" i="10"/>
  <c r="O516" i="10"/>
  <c r="P516" i="10"/>
  <c r="Q516" i="10"/>
  <c r="K517" i="10"/>
  <c r="L517" i="10"/>
  <c r="M517" i="10"/>
  <c r="N517" i="10"/>
  <c r="O517" i="10"/>
  <c r="P517" i="10"/>
  <c r="Q517" i="10"/>
  <c r="K518" i="10"/>
  <c r="L518" i="10"/>
  <c r="M518" i="10"/>
  <c r="N518" i="10"/>
  <c r="O518" i="10"/>
  <c r="P518" i="10"/>
  <c r="Q518" i="10"/>
  <c r="K519" i="10"/>
  <c r="L519" i="10"/>
  <c r="M519" i="10"/>
  <c r="N519" i="10"/>
  <c r="O519" i="10"/>
  <c r="P519" i="10"/>
  <c r="Q519" i="10"/>
  <c r="K520" i="10"/>
  <c r="L520" i="10"/>
  <c r="M520" i="10"/>
  <c r="N520" i="10"/>
  <c r="O520" i="10"/>
  <c r="P520" i="10"/>
  <c r="Q520" i="10"/>
  <c r="K521" i="10"/>
  <c r="L521" i="10"/>
  <c r="M521" i="10"/>
  <c r="N521" i="10"/>
  <c r="O521" i="10"/>
  <c r="P521" i="10"/>
  <c r="Q521" i="10"/>
  <c r="K522" i="10"/>
  <c r="L522" i="10"/>
  <c r="M522" i="10"/>
  <c r="N522" i="10"/>
  <c r="O522" i="10"/>
  <c r="P522" i="10"/>
  <c r="Q522" i="10"/>
  <c r="K523" i="10"/>
  <c r="L523" i="10"/>
  <c r="M523" i="10"/>
  <c r="N523" i="10"/>
  <c r="O523" i="10"/>
  <c r="P523" i="10"/>
  <c r="Q523" i="10"/>
  <c r="K524" i="10"/>
  <c r="L524" i="10"/>
  <c r="M524" i="10"/>
  <c r="N524" i="10"/>
  <c r="O524" i="10"/>
  <c r="P524" i="10"/>
  <c r="Q524" i="10"/>
  <c r="K525" i="10"/>
  <c r="L525" i="10"/>
  <c r="M525" i="10"/>
  <c r="N525" i="10"/>
  <c r="O525" i="10"/>
  <c r="P525" i="10"/>
  <c r="Q525" i="10"/>
  <c r="K526" i="10"/>
  <c r="L526" i="10"/>
  <c r="M526" i="10"/>
  <c r="N526" i="10"/>
  <c r="O526" i="10"/>
  <c r="P526" i="10"/>
  <c r="Q526" i="10"/>
  <c r="K527" i="10"/>
  <c r="L527" i="10"/>
  <c r="M527" i="10"/>
  <c r="N527" i="10"/>
  <c r="O527" i="10"/>
  <c r="P527" i="10"/>
  <c r="Q527" i="10"/>
  <c r="K528" i="10"/>
  <c r="L528" i="10"/>
  <c r="M528" i="10"/>
  <c r="N528" i="10"/>
  <c r="O528" i="10"/>
  <c r="P528" i="10"/>
  <c r="Q528" i="10"/>
  <c r="K529" i="10"/>
  <c r="L529" i="10"/>
  <c r="M529" i="10"/>
  <c r="N529" i="10"/>
  <c r="O529" i="10"/>
  <c r="P529" i="10"/>
  <c r="Q529" i="10"/>
  <c r="K530" i="10"/>
  <c r="L530" i="10"/>
  <c r="M530" i="10"/>
  <c r="N530" i="10"/>
  <c r="O530" i="10"/>
  <c r="P530" i="10"/>
  <c r="Q530" i="10"/>
  <c r="K531" i="10"/>
  <c r="L531" i="10"/>
  <c r="M531" i="10"/>
  <c r="N531" i="10"/>
  <c r="O531" i="10"/>
  <c r="P531" i="10"/>
  <c r="Q531" i="10"/>
  <c r="K532" i="10"/>
  <c r="L532" i="10"/>
  <c r="M532" i="10"/>
  <c r="N532" i="10"/>
  <c r="O532" i="10"/>
  <c r="P532" i="10"/>
  <c r="Q532" i="10"/>
  <c r="K533" i="10"/>
  <c r="L533" i="10"/>
  <c r="M533" i="10"/>
  <c r="N533" i="10"/>
  <c r="O533" i="10"/>
  <c r="P533" i="10"/>
  <c r="Q533" i="10"/>
  <c r="K534" i="10"/>
  <c r="L534" i="10"/>
  <c r="M534" i="10"/>
  <c r="N534" i="10"/>
  <c r="O534" i="10"/>
  <c r="P534" i="10"/>
  <c r="Q534" i="10"/>
  <c r="K535" i="10"/>
  <c r="L535" i="10"/>
  <c r="M535" i="10"/>
  <c r="N535" i="10"/>
  <c r="O535" i="10"/>
  <c r="P535" i="10"/>
  <c r="Q535" i="10"/>
  <c r="K536" i="10"/>
  <c r="L536" i="10"/>
  <c r="M536" i="10"/>
  <c r="N536" i="10"/>
  <c r="O536" i="10"/>
  <c r="P536" i="10"/>
  <c r="Q536" i="10"/>
  <c r="K537" i="10"/>
  <c r="L537" i="10"/>
  <c r="M537" i="10"/>
  <c r="N537" i="10"/>
  <c r="O537" i="10"/>
  <c r="P537" i="10"/>
  <c r="Q537" i="10"/>
  <c r="K538" i="10"/>
  <c r="L538" i="10"/>
  <c r="M538" i="10"/>
  <c r="N538" i="10"/>
  <c r="O538" i="10"/>
  <c r="P538" i="10"/>
  <c r="Q538" i="10"/>
  <c r="K539" i="10"/>
  <c r="L539" i="10"/>
  <c r="M539" i="10"/>
  <c r="N539" i="10"/>
  <c r="O539" i="10"/>
  <c r="P539" i="10"/>
  <c r="Q539" i="10"/>
  <c r="K540" i="10"/>
  <c r="L540" i="10"/>
  <c r="M540" i="10"/>
  <c r="N540" i="10"/>
  <c r="O540" i="10"/>
  <c r="P540" i="10"/>
  <c r="Q540" i="10"/>
  <c r="K541" i="10"/>
  <c r="L541" i="10"/>
  <c r="M541" i="10"/>
  <c r="N541" i="10"/>
  <c r="O541" i="10"/>
  <c r="P541" i="10"/>
  <c r="Q541" i="10"/>
  <c r="K542" i="10"/>
  <c r="L542" i="10"/>
  <c r="M542" i="10"/>
  <c r="N542" i="10"/>
  <c r="O542" i="10"/>
  <c r="P542" i="10"/>
  <c r="Q542" i="10"/>
  <c r="K543" i="10"/>
  <c r="L543" i="10"/>
  <c r="M543" i="10"/>
  <c r="N543" i="10"/>
  <c r="O543" i="10"/>
  <c r="P543" i="10"/>
  <c r="Q543" i="10"/>
  <c r="K544" i="10"/>
  <c r="L544" i="10"/>
  <c r="M544" i="10"/>
  <c r="N544" i="10"/>
  <c r="O544" i="10"/>
  <c r="P544" i="10"/>
  <c r="Q544" i="10"/>
  <c r="K545" i="10"/>
  <c r="L545" i="10"/>
  <c r="M545" i="10"/>
  <c r="N545" i="10"/>
  <c r="O545" i="10"/>
  <c r="P545" i="10"/>
  <c r="Q545" i="10"/>
  <c r="K546" i="10"/>
  <c r="L546" i="10"/>
  <c r="M546" i="10"/>
  <c r="N546" i="10"/>
  <c r="O546" i="10"/>
  <c r="P546" i="10"/>
  <c r="Q546" i="10"/>
  <c r="K547" i="10"/>
  <c r="L547" i="10"/>
  <c r="M547" i="10"/>
  <c r="N547" i="10"/>
  <c r="O547" i="10"/>
  <c r="P547" i="10"/>
  <c r="Q547" i="10"/>
  <c r="K548" i="10"/>
  <c r="L548" i="10"/>
  <c r="M548" i="10"/>
  <c r="N548" i="10"/>
  <c r="O548" i="10"/>
  <c r="P548" i="10"/>
  <c r="Q548" i="10"/>
  <c r="K549" i="10"/>
  <c r="L549" i="10"/>
  <c r="M549" i="10"/>
  <c r="N549" i="10"/>
  <c r="O549" i="10"/>
  <c r="P549" i="10"/>
  <c r="Q549" i="10"/>
  <c r="K550" i="10"/>
  <c r="L550" i="10"/>
  <c r="M550" i="10"/>
  <c r="N550" i="10"/>
  <c r="O550" i="10"/>
  <c r="P550" i="10"/>
  <c r="Q550" i="10"/>
  <c r="K551" i="10"/>
  <c r="L551" i="10"/>
  <c r="M551" i="10"/>
  <c r="N551" i="10"/>
  <c r="O551" i="10"/>
  <c r="P551" i="10"/>
  <c r="Q551" i="10"/>
  <c r="K552" i="10"/>
  <c r="L552" i="10"/>
  <c r="M552" i="10"/>
  <c r="N552" i="10"/>
  <c r="O552" i="10"/>
  <c r="P552" i="10"/>
  <c r="Q552" i="10"/>
  <c r="K553" i="10"/>
  <c r="L553" i="10"/>
  <c r="M553" i="10"/>
  <c r="N553" i="10"/>
  <c r="O553" i="10"/>
  <c r="P553" i="10"/>
  <c r="Q553" i="10"/>
  <c r="K554" i="10"/>
  <c r="L554" i="10"/>
  <c r="M554" i="10"/>
  <c r="N554" i="10"/>
  <c r="O554" i="10"/>
  <c r="P554" i="10"/>
  <c r="Q554" i="10"/>
  <c r="K555" i="10"/>
  <c r="L555" i="10"/>
  <c r="M555" i="10"/>
  <c r="N555" i="10"/>
  <c r="O555" i="10"/>
  <c r="P555" i="10"/>
  <c r="Q555" i="10"/>
  <c r="K556" i="10"/>
  <c r="L556" i="10"/>
  <c r="M556" i="10"/>
  <c r="N556" i="10"/>
  <c r="O556" i="10"/>
  <c r="P556" i="10"/>
  <c r="Q556" i="10"/>
  <c r="K557" i="10"/>
  <c r="L557" i="10"/>
  <c r="M557" i="10"/>
  <c r="N557" i="10"/>
  <c r="O557" i="10"/>
  <c r="P557" i="10"/>
  <c r="Q557" i="10"/>
  <c r="K558" i="10"/>
  <c r="L558" i="10"/>
  <c r="M558" i="10"/>
  <c r="N558" i="10"/>
  <c r="O558" i="10"/>
  <c r="P558" i="10"/>
  <c r="Q558" i="10"/>
  <c r="K559" i="10"/>
  <c r="L559" i="10"/>
  <c r="M559" i="10"/>
  <c r="N559" i="10"/>
  <c r="O559" i="10"/>
  <c r="P559" i="10"/>
  <c r="Q559" i="10"/>
  <c r="K560" i="10"/>
  <c r="L560" i="10"/>
  <c r="M560" i="10"/>
  <c r="N560" i="10"/>
  <c r="O560" i="10"/>
  <c r="P560" i="10"/>
  <c r="Q560" i="10"/>
  <c r="K561" i="10"/>
  <c r="L561" i="10"/>
  <c r="M561" i="10"/>
  <c r="N561" i="10"/>
  <c r="O561" i="10"/>
  <c r="P561" i="10"/>
  <c r="Q561" i="10"/>
  <c r="K562" i="10"/>
  <c r="L562" i="10"/>
  <c r="M562" i="10"/>
  <c r="N562" i="10"/>
  <c r="O562" i="10"/>
  <c r="P562" i="10"/>
  <c r="Q562" i="10"/>
  <c r="K563" i="10"/>
  <c r="L563" i="10"/>
  <c r="M563" i="10"/>
  <c r="N563" i="10"/>
  <c r="O563" i="10"/>
  <c r="P563" i="10"/>
  <c r="Q563" i="10"/>
  <c r="K564" i="10"/>
  <c r="L564" i="10"/>
  <c r="M564" i="10"/>
  <c r="N564" i="10"/>
  <c r="O564" i="10"/>
  <c r="P564" i="10"/>
  <c r="Q564" i="10"/>
  <c r="K565" i="10"/>
  <c r="L565" i="10"/>
  <c r="M565" i="10"/>
  <c r="N565" i="10"/>
  <c r="O565" i="10"/>
  <c r="P565" i="10"/>
  <c r="Q565" i="10"/>
  <c r="K566" i="10"/>
  <c r="L566" i="10"/>
  <c r="M566" i="10"/>
  <c r="N566" i="10"/>
  <c r="O566" i="10"/>
  <c r="P566" i="10"/>
  <c r="Q566" i="10"/>
  <c r="K567" i="10"/>
  <c r="L567" i="10"/>
  <c r="M567" i="10"/>
  <c r="N567" i="10"/>
  <c r="O567" i="10"/>
  <c r="P567" i="10"/>
  <c r="Q567" i="10"/>
  <c r="K568" i="10"/>
  <c r="L568" i="10"/>
  <c r="M568" i="10"/>
  <c r="N568" i="10"/>
  <c r="O568" i="10"/>
  <c r="P568" i="10"/>
  <c r="Q568" i="10"/>
  <c r="K569" i="10"/>
  <c r="L569" i="10"/>
  <c r="M569" i="10"/>
  <c r="N569" i="10"/>
  <c r="O569" i="10"/>
  <c r="P569" i="10"/>
  <c r="Q569" i="10"/>
  <c r="K570" i="10"/>
  <c r="L570" i="10"/>
  <c r="M570" i="10"/>
  <c r="N570" i="10"/>
  <c r="O570" i="10"/>
  <c r="P570" i="10"/>
  <c r="Q570" i="10"/>
  <c r="K571" i="10"/>
  <c r="L571" i="10"/>
  <c r="M571" i="10"/>
  <c r="N571" i="10"/>
  <c r="O571" i="10"/>
  <c r="P571" i="10"/>
  <c r="Q571" i="10"/>
  <c r="K572" i="10"/>
  <c r="L572" i="10"/>
  <c r="M572" i="10"/>
  <c r="N572" i="10"/>
  <c r="O572" i="10"/>
  <c r="P572" i="10"/>
  <c r="Q572" i="10"/>
  <c r="K573" i="10"/>
  <c r="L573" i="10"/>
  <c r="M573" i="10"/>
  <c r="N573" i="10"/>
  <c r="O573" i="10"/>
  <c r="P573" i="10"/>
  <c r="Q573" i="10"/>
  <c r="K574" i="10"/>
  <c r="L574" i="10"/>
  <c r="M574" i="10"/>
  <c r="N574" i="10"/>
  <c r="O574" i="10"/>
  <c r="P574" i="10"/>
  <c r="Q574" i="10"/>
  <c r="K575" i="10"/>
  <c r="L575" i="10"/>
  <c r="M575" i="10"/>
  <c r="N575" i="10"/>
  <c r="O575" i="10"/>
  <c r="P575" i="10"/>
  <c r="Q575" i="10"/>
  <c r="K576" i="10"/>
  <c r="L576" i="10"/>
  <c r="M576" i="10"/>
  <c r="N576" i="10"/>
  <c r="O576" i="10"/>
  <c r="P576" i="10"/>
  <c r="Q576" i="10"/>
  <c r="K577" i="10"/>
  <c r="L577" i="10"/>
  <c r="M577" i="10"/>
  <c r="N577" i="10"/>
  <c r="O577" i="10"/>
  <c r="P577" i="10"/>
  <c r="Q577" i="10"/>
  <c r="K579" i="10"/>
  <c r="L579" i="10"/>
  <c r="M579" i="10"/>
  <c r="N579" i="10"/>
  <c r="O579" i="10"/>
  <c r="P579" i="10"/>
  <c r="Q579" i="10"/>
  <c r="K580" i="10"/>
  <c r="L580" i="10"/>
  <c r="M580" i="10"/>
  <c r="N580" i="10"/>
  <c r="O580" i="10"/>
  <c r="P580" i="10"/>
  <c r="Q580" i="10"/>
  <c r="K581" i="10"/>
  <c r="L581" i="10"/>
  <c r="M581" i="10"/>
  <c r="N581" i="10"/>
  <c r="O581" i="10"/>
  <c r="P581" i="10"/>
  <c r="Q581" i="10"/>
  <c r="K582" i="10"/>
  <c r="L582" i="10"/>
  <c r="M582" i="10"/>
  <c r="N582" i="10"/>
  <c r="O582" i="10"/>
  <c r="P582" i="10"/>
  <c r="Q582" i="10"/>
  <c r="K584" i="10"/>
  <c r="L584" i="10"/>
  <c r="M584" i="10"/>
  <c r="N584" i="10"/>
  <c r="O584" i="10"/>
  <c r="P584" i="10"/>
  <c r="Q584" i="10"/>
  <c r="K586" i="10"/>
  <c r="L586" i="10"/>
  <c r="M586" i="10"/>
  <c r="N586" i="10"/>
  <c r="O586" i="10"/>
  <c r="P586" i="10"/>
  <c r="Q586" i="10"/>
  <c r="K587" i="10"/>
  <c r="L587" i="10"/>
  <c r="M587" i="10"/>
  <c r="N587" i="10"/>
  <c r="O587" i="10"/>
  <c r="P587" i="10"/>
  <c r="Q587" i="10"/>
  <c r="K588" i="10"/>
  <c r="L588" i="10"/>
  <c r="M588" i="10"/>
  <c r="N588" i="10"/>
  <c r="O588" i="10"/>
  <c r="P588" i="10"/>
  <c r="Q588" i="10"/>
  <c r="K589" i="10"/>
  <c r="L589" i="10"/>
  <c r="M589" i="10"/>
  <c r="N589" i="10"/>
  <c r="O589" i="10"/>
  <c r="P589" i="10"/>
  <c r="Q589" i="10"/>
  <c r="K590" i="10"/>
  <c r="L590" i="10"/>
  <c r="M590" i="10"/>
  <c r="N590" i="10"/>
  <c r="O590" i="10"/>
  <c r="P590" i="10"/>
  <c r="Q590" i="10"/>
  <c r="K591" i="10"/>
  <c r="L591" i="10"/>
  <c r="M591" i="10"/>
  <c r="N591" i="10"/>
  <c r="O591" i="10"/>
  <c r="P591" i="10"/>
  <c r="Q591" i="10"/>
  <c r="K592" i="10"/>
  <c r="L592" i="10"/>
  <c r="M592" i="10"/>
  <c r="N592" i="10"/>
  <c r="O592" i="10"/>
  <c r="P592" i="10"/>
  <c r="Q592" i="10"/>
  <c r="K593" i="10"/>
  <c r="L593" i="10"/>
  <c r="M593" i="10"/>
  <c r="N593" i="10"/>
  <c r="O593" i="10"/>
  <c r="P593" i="10"/>
  <c r="Q593" i="10"/>
  <c r="K594" i="10"/>
  <c r="L594" i="10"/>
  <c r="M594" i="10"/>
  <c r="N594" i="10"/>
  <c r="O594" i="10"/>
  <c r="P594" i="10"/>
  <c r="Q594" i="10"/>
  <c r="K595" i="10"/>
  <c r="L595" i="10"/>
  <c r="M595" i="10"/>
  <c r="N595" i="10"/>
  <c r="O595" i="10"/>
  <c r="P595" i="10"/>
  <c r="Q595" i="10"/>
  <c r="K596" i="10"/>
  <c r="L596" i="10"/>
  <c r="M596" i="10"/>
  <c r="N596" i="10"/>
  <c r="O596" i="10"/>
  <c r="P596" i="10"/>
  <c r="Q596" i="10"/>
  <c r="K597" i="10"/>
  <c r="L597" i="10"/>
  <c r="M597" i="10"/>
  <c r="N597" i="10"/>
  <c r="O597" i="10"/>
  <c r="P597" i="10"/>
  <c r="Q597" i="10"/>
  <c r="K598" i="10"/>
  <c r="L598" i="10"/>
  <c r="M598" i="10"/>
  <c r="N598" i="10"/>
  <c r="O598" i="10"/>
  <c r="P598" i="10"/>
  <c r="Q598" i="10"/>
  <c r="K599" i="10"/>
  <c r="L599" i="10"/>
  <c r="M599" i="10"/>
  <c r="N599" i="10"/>
  <c r="O599" i="10"/>
  <c r="P599" i="10"/>
  <c r="Q599" i="10"/>
  <c r="K600" i="10"/>
  <c r="L600" i="10"/>
  <c r="M600" i="10"/>
  <c r="N600" i="10"/>
  <c r="O600" i="10"/>
  <c r="P600" i="10"/>
  <c r="Q600" i="10"/>
  <c r="K601" i="10"/>
  <c r="L601" i="10"/>
  <c r="M601" i="10"/>
  <c r="N601" i="10"/>
  <c r="O601" i="10"/>
  <c r="P601" i="10"/>
  <c r="Q601" i="10"/>
  <c r="K602" i="10"/>
  <c r="L602" i="10"/>
  <c r="M602" i="10"/>
  <c r="N602" i="10"/>
  <c r="O602" i="10"/>
  <c r="P602" i="10"/>
  <c r="Q602" i="10"/>
  <c r="K603" i="10"/>
  <c r="L603" i="10"/>
  <c r="M603" i="10"/>
  <c r="N603" i="10"/>
  <c r="O603" i="10"/>
  <c r="P603" i="10"/>
  <c r="Q603" i="10"/>
  <c r="K604" i="10"/>
  <c r="L604" i="10"/>
  <c r="M604" i="10"/>
  <c r="N604" i="10"/>
  <c r="O604" i="10"/>
  <c r="P604" i="10"/>
  <c r="Q604" i="10"/>
  <c r="K605" i="10"/>
  <c r="L605" i="10"/>
  <c r="M605" i="10"/>
  <c r="N605" i="10"/>
  <c r="O605" i="10"/>
  <c r="P605" i="10"/>
  <c r="Q605" i="10"/>
  <c r="K606" i="10"/>
  <c r="L606" i="10"/>
  <c r="M606" i="10"/>
  <c r="N606" i="10"/>
  <c r="O606" i="10"/>
  <c r="P606" i="10"/>
  <c r="Q606" i="10"/>
  <c r="K607" i="10"/>
  <c r="L607" i="10"/>
  <c r="M607" i="10"/>
  <c r="N607" i="10"/>
  <c r="O607" i="10"/>
  <c r="P607" i="10"/>
  <c r="Q607" i="10"/>
  <c r="K608" i="10"/>
  <c r="L608" i="10"/>
  <c r="M608" i="10"/>
  <c r="N608" i="10"/>
  <c r="O608" i="10"/>
  <c r="P608" i="10"/>
  <c r="Q608" i="10"/>
  <c r="K609" i="10"/>
  <c r="L609" i="10"/>
  <c r="M609" i="10"/>
  <c r="N609" i="10"/>
  <c r="O609" i="10"/>
  <c r="P609" i="10"/>
  <c r="Q609" i="10"/>
  <c r="K610" i="10"/>
  <c r="L610" i="10"/>
  <c r="M610" i="10"/>
  <c r="N610" i="10"/>
  <c r="O610" i="10"/>
  <c r="P610" i="10"/>
  <c r="Q610" i="10"/>
  <c r="K611" i="10"/>
  <c r="L611" i="10"/>
  <c r="M611" i="10"/>
  <c r="N611" i="10"/>
  <c r="O611" i="10"/>
  <c r="P611" i="10"/>
  <c r="Q611" i="10"/>
  <c r="K612" i="10"/>
  <c r="L612" i="10"/>
  <c r="M612" i="10"/>
  <c r="N612" i="10"/>
  <c r="O612" i="10"/>
  <c r="P612" i="10"/>
  <c r="Q612" i="10"/>
  <c r="K613" i="10"/>
  <c r="L613" i="10"/>
  <c r="M613" i="10"/>
  <c r="N613" i="10"/>
  <c r="O613" i="10"/>
  <c r="P613" i="10"/>
  <c r="Q613" i="10"/>
  <c r="K614" i="10"/>
  <c r="L614" i="10"/>
  <c r="M614" i="10"/>
  <c r="N614" i="10"/>
  <c r="O614" i="10"/>
  <c r="P614" i="10"/>
  <c r="Q614" i="10"/>
  <c r="K615" i="10"/>
  <c r="L615" i="10"/>
  <c r="M615" i="10"/>
  <c r="N615" i="10"/>
  <c r="O615" i="10"/>
  <c r="P615" i="10"/>
  <c r="Q615" i="10"/>
  <c r="K616" i="10"/>
  <c r="L616" i="10"/>
  <c r="M616" i="10"/>
  <c r="N616" i="10"/>
  <c r="O616" i="10"/>
  <c r="P616" i="10"/>
  <c r="Q616" i="10"/>
  <c r="K617" i="10"/>
  <c r="L617" i="10"/>
  <c r="M617" i="10"/>
  <c r="N617" i="10"/>
  <c r="O617" i="10"/>
  <c r="P617" i="10"/>
  <c r="Q617" i="10"/>
  <c r="K618" i="10"/>
  <c r="L618" i="10"/>
  <c r="M618" i="10"/>
  <c r="N618" i="10"/>
  <c r="O618" i="10"/>
  <c r="P618" i="10"/>
  <c r="Q618" i="10"/>
  <c r="K619" i="10"/>
  <c r="L619" i="10"/>
  <c r="M619" i="10"/>
  <c r="N619" i="10"/>
  <c r="O619" i="10"/>
  <c r="P619" i="10"/>
  <c r="Q619" i="10"/>
  <c r="K620" i="10"/>
  <c r="L620" i="10"/>
  <c r="M620" i="10"/>
  <c r="N620" i="10"/>
  <c r="O620" i="10"/>
  <c r="P620" i="10"/>
  <c r="Q620" i="10"/>
  <c r="K621" i="10"/>
  <c r="L621" i="10"/>
  <c r="M621" i="10"/>
  <c r="N621" i="10"/>
  <c r="O621" i="10"/>
  <c r="P621" i="10"/>
  <c r="Q621" i="10"/>
  <c r="K622" i="10"/>
  <c r="L622" i="10"/>
  <c r="M622" i="10"/>
  <c r="N622" i="10"/>
  <c r="O622" i="10"/>
  <c r="P622" i="10"/>
  <c r="Q622" i="10"/>
  <c r="K623" i="10"/>
  <c r="L623" i="10"/>
  <c r="M623" i="10"/>
  <c r="N623" i="10"/>
  <c r="O623" i="10"/>
  <c r="P623" i="10"/>
  <c r="Q623" i="10"/>
  <c r="K624" i="10"/>
  <c r="L624" i="10"/>
  <c r="M624" i="10"/>
  <c r="N624" i="10"/>
  <c r="O624" i="10"/>
  <c r="P624" i="10"/>
  <c r="Q624" i="10"/>
  <c r="K625" i="10"/>
  <c r="L625" i="10"/>
  <c r="M625" i="10"/>
  <c r="N625" i="10"/>
  <c r="O625" i="10"/>
  <c r="P625" i="10"/>
  <c r="Q625" i="10"/>
  <c r="K626" i="10"/>
  <c r="L626" i="10"/>
  <c r="M626" i="10"/>
  <c r="N626" i="10"/>
  <c r="O626" i="10"/>
  <c r="P626" i="10"/>
  <c r="Q626" i="10"/>
  <c r="K627" i="10"/>
  <c r="L627" i="10"/>
  <c r="M627" i="10"/>
  <c r="N627" i="10"/>
  <c r="O627" i="10"/>
  <c r="P627" i="10"/>
  <c r="Q627" i="10"/>
  <c r="K628" i="10"/>
  <c r="L628" i="10"/>
  <c r="M628" i="10"/>
  <c r="N628" i="10"/>
  <c r="O628" i="10"/>
  <c r="P628" i="10"/>
  <c r="Q628" i="10"/>
  <c r="K629" i="10"/>
  <c r="L629" i="10"/>
  <c r="M629" i="10"/>
  <c r="N629" i="10"/>
  <c r="O629" i="10"/>
  <c r="P629" i="10"/>
  <c r="Q629" i="10"/>
  <c r="K630" i="10"/>
  <c r="L630" i="10"/>
  <c r="M630" i="10"/>
  <c r="N630" i="10"/>
  <c r="O630" i="10"/>
  <c r="P630" i="10"/>
  <c r="Q630" i="10"/>
  <c r="K632" i="10"/>
  <c r="L632" i="10"/>
  <c r="M632" i="10"/>
  <c r="N632" i="10"/>
  <c r="O632" i="10"/>
  <c r="P632" i="10"/>
  <c r="Q632" i="10"/>
  <c r="K633" i="10"/>
  <c r="L633" i="10"/>
  <c r="M633" i="10"/>
  <c r="N633" i="10"/>
  <c r="O633" i="10"/>
  <c r="P633" i="10"/>
  <c r="Q633" i="10"/>
  <c r="K634" i="10"/>
  <c r="L634" i="10"/>
  <c r="M634" i="10"/>
  <c r="N634" i="10"/>
  <c r="O634" i="10"/>
  <c r="P634" i="10"/>
  <c r="Q634" i="10"/>
  <c r="K635" i="10"/>
  <c r="L635" i="10"/>
  <c r="M635" i="10"/>
  <c r="N635" i="10"/>
  <c r="O635" i="10"/>
  <c r="P635" i="10"/>
  <c r="Q635" i="10"/>
  <c r="K636" i="10"/>
  <c r="L636" i="10"/>
  <c r="M636" i="10"/>
  <c r="N636" i="10"/>
  <c r="O636" i="10"/>
  <c r="P636" i="10"/>
  <c r="Q636" i="10"/>
  <c r="K637" i="10"/>
  <c r="L637" i="10"/>
  <c r="M637" i="10"/>
  <c r="N637" i="10"/>
  <c r="O637" i="10"/>
  <c r="P637" i="10"/>
  <c r="Q637" i="10"/>
  <c r="K638" i="10"/>
  <c r="L638" i="10"/>
  <c r="M638" i="10"/>
  <c r="N638" i="10"/>
  <c r="O638" i="10"/>
  <c r="P638" i="10"/>
  <c r="Q638" i="10"/>
  <c r="K639" i="10"/>
  <c r="L639" i="10"/>
  <c r="M639" i="10"/>
  <c r="N639" i="10"/>
  <c r="O639" i="10"/>
  <c r="P639" i="10"/>
  <c r="Q639" i="10"/>
  <c r="K640" i="10"/>
  <c r="L640" i="10"/>
  <c r="M640" i="10"/>
  <c r="N640" i="10"/>
  <c r="O640" i="10"/>
  <c r="P640" i="10"/>
  <c r="Q640" i="10"/>
  <c r="K641" i="10"/>
  <c r="L641" i="10"/>
  <c r="M641" i="10"/>
  <c r="N641" i="10"/>
  <c r="O641" i="10"/>
  <c r="P641" i="10"/>
  <c r="Q641" i="10"/>
  <c r="K642" i="10"/>
  <c r="L642" i="10"/>
  <c r="M642" i="10"/>
  <c r="N642" i="10"/>
  <c r="O642" i="10"/>
  <c r="P642" i="10"/>
  <c r="Q642" i="10"/>
  <c r="K643" i="10"/>
  <c r="L643" i="10"/>
  <c r="M643" i="10"/>
  <c r="N643" i="10"/>
  <c r="O643" i="10"/>
  <c r="P643" i="10"/>
  <c r="Q643" i="10"/>
  <c r="K644" i="10"/>
  <c r="L644" i="10"/>
  <c r="M644" i="10"/>
  <c r="N644" i="10"/>
  <c r="O644" i="10"/>
  <c r="P644" i="10"/>
  <c r="Q644" i="10"/>
  <c r="K645" i="10"/>
  <c r="L645" i="10"/>
  <c r="M645" i="10"/>
  <c r="N645" i="10"/>
  <c r="O645" i="10"/>
  <c r="P645" i="10"/>
  <c r="Q645" i="10"/>
  <c r="K646" i="10"/>
  <c r="L646" i="10"/>
  <c r="M646" i="10"/>
  <c r="N646" i="10"/>
  <c r="O646" i="10"/>
  <c r="P646" i="10"/>
  <c r="Q646" i="10"/>
  <c r="K647" i="10"/>
  <c r="L647" i="10"/>
  <c r="M647" i="10"/>
  <c r="N647" i="10"/>
  <c r="O647" i="10"/>
  <c r="P647" i="10"/>
  <c r="Q647" i="10"/>
  <c r="K648" i="10"/>
  <c r="L648" i="10"/>
  <c r="M648" i="10"/>
  <c r="N648" i="10"/>
  <c r="O648" i="10"/>
  <c r="P648" i="10"/>
  <c r="Q648" i="10"/>
  <c r="K649" i="10"/>
  <c r="L649" i="10"/>
  <c r="M649" i="10"/>
  <c r="N649" i="10"/>
  <c r="O649" i="10"/>
  <c r="P649" i="10"/>
  <c r="Q649" i="10"/>
  <c r="K650" i="10"/>
  <c r="L650" i="10"/>
  <c r="M650" i="10"/>
  <c r="N650" i="10"/>
  <c r="O650" i="10"/>
  <c r="P650" i="10"/>
  <c r="Q650" i="10"/>
  <c r="K651" i="10"/>
  <c r="L651" i="10"/>
  <c r="M651" i="10"/>
  <c r="N651" i="10"/>
  <c r="O651" i="10"/>
  <c r="P651" i="10"/>
  <c r="Q651" i="10"/>
  <c r="K652" i="10"/>
  <c r="L652" i="10"/>
  <c r="M652" i="10"/>
  <c r="N652" i="10"/>
  <c r="O652" i="10"/>
  <c r="P652" i="10"/>
  <c r="Q652" i="10"/>
  <c r="K653" i="10"/>
  <c r="L653" i="10"/>
  <c r="M653" i="10"/>
  <c r="N653" i="10"/>
  <c r="O653" i="10"/>
  <c r="P653" i="10"/>
  <c r="Q653" i="10"/>
  <c r="K654" i="10"/>
  <c r="L654" i="10"/>
  <c r="M654" i="10"/>
  <c r="N654" i="10"/>
  <c r="O654" i="10"/>
  <c r="P654" i="10"/>
  <c r="Q654" i="10"/>
  <c r="K655" i="10"/>
  <c r="L655" i="10"/>
  <c r="M655" i="10"/>
  <c r="N655" i="10"/>
  <c r="O655" i="10"/>
  <c r="P655" i="10"/>
  <c r="Q655" i="10"/>
  <c r="K656" i="10"/>
  <c r="L656" i="10"/>
  <c r="M656" i="10"/>
  <c r="N656" i="10"/>
  <c r="O656" i="10"/>
  <c r="P656" i="10"/>
  <c r="Q656" i="10"/>
  <c r="K657" i="10"/>
  <c r="L657" i="10"/>
  <c r="M657" i="10"/>
  <c r="N657" i="10"/>
  <c r="O657" i="10"/>
  <c r="P657" i="10"/>
  <c r="Q657" i="10"/>
  <c r="K658" i="10"/>
  <c r="L658" i="10"/>
  <c r="M658" i="10"/>
  <c r="N658" i="10"/>
  <c r="O658" i="10"/>
  <c r="P658" i="10"/>
  <c r="Q658" i="10"/>
  <c r="K659" i="10"/>
  <c r="L659" i="10"/>
  <c r="M659" i="10"/>
  <c r="N659" i="10"/>
  <c r="O659" i="10"/>
  <c r="P659" i="10"/>
  <c r="Q659" i="10"/>
  <c r="K660" i="10"/>
  <c r="L660" i="10"/>
  <c r="M660" i="10"/>
  <c r="N660" i="10"/>
  <c r="O660" i="10"/>
  <c r="P660" i="10"/>
  <c r="Q660" i="10"/>
  <c r="K661" i="10"/>
  <c r="L661" i="10"/>
  <c r="M661" i="10"/>
  <c r="N661" i="10"/>
  <c r="O661" i="10"/>
  <c r="P661" i="10"/>
  <c r="Q661" i="10"/>
  <c r="K662" i="10"/>
  <c r="L662" i="10"/>
  <c r="M662" i="10"/>
  <c r="N662" i="10"/>
  <c r="O662" i="10"/>
  <c r="P662" i="10"/>
  <c r="Q662" i="10"/>
  <c r="K663" i="10"/>
  <c r="L663" i="10"/>
  <c r="M663" i="10"/>
  <c r="N663" i="10"/>
  <c r="O663" i="10"/>
  <c r="P663" i="10"/>
  <c r="Q663" i="10"/>
  <c r="K664" i="10"/>
  <c r="L664" i="10"/>
  <c r="M664" i="10"/>
  <c r="N664" i="10"/>
  <c r="O664" i="10"/>
  <c r="P664" i="10"/>
  <c r="Q664" i="10"/>
  <c r="K665" i="10"/>
  <c r="L665" i="10"/>
  <c r="M665" i="10"/>
  <c r="N665" i="10"/>
  <c r="O665" i="10"/>
  <c r="P665" i="10"/>
  <c r="Q665" i="10"/>
  <c r="K666" i="10"/>
  <c r="L666" i="10"/>
  <c r="M666" i="10"/>
  <c r="N666" i="10"/>
  <c r="O666" i="10"/>
  <c r="P666" i="10"/>
  <c r="Q666" i="10"/>
  <c r="K667" i="10"/>
  <c r="L667" i="10"/>
  <c r="M667" i="10"/>
  <c r="N667" i="10"/>
  <c r="O667" i="10"/>
  <c r="P667" i="10"/>
  <c r="Q667" i="10"/>
  <c r="K668" i="10"/>
  <c r="L668" i="10"/>
  <c r="M668" i="10"/>
  <c r="N668" i="10"/>
  <c r="O668" i="10"/>
  <c r="P668" i="10"/>
  <c r="Q668" i="10"/>
  <c r="K669" i="10"/>
  <c r="L669" i="10"/>
  <c r="M669" i="10"/>
  <c r="N669" i="10"/>
  <c r="O669" i="10"/>
  <c r="P669" i="10"/>
  <c r="Q669" i="10"/>
  <c r="K670" i="10"/>
  <c r="L670" i="10"/>
  <c r="M670" i="10"/>
  <c r="N670" i="10"/>
  <c r="O670" i="10"/>
  <c r="P670" i="10"/>
  <c r="Q670" i="10"/>
  <c r="K671" i="10"/>
  <c r="L671" i="10"/>
  <c r="M671" i="10"/>
  <c r="N671" i="10"/>
  <c r="O671" i="10"/>
  <c r="P671" i="10"/>
  <c r="Q671" i="10"/>
  <c r="K672" i="10"/>
  <c r="L672" i="10"/>
  <c r="M672" i="10"/>
  <c r="N672" i="10"/>
  <c r="O672" i="10"/>
  <c r="P672" i="10"/>
  <c r="Q672" i="10"/>
  <c r="K673" i="10"/>
  <c r="L673" i="10"/>
  <c r="M673" i="10"/>
  <c r="N673" i="10"/>
  <c r="O673" i="10"/>
  <c r="P673" i="10"/>
  <c r="Q673" i="10"/>
  <c r="K674" i="10"/>
  <c r="L674" i="10"/>
  <c r="M674" i="10"/>
  <c r="N674" i="10"/>
  <c r="O674" i="10"/>
  <c r="P674" i="10"/>
  <c r="Q674" i="10"/>
  <c r="K675" i="10"/>
  <c r="L675" i="10"/>
  <c r="M675" i="10"/>
  <c r="N675" i="10"/>
  <c r="O675" i="10"/>
  <c r="P675" i="10"/>
  <c r="Q675" i="10"/>
  <c r="K676" i="10"/>
  <c r="L676" i="10"/>
  <c r="M676" i="10"/>
  <c r="N676" i="10"/>
  <c r="O676" i="10"/>
  <c r="P676" i="10"/>
  <c r="Q676" i="10"/>
  <c r="K677" i="10"/>
  <c r="L677" i="10"/>
  <c r="M677" i="10"/>
  <c r="N677" i="10"/>
  <c r="O677" i="10"/>
  <c r="P677" i="10"/>
  <c r="Q677" i="10"/>
  <c r="K678" i="10"/>
  <c r="L678" i="10"/>
  <c r="M678" i="10"/>
  <c r="N678" i="10"/>
  <c r="O678" i="10"/>
  <c r="P678" i="10"/>
  <c r="Q678" i="10"/>
  <c r="K679" i="10"/>
  <c r="L679" i="10"/>
  <c r="M679" i="10"/>
  <c r="N679" i="10"/>
  <c r="O679" i="10"/>
  <c r="P679" i="10"/>
  <c r="Q679" i="10"/>
  <c r="K680" i="10"/>
  <c r="L680" i="10"/>
  <c r="M680" i="10"/>
  <c r="N680" i="10"/>
  <c r="O680" i="10"/>
  <c r="P680" i="10"/>
  <c r="Q680" i="10"/>
  <c r="K681" i="10"/>
  <c r="L681" i="10"/>
  <c r="M681" i="10"/>
  <c r="N681" i="10"/>
  <c r="O681" i="10"/>
  <c r="P681" i="10"/>
  <c r="Q681" i="10"/>
  <c r="K682" i="10"/>
  <c r="L682" i="10"/>
  <c r="M682" i="10"/>
  <c r="N682" i="10"/>
  <c r="O682" i="10"/>
  <c r="P682" i="10"/>
  <c r="Q682" i="10"/>
  <c r="K683" i="10"/>
  <c r="L683" i="10"/>
  <c r="M683" i="10"/>
  <c r="N683" i="10"/>
  <c r="O683" i="10"/>
  <c r="P683" i="10"/>
  <c r="Q683" i="10"/>
  <c r="K684" i="10"/>
  <c r="L684" i="10"/>
  <c r="M684" i="10"/>
  <c r="N684" i="10"/>
  <c r="O684" i="10"/>
  <c r="P684" i="10"/>
  <c r="Q684" i="10"/>
  <c r="K685" i="10"/>
  <c r="L685" i="10"/>
  <c r="M685" i="10"/>
  <c r="N685" i="10"/>
  <c r="O685" i="10"/>
  <c r="P685" i="10"/>
  <c r="Q685" i="10"/>
  <c r="K686" i="10"/>
  <c r="L686" i="10"/>
  <c r="M686" i="10"/>
  <c r="N686" i="10"/>
  <c r="O686" i="10"/>
  <c r="P686" i="10"/>
  <c r="Q686" i="10"/>
  <c r="K687" i="10"/>
  <c r="L687" i="10"/>
  <c r="M687" i="10"/>
  <c r="N687" i="10"/>
  <c r="O687" i="10"/>
  <c r="P687" i="10"/>
  <c r="Q687" i="10"/>
  <c r="K688" i="10"/>
  <c r="L688" i="10"/>
  <c r="M688" i="10"/>
  <c r="N688" i="10"/>
  <c r="O688" i="10"/>
  <c r="P688" i="10"/>
  <c r="Q688" i="10"/>
  <c r="K689" i="10"/>
  <c r="L689" i="10"/>
  <c r="M689" i="10"/>
  <c r="N689" i="10"/>
  <c r="O689" i="10"/>
  <c r="P689" i="10"/>
  <c r="Q689" i="10"/>
  <c r="K690" i="10"/>
  <c r="L690" i="10"/>
  <c r="M690" i="10"/>
  <c r="N690" i="10"/>
  <c r="O690" i="10"/>
  <c r="P690" i="10"/>
  <c r="Q690" i="10"/>
  <c r="K691" i="10"/>
  <c r="L691" i="10"/>
  <c r="M691" i="10"/>
  <c r="N691" i="10"/>
  <c r="O691" i="10"/>
  <c r="P691" i="10"/>
  <c r="Q691" i="10"/>
  <c r="K692" i="10"/>
  <c r="L692" i="10"/>
  <c r="M692" i="10"/>
  <c r="N692" i="10"/>
  <c r="O692" i="10"/>
  <c r="P692" i="10"/>
  <c r="Q692" i="10"/>
  <c r="K693" i="10"/>
  <c r="L693" i="10"/>
  <c r="M693" i="10"/>
  <c r="N693" i="10"/>
  <c r="O693" i="10"/>
  <c r="P693" i="10"/>
  <c r="Q693" i="10"/>
  <c r="K694" i="10"/>
  <c r="L694" i="10"/>
  <c r="M694" i="10"/>
  <c r="N694" i="10"/>
  <c r="O694" i="10"/>
  <c r="P694" i="10"/>
  <c r="Q694" i="10"/>
  <c r="K695" i="10"/>
  <c r="L695" i="10"/>
  <c r="M695" i="10"/>
  <c r="N695" i="10"/>
  <c r="O695" i="10"/>
  <c r="P695" i="10"/>
  <c r="Q695" i="10"/>
  <c r="K696" i="10"/>
  <c r="L696" i="10"/>
  <c r="M696" i="10"/>
  <c r="N696" i="10"/>
  <c r="O696" i="10"/>
  <c r="P696" i="10"/>
  <c r="Q696" i="10"/>
  <c r="K697" i="10"/>
  <c r="L697" i="10"/>
  <c r="M697" i="10"/>
  <c r="N697" i="10"/>
  <c r="O697" i="10"/>
  <c r="P697" i="10"/>
  <c r="Q697" i="10"/>
  <c r="K698" i="10"/>
  <c r="L698" i="10"/>
  <c r="M698" i="10"/>
  <c r="N698" i="10"/>
  <c r="O698" i="10"/>
  <c r="P698" i="10"/>
  <c r="Q698" i="10"/>
  <c r="K699" i="10"/>
  <c r="L699" i="10"/>
  <c r="M699" i="10"/>
  <c r="N699" i="10"/>
  <c r="O699" i="10"/>
  <c r="P699" i="10"/>
  <c r="Q699" i="10"/>
  <c r="K700" i="10"/>
  <c r="L700" i="10"/>
  <c r="M700" i="10"/>
  <c r="N700" i="10"/>
  <c r="O700" i="10"/>
  <c r="P700" i="10"/>
  <c r="Q700" i="10"/>
  <c r="K701" i="10"/>
  <c r="L701" i="10"/>
  <c r="M701" i="10"/>
  <c r="N701" i="10"/>
  <c r="O701" i="10"/>
  <c r="P701" i="10"/>
  <c r="Q701" i="10"/>
  <c r="K702" i="10"/>
  <c r="L702" i="10"/>
  <c r="M702" i="10"/>
  <c r="N702" i="10"/>
  <c r="O702" i="10"/>
  <c r="P702" i="10"/>
  <c r="Q702" i="10"/>
  <c r="K703" i="10"/>
  <c r="L703" i="10"/>
  <c r="M703" i="10"/>
  <c r="N703" i="10"/>
  <c r="O703" i="10"/>
  <c r="P703" i="10"/>
  <c r="Q703" i="10"/>
  <c r="K704" i="10"/>
  <c r="L704" i="10"/>
  <c r="M704" i="10"/>
  <c r="N704" i="10"/>
  <c r="O704" i="10"/>
  <c r="P704" i="10"/>
  <c r="Q704" i="10"/>
  <c r="K705" i="10"/>
  <c r="L705" i="10"/>
  <c r="M705" i="10"/>
  <c r="N705" i="10"/>
  <c r="O705" i="10"/>
  <c r="P705" i="10"/>
  <c r="Q705" i="10"/>
  <c r="K706" i="10"/>
  <c r="L706" i="10"/>
  <c r="M706" i="10"/>
  <c r="N706" i="10"/>
  <c r="O706" i="10"/>
  <c r="P706" i="10"/>
  <c r="Q706" i="10"/>
  <c r="K707" i="10"/>
  <c r="L707" i="10"/>
  <c r="M707" i="10"/>
  <c r="N707" i="10"/>
  <c r="O707" i="10"/>
  <c r="P707" i="10"/>
  <c r="Q707" i="10"/>
  <c r="K708" i="10"/>
  <c r="L708" i="10"/>
  <c r="M708" i="10"/>
  <c r="N708" i="10"/>
  <c r="O708" i="10"/>
  <c r="P708" i="10"/>
  <c r="Q708" i="10"/>
  <c r="K709" i="10"/>
  <c r="L709" i="10"/>
  <c r="M709" i="10"/>
  <c r="N709" i="10"/>
  <c r="O709" i="10"/>
  <c r="P709" i="10"/>
  <c r="Q709" i="10"/>
  <c r="K710" i="10"/>
  <c r="L710" i="10"/>
  <c r="M710" i="10"/>
  <c r="N710" i="10"/>
  <c r="O710" i="10"/>
  <c r="P710" i="10"/>
  <c r="Q710" i="10"/>
  <c r="K711" i="10"/>
  <c r="L711" i="10"/>
  <c r="M711" i="10"/>
  <c r="N711" i="10"/>
  <c r="O711" i="10"/>
  <c r="P711" i="10"/>
  <c r="Q711" i="10"/>
  <c r="K712" i="10"/>
  <c r="L712" i="10"/>
  <c r="M712" i="10"/>
  <c r="N712" i="10"/>
  <c r="O712" i="10"/>
  <c r="P712" i="10"/>
  <c r="Q712" i="10"/>
  <c r="K713" i="10"/>
  <c r="L713" i="10"/>
  <c r="M713" i="10"/>
  <c r="N713" i="10"/>
  <c r="O713" i="10"/>
  <c r="P713" i="10"/>
  <c r="Q713" i="10"/>
  <c r="K714" i="10"/>
  <c r="L714" i="10"/>
  <c r="M714" i="10"/>
  <c r="N714" i="10"/>
  <c r="O714" i="10"/>
  <c r="P714" i="10"/>
  <c r="Q714" i="10"/>
  <c r="K715" i="10"/>
  <c r="L715" i="10"/>
  <c r="M715" i="10"/>
  <c r="N715" i="10"/>
  <c r="O715" i="10"/>
  <c r="P715" i="10"/>
  <c r="Q715" i="10"/>
  <c r="K716" i="10"/>
  <c r="L716" i="10"/>
  <c r="M716" i="10"/>
  <c r="N716" i="10"/>
  <c r="O716" i="10"/>
  <c r="P716" i="10"/>
  <c r="Q716" i="10"/>
  <c r="K717" i="10"/>
  <c r="L717" i="10"/>
  <c r="M717" i="10"/>
  <c r="N717" i="10"/>
  <c r="O717" i="10"/>
  <c r="P717" i="10"/>
  <c r="Q717" i="10"/>
  <c r="K718" i="10"/>
  <c r="L718" i="10"/>
  <c r="M718" i="10"/>
  <c r="N718" i="10"/>
  <c r="O718" i="10"/>
  <c r="P718" i="10"/>
  <c r="Q718" i="10"/>
  <c r="K719" i="10"/>
  <c r="L719" i="10"/>
  <c r="M719" i="10"/>
  <c r="N719" i="10"/>
  <c r="O719" i="10"/>
  <c r="P719" i="10"/>
  <c r="Q719" i="10"/>
  <c r="K720" i="10"/>
  <c r="L720" i="10"/>
  <c r="M720" i="10"/>
  <c r="N720" i="10"/>
  <c r="O720" i="10"/>
  <c r="P720" i="10"/>
  <c r="Q720" i="10"/>
  <c r="K721" i="10"/>
  <c r="L721" i="10"/>
  <c r="M721" i="10"/>
  <c r="N721" i="10"/>
  <c r="O721" i="10"/>
  <c r="P721" i="10"/>
  <c r="Q721" i="10"/>
  <c r="K722" i="10"/>
  <c r="L722" i="10"/>
  <c r="M722" i="10"/>
  <c r="N722" i="10"/>
  <c r="O722" i="10"/>
  <c r="P722" i="10"/>
  <c r="Q722" i="10"/>
  <c r="K723" i="10"/>
  <c r="L723" i="10"/>
  <c r="M723" i="10"/>
  <c r="N723" i="10"/>
  <c r="O723" i="10"/>
  <c r="P723" i="10"/>
  <c r="Q723" i="10"/>
  <c r="K724" i="10"/>
  <c r="L724" i="10"/>
  <c r="M724" i="10"/>
  <c r="N724" i="10"/>
  <c r="O724" i="10"/>
  <c r="P724" i="10"/>
  <c r="Q724" i="10"/>
  <c r="K725" i="10"/>
  <c r="L725" i="10"/>
  <c r="M725" i="10"/>
  <c r="N725" i="10"/>
  <c r="O725" i="10"/>
  <c r="P725" i="10"/>
  <c r="Q725" i="10"/>
  <c r="K726" i="10"/>
  <c r="L726" i="10"/>
  <c r="M726" i="10"/>
  <c r="N726" i="10"/>
  <c r="O726" i="10"/>
  <c r="P726" i="10"/>
  <c r="Q726" i="10"/>
  <c r="K727" i="10"/>
  <c r="L727" i="10"/>
  <c r="M727" i="10"/>
  <c r="N727" i="10"/>
  <c r="O727" i="10"/>
  <c r="P727" i="10"/>
  <c r="Q727" i="10"/>
  <c r="K728" i="10"/>
  <c r="L728" i="10"/>
  <c r="M728" i="10"/>
  <c r="N728" i="10"/>
  <c r="O728" i="10"/>
  <c r="P728" i="10"/>
  <c r="Q728" i="10"/>
  <c r="K729" i="10"/>
  <c r="L729" i="10"/>
  <c r="M729" i="10"/>
  <c r="N729" i="10"/>
  <c r="O729" i="10"/>
  <c r="P729" i="10"/>
  <c r="Q729" i="10"/>
  <c r="K730" i="10"/>
  <c r="L730" i="10"/>
  <c r="M730" i="10"/>
  <c r="N730" i="10"/>
  <c r="O730" i="10"/>
  <c r="P730" i="10"/>
  <c r="Q730" i="10"/>
  <c r="K731" i="10"/>
  <c r="L731" i="10"/>
  <c r="M731" i="10"/>
  <c r="N731" i="10"/>
  <c r="O731" i="10"/>
  <c r="P731" i="10"/>
  <c r="Q731" i="10"/>
  <c r="K732" i="10"/>
  <c r="L732" i="10"/>
  <c r="M732" i="10"/>
  <c r="N732" i="10"/>
  <c r="O732" i="10"/>
  <c r="P732" i="10"/>
  <c r="Q732" i="10"/>
  <c r="K733" i="10"/>
  <c r="L733" i="10"/>
  <c r="M733" i="10"/>
  <c r="N733" i="10"/>
  <c r="O733" i="10"/>
  <c r="P733" i="10"/>
  <c r="Q733" i="10"/>
  <c r="K734" i="10"/>
  <c r="L734" i="10"/>
  <c r="M734" i="10"/>
  <c r="N734" i="10"/>
  <c r="O734" i="10"/>
  <c r="P734" i="10"/>
  <c r="Q734" i="10"/>
  <c r="K736" i="10"/>
  <c r="L736" i="10"/>
  <c r="M736" i="10"/>
  <c r="N736" i="10"/>
  <c r="O736" i="10"/>
  <c r="P736" i="10"/>
  <c r="Q736" i="10"/>
  <c r="K737" i="10"/>
  <c r="L737" i="10"/>
  <c r="M737" i="10"/>
  <c r="N737" i="10"/>
  <c r="O737" i="10"/>
  <c r="P737" i="10"/>
  <c r="Q737" i="10"/>
  <c r="K738" i="10"/>
  <c r="L738" i="10"/>
  <c r="M738" i="10"/>
  <c r="N738" i="10"/>
  <c r="O738" i="10"/>
  <c r="P738" i="10"/>
  <c r="Q738" i="10"/>
  <c r="K739" i="10"/>
  <c r="L739" i="10"/>
  <c r="M739" i="10"/>
  <c r="N739" i="10"/>
  <c r="O739" i="10"/>
  <c r="P739" i="10"/>
  <c r="Q739" i="10"/>
  <c r="K740" i="10"/>
  <c r="L740" i="10"/>
  <c r="M740" i="10"/>
  <c r="N740" i="10"/>
  <c r="O740" i="10"/>
  <c r="P740" i="10"/>
  <c r="Q740" i="10"/>
  <c r="K741" i="10"/>
  <c r="L741" i="10"/>
  <c r="M741" i="10"/>
  <c r="N741" i="10"/>
  <c r="O741" i="10"/>
  <c r="P741" i="10"/>
  <c r="Q741" i="10"/>
  <c r="K742" i="10"/>
  <c r="L742" i="10"/>
  <c r="M742" i="10"/>
  <c r="N742" i="10"/>
  <c r="O742" i="10"/>
  <c r="P742" i="10"/>
  <c r="Q742" i="10"/>
  <c r="K743" i="10"/>
  <c r="L743" i="10"/>
  <c r="M743" i="10"/>
  <c r="N743" i="10"/>
  <c r="O743" i="10"/>
  <c r="P743" i="10"/>
  <c r="Q743" i="10"/>
  <c r="K744" i="10"/>
  <c r="L744" i="10"/>
  <c r="M744" i="10"/>
  <c r="N744" i="10"/>
  <c r="O744" i="10"/>
  <c r="P744" i="10"/>
  <c r="Q744" i="10"/>
  <c r="K745" i="10"/>
  <c r="L745" i="10"/>
  <c r="M745" i="10"/>
  <c r="N745" i="10"/>
  <c r="O745" i="10"/>
  <c r="P745" i="10"/>
  <c r="Q745" i="10"/>
  <c r="K746" i="10"/>
  <c r="L746" i="10"/>
  <c r="M746" i="10"/>
  <c r="N746" i="10"/>
  <c r="O746" i="10"/>
  <c r="P746" i="10"/>
  <c r="Q746" i="10"/>
  <c r="K747" i="10"/>
  <c r="L747" i="10"/>
  <c r="M747" i="10"/>
  <c r="N747" i="10"/>
  <c r="O747" i="10"/>
  <c r="P747" i="10"/>
  <c r="Q747" i="10"/>
  <c r="K748" i="10"/>
  <c r="L748" i="10"/>
  <c r="M748" i="10"/>
  <c r="N748" i="10"/>
  <c r="O748" i="10"/>
  <c r="P748" i="10"/>
  <c r="Q748" i="10"/>
  <c r="K749" i="10"/>
  <c r="L749" i="10"/>
  <c r="M749" i="10"/>
  <c r="N749" i="10"/>
  <c r="O749" i="10"/>
  <c r="P749" i="10"/>
  <c r="Q749" i="10"/>
  <c r="K750" i="10"/>
  <c r="L750" i="10"/>
  <c r="M750" i="10"/>
  <c r="N750" i="10"/>
  <c r="O750" i="10"/>
  <c r="P750" i="10"/>
  <c r="Q750" i="10"/>
  <c r="K751" i="10"/>
  <c r="L751" i="10"/>
  <c r="M751" i="10"/>
  <c r="N751" i="10"/>
  <c r="O751" i="10"/>
  <c r="P751" i="10"/>
  <c r="Q751" i="10"/>
  <c r="K752" i="10"/>
  <c r="L752" i="10"/>
  <c r="M752" i="10"/>
  <c r="N752" i="10"/>
  <c r="O752" i="10"/>
  <c r="P752" i="10"/>
  <c r="Q752" i="10"/>
  <c r="K753" i="10"/>
  <c r="L753" i="10"/>
  <c r="M753" i="10"/>
  <c r="N753" i="10"/>
  <c r="O753" i="10"/>
  <c r="P753" i="10"/>
  <c r="Q753" i="10"/>
  <c r="K754" i="10"/>
  <c r="L754" i="10"/>
  <c r="M754" i="10"/>
  <c r="N754" i="10"/>
  <c r="O754" i="10"/>
  <c r="P754" i="10"/>
  <c r="Q754" i="10"/>
  <c r="K755" i="10"/>
  <c r="L755" i="10"/>
  <c r="M755" i="10"/>
  <c r="N755" i="10"/>
  <c r="O755" i="10"/>
  <c r="P755" i="10"/>
  <c r="Q755" i="10"/>
  <c r="K756" i="10"/>
  <c r="L756" i="10"/>
  <c r="M756" i="10"/>
  <c r="N756" i="10"/>
  <c r="O756" i="10"/>
  <c r="P756" i="10"/>
  <c r="Q756" i="10"/>
  <c r="K757" i="10"/>
  <c r="L757" i="10"/>
  <c r="M757" i="10"/>
  <c r="N757" i="10"/>
  <c r="O757" i="10"/>
  <c r="P757" i="10"/>
  <c r="Q757" i="10"/>
  <c r="K758" i="10"/>
  <c r="L758" i="10"/>
  <c r="M758" i="10"/>
  <c r="N758" i="10"/>
  <c r="O758" i="10"/>
  <c r="P758" i="10"/>
  <c r="Q758" i="10"/>
  <c r="K759" i="10"/>
  <c r="L759" i="10"/>
  <c r="M759" i="10"/>
  <c r="N759" i="10"/>
  <c r="O759" i="10"/>
  <c r="P759" i="10"/>
  <c r="Q759" i="10"/>
  <c r="K760" i="10"/>
  <c r="L760" i="10"/>
  <c r="M760" i="10"/>
  <c r="N760" i="10"/>
  <c r="O760" i="10"/>
  <c r="P760" i="10"/>
  <c r="Q760" i="10"/>
  <c r="K761" i="10"/>
  <c r="L761" i="10"/>
  <c r="M761" i="10"/>
  <c r="N761" i="10"/>
  <c r="O761" i="10"/>
  <c r="P761" i="10"/>
  <c r="Q761" i="10"/>
  <c r="K762" i="10"/>
  <c r="L762" i="10"/>
  <c r="M762" i="10"/>
  <c r="N762" i="10"/>
  <c r="O762" i="10"/>
  <c r="P762" i="10"/>
  <c r="Q762" i="10"/>
  <c r="K763" i="10"/>
  <c r="L763" i="10"/>
  <c r="M763" i="10"/>
  <c r="N763" i="10"/>
  <c r="O763" i="10"/>
  <c r="P763" i="10"/>
  <c r="Q763" i="10"/>
  <c r="K764" i="10"/>
  <c r="L764" i="10"/>
  <c r="M764" i="10"/>
  <c r="N764" i="10"/>
  <c r="O764" i="10"/>
  <c r="P764" i="10"/>
  <c r="Q764" i="10"/>
  <c r="K765" i="10"/>
  <c r="L765" i="10"/>
  <c r="M765" i="10"/>
  <c r="N765" i="10"/>
  <c r="O765" i="10"/>
  <c r="P765" i="10"/>
  <c r="Q765" i="10"/>
  <c r="K766" i="10"/>
  <c r="L766" i="10"/>
  <c r="M766" i="10"/>
  <c r="N766" i="10"/>
  <c r="O766" i="10"/>
  <c r="P766" i="10"/>
  <c r="Q766" i="10"/>
  <c r="K767" i="10"/>
  <c r="L767" i="10"/>
  <c r="M767" i="10"/>
  <c r="N767" i="10"/>
  <c r="O767" i="10"/>
  <c r="P767" i="10"/>
  <c r="Q767" i="10"/>
  <c r="K768" i="10"/>
  <c r="L768" i="10"/>
  <c r="M768" i="10"/>
  <c r="N768" i="10"/>
  <c r="O768" i="10"/>
  <c r="P768" i="10"/>
  <c r="Q768" i="10"/>
  <c r="K769" i="10"/>
  <c r="L769" i="10"/>
  <c r="M769" i="10"/>
  <c r="N769" i="10"/>
  <c r="O769" i="10"/>
  <c r="P769" i="10"/>
  <c r="Q769" i="10"/>
  <c r="K770" i="10"/>
  <c r="L770" i="10"/>
  <c r="M770" i="10"/>
  <c r="N770" i="10"/>
  <c r="O770" i="10"/>
  <c r="P770" i="10"/>
  <c r="Q770" i="10"/>
  <c r="K771" i="10"/>
  <c r="L771" i="10"/>
  <c r="M771" i="10"/>
  <c r="N771" i="10"/>
  <c r="O771" i="10"/>
  <c r="P771" i="10"/>
  <c r="Q771" i="10"/>
  <c r="K772" i="10"/>
  <c r="L772" i="10"/>
  <c r="M772" i="10"/>
  <c r="N772" i="10"/>
  <c r="O772" i="10"/>
  <c r="P772" i="10"/>
  <c r="Q772" i="10"/>
  <c r="K773" i="10"/>
  <c r="L773" i="10"/>
  <c r="M773" i="10"/>
  <c r="N773" i="10"/>
  <c r="O773" i="10"/>
  <c r="P773" i="10"/>
  <c r="Q773" i="10"/>
  <c r="K774" i="10"/>
  <c r="L774" i="10"/>
  <c r="M774" i="10"/>
  <c r="N774" i="10"/>
  <c r="O774" i="10"/>
  <c r="P774" i="10"/>
  <c r="Q774" i="10"/>
  <c r="K775" i="10"/>
  <c r="L775" i="10"/>
  <c r="M775" i="10"/>
  <c r="N775" i="10"/>
  <c r="O775" i="10"/>
  <c r="P775" i="10"/>
  <c r="Q775" i="10"/>
  <c r="K776" i="10"/>
  <c r="L776" i="10"/>
  <c r="M776" i="10"/>
  <c r="N776" i="10"/>
  <c r="O776" i="10"/>
  <c r="P776" i="10"/>
  <c r="Q776" i="10"/>
  <c r="K777" i="10"/>
  <c r="L777" i="10"/>
  <c r="M777" i="10"/>
  <c r="N777" i="10"/>
  <c r="O777" i="10"/>
  <c r="P777" i="10"/>
  <c r="Q777" i="10"/>
  <c r="K778" i="10"/>
  <c r="L778" i="10"/>
  <c r="M778" i="10"/>
  <c r="N778" i="10"/>
  <c r="O778" i="10"/>
  <c r="P778" i="10"/>
  <c r="Q778" i="10"/>
  <c r="K779" i="10"/>
  <c r="L779" i="10"/>
  <c r="M779" i="10"/>
  <c r="N779" i="10"/>
  <c r="O779" i="10"/>
  <c r="P779" i="10"/>
  <c r="Q779" i="10"/>
  <c r="K780" i="10"/>
  <c r="L780" i="10"/>
  <c r="M780" i="10"/>
  <c r="N780" i="10"/>
  <c r="O780" i="10"/>
  <c r="P780" i="10"/>
  <c r="Q780" i="10"/>
  <c r="K781" i="10"/>
  <c r="L781" i="10"/>
  <c r="M781" i="10"/>
  <c r="N781" i="10"/>
  <c r="O781" i="10"/>
  <c r="P781" i="10"/>
  <c r="Q781" i="10"/>
  <c r="K782" i="10"/>
  <c r="L782" i="10"/>
  <c r="M782" i="10"/>
  <c r="N782" i="10"/>
  <c r="O782" i="10"/>
  <c r="P782" i="10"/>
  <c r="Q782" i="10"/>
  <c r="K783" i="10"/>
  <c r="L783" i="10"/>
  <c r="M783" i="10"/>
  <c r="N783" i="10"/>
  <c r="O783" i="10"/>
  <c r="P783" i="10"/>
  <c r="Q783" i="10"/>
  <c r="K784" i="10"/>
  <c r="L784" i="10"/>
  <c r="M784" i="10"/>
  <c r="N784" i="10"/>
  <c r="O784" i="10"/>
  <c r="P784" i="10"/>
  <c r="Q784" i="10"/>
  <c r="K785" i="10"/>
  <c r="L785" i="10"/>
  <c r="M785" i="10"/>
  <c r="N785" i="10"/>
  <c r="O785" i="10"/>
  <c r="P785" i="10"/>
  <c r="Q785" i="10"/>
  <c r="K786" i="10"/>
  <c r="L786" i="10"/>
  <c r="M786" i="10"/>
  <c r="N786" i="10"/>
  <c r="O786" i="10"/>
  <c r="P786" i="10"/>
  <c r="Q786" i="10"/>
  <c r="K787" i="10"/>
  <c r="L787" i="10"/>
  <c r="M787" i="10"/>
  <c r="N787" i="10"/>
  <c r="O787" i="10"/>
  <c r="P787" i="10"/>
  <c r="Q787" i="10"/>
  <c r="K788" i="10"/>
  <c r="L788" i="10"/>
  <c r="M788" i="10"/>
  <c r="N788" i="10"/>
  <c r="O788" i="10"/>
  <c r="P788" i="10"/>
  <c r="Q788" i="10"/>
  <c r="K789" i="10"/>
  <c r="L789" i="10"/>
  <c r="M789" i="10"/>
  <c r="N789" i="10"/>
  <c r="O789" i="10"/>
  <c r="P789" i="10"/>
  <c r="Q789" i="10"/>
  <c r="K790" i="10"/>
  <c r="L790" i="10"/>
  <c r="M790" i="10"/>
  <c r="N790" i="10"/>
  <c r="O790" i="10"/>
  <c r="P790" i="10"/>
  <c r="Q790" i="10"/>
  <c r="K791" i="10"/>
  <c r="L791" i="10"/>
  <c r="M791" i="10"/>
  <c r="N791" i="10"/>
  <c r="O791" i="10"/>
  <c r="P791" i="10"/>
  <c r="Q791" i="10"/>
  <c r="K792" i="10"/>
  <c r="L792" i="10"/>
  <c r="M792" i="10"/>
  <c r="N792" i="10"/>
  <c r="O792" i="10"/>
  <c r="P792" i="10"/>
  <c r="Q792" i="10"/>
  <c r="K793" i="10"/>
  <c r="L793" i="10"/>
  <c r="M793" i="10"/>
  <c r="N793" i="10"/>
  <c r="O793" i="10"/>
  <c r="P793" i="10"/>
  <c r="Q793" i="10"/>
  <c r="K794" i="10"/>
  <c r="L794" i="10"/>
  <c r="M794" i="10"/>
  <c r="N794" i="10"/>
  <c r="O794" i="10"/>
  <c r="P794" i="10"/>
  <c r="Q794" i="10"/>
  <c r="K795" i="10"/>
  <c r="L795" i="10"/>
  <c r="M795" i="10"/>
  <c r="N795" i="10"/>
  <c r="O795" i="10"/>
  <c r="P795" i="10"/>
  <c r="Q795" i="10"/>
  <c r="K796" i="10"/>
  <c r="L796" i="10"/>
  <c r="M796" i="10"/>
  <c r="N796" i="10"/>
  <c r="O796" i="10"/>
  <c r="P796" i="10"/>
  <c r="Q796" i="10"/>
  <c r="K797" i="10"/>
  <c r="L797" i="10"/>
  <c r="M797" i="10"/>
  <c r="N797" i="10"/>
  <c r="O797" i="10"/>
  <c r="P797" i="10"/>
  <c r="Q797" i="10"/>
  <c r="K798" i="10"/>
  <c r="L798" i="10"/>
  <c r="M798" i="10"/>
  <c r="N798" i="10"/>
  <c r="O798" i="10"/>
  <c r="P798" i="10"/>
  <c r="Q798" i="10"/>
  <c r="K799" i="10"/>
  <c r="L799" i="10"/>
  <c r="M799" i="10"/>
  <c r="N799" i="10"/>
  <c r="O799" i="10"/>
  <c r="P799" i="10"/>
  <c r="Q799" i="10"/>
  <c r="K800" i="10"/>
  <c r="L800" i="10"/>
  <c r="M800" i="10"/>
  <c r="N800" i="10"/>
  <c r="O800" i="10"/>
  <c r="P800" i="10"/>
  <c r="Q800" i="10"/>
  <c r="K801" i="10"/>
  <c r="L801" i="10"/>
  <c r="M801" i="10"/>
  <c r="N801" i="10"/>
  <c r="O801" i="10"/>
  <c r="P801" i="10"/>
  <c r="Q801" i="10"/>
  <c r="K802" i="10"/>
  <c r="L802" i="10"/>
  <c r="M802" i="10"/>
  <c r="N802" i="10"/>
  <c r="O802" i="10"/>
  <c r="P802" i="10"/>
  <c r="Q802" i="10"/>
  <c r="K803" i="10"/>
  <c r="L803" i="10"/>
  <c r="M803" i="10"/>
  <c r="N803" i="10"/>
  <c r="O803" i="10"/>
  <c r="P803" i="10"/>
  <c r="Q803" i="10"/>
  <c r="K804" i="10"/>
  <c r="L804" i="10"/>
  <c r="M804" i="10"/>
  <c r="N804" i="10"/>
  <c r="O804" i="10"/>
  <c r="P804" i="10"/>
  <c r="Q804" i="10"/>
  <c r="K805" i="10"/>
  <c r="L805" i="10"/>
  <c r="M805" i="10"/>
  <c r="N805" i="10"/>
  <c r="O805" i="10"/>
  <c r="P805" i="10"/>
  <c r="Q805" i="10"/>
  <c r="K806" i="10"/>
  <c r="L806" i="10"/>
  <c r="M806" i="10"/>
  <c r="N806" i="10"/>
  <c r="O806" i="10"/>
  <c r="P806" i="10"/>
  <c r="Q806" i="10"/>
  <c r="K807" i="10"/>
  <c r="L807" i="10"/>
  <c r="M807" i="10"/>
  <c r="N807" i="10"/>
  <c r="O807" i="10"/>
  <c r="P807" i="10"/>
  <c r="Q807" i="10"/>
  <c r="K808" i="10"/>
  <c r="L808" i="10"/>
  <c r="M808" i="10"/>
  <c r="N808" i="10"/>
  <c r="O808" i="10"/>
  <c r="P808" i="10"/>
  <c r="Q808" i="10"/>
  <c r="K809" i="10"/>
  <c r="L809" i="10"/>
  <c r="M809" i="10"/>
  <c r="N809" i="10"/>
  <c r="O809" i="10"/>
  <c r="P809" i="10"/>
  <c r="Q809" i="10"/>
  <c r="K810" i="10"/>
  <c r="L810" i="10"/>
  <c r="M810" i="10"/>
  <c r="N810" i="10"/>
  <c r="O810" i="10"/>
  <c r="P810" i="10"/>
  <c r="Q810" i="10"/>
  <c r="K811" i="10"/>
  <c r="L811" i="10"/>
  <c r="M811" i="10"/>
  <c r="N811" i="10"/>
  <c r="O811" i="10"/>
  <c r="P811" i="10"/>
  <c r="Q811" i="10"/>
  <c r="K812" i="10"/>
  <c r="L812" i="10"/>
  <c r="M812" i="10"/>
  <c r="N812" i="10"/>
  <c r="O812" i="10"/>
  <c r="P812" i="10"/>
  <c r="Q812" i="10"/>
  <c r="K813" i="10"/>
  <c r="L813" i="10"/>
  <c r="M813" i="10"/>
  <c r="N813" i="10"/>
  <c r="O813" i="10"/>
  <c r="P813" i="10"/>
  <c r="Q813" i="10"/>
  <c r="K814" i="10"/>
  <c r="L814" i="10"/>
  <c r="M814" i="10"/>
  <c r="N814" i="10"/>
  <c r="O814" i="10"/>
  <c r="P814" i="10"/>
  <c r="Q814" i="10"/>
  <c r="K815" i="10"/>
  <c r="L815" i="10"/>
  <c r="M815" i="10"/>
  <c r="N815" i="10"/>
  <c r="O815" i="10"/>
  <c r="P815" i="10"/>
  <c r="Q815" i="10"/>
  <c r="K816" i="10"/>
  <c r="L816" i="10"/>
  <c r="M816" i="10"/>
  <c r="N816" i="10"/>
  <c r="O816" i="10"/>
  <c r="P816" i="10"/>
  <c r="Q816" i="10"/>
  <c r="K817" i="10"/>
  <c r="L817" i="10"/>
  <c r="M817" i="10"/>
  <c r="N817" i="10"/>
  <c r="O817" i="10"/>
  <c r="P817" i="10"/>
  <c r="Q817" i="10"/>
  <c r="K818" i="10"/>
  <c r="L818" i="10"/>
  <c r="M818" i="10"/>
  <c r="N818" i="10"/>
  <c r="O818" i="10"/>
  <c r="P818" i="10"/>
  <c r="Q818" i="10"/>
  <c r="K819" i="10"/>
  <c r="L819" i="10"/>
  <c r="M819" i="10"/>
  <c r="N819" i="10"/>
  <c r="O819" i="10"/>
  <c r="P819" i="10"/>
  <c r="Q819" i="10"/>
  <c r="K820" i="10"/>
  <c r="L820" i="10"/>
  <c r="M820" i="10"/>
  <c r="N820" i="10"/>
  <c r="O820" i="10"/>
  <c r="P820" i="10"/>
  <c r="Q820" i="10"/>
  <c r="K821" i="10"/>
  <c r="L821" i="10"/>
  <c r="M821" i="10"/>
  <c r="N821" i="10"/>
  <c r="O821" i="10"/>
  <c r="P821" i="10"/>
  <c r="Q821" i="10"/>
  <c r="K822" i="10"/>
  <c r="L822" i="10"/>
  <c r="M822" i="10"/>
  <c r="N822" i="10"/>
  <c r="O822" i="10"/>
  <c r="P822" i="10"/>
  <c r="Q822" i="10"/>
  <c r="K823" i="10"/>
  <c r="L823" i="10"/>
  <c r="M823" i="10"/>
  <c r="N823" i="10"/>
  <c r="O823" i="10"/>
  <c r="P823" i="10"/>
  <c r="Q823" i="10"/>
  <c r="K824" i="10"/>
  <c r="L824" i="10"/>
  <c r="M824" i="10"/>
  <c r="N824" i="10"/>
  <c r="O824" i="10"/>
  <c r="P824" i="10"/>
  <c r="Q824" i="10"/>
  <c r="K825" i="10"/>
  <c r="L825" i="10"/>
  <c r="M825" i="10"/>
  <c r="N825" i="10"/>
  <c r="O825" i="10"/>
  <c r="P825" i="10"/>
  <c r="Q825" i="10"/>
  <c r="K826" i="10"/>
  <c r="L826" i="10"/>
  <c r="M826" i="10"/>
  <c r="N826" i="10"/>
  <c r="O826" i="10"/>
  <c r="P826" i="10"/>
  <c r="Q826" i="10"/>
  <c r="K827" i="10"/>
  <c r="L827" i="10"/>
  <c r="M827" i="10"/>
  <c r="N827" i="10"/>
  <c r="O827" i="10"/>
  <c r="P827" i="10"/>
  <c r="Q827" i="10"/>
  <c r="K828" i="10"/>
  <c r="L828" i="10"/>
  <c r="M828" i="10"/>
  <c r="N828" i="10"/>
  <c r="O828" i="10"/>
  <c r="P828" i="10"/>
  <c r="Q828" i="10"/>
  <c r="K830" i="10"/>
  <c r="L830" i="10"/>
  <c r="M830" i="10"/>
  <c r="N830" i="10"/>
  <c r="O830" i="10"/>
  <c r="P830" i="10"/>
  <c r="Q830" i="10"/>
  <c r="K831" i="10"/>
  <c r="L831" i="10"/>
  <c r="M831" i="10"/>
  <c r="N831" i="10"/>
  <c r="O831" i="10"/>
  <c r="P831" i="10"/>
  <c r="Q831" i="10"/>
  <c r="K832" i="10"/>
  <c r="L832" i="10"/>
  <c r="M832" i="10"/>
  <c r="N832" i="10"/>
  <c r="O832" i="10"/>
  <c r="P832" i="10"/>
  <c r="Q832" i="10"/>
  <c r="K833" i="10"/>
  <c r="L833" i="10"/>
  <c r="M833" i="10"/>
  <c r="N833" i="10"/>
  <c r="O833" i="10"/>
  <c r="P833" i="10"/>
  <c r="Q833" i="10"/>
  <c r="K834" i="10"/>
  <c r="L834" i="10"/>
  <c r="M834" i="10"/>
  <c r="N834" i="10"/>
  <c r="O834" i="10"/>
  <c r="P834" i="10"/>
  <c r="Q834" i="10"/>
  <c r="K835" i="10"/>
  <c r="L835" i="10"/>
  <c r="M835" i="10"/>
  <c r="N835" i="10"/>
  <c r="O835" i="10"/>
  <c r="P835" i="10"/>
  <c r="Q835" i="10"/>
  <c r="K836" i="10"/>
  <c r="L836" i="10"/>
  <c r="M836" i="10"/>
  <c r="N836" i="10"/>
  <c r="O836" i="10"/>
  <c r="P836" i="10"/>
  <c r="Q836" i="10"/>
  <c r="K837" i="10"/>
  <c r="L837" i="10"/>
  <c r="M837" i="10"/>
  <c r="N837" i="10"/>
  <c r="O837" i="10"/>
  <c r="P837" i="10"/>
  <c r="Q837" i="10"/>
  <c r="K838" i="10"/>
  <c r="L838" i="10"/>
  <c r="M838" i="10"/>
  <c r="N838" i="10"/>
  <c r="O838" i="10"/>
  <c r="P838" i="10"/>
  <c r="Q838" i="10"/>
  <c r="K839" i="10"/>
  <c r="L839" i="10"/>
  <c r="M839" i="10"/>
  <c r="N839" i="10"/>
  <c r="O839" i="10"/>
  <c r="P839" i="10"/>
  <c r="Q839" i="10"/>
  <c r="K840" i="10"/>
  <c r="L840" i="10"/>
  <c r="M840" i="10"/>
  <c r="N840" i="10"/>
  <c r="O840" i="10"/>
  <c r="P840" i="10"/>
  <c r="Q840" i="10"/>
  <c r="K841" i="10"/>
  <c r="L841" i="10"/>
  <c r="M841" i="10"/>
  <c r="N841" i="10"/>
  <c r="O841" i="10"/>
  <c r="P841" i="10"/>
  <c r="Q841" i="10"/>
  <c r="K842" i="10"/>
  <c r="L842" i="10"/>
  <c r="M842" i="10"/>
  <c r="N842" i="10"/>
  <c r="O842" i="10"/>
  <c r="P842" i="10"/>
  <c r="Q842" i="10"/>
  <c r="K843" i="10"/>
  <c r="L843" i="10"/>
  <c r="M843" i="10"/>
  <c r="N843" i="10"/>
  <c r="O843" i="10"/>
  <c r="P843" i="10"/>
  <c r="Q843" i="10"/>
  <c r="K844" i="10"/>
  <c r="L844" i="10"/>
  <c r="M844" i="10"/>
  <c r="N844" i="10"/>
  <c r="O844" i="10"/>
  <c r="P844" i="10"/>
  <c r="Q844" i="10"/>
  <c r="K845" i="10"/>
  <c r="L845" i="10"/>
  <c r="M845" i="10"/>
  <c r="N845" i="10"/>
  <c r="O845" i="10"/>
  <c r="P845" i="10"/>
  <c r="Q845" i="10"/>
  <c r="K846" i="10"/>
  <c r="L846" i="10"/>
  <c r="M846" i="10"/>
  <c r="N846" i="10"/>
  <c r="O846" i="10"/>
  <c r="P846" i="10"/>
  <c r="Q846" i="10"/>
  <c r="K847" i="10"/>
  <c r="L847" i="10"/>
  <c r="M847" i="10"/>
  <c r="N847" i="10"/>
  <c r="O847" i="10"/>
  <c r="P847" i="10"/>
  <c r="Q847" i="10"/>
  <c r="K848" i="10"/>
  <c r="L848" i="10"/>
  <c r="M848" i="10"/>
  <c r="N848" i="10"/>
  <c r="O848" i="10"/>
  <c r="P848" i="10"/>
  <c r="Q848" i="10"/>
  <c r="K849" i="10"/>
  <c r="L849" i="10"/>
  <c r="M849" i="10"/>
  <c r="N849" i="10"/>
  <c r="O849" i="10"/>
  <c r="P849" i="10"/>
  <c r="Q849" i="10"/>
  <c r="K850" i="10"/>
  <c r="L850" i="10"/>
  <c r="M850" i="10"/>
  <c r="N850" i="10"/>
  <c r="O850" i="10"/>
  <c r="P850" i="10"/>
  <c r="Q850" i="10"/>
  <c r="K851" i="10"/>
  <c r="L851" i="10"/>
  <c r="M851" i="10"/>
  <c r="N851" i="10"/>
  <c r="O851" i="10"/>
  <c r="P851" i="10"/>
  <c r="Q851" i="10"/>
  <c r="K852" i="10"/>
  <c r="L852" i="10"/>
  <c r="M852" i="10"/>
  <c r="N852" i="10"/>
  <c r="O852" i="10"/>
  <c r="P852" i="10"/>
  <c r="Q852" i="10"/>
  <c r="K853" i="10"/>
  <c r="L853" i="10"/>
  <c r="M853" i="10"/>
  <c r="N853" i="10"/>
  <c r="O853" i="10"/>
  <c r="P853" i="10"/>
  <c r="Q853" i="10"/>
  <c r="K854" i="10"/>
  <c r="L854" i="10"/>
  <c r="M854" i="10"/>
  <c r="N854" i="10"/>
  <c r="O854" i="10"/>
  <c r="P854" i="10"/>
  <c r="Q854" i="10"/>
  <c r="K855" i="10"/>
  <c r="L855" i="10"/>
  <c r="M855" i="10"/>
  <c r="N855" i="10"/>
  <c r="O855" i="10"/>
  <c r="P855" i="10"/>
  <c r="Q855" i="10"/>
  <c r="K856" i="10"/>
  <c r="L856" i="10"/>
  <c r="M856" i="10"/>
  <c r="N856" i="10"/>
  <c r="O856" i="10"/>
  <c r="P856" i="10"/>
  <c r="Q856" i="10"/>
  <c r="K857" i="10"/>
  <c r="L857" i="10"/>
  <c r="M857" i="10"/>
  <c r="N857" i="10"/>
  <c r="O857" i="10"/>
  <c r="P857" i="10"/>
  <c r="Q857" i="10"/>
  <c r="K858" i="10"/>
  <c r="L858" i="10"/>
  <c r="M858" i="10"/>
  <c r="N858" i="10"/>
  <c r="O858" i="10"/>
  <c r="P858" i="10"/>
  <c r="Q858" i="10"/>
  <c r="K859" i="10"/>
  <c r="L859" i="10"/>
  <c r="M859" i="10"/>
  <c r="N859" i="10"/>
  <c r="O859" i="10"/>
  <c r="P859" i="10"/>
  <c r="Q859" i="10"/>
  <c r="K860" i="10"/>
  <c r="L860" i="10"/>
  <c r="M860" i="10"/>
  <c r="N860" i="10"/>
  <c r="O860" i="10"/>
  <c r="P860" i="10"/>
  <c r="Q860" i="10"/>
  <c r="K861" i="10"/>
  <c r="L861" i="10"/>
  <c r="M861" i="10"/>
  <c r="N861" i="10"/>
  <c r="O861" i="10"/>
  <c r="P861" i="10"/>
  <c r="Q861" i="10"/>
  <c r="K862" i="10"/>
  <c r="L862" i="10"/>
  <c r="M862" i="10"/>
  <c r="N862" i="10"/>
  <c r="O862" i="10"/>
  <c r="P862" i="10"/>
  <c r="Q862" i="10"/>
  <c r="K863" i="10"/>
  <c r="L863" i="10"/>
  <c r="M863" i="10"/>
  <c r="N863" i="10"/>
  <c r="O863" i="10"/>
  <c r="P863" i="10"/>
  <c r="Q863" i="10"/>
  <c r="K864" i="10"/>
  <c r="L864" i="10"/>
  <c r="M864" i="10"/>
  <c r="N864" i="10"/>
  <c r="O864" i="10"/>
  <c r="P864" i="10"/>
  <c r="Q864" i="10"/>
  <c r="K865" i="10"/>
  <c r="L865" i="10"/>
  <c r="M865" i="10"/>
  <c r="N865" i="10"/>
  <c r="O865" i="10"/>
  <c r="P865" i="10"/>
  <c r="Q865" i="10"/>
  <c r="K866" i="10"/>
  <c r="L866" i="10"/>
  <c r="M866" i="10"/>
  <c r="N866" i="10"/>
  <c r="O866" i="10"/>
  <c r="P866" i="10"/>
  <c r="Q866" i="10"/>
  <c r="K867" i="10"/>
  <c r="L867" i="10"/>
  <c r="M867" i="10"/>
  <c r="N867" i="10"/>
  <c r="O867" i="10"/>
  <c r="P867" i="10"/>
  <c r="Q867" i="10"/>
  <c r="K868" i="10"/>
  <c r="L868" i="10"/>
  <c r="M868" i="10"/>
  <c r="N868" i="10"/>
  <c r="O868" i="10"/>
  <c r="P868" i="10"/>
  <c r="Q868" i="10"/>
  <c r="K869" i="10"/>
  <c r="L869" i="10"/>
  <c r="M869" i="10"/>
  <c r="N869" i="10"/>
  <c r="O869" i="10"/>
  <c r="P869" i="10"/>
  <c r="Q869" i="10"/>
  <c r="K870" i="10"/>
  <c r="L870" i="10"/>
  <c r="M870" i="10"/>
  <c r="N870" i="10"/>
  <c r="O870" i="10"/>
  <c r="P870" i="10"/>
  <c r="Q870" i="10"/>
  <c r="K871" i="10"/>
  <c r="L871" i="10"/>
  <c r="M871" i="10"/>
  <c r="N871" i="10"/>
  <c r="O871" i="10"/>
  <c r="P871" i="10"/>
  <c r="Q871" i="10"/>
  <c r="K872" i="10"/>
  <c r="L872" i="10"/>
  <c r="M872" i="10"/>
  <c r="N872" i="10"/>
  <c r="O872" i="10"/>
  <c r="P872" i="10"/>
  <c r="Q872" i="10"/>
  <c r="K873" i="10"/>
  <c r="L873" i="10"/>
  <c r="M873" i="10"/>
  <c r="N873" i="10"/>
  <c r="O873" i="10"/>
  <c r="P873" i="10"/>
  <c r="Q873" i="10"/>
  <c r="K874" i="10"/>
  <c r="L874" i="10"/>
  <c r="M874" i="10"/>
  <c r="N874" i="10"/>
  <c r="O874" i="10"/>
  <c r="P874" i="10"/>
  <c r="Q874" i="10"/>
  <c r="K875" i="10"/>
  <c r="L875" i="10"/>
  <c r="M875" i="10"/>
  <c r="N875" i="10"/>
  <c r="O875" i="10"/>
  <c r="P875" i="10"/>
  <c r="Q875" i="10"/>
  <c r="K876" i="10"/>
  <c r="L876" i="10"/>
  <c r="M876" i="10"/>
  <c r="N876" i="10"/>
  <c r="O876" i="10"/>
  <c r="P876" i="10"/>
  <c r="Q876" i="10"/>
  <c r="K877" i="10"/>
  <c r="L877" i="10"/>
  <c r="M877" i="10"/>
  <c r="N877" i="10"/>
  <c r="O877" i="10"/>
  <c r="P877" i="10"/>
  <c r="Q877" i="10"/>
  <c r="K878" i="10"/>
  <c r="L878" i="10"/>
  <c r="M878" i="10"/>
  <c r="N878" i="10"/>
  <c r="O878" i="10"/>
  <c r="P878" i="10"/>
  <c r="Q878" i="10"/>
  <c r="K879" i="10"/>
  <c r="L879" i="10"/>
  <c r="M879" i="10"/>
  <c r="N879" i="10"/>
  <c r="O879" i="10"/>
  <c r="P879" i="10"/>
  <c r="Q879" i="10"/>
  <c r="K880" i="10"/>
  <c r="L880" i="10"/>
  <c r="M880" i="10"/>
  <c r="N880" i="10"/>
  <c r="O880" i="10"/>
  <c r="P880" i="10"/>
  <c r="Q880" i="10"/>
  <c r="K881" i="10"/>
  <c r="L881" i="10"/>
  <c r="M881" i="10"/>
  <c r="N881" i="10"/>
  <c r="O881" i="10"/>
  <c r="P881" i="10"/>
  <c r="Q881" i="10"/>
  <c r="K882" i="10"/>
  <c r="L882" i="10"/>
  <c r="M882" i="10"/>
  <c r="N882" i="10"/>
  <c r="O882" i="10"/>
  <c r="P882" i="10"/>
  <c r="Q882" i="10"/>
  <c r="K883" i="10"/>
  <c r="L883" i="10"/>
  <c r="M883" i="10"/>
  <c r="N883" i="10"/>
  <c r="O883" i="10"/>
  <c r="P883" i="10"/>
  <c r="Q883" i="10"/>
  <c r="K884" i="10"/>
  <c r="L884" i="10"/>
  <c r="M884" i="10"/>
  <c r="N884" i="10"/>
  <c r="O884" i="10"/>
  <c r="P884" i="10"/>
  <c r="Q884" i="10"/>
  <c r="K885" i="10"/>
  <c r="L885" i="10"/>
  <c r="M885" i="10"/>
  <c r="N885" i="10"/>
  <c r="O885" i="10"/>
  <c r="P885" i="10"/>
  <c r="Q885" i="10"/>
  <c r="K886" i="10"/>
  <c r="L886" i="10"/>
  <c r="M886" i="10"/>
  <c r="N886" i="10"/>
  <c r="O886" i="10"/>
  <c r="P886" i="10"/>
  <c r="Q886" i="10"/>
  <c r="K887" i="10"/>
  <c r="L887" i="10"/>
  <c r="M887" i="10"/>
  <c r="N887" i="10"/>
  <c r="O887" i="10"/>
  <c r="P887" i="10"/>
  <c r="Q887" i="10"/>
  <c r="K888" i="10"/>
  <c r="L888" i="10"/>
  <c r="M888" i="10"/>
  <c r="N888" i="10"/>
  <c r="O888" i="10"/>
  <c r="P888" i="10"/>
  <c r="Q888" i="10"/>
  <c r="K889" i="10"/>
  <c r="L889" i="10"/>
  <c r="M889" i="10"/>
  <c r="N889" i="10"/>
  <c r="O889" i="10"/>
  <c r="P889" i="10"/>
  <c r="Q889" i="10"/>
  <c r="K890" i="10"/>
  <c r="L890" i="10"/>
  <c r="M890" i="10"/>
  <c r="N890" i="10"/>
  <c r="O890" i="10"/>
  <c r="P890" i="10"/>
  <c r="Q890" i="10"/>
  <c r="K891" i="10"/>
  <c r="L891" i="10"/>
  <c r="M891" i="10"/>
  <c r="N891" i="10"/>
  <c r="O891" i="10"/>
  <c r="P891" i="10"/>
  <c r="Q891" i="10"/>
  <c r="K892" i="10"/>
  <c r="L892" i="10"/>
  <c r="M892" i="10"/>
  <c r="N892" i="10"/>
  <c r="O892" i="10"/>
  <c r="P892" i="10"/>
  <c r="Q892" i="10"/>
  <c r="K893" i="10"/>
  <c r="L893" i="10"/>
  <c r="M893" i="10"/>
  <c r="N893" i="10"/>
  <c r="O893" i="10"/>
  <c r="P893" i="10"/>
  <c r="Q893" i="10"/>
  <c r="K894" i="10"/>
  <c r="L894" i="10"/>
  <c r="M894" i="10"/>
  <c r="N894" i="10"/>
  <c r="O894" i="10"/>
  <c r="P894" i="10"/>
  <c r="Q894" i="10"/>
  <c r="K895" i="10"/>
  <c r="L895" i="10"/>
  <c r="M895" i="10"/>
  <c r="N895" i="10"/>
  <c r="O895" i="10"/>
  <c r="P895" i="10"/>
  <c r="Q895" i="10"/>
  <c r="K896" i="10"/>
  <c r="L896" i="10"/>
  <c r="M896" i="10"/>
  <c r="N896" i="10"/>
  <c r="O896" i="10"/>
  <c r="P896" i="10"/>
  <c r="Q896" i="10"/>
  <c r="K897" i="10"/>
  <c r="L897" i="10"/>
  <c r="M897" i="10"/>
  <c r="N897" i="10"/>
  <c r="O897" i="10"/>
  <c r="P897" i="10"/>
  <c r="Q897" i="10"/>
  <c r="K898" i="10"/>
  <c r="L898" i="10"/>
  <c r="M898" i="10"/>
  <c r="N898" i="10"/>
  <c r="O898" i="10"/>
  <c r="P898" i="10"/>
  <c r="Q898" i="10"/>
  <c r="K899" i="10"/>
  <c r="L899" i="10"/>
  <c r="M899" i="10"/>
  <c r="N899" i="10"/>
  <c r="O899" i="10"/>
  <c r="P899" i="10"/>
  <c r="Q899" i="10"/>
  <c r="K900" i="10"/>
  <c r="L900" i="10"/>
  <c r="M900" i="10"/>
  <c r="N900" i="10"/>
  <c r="O900" i="10"/>
  <c r="P900" i="10"/>
  <c r="Q900" i="10"/>
  <c r="K901" i="10"/>
  <c r="L901" i="10"/>
  <c r="M901" i="10"/>
  <c r="N901" i="10"/>
  <c r="O901" i="10"/>
  <c r="P901" i="10"/>
  <c r="Q901" i="10"/>
  <c r="K902" i="10"/>
  <c r="L902" i="10"/>
  <c r="M902" i="10"/>
  <c r="N902" i="10"/>
  <c r="O902" i="10"/>
  <c r="P902" i="10"/>
  <c r="Q902" i="10"/>
  <c r="K903" i="10"/>
  <c r="L903" i="10"/>
  <c r="M903" i="10"/>
  <c r="N903" i="10"/>
  <c r="O903" i="10"/>
  <c r="P903" i="10"/>
  <c r="Q903" i="10"/>
  <c r="K904" i="10"/>
  <c r="L904" i="10"/>
  <c r="M904" i="10"/>
  <c r="N904" i="10"/>
  <c r="O904" i="10"/>
  <c r="P904" i="10"/>
  <c r="Q904" i="10"/>
  <c r="K905" i="10"/>
  <c r="L905" i="10"/>
  <c r="M905" i="10"/>
  <c r="N905" i="10"/>
  <c r="O905" i="10"/>
  <c r="P905" i="10"/>
  <c r="Q905" i="10"/>
  <c r="K906" i="10"/>
  <c r="L906" i="10"/>
  <c r="M906" i="10"/>
  <c r="N906" i="10"/>
  <c r="O906" i="10"/>
  <c r="P906" i="10"/>
  <c r="Q906" i="10"/>
  <c r="K907" i="10"/>
  <c r="L907" i="10"/>
  <c r="M907" i="10"/>
  <c r="N907" i="10"/>
  <c r="O907" i="10"/>
  <c r="P907" i="10"/>
  <c r="Q907" i="10"/>
  <c r="K908" i="10"/>
  <c r="L908" i="10"/>
  <c r="M908" i="10"/>
  <c r="N908" i="10"/>
  <c r="O908" i="10"/>
  <c r="P908" i="10"/>
  <c r="Q908" i="10"/>
  <c r="K909" i="10"/>
  <c r="L909" i="10"/>
  <c r="M909" i="10"/>
  <c r="N909" i="10"/>
  <c r="O909" i="10"/>
  <c r="P909" i="10"/>
  <c r="Q909" i="10"/>
  <c r="K910" i="10"/>
  <c r="L910" i="10"/>
  <c r="M910" i="10"/>
  <c r="N910" i="10"/>
  <c r="O910" i="10"/>
  <c r="P910" i="10"/>
  <c r="Q910" i="10"/>
  <c r="K911" i="10"/>
  <c r="L911" i="10"/>
  <c r="M911" i="10"/>
  <c r="N911" i="10"/>
  <c r="O911" i="10"/>
  <c r="P911" i="10"/>
  <c r="Q911" i="10"/>
  <c r="K912" i="10"/>
  <c r="L912" i="10"/>
  <c r="M912" i="10"/>
  <c r="N912" i="10"/>
  <c r="O912" i="10"/>
  <c r="P912" i="10"/>
  <c r="Q912" i="10"/>
  <c r="K913" i="10"/>
  <c r="L913" i="10"/>
  <c r="M913" i="10"/>
  <c r="N913" i="10"/>
  <c r="O913" i="10"/>
  <c r="P913" i="10"/>
  <c r="Q913" i="10"/>
  <c r="K914" i="10"/>
  <c r="L914" i="10"/>
  <c r="M914" i="10"/>
  <c r="N914" i="10"/>
  <c r="O914" i="10"/>
  <c r="P914" i="10"/>
  <c r="Q914" i="10"/>
  <c r="K915" i="10"/>
  <c r="L915" i="10"/>
  <c r="M915" i="10"/>
  <c r="N915" i="10"/>
  <c r="O915" i="10"/>
  <c r="P915" i="10"/>
  <c r="Q915" i="10"/>
  <c r="K916" i="10"/>
  <c r="L916" i="10"/>
  <c r="M916" i="10"/>
  <c r="N916" i="10"/>
  <c r="O916" i="10"/>
  <c r="P916" i="10"/>
  <c r="Q916" i="10"/>
  <c r="K917" i="10"/>
  <c r="L917" i="10"/>
  <c r="M917" i="10"/>
  <c r="N917" i="10"/>
  <c r="O917" i="10"/>
  <c r="P917" i="10"/>
  <c r="Q917" i="10"/>
  <c r="K918" i="10"/>
  <c r="L918" i="10"/>
  <c r="M918" i="10"/>
  <c r="N918" i="10"/>
  <c r="O918" i="10"/>
  <c r="P918" i="10"/>
  <c r="Q918" i="10"/>
  <c r="K919" i="10"/>
  <c r="L919" i="10"/>
  <c r="M919" i="10"/>
  <c r="N919" i="10"/>
  <c r="O919" i="10"/>
  <c r="P919" i="10"/>
  <c r="Q919" i="10"/>
  <c r="K920" i="10"/>
  <c r="L920" i="10"/>
  <c r="M920" i="10"/>
  <c r="N920" i="10"/>
  <c r="O920" i="10"/>
  <c r="P920" i="10"/>
  <c r="Q920" i="10"/>
  <c r="K921" i="10"/>
  <c r="L921" i="10"/>
  <c r="M921" i="10"/>
  <c r="N921" i="10"/>
  <c r="O921" i="10"/>
  <c r="P921" i="10"/>
  <c r="Q921" i="10"/>
  <c r="K922" i="10"/>
  <c r="L922" i="10"/>
  <c r="M922" i="10"/>
  <c r="N922" i="10"/>
  <c r="O922" i="10"/>
  <c r="P922" i="10"/>
  <c r="Q922" i="10"/>
  <c r="K923" i="10"/>
  <c r="L923" i="10"/>
  <c r="M923" i="10"/>
  <c r="N923" i="10"/>
  <c r="O923" i="10"/>
  <c r="P923" i="10"/>
  <c r="Q923" i="10"/>
  <c r="K924" i="10"/>
  <c r="L924" i="10"/>
  <c r="M924" i="10"/>
  <c r="N924" i="10"/>
  <c r="O924" i="10"/>
  <c r="P924" i="10"/>
  <c r="Q924" i="10"/>
  <c r="K925" i="10"/>
  <c r="L925" i="10"/>
  <c r="M925" i="10"/>
  <c r="N925" i="10"/>
  <c r="O925" i="10"/>
  <c r="P925" i="10"/>
  <c r="Q925" i="10"/>
  <c r="K926" i="10"/>
  <c r="L926" i="10"/>
  <c r="M926" i="10"/>
  <c r="N926" i="10"/>
  <c r="O926" i="10"/>
  <c r="P926" i="10"/>
  <c r="Q926" i="10"/>
  <c r="K927" i="10"/>
  <c r="L927" i="10"/>
  <c r="M927" i="10"/>
  <c r="N927" i="10"/>
  <c r="O927" i="10"/>
  <c r="P927" i="10"/>
  <c r="Q927" i="10"/>
  <c r="K928" i="10"/>
  <c r="L928" i="10"/>
  <c r="M928" i="10"/>
  <c r="N928" i="10"/>
  <c r="O928" i="10"/>
  <c r="P928" i="10"/>
  <c r="Q928" i="10"/>
  <c r="K929" i="10"/>
  <c r="L929" i="10"/>
  <c r="M929" i="10"/>
  <c r="N929" i="10"/>
  <c r="O929" i="10"/>
  <c r="P929" i="10"/>
  <c r="Q929" i="10"/>
  <c r="K931" i="10"/>
  <c r="L931" i="10"/>
  <c r="M931" i="10"/>
  <c r="N931" i="10"/>
  <c r="O931" i="10"/>
  <c r="P931" i="10"/>
  <c r="Q931" i="10"/>
  <c r="K932" i="10"/>
  <c r="L932" i="10"/>
  <c r="M932" i="10"/>
  <c r="N932" i="10"/>
  <c r="O932" i="10"/>
  <c r="P932" i="10"/>
  <c r="Q932" i="10"/>
  <c r="K933" i="10"/>
  <c r="L933" i="10"/>
  <c r="M933" i="10"/>
  <c r="N933" i="10"/>
  <c r="O933" i="10"/>
  <c r="P933" i="10"/>
  <c r="Q933" i="10"/>
  <c r="K934" i="10"/>
  <c r="L934" i="10"/>
  <c r="M934" i="10"/>
  <c r="N934" i="10"/>
  <c r="O934" i="10"/>
  <c r="P934" i="10"/>
  <c r="Q934" i="10"/>
  <c r="K935" i="10"/>
  <c r="L935" i="10"/>
  <c r="M935" i="10"/>
  <c r="N935" i="10"/>
  <c r="O935" i="10"/>
  <c r="P935" i="10"/>
  <c r="Q935" i="10"/>
  <c r="K936" i="10"/>
  <c r="L936" i="10"/>
  <c r="M936" i="10"/>
  <c r="N936" i="10"/>
  <c r="O936" i="10"/>
  <c r="P936" i="10"/>
  <c r="Q936" i="10"/>
  <c r="K937" i="10"/>
  <c r="L937" i="10"/>
  <c r="M937" i="10"/>
  <c r="N937" i="10"/>
  <c r="O937" i="10"/>
  <c r="P937" i="10"/>
  <c r="Q937" i="10"/>
  <c r="K938" i="10"/>
  <c r="L938" i="10"/>
  <c r="M938" i="10"/>
  <c r="N938" i="10"/>
  <c r="O938" i="10"/>
  <c r="P938" i="10"/>
  <c r="Q938" i="10"/>
  <c r="K939" i="10"/>
  <c r="L939" i="10"/>
  <c r="M939" i="10"/>
  <c r="N939" i="10"/>
  <c r="O939" i="10"/>
  <c r="P939" i="10"/>
  <c r="Q939" i="10"/>
  <c r="K940" i="10"/>
  <c r="L940" i="10"/>
  <c r="M940" i="10"/>
  <c r="N940" i="10"/>
  <c r="O940" i="10"/>
  <c r="P940" i="10"/>
  <c r="Q940" i="10"/>
  <c r="K941" i="10"/>
  <c r="L941" i="10"/>
  <c r="M941" i="10"/>
  <c r="N941" i="10"/>
  <c r="O941" i="10"/>
  <c r="P941" i="10"/>
  <c r="Q941" i="10"/>
  <c r="K942" i="10"/>
  <c r="L942" i="10"/>
  <c r="M942" i="10"/>
  <c r="N942" i="10"/>
  <c r="O942" i="10"/>
  <c r="P942" i="10"/>
  <c r="Q942" i="10"/>
  <c r="K943" i="10"/>
  <c r="L943" i="10"/>
  <c r="M943" i="10"/>
  <c r="N943" i="10"/>
  <c r="O943" i="10"/>
  <c r="P943" i="10"/>
  <c r="Q943" i="10"/>
  <c r="K944" i="10"/>
  <c r="L944" i="10"/>
  <c r="M944" i="10"/>
  <c r="N944" i="10"/>
  <c r="O944" i="10"/>
  <c r="P944" i="10"/>
  <c r="Q944" i="10"/>
  <c r="K945" i="10"/>
  <c r="L945" i="10"/>
  <c r="M945" i="10"/>
  <c r="N945" i="10"/>
  <c r="O945" i="10"/>
  <c r="P945" i="10"/>
  <c r="Q945" i="10"/>
  <c r="K946" i="10"/>
  <c r="L946" i="10"/>
  <c r="M946" i="10"/>
  <c r="N946" i="10"/>
  <c r="O946" i="10"/>
  <c r="P946" i="10"/>
  <c r="Q946" i="10"/>
  <c r="K947" i="10"/>
  <c r="L947" i="10"/>
  <c r="M947" i="10"/>
  <c r="N947" i="10"/>
  <c r="O947" i="10"/>
  <c r="P947" i="10"/>
  <c r="Q947" i="10"/>
  <c r="K948" i="10"/>
  <c r="L948" i="10"/>
  <c r="M948" i="10"/>
  <c r="N948" i="10"/>
  <c r="O948" i="10"/>
  <c r="P948" i="10"/>
  <c r="Q948" i="10"/>
  <c r="K949" i="10"/>
  <c r="L949" i="10"/>
  <c r="M949" i="10"/>
  <c r="N949" i="10"/>
  <c r="O949" i="10"/>
  <c r="P949" i="10"/>
  <c r="Q949" i="10"/>
  <c r="K950" i="10"/>
  <c r="L950" i="10"/>
  <c r="M950" i="10"/>
  <c r="N950" i="10"/>
  <c r="O950" i="10"/>
  <c r="P950" i="10"/>
  <c r="Q950" i="10"/>
  <c r="K951" i="10"/>
  <c r="L951" i="10"/>
  <c r="M951" i="10"/>
  <c r="N951" i="10"/>
  <c r="O951" i="10"/>
  <c r="P951" i="10"/>
  <c r="Q951" i="10"/>
  <c r="K952" i="10"/>
  <c r="L952" i="10"/>
  <c r="M952" i="10"/>
  <c r="N952" i="10"/>
  <c r="O952" i="10"/>
  <c r="P952" i="10"/>
  <c r="Q952" i="10"/>
  <c r="K953" i="10"/>
  <c r="L953" i="10"/>
  <c r="M953" i="10"/>
  <c r="N953" i="10"/>
  <c r="O953" i="10"/>
  <c r="P953" i="10"/>
  <c r="Q953" i="10"/>
  <c r="K954" i="10"/>
  <c r="L954" i="10"/>
  <c r="M954" i="10"/>
  <c r="N954" i="10"/>
  <c r="O954" i="10"/>
  <c r="P954" i="10"/>
  <c r="Q954" i="10"/>
  <c r="K955" i="10"/>
  <c r="L955" i="10"/>
  <c r="M955" i="10"/>
  <c r="N955" i="10"/>
  <c r="O955" i="10"/>
  <c r="P955" i="10"/>
  <c r="Q955" i="10"/>
  <c r="K956" i="10"/>
  <c r="L956" i="10"/>
  <c r="M956" i="10"/>
  <c r="N956" i="10"/>
  <c r="O956" i="10"/>
  <c r="P956" i="10"/>
  <c r="Q956" i="10"/>
  <c r="K957" i="10"/>
  <c r="L957" i="10"/>
  <c r="M957" i="10"/>
  <c r="N957" i="10"/>
  <c r="O957" i="10"/>
  <c r="P957" i="10"/>
  <c r="Q957" i="10"/>
  <c r="K958" i="10"/>
  <c r="L958" i="10"/>
  <c r="M958" i="10"/>
  <c r="N958" i="10"/>
  <c r="O958" i="10"/>
  <c r="P958" i="10"/>
  <c r="Q958" i="10"/>
  <c r="K959" i="10"/>
  <c r="L959" i="10"/>
  <c r="M959" i="10"/>
  <c r="N959" i="10"/>
  <c r="O959" i="10"/>
  <c r="P959" i="10"/>
  <c r="Q959" i="10"/>
  <c r="K960" i="10"/>
  <c r="L960" i="10"/>
  <c r="M960" i="10"/>
  <c r="N960" i="10"/>
  <c r="O960" i="10"/>
  <c r="P960" i="10"/>
  <c r="Q960" i="10"/>
  <c r="K961" i="10"/>
  <c r="L961" i="10"/>
  <c r="M961" i="10"/>
  <c r="N961" i="10"/>
  <c r="O961" i="10"/>
  <c r="P961" i="10"/>
  <c r="Q961" i="10"/>
  <c r="K962" i="10"/>
  <c r="L962" i="10"/>
  <c r="M962" i="10"/>
  <c r="N962" i="10"/>
  <c r="O962" i="10"/>
  <c r="P962" i="10"/>
  <c r="Q962" i="10"/>
  <c r="K963" i="10"/>
  <c r="L963" i="10"/>
  <c r="M963" i="10"/>
  <c r="N963" i="10"/>
  <c r="O963" i="10"/>
  <c r="P963" i="10"/>
  <c r="Q963" i="10"/>
  <c r="K964" i="10"/>
  <c r="L964" i="10"/>
  <c r="M964" i="10"/>
  <c r="N964" i="10"/>
  <c r="O964" i="10"/>
  <c r="P964" i="10"/>
  <c r="Q964" i="10"/>
  <c r="K965" i="10"/>
  <c r="L965" i="10"/>
  <c r="M965" i="10"/>
  <c r="N965" i="10"/>
  <c r="O965" i="10"/>
  <c r="P965" i="10"/>
  <c r="Q965" i="10"/>
  <c r="K966" i="10"/>
  <c r="L966" i="10"/>
  <c r="M966" i="10"/>
  <c r="N966" i="10"/>
  <c r="O966" i="10"/>
  <c r="P966" i="10"/>
  <c r="Q966" i="10"/>
  <c r="K967" i="10"/>
  <c r="L967" i="10"/>
  <c r="M967" i="10"/>
  <c r="N967" i="10"/>
  <c r="O967" i="10"/>
  <c r="P967" i="10"/>
  <c r="Q967" i="10"/>
  <c r="K968" i="10"/>
  <c r="L968" i="10"/>
  <c r="M968" i="10"/>
  <c r="N968" i="10"/>
  <c r="O968" i="10"/>
  <c r="P968" i="10"/>
  <c r="Q968" i="10"/>
  <c r="K969" i="10"/>
  <c r="L969" i="10"/>
  <c r="M969" i="10"/>
  <c r="N969" i="10"/>
  <c r="O969" i="10"/>
  <c r="P969" i="10"/>
  <c r="Q969" i="10"/>
  <c r="K970" i="10"/>
  <c r="L970" i="10"/>
  <c r="M970" i="10"/>
  <c r="N970" i="10"/>
  <c r="O970" i="10"/>
  <c r="P970" i="10"/>
  <c r="Q970" i="10"/>
  <c r="K971" i="10"/>
  <c r="L971" i="10"/>
  <c r="M971" i="10"/>
  <c r="N971" i="10"/>
  <c r="O971" i="10"/>
  <c r="P971" i="10"/>
  <c r="Q971" i="10"/>
  <c r="K972" i="10"/>
  <c r="L972" i="10"/>
  <c r="M972" i="10"/>
  <c r="N972" i="10"/>
  <c r="O972" i="10"/>
  <c r="P972" i="10"/>
  <c r="Q972" i="10"/>
  <c r="K973" i="10"/>
  <c r="L973" i="10"/>
  <c r="M973" i="10"/>
  <c r="N973" i="10"/>
  <c r="O973" i="10"/>
  <c r="P973" i="10"/>
  <c r="Q973" i="10"/>
  <c r="K974" i="10"/>
  <c r="L974" i="10"/>
  <c r="M974" i="10"/>
  <c r="N974" i="10"/>
  <c r="O974" i="10"/>
  <c r="P974" i="10"/>
  <c r="Q974" i="10"/>
  <c r="K975" i="10"/>
  <c r="L975" i="10"/>
  <c r="M975" i="10"/>
  <c r="N975" i="10"/>
  <c r="O975" i="10"/>
  <c r="P975" i="10"/>
  <c r="Q975" i="10"/>
  <c r="K976" i="10"/>
  <c r="L976" i="10"/>
  <c r="M976" i="10"/>
  <c r="N976" i="10"/>
  <c r="O976" i="10"/>
  <c r="P976" i="10"/>
  <c r="Q976" i="10"/>
  <c r="K977" i="10"/>
  <c r="L977" i="10"/>
  <c r="M977" i="10"/>
  <c r="N977" i="10"/>
  <c r="O977" i="10"/>
  <c r="P977" i="10"/>
  <c r="Q977" i="10"/>
  <c r="K978" i="10"/>
  <c r="L978" i="10"/>
  <c r="M978" i="10"/>
  <c r="N978" i="10"/>
  <c r="O978" i="10"/>
  <c r="P978" i="10"/>
  <c r="Q978" i="10"/>
  <c r="K979" i="10"/>
  <c r="L979" i="10"/>
  <c r="M979" i="10"/>
  <c r="N979" i="10"/>
  <c r="O979" i="10"/>
  <c r="P979" i="10"/>
  <c r="Q979" i="10"/>
  <c r="K980" i="10"/>
  <c r="L980" i="10"/>
  <c r="M980" i="10"/>
  <c r="N980" i="10"/>
  <c r="O980" i="10"/>
  <c r="P980" i="10"/>
  <c r="Q980" i="10"/>
  <c r="K981" i="10"/>
  <c r="L981" i="10"/>
  <c r="M981" i="10"/>
  <c r="N981" i="10"/>
  <c r="O981" i="10"/>
  <c r="P981" i="10"/>
  <c r="Q981" i="10"/>
  <c r="K982" i="10"/>
  <c r="L982" i="10"/>
  <c r="M982" i="10"/>
  <c r="N982" i="10"/>
  <c r="O982" i="10"/>
  <c r="P982" i="10"/>
  <c r="Q982" i="10"/>
  <c r="K983" i="10"/>
  <c r="L983" i="10"/>
  <c r="M983" i="10"/>
  <c r="N983" i="10"/>
  <c r="O983" i="10"/>
  <c r="P983" i="10"/>
  <c r="Q983" i="10"/>
  <c r="K984" i="10"/>
  <c r="L984" i="10"/>
  <c r="M984" i="10"/>
  <c r="N984" i="10"/>
  <c r="O984" i="10"/>
  <c r="P984" i="10"/>
  <c r="Q984" i="10"/>
  <c r="K985" i="10"/>
  <c r="L985" i="10"/>
  <c r="M985" i="10"/>
  <c r="N985" i="10"/>
  <c r="O985" i="10"/>
  <c r="P985" i="10"/>
  <c r="Q985" i="10"/>
  <c r="K986" i="10"/>
  <c r="L986" i="10"/>
  <c r="M986" i="10"/>
  <c r="N986" i="10"/>
  <c r="O986" i="10"/>
  <c r="P986" i="10"/>
  <c r="Q986" i="10"/>
  <c r="K987" i="10"/>
  <c r="L987" i="10"/>
  <c r="M987" i="10"/>
  <c r="N987" i="10"/>
  <c r="O987" i="10"/>
  <c r="P987" i="10"/>
  <c r="Q987" i="10"/>
  <c r="K988" i="10"/>
  <c r="L988" i="10"/>
  <c r="M988" i="10"/>
  <c r="N988" i="10"/>
  <c r="O988" i="10"/>
  <c r="P988" i="10"/>
  <c r="Q988" i="10"/>
  <c r="K989" i="10"/>
  <c r="L989" i="10"/>
  <c r="M989" i="10"/>
  <c r="N989" i="10"/>
  <c r="O989" i="10"/>
  <c r="P989" i="10"/>
  <c r="Q989" i="10"/>
  <c r="K990" i="10"/>
  <c r="L990" i="10"/>
  <c r="M990" i="10"/>
  <c r="N990" i="10"/>
  <c r="O990" i="10"/>
  <c r="P990" i="10"/>
  <c r="Q990" i="10"/>
  <c r="K991" i="10"/>
  <c r="L991" i="10"/>
  <c r="M991" i="10"/>
  <c r="N991" i="10"/>
  <c r="O991" i="10"/>
  <c r="P991" i="10"/>
  <c r="Q991" i="10"/>
  <c r="K992" i="10"/>
  <c r="L992" i="10"/>
  <c r="M992" i="10"/>
  <c r="N992" i="10"/>
  <c r="O992" i="10"/>
  <c r="P992" i="10"/>
  <c r="Q992" i="10"/>
  <c r="K993" i="10"/>
  <c r="L993" i="10"/>
  <c r="M993" i="10"/>
  <c r="N993" i="10"/>
  <c r="O993" i="10"/>
  <c r="P993" i="10"/>
  <c r="Q993" i="10"/>
  <c r="K994" i="10"/>
  <c r="L994" i="10"/>
  <c r="M994" i="10"/>
  <c r="N994" i="10"/>
  <c r="O994" i="10"/>
  <c r="P994" i="10"/>
  <c r="Q994" i="10"/>
  <c r="K995" i="10"/>
  <c r="L995" i="10"/>
  <c r="M995" i="10"/>
  <c r="N995" i="10"/>
  <c r="O995" i="10"/>
  <c r="P995" i="10"/>
  <c r="Q995" i="10"/>
  <c r="K996" i="10"/>
  <c r="L996" i="10"/>
  <c r="M996" i="10"/>
  <c r="N996" i="10"/>
  <c r="O996" i="10"/>
  <c r="P996" i="10"/>
  <c r="Q996" i="10"/>
  <c r="K997" i="10"/>
  <c r="L997" i="10"/>
  <c r="M997" i="10"/>
  <c r="N997" i="10"/>
  <c r="O997" i="10"/>
  <c r="P997" i="10"/>
  <c r="Q997" i="10"/>
  <c r="K998" i="10"/>
  <c r="L998" i="10"/>
  <c r="M998" i="10"/>
  <c r="N998" i="10"/>
  <c r="O998" i="10"/>
  <c r="P998" i="10"/>
  <c r="Q998" i="10"/>
  <c r="K999" i="10"/>
  <c r="L999" i="10"/>
  <c r="M999" i="10"/>
  <c r="N999" i="10"/>
  <c r="O999" i="10"/>
  <c r="P999" i="10"/>
  <c r="Q999" i="10"/>
  <c r="K1000" i="10"/>
  <c r="L1000" i="10"/>
  <c r="M1000" i="10"/>
  <c r="N1000" i="10"/>
  <c r="O1000" i="10"/>
  <c r="P1000" i="10"/>
  <c r="Q1000" i="10"/>
  <c r="K1001" i="10"/>
  <c r="L1001" i="10"/>
  <c r="M1001" i="10"/>
  <c r="N1001" i="10"/>
  <c r="O1001" i="10"/>
  <c r="P1001" i="10"/>
  <c r="Q1001" i="10"/>
  <c r="K1002" i="10"/>
  <c r="L1002" i="10"/>
  <c r="M1002" i="10"/>
  <c r="N1002" i="10"/>
  <c r="O1002" i="10"/>
  <c r="P1002" i="10"/>
  <c r="Q1002" i="10"/>
  <c r="K1003" i="10"/>
  <c r="L1003" i="10"/>
  <c r="M1003" i="10"/>
  <c r="N1003" i="10"/>
  <c r="O1003" i="10"/>
  <c r="P1003" i="10"/>
  <c r="Q1003" i="10"/>
  <c r="K1004" i="10"/>
  <c r="L1004" i="10"/>
  <c r="M1004" i="10"/>
  <c r="N1004" i="10"/>
  <c r="O1004" i="10"/>
  <c r="P1004" i="10"/>
  <c r="Q1004" i="10"/>
  <c r="K1005" i="10"/>
  <c r="L1005" i="10"/>
  <c r="M1005" i="10"/>
  <c r="N1005" i="10"/>
  <c r="O1005" i="10"/>
  <c r="P1005" i="10"/>
  <c r="Q1005" i="10"/>
  <c r="K1006" i="10"/>
  <c r="L1006" i="10"/>
  <c r="M1006" i="10"/>
  <c r="N1006" i="10"/>
  <c r="O1006" i="10"/>
  <c r="P1006" i="10"/>
  <c r="Q1006" i="10"/>
  <c r="K1007" i="10"/>
  <c r="L1007" i="10"/>
  <c r="M1007" i="10"/>
  <c r="N1007" i="10"/>
  <c r="O1007" i="10"/>
  <c r="P1007" i="10"/>
  <c r="Q1007" i="10"/>
  <c r="K1008" i="10"/>
  <c r="L1008" i="10"/>
  <c r="M1008" i="10"/>
  <c r="N1008" i="10"/>
  <c r="O1008" i="10"/>
  <c r="P1008" i="10"/>
  <c r="Q1008" i="10"/>
  <c r="K1009" i="10"/>
  <c r="L1009" i="10"/>
  <c r="M1009" i="10"/>
  <c r="N1009" i="10"/>
  <c r="O1009" i="10"/>
  <c r="P1009" i="10"/>
  <c r="Q1009" i="10"/>
  <c r="K1010" i="10"/>
  <c r="L1010" i="10"/>
  <c r="M1010" i="10"/>
  <c r="N1010" i="10"/>
  <c r="O1010" i="10"/>
  <c r="P1010" i="10"/>
  <c r="Q1010" i="10"/>
  <c r="K1011" i="10"/>
  <c r="L1011" i="10"/>
  <c r="M1011" i="10"/>
  <c r="N1011" i="10"/>
  <c r="O1011" i="10"/>
  <c r="P1011" i="10"/>
  <c r="Q1011" i="10"/>
  <c r="K1012" i="10"/>
  <c r="L1012" i="10"/>
  <c r="M1012" i="10"/>
  <c r="N1012" i="10"/>
  <c r="O1012" i="10"/>
  <c r="P1012" i="10"/>
  <c r="Q1012" i="10"/>
  <c r="K1013" i="10"/>
  <c r="L1013" i="10"/>
  <c r="M1013" i="10"/>
  <c r="N1013" i="10"/>
  <c r="O1013" i="10"/>
  <c r="P1013" i="10"/>
  <c r="Q1013" i="10"/>
  <c r="K1014" i="10"/>
  <c r="L1014" i="10"/>
  <c r="M1014" i="10"/>
  <c r="N1014" i="10"/>
  <c r="O1014" i="10"/>
  <c r="P1014" i="10"/>
  <c r="Q1014" i="10"/>
  <c r="K1015" i="10"/>
  <c r="L1015" i="10"/>
  <c r="M1015" i="10"/>
  <c r="N1015" i="10"/>
  <c r="O1015" i="10"/>
  <c r="P1015" i="10"/>
  <c r="Q1015" i="10"/>
  <c r="K1016" i="10"/>
  <c r="L1016" i="10"/>
  <c r="M1016" i="10"/>
  <c r="N1016" i="10"/>
  <c r="O1016" i="10"/>
  <c r="P1016" i="10"/>
  <c r="Q1016" i="10"/>
  <c r="K1017" i="10"/>
  <c r="L1017" i="10"/>
  <c r="M1017" i="10"/>
  <c r="N1017" i="10"/>
  <c r="O1017" i="10"/>
  <c r="P1017" i="10"/>
  <c r="Q1017" i="10"/>
  <c r="K1018" i="10"/>
  <c r="L1018" i="10"/>
  <c r="M1018" i="10"/>
  <c r="N1018" i="10"/>
  <c r="O1018" i="10"/>
  <c r="P1018" i="10"/>
  <c r="Q1018" i="10"/>
  <c r="K1019" i="10"/>
  <c r="L1019" i="10"/>
  <c r="M1019" i="10"/>
  <c r="N1019" i="10"/>
  <c r="O1019" i="10"/>
  <c r="P1019" i="10"/>
  <c r="Q1019" i="10"/>
  <c r="K1020" i="10"/>
  <c r="L1020" i="10"/>
  <c r="M1020" i="10"/>
  <c r="N1020" i="10"/>
  <c r="O1020" i="10"/>
  <c r="P1020" i="10"/>
  <c r="Q1020" i="10"/>
  <c r="K1021" i="10"/>
  <c r="L1021" i="10"/>
  <c r="M1021" i="10"/>
  <c r="N1021" i="10"/>
  <c r="O1021" i="10"/>
  <c r="P1021" i="10"/>
  <c r="Q1021" i="10"/>
  <c r="K1022" i="10"/>
  <c r="L1022" i="10"/>
  <c r="M1022" i="10"/>
  <c r="N1022" i="10"/>
  <c r="O1022" i="10"/>
  <c r="P1022" i="10"/>
  <c r="Q1022" i="10"/>
  <c r="K1023" i="10"/>
  <c r="L1023" i="10"/>
  <c r="M1023" i="10"/>
  <c r="N1023" i="10"/>
  <c r="O1023" i="10"/>
  <c r="P1023" i="10"/>
  <c r="Q1023" i="10"/>
  <c r="K1024" i="10"/>
  <c r="L1024" i="10"/>
  <c r="M1024" i="10"/>
  <c r="N1024" i="10"/>
  <c r="O1024" i="10"/>
  <c r="P1024" i="10"/>
  <c r="Q1024" i="10"/>
  <c r="K1025" i="10"/>
  <c r="L1025" i="10"/>
  <c r="M1025" i="10"/>
  <c r="N1025" i="10"/>
  <c r="O1025" i="10"/>
  <c r="P1025" i="10"/>
  <c r="Q1025" i="10"/>
  <c r="K1026" i="10"/>
  <c r="L1026" i="10"/>
  <c r="M1026" i="10"/>
  <c r="N1026" i="10"/>
  <c r="O1026" i="10"/>
  <c r="P1026" i="10"/>
  <c r="Q1026" i="10"/>
  <c r="K1027" i="10"/>
  <c r="L1027" i="10"/>
  <c r="M1027" i="10"/>
  <c r="N1027" i="10"/>
  <c r="O1027" i="10"/>
  <c r="P1027" i="10"/>
  <c r="Q1027" i="10"/>
  <c r="K1028" i="10"/>
  <c r="L1028" i="10"/>
  <c r="M1028" i="10"/>
  <c r="N1028" i="10"/>
  <c r="O1028" i="10"/>
  <c r="P1028" i="10"/>
  <c r="Q1028" i="10"/>
  <c r="K1029" i="10"/>
  <c r="L1029" i="10"/>
  <c r="M1029" i="10"/>
  <c r="N1029" i="10"/>
  <c r="O1029" i="10"/>
  <c r="P1029" i="10"/>
  <c r="Q1029" i="10"/>
  <c r="K1030" i="10"/>
  <c r="L1030" i="10"/>
  <c r="M1030" i="10"/>
  <c r="N1030" i="10"/>
  <c r="O1030" i="10"/>
  <c r="P1030" i="10"/>
  <c r="Q1030" i="10"/>
  <c r="K1031" i="10"/>
  <c r="L1031" i="10"/>
  <c r="M1031" i="10"/>
  <c r="N1031" i="10"/>
  <c r="O1031" i="10"/>
  <c r="P1031" i="10"/>
  <c r="Q1031" i="10"/>
  <c r="K1032" i="10"/>
  <c r="L1032" i="10"/>
  <c r="M1032" i="10"/>
  <c r="N1032" i="10"/>
  <c r="O1032" i="10"/>
  <c r="P1032" i="10"/>
  <c r="Q1032" i="10"/>
  <c r="K1033" i="10"/>
  <c r="L1033" i="10"/>
  <c r="M1033" i="10"/>
  <c r="N1033" i="10"/>
  <c r="O1033" i="10"/>
  <c r="P1033" i="10"/>
  <c r="Q1033" i="10"/>
  <c r="K1034" i="10"/>
  <c r="L1034" i="10"/>
  <c r="M1034" i="10"/>
  <c r="N1034" i="10"/>
  <c r="O1034" i="10"/>
  <c r="P1034" i="10"/>
  <c r="Q1034" i="10"/>
  <c r="K1035" i="10"/>
  <c r="L1035" i="10"/>
  <c r="M1035" i="10"/>
  <c r="N1035" i="10"/>
  <c r="O1035" i="10"/>
  <c r="P1035" i="10"/>
  <c r="Q1035" i="10"/>
  <c r="K1036" i="10"/>
  <c r="L1036" i="10"/>
  <c r="M1036" i="10"/>
  <c r="N1036" i="10"/>
  <c r="O1036" i="10"/>
  <c r="P1036" i="10"/>
  <c r="Q1036" i="10"/>
  <c r="K1038" i="10"/>
  <c r="L1038" i="10"/>
  <c r="M1038" i="10"/>
  <c r="N1038" i="10"/>
  <c r="O1038" i="10"/>
  <c r="P1038" i="10"/>
  <c r="Q1038" i="10"/>
  <c r="K1039" i="10"/>
  <c r="L1039" i="10"/>
  <c r="M1039" i="10"/>
  <c r="N1039" i="10"/>
  <c r="O1039" i="10"/>
  <c r="P1039" i="10"/>
  <c r="Q1039" i="10"/>
  <c r="K1040" i="10"/>
  <c r="L1040" i="10"/>
  <c r="M1040" i="10"/>
  <c r="N1040" i="10"/>
  <c r="O1040" i="10"/>
  <c r="P1040" i="10"/>
  <c r="Q1040" i="10"/>
  <c r="K1041" i="10"/>
  <c r="L1041" i="10"/>
  <c r="M1041" i="10"/>
  <c r="N1041" i="10"/>
  <c r="O1041" i="10"/>
  <c r="P1041" i="10"/>
  <c r="Q1041" i="10"/>
  <c r="K1042" i="10"/>
  <c r="L1042" i="10"/>
  <c r="M1042" i="10"/>
  <c r="N1042" i="10"/>
  <c r="O1042" i="10"/>
  <c r="P1042" i="10"/>
  <c r="Q1042" i="10"/>
  <c r="K1043" i="10"/>
  <c r="L1043" i="10"/>
  <c r="M1043" i="10"/>
  <c r="N1043" i="10"/>
  <c r="O1043" i="10"/>
  <c r="P1043" i="10"/>
  <c r="Q1043" i="10"/>
  <c r="K1044" i="10"/>
  <c r="L1044" i="10"/>
  <c r="M1044" i="10"/>
  <c r="N1044" i="10"/>
  <c r="O1044" i="10"/>
  <c r="P1044" i="10"/>
  <c r="Q1044" i="10"/>
  <c r="K1045" i="10"/>
  <c r="L1045" i="10"/>
  <c r="M1045" i="10"/>
  <c r="N1045" i="10"/>
  <c r="O1045" i="10"/>
  <c r="P1045" i="10"/>
  <c r="Q1045" i="10"/>
  <c r="K1046" i="10"/>
  <c r="L1046" i="10"/>
  <c r="M1046" i="10"/>
  <c r="N1046" i="10"/>
  <c r="O1046" i="10"/>
  <c r="P1046" i="10"/>
  <c r="Q1046" i="10"/>
  <c r="K1047" i="10"/>
  <c r="L1047" i="10"/>
  <c r="M1047" i="10"/>
  <c r="N1047" i="10"/>
  <c r="O1047" i="10"/>
  <c r="P1047" i="10"/>
  <c r="Q1047" i="10"/>
  <c r="K1048" i="10"/>
  <c r="L1048" i="10"/>
  <c r="M1048" i="10"/>
  <c r="N1048" i="10"/>
  <c r="O1048" i="10"/>
  <c r="P1048" i="10"/>
  <c r="Q1048" i="10"/>
  <c r="K1049" i="10"/>
  <c r="L1049" i="10"/>
  <c r="M1049" i="10"/>
  <c r="N1049" i="10"/>
  <c r="O1049" i="10"/>
  <c r="P1049" i="10"/>
  <c r="Q1049" i="10"/>
  <c r="K1050" i="10"/>
  <c r="L1050" i="10"/>
  <c r="M1050" i="10"/>
  <c r="N1050" i="10"/>
  <c r="O1050" i="10"/>
  <c r="P1050" i="10"/>
  <c r="Q1050" i="10"/>
  <c r="K1051" i="10"/>
  <c r="L1051" i="10"/>
  <c r="M1051" i="10"/>
  <c r="N1051" i="10"/>
  <c r="O1051" i="10"/>
  <c r="P1051" i="10"/>
  <c r="Q1051" i="10"/>
  <c r="K1052" i="10"/>
  <c r="L1052" i="10"/>
  <c r="M1052" i="10"/>
  <c r="N1052" i="10"/>
  <c r="O1052" i="10"/>
  <c r="P1052" i="10"/>
  <c r="Q1052" i="10"/>
  <c r="K1053" i="10"/>
  <c r="L1053" i="10"/>
  <c r="M1053" i="10"/>
  <c r="N1053" i="10"/>
  <c r="O1053" i="10"/>
  <c r="P1053" i="10"/>
  <c r="Q1053" i="10"/>
  <c r="K1054" i="10"/>
  <c r="L1054" i="10"/>
  <c r="M1054" i="10"/>
  <c r="N1054" i="10"/>
  <c r="O1054" i="10"/>
  <c r="P1054" i="10"/>
  <c r="Q1054" i="10"/>
  <c r="K1055" i="10"/>
  <c r="L1055" i="10"/>
  <c r="M1055" i="10"/>
  <c r="N1055" i="10"/>
  <c r="O1055" i="10"/>
  <c r="P1055" i="10"/>
  <c r="Q1055" i="10"/>
  <c r="K1056" i="10"/>
  <c r="L1056" i="10"/>
  <c r="M1056" i="10"/>
  <c r="N1056" i="10"/>
  <c r="O1056" i="10"/>
  <c r="P1056" i="10"/>
  <c r="Q1056" i="10"/>
  <c r="K1057" i="10"/>
  <c r="L1057" i="10"/>
  <c r="M1057" i="10"/>
  <c r="N1057" i="10"/>
  <c r="O1057" i="10"/>
  <c r="P1057" i="10"/>
  <c r="Q1057" i="10"/>
  <c r="K1058" i="10"/>
  <c r="L1058" i="10"/>
  <c r="M1058" i="10"/>
  <c r="N1058" i="10"/>
  <c r="O1058" i="10"/>
  <c r="P1058" i="10"/>
  <c r="Q1058" i="10"/>
  <c r="K1059" i="10"/>
  <c r="L1059" i="10"/>
  <c r="M1059" i="10"/>
  <c r="N1059" i="10"/>
  <c r="O1059" i="10"/>
  <c r="P1059" i="10"/>
  <c r="Q1059" i="10"/>
  <c r="K1060" i="10"/>
  <c r="L1060" i="10"/>
  <c r="M1060" i="10"/>
  <c r="N1060" i="10"/>
  <c r="O1060" i="10"/>
  <c r="P1060" i="10"/>
  <c r="Q1060" i="10"/>
  <c r="K1061" i="10"/>
  <c r="L1061" i="10"/>
  <c r="M1061" i="10"/>
  <c r="N1061" i="10"/>
  <c r="O1061" i="10"/>
  <c r="P1061" i="10"/>
  <c r="Q1061" i="10"/>
  <c r="K1062" i="10"/>
  <c r="L1062" i="10"/>
  <c r="M1062" i="10"/>
  <c r="N1062" i="10"/>
  <c r="O1062" i="10"/>
  <c r="P1062" i="10"/>
  <c r="Q1062" i="10"/>
  <c r="K1063" i="10"/>
  <c r="L1063" i="10"/>
  <c r="M1063" i="10"/>
  <c r="N1063" i="10"/>
  <c r="O1063" i="10"/>
  <c r="P1063" i="10"/>
  <c r="Q1063" i="10"/>
  <c r="K1064" i="10"/>
  <c r="L1064" i="10"/>
  <c r="M1064" i="10"/>
  <c r="N1064" i="10"/>
  <c r="O1064" i="10"/>
  <c r="P1064" i="10"/>
  <c r="Q1064" i="10"/>
  <c r="K1065" i="10"/>
  <c r="L1065" i="10"/>
  <c r="M1065" i="10"/>
  <c r="N1065" i="10"/>
  <c r="O1065" i="10"/>
  <c r="P1065" i="10"/>
  <c r="Q1065" i="10"/>
  <c r="K1066" i="10"/>
  <c r="L1066" i="10"/>
  <c r="M1066" i="10"/>
  <c r="N1066" i="10"/>
  <c r="O1066" i="10"/>
  <c r="P1066" i="10"/>
  <c r="Q1066" i="10"/>
  <c r="K1067" i="10"/>
  <c r="L1067" i="10"/>
  <c r="M1067" i="10"/>
  <c r="N1067" i="10"/>
  <c r="O1067" i="10"/>
  <c r="P1067" i="10"/>
  <c r="Q1067" i="10"/>
  <c r="K1068" i="10"/>
  <c r="L1068" i="10"/>
  <c r="M1068" i="10"/>
  <c r="N1068" i="10"/>
  <c r="O1068" i="10"/>
  <c r="P1068" i="10"/>
  <c r="Q1068" i="10"/>
  <c r="K1069" i="10"/>
  <c r="L1069" i="10"/>
  <c r="M1069" i="10"/>
  <c r="N1069" i="10"/>
  <c r="O1069" i="10"/>
  <c r="P1069" i="10"/>
  <c r="Q1069" i="10"/>
  <c r="K1070" i="10"/>
  <c r="L1070" i="10"/>
  <c r="M1070" i="10"/>
  <c r="N1070" i="10"/>
  <c r="O1070" i="10"/>
  <c r="P1070" i="10"/>
  <c r="Q1070" i="10"/>
  <c r="K1071" i="10"/>
  <c r="L1071" i="10"/>
  <c r="M1071" i="10"/>
  <c r="N1071" i="10"/>
  <c r="O1071" i="10"/>
  <c r="P1071" i="10"/>
  <c r="Q1071" i="10"/>
  <c r="K1072" i="10"/>
  <c r="L1072" i="10"/>
  <c r="M1072" i="10"/>
  <c r="N1072" i="10"/>
  <c r="O1072" i="10"/>
  <c r="P1072" i="10"/>
  <c r="Q1072" i="10"/>
  <c r="K1073" i="10"/>
  <c r="L1073" i="10"/>
  <c r="M1073" i="10"/>
  <c r="N1073" i="10"/>
  <c r="O1073" i="10"/>
  <c r="P1073" i="10"/>
  <c r="Q1073" i="10"/>
  <c r="K1074" i="10"/>
  <c r="L1074" i="10"/>
  <c r="M1074" i="10"/>
  <c r="N1074" i="10"/>
  <c r="O1074" i="10"/>
  <c r="P1074" i="10"/>
  <c r="Q1074" i="10"/>
  <c r="K1075" i="10"/>
  <c r="L1075" i="10"/>
  <c r="M1075" i="10"/>
  <c r="N1075" i="10"/>
  <c r="O1075" i="10"/>
  <c r="P1075" i="10"/>
  <c r="Q1075" i="10"/>
  <c r="K1076" i="10"/>
  <c r="L1076" i="10"/>
  <c r="M1076" i="10"/>
  <c r="N1076" i="10"/>
  <c r="O1076" i="10"/>
  <c r="P1076" i="10"/>
  <c r="Q1076" i="10"/>
  <c r="K1077" i="10"/>
  <c r="L1077" i="10"/>
  <c r="M1077" i="10"/>
  <c r="N1077" i="10"/>
  <c r="O1077" i="10"/>
  <c r="P1077" i="10"/>
  <c r="Q1077" i="10"/>
  <c r="K1078" i="10"/>
  <c r="L1078" i="10"/>
  <c r="M1078" i="10"/>
  <c r="N1078" i="10"/>
  <c r="O1078" i="10"/>
  <c r="P1078" i="10"/>
  <c r="Q1078" i="10"/>
  <c r="K1079" i="10"/>
  <c r="L1079" i="10"/>
  <c r="M1079" i="10"/>
  <c r="N1079" i="10"/>
  <c r="O1079" i="10"/>
  <c r="P1079" i="10"/>
  <c r="Q1079" i="10"/>
  <c r="K1080" i="10"/>
  <c r="L1080" i="10"/>
  <c r="M1080" i="10"/>
  <c r="N1080" i="10"/>
  <c r="O1080" i="10"/>
  <c r="P1080" i="10"/>
  <c r="Q1080" i="10"/>
  <c r="K1081" i="10"/>
  <c r="L1081" i="10"/>
  <c r="M1081" i="10"/>
  <c r="N1081" i="10"/>
  <c r="O1081" i="10"/>
  <c r="P1081" i="10"/>
  <c r="Q1081" i="10"/>
  <c r="K1082" i="10"/>
  <c r="L1082" i="10"/>
  <c r="M1082" i="10"/>
  <c r="N1082" i="10"/>
  <c r="O1082" i="10"/>
  <c r="P1082" i="10"/>
  <c r="Q1082" i="10"/>
  <c r="K1083" i="10"/>
  <c r="L1083" i="10"/>
  <c r="M1083" i="10"/>
  <c r="N1083" i="10"/>
  <c r="O1083" i="10"/>
  <c r="P1083" i="10"/>
  <c r="Q1083" i="10"/>
  <c r="K1084" i="10"/>
  <c r="L1084" i="10"/>
  <c r="M1084" i="10"/>
  <c r="N1084" i="10"/>
  <c r="O1084" i="10"/>
  <c r="P1084" i="10"/>
  <c r="Q1084" i="10"/>
  <c r="K1085" i="10"/>
  <c r="L1085" i="10"/>
  <c r="M1085" i="10"/>
  <c r="N1085" i="10"/>
  <c r="O1085" i="10"/>
  <c r="P1085" i="10"/>
  <c r="Q1085" i="10"/>
  <c r="K1086" i="10"/>
  <c r="L1086" i="10"/>
  <c r="M1086" i="10"/>
  <c r="N1086" i="10"/>
  <c r="O1086" i="10"/>
  <c r="P1086" i="10"/>
  <c r="Q1086" i="10"/>
  <c r="K1087" i="10"/>
  <c r="L1087" i="10"/>
  <c r="M1087" i="10"/>
  <c r="N1087" i="10"/>
  <c r="O1087" i="10"/>
  <c r="P1087" i="10"/>
  <c r="Q1087" i="10"/>
  <c r="K1088" i="10"/>
  <c r="L1088" i="10"/>
  <c r="M1088" i="10"/>
  <c r="N1088" i="10"/>
  <c r="O1088" i="10"/>
  <c r="P1088" i="10"/>
  <c r="Q1088" i="10"/>
  <c r="K1089" i="10"/>
  <c r="L1089" i="10"/>
  <c r="M1089" i="10"/>
  <c r="N1089" i="10"/>
  <c r="O1089" i="10"/>
  <c r="P1089" i="10"/>
  <c r="Q1089" i="10"/>
  <c r="K1090" i="10"/>
  <c r="L1090" i="10"/>
  <c r="M1090" i="10"/>
  <c r="N1090" i="10"/>
  <c r="O1090" i="10"/>
  <c r="P1090" i="10"/>
  <c r="Q1090" i="10"/>
  <c r="K1091" i="10"/>
  <c r="L1091" i="10"/>
  <c r="M1091" i="10"/>
  <c r="N1091" i="10"/>
  <c r="O1091" i="10"/>
  <c r="P1091" i="10"/>
  <c r="Q1091" i="10"/>
  <c r="K1092" i="10"/>
  <c r="L1092" i="10"/>
  <c r="M1092" i="10"/>
  <c r="N1092" i="10"/>
  <c r="O1092" i="10"/>
  <c r="P1092" i="10"/>
  <c r="Q1092" i="10"/>
  <c r="K1093" i="10"/>
  <c r="L1093" i="10"/>
  <c r="M1093" i="10"/>
  <c r="N1093" i="10"/>
  <c r="O1093" i="10"/>
  <c r="P1093" i="10"/>
  <c r="Q1093" i="10"/>
  <c r="K1094" i="10"/>
  <c r="L1094" i="10"/>
  <c r="M1094" i="10"/>
  <c r="N1094" i="10"/>
  <c r="O1094" i="10"/>
  <c r="P1094" i="10"/>
  <c r="Q1094" i="10"/>
  <c r="K1095" i="10"/>
  <c r="L1095" i="10"/>
  <c r="M1095" i="10"/>
  <c r="N1095" i="10"/>
  <c r="O1095" i="10"/>
  <c r="P1095" i="10"/>
  <c r="Q1095" i="10"/>
  <c r="K1096" i="10"/>
  <c r="L1096" i="10"/>
  <c r="M1096" i="10"/>
  <c r="N1096" i="10"/>
  <c r="O1096" i="10"/>
  <c r="P1096" i="10"/>
  <c r="Q1096" i="10"/>
  <c r="K1097" i="10"/>
  <c r="L1097" i="10"/>
  <c r="M1097" i="10"/>
  <c r="N1097" i="10"/>
  <c r="O1097" i="10"/>
  <c r="P1097" i="10"/>
  <c r="Q1097" i="10"/>
  <c r="K1098" i="10"/>
  <c r="L1098" i="10"/>
  <c r="M1098" i="10"/>
  <c r="N1098" i="10"/>
  <c r="O1098" i="10"/>
  <c r="P1098" i="10"/>
  <c r="Q1098" i="10"/>
  <c r="K1099" i="10"/>
  <c r="L1099" i="10"/>
  <c r="M1099" i="10"/>
  <c r="N1099" i="10"/>
  <c r="O1099" i="10"/>
  <c r="P1099" i="10"/>
  <c r="Q1099" i="10"/>
  <c r="K1100" i="10"/>
  <c r="L1100" i="10"/>
  <c r="M1100" i="10"/>
  <c r="N1100" i="10"/>
  <c r="O1100" i="10"/>
  <c r="P1100" i="10"/>
  <c r="Q1100" i="10"/>
  <c r="K1101" i="10"/>
  <c r="L1101" i="10"/>
  <c r="M1101" i="10"/>
  <c r="N1101" i="10"/>
  <c r="O1101" i="10"/>
  <c r="P1101" i="10"/>
  <c r="Q1101" i="10"/>
  <c r="K1102" i="10"/>
  <c r="L1102" i="10"/>
  <c r="M1102" i="10"/>
  <c r="N1102" i="10"/>
  <c r="O1102" i="10"/>
  <c r="P1102" i="10"/>
  <c r="Q1102" i="10"/>
  <c r="K1103" i="10"/>
  <c r="L1103" i="10"/>
  <c r="M1103" i="10"/>
  <c r="N1103" i="10"/>
  <c r="O1103" i="10"/>
  <c r="P1103" i="10"/>
  <c r="Q1103" i="10"/>
  <c r="K1104" i="10"/>
  <c r="L1104" i="10"/>
  <c r="M1104" i="10"/>
  <c r="N1104" i="10"/>
  <c r="O1104" i="10"/>
  <c r="P1104" i="10"/>
  <c r="Q1104" i="10"/>
  <c r="K1105" i="10"/>
  <c r="L1105" i="10"/>
  <c r="M1105" i="10"/>
  <c r="N1105" i="10"/>
  <c r="O1105" i="10"/>
  <c r="P1105" i="10"/>
  <c r="Q1105" i="10"/>
  <c r="K1106" i="10"/>
  <c r="L1106" i="10"/>
  <c r="M1106" i="10"/>
  <c r="N1106" i="10"/>
  <c r="O1106" i="10"/>
  <c r="P1106" i="10"/>
  <c r="Q1106" i="10"/>
  <c r="K1107" i="10"/>
  <c r="L1107" i="10"/>
  <c r="M1107" i="10"/>
  <c r="N1107" i="10"/>
  <c r="O1107" i="10"/>
  <c r="P1107" i="10"/>
  <c r="Q1107" i="10"/>
  <c r="K1108" i="10"/>
  <c r="L1108" i="10"/>
  <c r="M1108" i="10"/>
  <c r="N1108" i="10"/>
  <c r="O1108" i="10"/>
  <c r="P1108" i="10"/>
  <c r="Q1108" i="10"/>
  <c r="K1109" i="10"/>
  <c r="L1109" i="10"/>
  <c r="M1109" i="10"/>
  <c r="N1109" i="10"/>
  <c r="O1109" i="10"/>
  <c r="P1109" i="10"/>
  <c r="Q1109" i="10"/>
  <c r="K1110" i="10"/>
  <c r="L1110" i="10"/>
  <c r="M1110" i="10"/>
  <c r="N1110" i="10"/>
  <c r="O1110" i="10"/>
  <c r="P1110" i="10"/>
  <c r="Q1110" i="10"/>
  <c r="K1111" i="10"/>
  <c r="L1111" i="10"/>
  <c r="M1111" i="10"/>
  <c r="N1111" i="10"/>
  <c r="O1111" i="10"/>
  <c r="P1111" i="10"/>
  <c r="Q1111" i="10"/>
  <c r="K1112" i="10"/>
  <c r="L1112" i="10"/>
  <c r="M1112" i="10"/>
  <c r="N1112" i="10"/>
  <c r="O1112" i="10"/>
  <c r="P1112" i="10"/>
  <c r="Q1112" i="10"/>
  <c r="K1113" i="10"/>
  <c r="L1113" i="10"/>
  <c r="M1113" i="10"/>
  <c r="N1113" i="10"/>
  <c r="O1113" i="10"/>
  <c r="P1113" i="10"/>
  <c r="Q1113" i="10"/>
  <c r="K1114" i="10"/>
  <c r="L1114" i="10"/>
  <c r="M1114" i="10"/>
  <c r="N1114" i="10"/>
  <c r="O1114" i="10"/>
  <c r="P1114" i="10"/>
  <c r="Q1114" i="10"/>
  <c r="K1115" i="10"/>
  <c r="L1115" i="10"/>
  <c r="M1115" i="10"/>
  <c r="N1115" i="10"/>
  <c r="O1115" i="10"/>
  <c r="P1115" i="10"/>
  <c r="Q1115" i="10"/>
  <c r="K1116" i="10"/>
  <c r="L1116" i="10"/>
  <c r="M1116" i="10"/>
  <c r="N1116" i="10"/>
  <c r="O1116" i="10"/>
  <c r="P1116" i="10"/>
  <c r="Q1116" i="10"/>
  <c r="K1117" i="10"/>
  <c r="L1117" i="10"/>
  <c r="M1117" i="10"/>
  <c r="N1117" i="10"/>
  <c r="O1117" i="10"/>
  <c r="P1117" i="10"/>
  <c r="Q1117" i="10"/>
  <c r="K1118" i="10"/>
  <c r="L1118" i="10"/>
  <c r="M1118" i="10"/>
  <c r="N1118" i="10"/>
  <c r="O1118" i="10"/>
  <c r="P1118" i="10"/>
  <c r="Q1118" i="10"/>
  <c r="K1119" i="10"/>
  <c r="L1119" i="10"/>
  <c r="M1119" i="10"/>
  <c r="N1119" i="10"/>
  <c r="O1119" i="10"/>
  <c r="P1119" i="10"/>
  <c r="Q1119" i="10"/>
  <c r="K1120" i="10"/>
  <c r="L1120" i="10"/>
  <c r="M1120" i="10"/>
  <c r="N1120" i="10"/>
  <c r="O1120" i="10"/>
  <c r="P1120" i="10"/>
  <c r="Q1120" i="10"/>
  <c r="K1121" i="10"/>
  <c r="L1121" i="10"/>
  <c r="M1121" i="10"/>
  <c r="N1121" i="10"/>
  <c r="O1121" i="10"/>
  <c r="P1121" i="10"/>
  <c r="Q1121" i="10"/>
  <c r="K1122" i="10"/>
  <c r="L1122" i="10"/>
  <c r="M1122" i="10"/>
  <c r="N1122" i="10"/>
  <c r="O1122" i="10"/>
  <c r="P1122" i="10"/>
  <c r="Q1122" i="10"/>
  <c r="K1123" i="10"/>
  <c r="L1123" i="10"/>
  <c r="M1123" i="10"/>
  <c r="N1123" i="10"/>
  <c r="O1123" i="10"/>
  <c r="P1123" i="10"/>
  <c r="Q1123" i="10"/>
  <c r="K1124" i="10"/>
  <c r="L1124" i="10"/>
  <c r="M1124" i="10"/>
  <c r="N1124" i="10"/>
  <c r="O1124" i="10"/>
  <c r="P1124" i="10"/>
  <c r="Q1124" i="10"/>
  <c r="K1125" i="10"/>
  <c r="L1125" i="10"/>
  <c r="M1125" i="10"/>
  <c r="N1125" i="10"/>
  <c r="O1125" i="10"/>
  <c r="P1125" i="10"/>
  <c r="Q1125" i="10"/>
  <c r="K1126" i="10"/>
  <c r="L1126" i="10"/>
  <c r="M1126" i="10"/>
  <c r="N1126" i="10"/>
  <c r="O1126" i="10"/>
  <c r="P1126" i="10"/>
  <c r="Q1126" i="10"/>
  <c r="K1127" i="10"/>
  <c r="L1127" i="10"/>
  <c r="M1127" i="10"/>
  <c r="N1127" i="10"/>
  <c r="O1127" i="10"/>
  <c r="P1127" i="10"/>
  <c r="Q1127" i="10"/>
  <c r="K1128" i="10"/>
  <c r="L1128" i="10"/>
  <c r="M1128" i="10"/>
  <c r="N1128" i="10"/>
  <c r="O1128" i="10"/>
  <c r="P1128" i="10"/>
  <c r="Q1128" i="10"/>
  <c r="K1129" i="10"/>
  <c r="L1129" i="10"/>
  <c r="M1129" i="10"/>
  <c r="N1129" i="10"/>
  <c r="O1129" i="10"/>
  <c r="P1129" i="10"/>
  <c r="Q1129" i="10"/>
  <c r="K1130" i="10"/>
  <c r="L1130" i="10"/>
  <c r="M1130" i="10"/>
  <c r="N1130" i="10"/>
  <c r="O1130" i="10"/>
  <c r="P1130" i="10"/>
  <c r="Q1130" i="10"/>
  <c r="K1131" i="10"/>
  <c r="L1131" i="10"/>
  <c r="M1131" i="10"/>
  <c r="N1131" i="10"/>
  <c r="O1131" i="10"/>
  <c r="P1131" i="10"/>
  <c r="Q1131" i="10"/>
  <c r="K1132" i="10"/>
  <c r="L1132" i="10"/>
  <c r="M1132" i="10"/>
  <c r="N1132" i="10"/>
  <c r="O1132" i="10"/>
  <c r="P1132" i="10"/>
  <c r="Q1132" i="10"/>
  <c r="K1133" i="10"/>
  <c r="L1133" i="10"/>
  <c r="M1133" i="10"/>
  <c r="N1133" i="10"/>
  <c r="O1133" i="10"/>
  <c r="P1133" i="10"/>
  <c r="Q1133" i="10"/>
  <c r="K1134" i="10"/>
  <c r="L1134" i="10"/>
  <c r="M1134" i="10"/>
  <c r="N1134" i="10"/>
  <c r="O1134" i="10"/>
  <c r="P1134" i="10"/>
  <c r="Q1134" i="10"/>
  <c r="K1135" i="10"/>
  <c r="L1135" i="10"/>
  <c r="M1135" i="10"/>
  <c r="N1135" i="10"/>
  <c r="O1135" i="10"/>
  <c r="P1135" i="10"/>
  <c r="Q1135" i="10"/>
  <c r="K1136" i="10"/>
  <c r="L1136" i="10"/>
  <c r="M1136" i="10"/>
  <c r="N1136" i="10"/>
  <c r="O1136" i="10"/>
  <c r="P1136" i="10"/>
  <c r="Q1136" i="10"/>
  <c r="K1137" i="10"/>
  <c r="L1137" i="10"/>
  <c r="M1137" i="10"/>
  <c r="N1137" i="10"/>
  <c r="O1137" i="10"/>
  <c r="P1137" i="10"/>
  <c r="Q1137" i="10"/>
  <c r="K1138" i="10"/>
  <c r="L1138" i="10"/>
  <c r="M1138" i="10"/>
  <c r="N1138" i="10"/>
  <c r="O1138" i="10"/>
  <c r="P1138" i="10"/>
  <c r="Q1138" i="10"/>
  <c r="K1139" i="10"/>
  <c r="L1139" i="10"/>
  <c r="M1139" i="10"/>
  <c r="N1139" i="10"/>
  <c r="O1139" i="10"/>
  <c r="P1139" i="10"/>
  <c r="Q1139" i="10"/>
  <c r="K1140" i="10"/>
  <c r="L1140" i="10"/>
  <c r="M1140" i="10"/>
  <c r="N1140" i="10"/>
  <c r="O1140" i="10"/>
  <c r="P1140" i="10"/>
  <c r="Q1140" i="10"/>
  <c r="K1141" i="10"/>
  <c r="L1141" i="10"/>
  <c r="M1141" i="10"/>
  <c r="N1141" i="10"/>
  <c r="O1141" i="10"/>
  <c r="P1141" i="10"/>
  <c r="Q1141" i="10"/>
  <c r="K1142" i="10"/>
  <c r="L1142" i="10"/>
  <c r="M1142" i="10"/>
  <c r="N1142" i="10"/>
  <c r="O1142" i="10"/>
  <c r="P1142" i="10"/>
  <c r="Q1142" i="10"/>
  <c r="K1143" i="10"/>
  <c r="L1143" i="10"/>
  <c r="M1143" i="10"/>
  <c r="N1143" i="10"/>
  <c r="O1143" i="10"/>
  <c r="P1143" i="10"/>
  <c r="Q1143" i="10"/>
  <c r="K1144" i="10"/>
  <c r="L1144" i="10"/>
  <c r="M1144" i="10"/>
  <c r="N1144" i="10"/>
  <c r="O1144" i="10"/>
  <c r="P1144" i="10"/>
  <c r="Q1144" i="10"/>
  <c r="K1145" i="10"/>
  <c r="L1145" i="10"/>
  <c r="M1145" i="10"/>
  <c r="N1145" i="10"/>
  <c r="O1145" i="10"/>
  <c r="P1145" i="10"/>
  <c r="Q1145" i="10"/>
  <c r="K1146" i="10"/>
  <c r="L1146" i="10"/>
  <c r="M1146" i="10"/>
  <c r="N1146" i="10"/>
  <c r="O1146" i="10"/>
  <c r="P1146" i="10"/>
  <c r="Q1146" i="10"/>
  <c r="K1147" i="10"/>
  <c r="L1147" i="10"/>
  <c r="M1147" i="10"/>
  <c r="N1147" i="10"/>
  <c r="O1147" i="10"/>
  <c r="P1147" i="10"/>
  <c r="Q1147" i="10"/>
  <c r="K1148" i="10"/>
  <c r="L1148" i="10"/>
  <c r="M1148" i="10"/>
  <c r="N1148" i="10"/>
  <c r="O1148" i="10"/>
  <c r="P1148" i="10"/>
  <c r="Q1148" i="10"/>
  <c r="K1149" i="10"/>
  <c r="L1149" i="10"/>
  <c r="M1149" i="10"/>
  <c r="N1149" i="10"/>
  <c r="O1149" i="10"/>
  <c r="P1149" i="10"/>
  <c r="Q1149" i="10"/>
  <c r="K1150" i="10"/>
  <c r="L1150" i="10"/>
  <c r="M1150" i="10"/>
  <c r="N1150" i="10"/>
  <c r="O1150" i="10"/>
  <c r="P1150" i="10"/>
  <c r="Q1150" i="10"/>
  <c r="K1151" i="10"/>
  <c r="L1151" i="10"/>
  <c r="M1151" i="10"/>
  <c r="N1151" i="10"/>
  <c r="O1151" i="10"/>
  <c r="P1151" i="10"/>
  <c r="Q1151" i="10"/>
  <c r="K1152" i="10"/>
  <c r="L1152" i="10"/>
  <c r="M1152" i="10"/>
  <c r="N1152" i="10"/>
  <c r="O1152" i="10"/>
  <c r="P1152" i="10"/>
  <c r="Q1152" i="10"/>
  <c r="K1153" i="10"/>
  <c r="L1153" i="10"/>
  <c r="M1153" i="10"/>
  <c r="N1153" i="10"/>
  <c r="O1153" i="10"/>
  <c r="P1153" i="10"/>
  <c r="Q1153" i="10"/>
  <c r="K1154" i="10"/>
  <c r="L1154" i="10"/>
  <c r="M1154" i="10"/>
  <c r="N1154" i="10"/>
  <c r="O1154" i="10"/>
  <c r="P1154" i="10"/>
  <c r="Q1154" i="10"/>
  <c r="K1155" i="10"/>
  <c r="L1155" i="10"/>
  <c r="M1155" i="10"/>
  <c r="N1155" i="10"/>
  <c r="O1155" i="10"/>
  <c r="P1155" i="10"/>
  <c r="Q1155" i="10"/>
  <c r="K1156" i="10"/>
  <c r="L1156" i="10"/>
  <c r="M1156" i="10"/>
  <c r="N1156" i="10"/>
  <c r="O1156" i="10"/>
  <c r="P1156" i="10"/>
  <c r="Q1156" i="10"/>
  <c r="K1157" i="10"/>
  <c r="L1157" i="10"/>
  <c r="M1157" i="10"/>
  <c r="N1157" i="10"/>
  <c r="O1157" i="10"/>
  <c r="P1157" i="10"/>
  <c r="Q1157" i="10"/>
  <c r="K1158" i="10"/>
  <c r="L1158" i="10"/>
  <c r="M1158" i="10"/>
  <c r="N1158" i="10"/>
  <c r="O1158" i="10"/>
  <c r="P1158" i="10"/>
  <c r="Q1158" i="10"/>
  <c r="K1160" i="10"/>
  <c r="L1160" i="10"/>
  <c r="M1160" i="10"/>
  <c r="N1160" i="10"/>
  <c r="O1160" i="10"/>
  <c r="P1160" i="10"/>
  <c r="Q1160" i="10"/>
  <c r="K1161" i="10"/>
  <c r="L1161" i="10"/>
  <c r="M1161" i="10"/>
  <c r="N1161" i="10"/>
  <c r="O1161" i="10"/>
  <c r="P1161" i="10"/>
  <c r="Q1161" i="10"/>
  <c r="K1162" i="10"/>
  <c r="L1162" i="10"/>
  <c r="M1162" i="10"/>
  <c r="N1162" i="10"/>
  <c r="O1162" i="10"/>
  <c r="P1162" i="10"/>
  <c r="Q1162" i="10"/>
  <c r="K1163" i="10"/>
  <c r="L1163" i="10"/>
  <c r="M1163" i="10"/>
  <c r="N1163" i="10"/>
  <c r="O1163" i="10"/>
  <c r="P1163" i="10"/>
  <c r="Q1163" i="10"/>
  <c r="K1164" i="10"/>
  <c r="L1164" i="10"/>
  <c r="M1164" i="10"/>
  <c r="N1164" i="10"/>
  <c r="O1164" i="10"/>
  <c r="P1164" i="10"/>
  <c r="Q1164" i="10"/>
  <c r="K1165" i="10"/>
  <c r="L1165" i="10"/>
  <c r="M1165" i="10"/>
  <c r="N1165" i="10"/>
  <c r="O1165" i="10"/>
  <c r="P1165" i="10"/>
  <c r="Q1165" i="10"/>
  <c r="K1166" i="10"/>
  <c r="L1166" i="10"/>
  <c r="M1166" i="10"/>
  <c r="N1166" i="10"/>
  <c r="O1166" i="10"/>
  <c r="P1166" i="10"/>
  <c r="Q1166" i="10"/>
  <c r="K1167" i="10"/>
  <c r="L1167" i="10"/>
  <c r="M1167" i="10"/>
  <c r="N1167" i="10"/>
  <c r="O1167" i="10"/>
  <c r="P1167" i="10"/>
  <c r="Q1167" i="10"/>
  <c r="K1168" i="10"/>
  <c r="L1168" i="10"/>
  <c r="M1168" i="10"/>
  <c r="N1168" i="10"/>
  <c r="O1168" i="10"/>
  <c r="P1168" i="10"/>
  <c r="Q1168" i="10"/>
  <c r="K1169" i="10"/>
  <c r="L1169" i="10"/>
  <c r="M1169" i="10"/>
  <c r="N1169" i="10"/>
  <c r="O1169" i="10"/>
  <c r="P1169" i="10"/>
  <c r="Q1169" i="10"/>
  <c r="K1170" i="10"/>
  <c r="L1170" i="10"/>
  <c r="M1170" i="10"/>
  <c r="N1170" i="10"/>
  <c r="O1170" i="10"/>
  <c r="P1170" i="10"/>
  <c r="Q1170" i="10"/>
  <c r="K1171" i="10"/>
  <c r="L1171" i="10"/>
  <c r="M1171" i="10"/>
  <c r="N1171" i="10"/>
  <c r="O1171" i="10"/>
  <c r="P1171" i="10"/>
  <c r="Q1171" i="10"/>
  <c r="K1172" i="10"/>
  <c r="L1172" i="10"/>
  <c r="M1172" i="10"/>
  <c r="N1172" i="10"/>
  <c r="O1172" i="10"/>
  <c r="P1172" i="10"/>
  <c r="Q1172" i="10"/>
  <c r="K1173" i="10"/>
  <c r="L1173" i="10"/>
  <c r="M1173" i="10"/>
  <c r="N1173" i="10"/>
  <c r="O1173" i="10"/>
  <c r="P1173" i="10"/>
  <c r="Q1173" i="10"/>
  <c r="K1174" i="10"/>
  <c r="L1174" i="10"/>
  <c r="M1174" i="10"/>
  <c r="N1174" i="10"/>
  <c r="O1174" i="10"/>
  <c r="P1174" i="10"/>
  <c r="Q1174" i="10"/>
  <c r="K1175" i="10"/>
  <c r="L1175" i="10"/>
  <c r="M1175" i="10"/>
  <c r="N1175" i="10"/>
  <c r="O1175" i="10"/>
  <c r="P1175" i="10"/>
  <c r="Q1175" i="10"/>
  <c r="K1176" i="10"/>
  <c r="L1176" i="10"/>
  <c r="M1176" i="10"/>
  <c r="N1176" i="10"/>
  <c r="O1176" i="10"/>
  <c r="P1176" i="10"/>
  <c r="Q1176" i="10"/>
  <c r="K1177" i="10"/>
  <c r="L1177" i="10"/>
  <c r="M1177" i="10"/>
  <c r="N1177" i="10"/>
  <c r="O1177" i="10"/>
  <c r="P1177" i="10"/>
  <c r="Q1177" i="10"/>
  <c r="K1178" i="10"/>
  <c r="L1178" i="10"/>
  <c r="M1178" i="10"/>
  <c r="N1178" i="10"/>
  <c r="O1178" i="10"/>
  <c r="P1178" i="10"/>
  <c r="Q1178" i="10"/>
  <c r="K1179" i="10"/>
  <c r="L1179" i="10"/>
  <c r="M1179" i="10"/>
  <c r="N1179" i="10"/>
  <c r="O1179" i="10"/>
  <c r="P1179" i="10"/>
  <c r="Q1179" i="10"/>
  <c r="K1180" i="10"/>
  <c r="L1180" i="10"/>
  <c r="M1180" i="10"/>
  <c r="N1180" i="10"/>
  <c r="O1180" i="10"/>
  <c r="P1180" i="10"/>
  <c r="Q1180" i="10"/>
  <c r="K1181" i="10"/>
  <c r="L1181" i="10"/>
  <c r="M1181" i="10"/>
  <c r="N1181" i="10"/>
  <c r="O1181" i="10"/>
  <c r="P1181" i="10"/>
  <c r="Q1181" i="10"/>
  <c r="K1182" i="10"/>
  <c r="L1182" i="10"/>
  <c r="M1182" i="10"/>
  <c r="N1182" i="10"/>
  <c r="O1182" i="10"/>
  <c r="P1182" i="10"/>
  <c r="Q1182" i="10"/>
  <c r="K1183" i="10"/>
  <c r="L1183" i="10"/>
  <c r="M1183" i="10"/>
  <c r="N1183" i="10"/>
  <c r="O1183" i="10"/>
  <c r="P1183" i="10"/>
  <c r="Q1183" i="10"/>
  <c r="K1184" i="10"/>
  <c r="L1184" i="10"/>
  <c r="M1184" i="10"/>
  <c r="N1184" i="10"/>
  <c r="O1184" i="10"/>
  <c r="P1184" i="10"/>
  <c r="Q1184" i="10"/>
  <c r="K1185" i="10"/>
  <c r="L1185" i="10"/>
  <c r="M1185" i="10"/>
  <c r="N1185" i="10"/>
  <c r="O1185" i="10"/>
  <c r="P1185" i="10"/>
  <c r="Q1185" i="10"/>
  <c r="K1186" i="10"/>
  <c r="L1186" i="10"/>
  <c r="M1186" i="10"/>
  <c r="N1186" i="10"/>
  <c r="O1186" i="10"/>
  <c r="P1186" i="10"/>
  <c r="Q1186" i="10"/>
  <c r="K1187" i="10"/>
  <c r="L1187" i="10"/>
  <c r="M1187" i="10"/>
  <c r="N1187" i="10"/>
  <c r="O1187" i="10"/>
  <c r="P1187" i="10"/>
  <c r="Q1187" i="10"/>
  <c r="K1188" i="10"/>
  <c r="L1188" i="10"/>
  <c r="M1188" i="10"/>
  <c r="N1188" i="10"/>
  <c r="O1188" i="10"/>
  <c r="P1188" i="10"/>
  <c r="Q1188" i="10"/>
  <c r="K1189" i="10"/>
  <c r="L1189" i="10"/>
  <c r="M1189" i="10"/>
  <c r="N1189" i="10"/>
  <c r="O1189" i="10"/>
  <c r="P1189" i="10"/>
  <c r="Q1189" i="10"/>
  <c r="K1190" i="10"/>
  <c r="L1190" i="10"/>
  <c r="M1190" i="10"/>
  <c r="N1190" i="10"/>
  <c r="O1190" i="10"/>
  <c r="P1190" i="10"/>
  <c r="Q1190" i="10"/>
  <c r="K1191" i="10"/>
  <c r="L1191" i="10"/>
  <c r="M1191" i="10"/>
  <c r="N1191" i="10"/>
  <c r="O1191" i="10"/>
  <c r="P1191" i="10"/>
  <c r="Q1191" i="10"/>
  <c r="K1192" i="10"/>
  <c r="L1192" i="10"/>
  <c r="M1192" i="10"/>
  <c r="N1192" i="10"/>
  <c r="O1192" i="10"/>
  <c r="P1192" i="10"/>
  <c r="Q1192" i="10"/>
  <c r="K1193" i="10"/>
  <c r="L1193" i="10"/>
  <c r="M1193" i="10"/>
  <c r="N1193" i="10"/>
  <c r="O1193" i="10"/>
  <c r="P1193" i="10"/>
  <c r="Q1193" i="10"/>
  <c r="K1194" i="10"/>
  <c r="L1194" i="10"/>
  <c r="M1194" i="10"/>
  <c r="N1194" i="10"/>
  <c r="O1194" i="10"/>
  <c r="P1194" i="10"/>
  <c r="Q1194" i="10"/>
  <c r="K1195" i="10"/>
  <c r="L1195" i="10"/>
  <c r="M1195" i="10"/>
  <c r="N1195" i="10"/>
  <c r="O1195" i="10"/>
  <c r="P1195" i="10"/>
  <c r="Q1195" i="10"/>
  <c r="K1196" i="10"/>
  <c r="L1196" i="10"/>
  <c r="M1196" i="10"/>
  <c r="N1196" i="10"/>
  <c r="O1196" i="10"/>
  <c r="P1196" i="10"/>
  <c r="Q1196" i="10"/>
  <c r="K1197" i="10"/>
  <c r="L1197" i="10"/>
  <c r="M1197" i="10"/>
  <c r="N1197" i="10"/>
  <c r="O1197" i="10"/>
  <c r="P1197" i="10"/>
  <c r="Q1197" i="10"/>
  <c r="K1198" i="10"/>
  <c r="L1198" i="10"/>
  <c r="M1198" i="10"/>
  <c r="N1198" i="10"/>
  <c r="O1198" i="10"/>
  <c r="P1198" i="10"/>
  <c r="Q1198" i="10"/>
  <c r="K1199" i="10"/>
  <c r="L1199" i="10"/>
  <c r="M1199" i="10"/>
  <c r="N1199" i="10"/>
  <c r="O1199" i="10"/>
  <c r="P1199" i="10"/>
  <c r="Q1199" i="10"/>
  <c r="K1200" i="10"/>
  <c r="L1200" i="10"/>
  <c r="M1200" i="10"/>
  <c r="N1200" i="10"/>
  <c r="O1200" i="10"/>
  <c r="P1200" i="10"/>
  <c r="Q1200" i="10"/>
  <c r="K1201" i="10"/>
  <c r="L1201" i="10"/>
  <c r="M1201" i="10"/>
  <c r="N1201" i="10"/>
  <c r="O1201" i="10"/>
  <c r="P1201" i="10"/>
  <c r="Q1201" i="10"/>
  <c r="K1202" i="10"/>
  <c r="L1202" i="10"/>
  <c r="M1202" i="10"/>
  <c r="N1202" i="10"/>
  <c r="O1202" i="10"/>
  <c r="P1202" i="10"/>
  <c r="Q1202" i="10"/>
  <c r="K1203" i="10"/>
  <c r="L1203" i="10"/>
  <c r="M1203" i="10"/>
  <c r="N1203" i="10"/>
  <c r="O1203" i="10"/>
  <c r="P1203" i="10"/>
  <c r="Q1203" i="10"/>
  <c r="K1204" i="10"/>
  <c r="L1204" i="10"/>
  <c r="M1204" i="10"/>
  <c r="N1204" i="10"/>
  <c r="O1204" i="10"/>
  <c r="P1204" i="10"/>
  <c r="Q1204" i="10"/>
  <c r="K1205" i="10"/>
  <c r="L1205" i="10"/>
  <c r="M1205" i="10"/>
  <c r="N1205" i="10"/>
  <c r="O1205" i="10"/>
  <c r="P1205" i="10"/>
  <c r="Q1205" i="10"/>
  <c r="K1206" i="10"/>
  <c r="L1206" i="10"/>
  <c r="M1206" i="10"/>
  <c r="N1206" i="10"/>
  <c r="O1206" i="10"/>
  <c r="P1206" i="10"/>
  <c r="Q1206" i="10"/>
  <c r="K1207" i="10"/>
  <c r="L1207" i="10"/>
  <c r="M1207" i="10"/>
  <c r="N1207" i="10"/>
  <c r="O1207" i="10"/>
  <c r="P1207" i="10"/>
  <c r="Q1207" i="10"/>
  <c r="K1208" i="10"/>
  <c r="L1208" i="10"/>
  <c r="M1208" i="10"/>
  <c r="N1208" i="10"/>
  <c r="O1208" i="10"/>
  <c r="P1208" i="10"/>
  <c r="Q1208" i="10"/>
  <c r="K1209" i="10"/>
  <c r="L1209" i="10"/>
  <c r="M1209" i="10"/>
  <c r="N1209" i="10"/>
  <c r="O1209" i="10"/>
  <c r="P1209" i="10"/>
  <c r="Q1209" i="10"/>
  <c r="K1210" i="10"/>
  <c r="L1210" i="10"/>
  <c r="M1210" i="10"/>
  <c r="N1210" i="10"/>
  <c r="O1210" i="10"/>
  <c r="P1210" i="10"/>
  <c r="Q1210" i="10"/>
  <c r="K1211" i="10"/>
  <c r="L1211" i="10"/>
  <c r="M1211" i="10"/>
  <c r="N1211" i="10"/>
  <c r="O1211" i="10"/>
  <c r="P1211" i="10"/>
  <c r="Q1211" i="10"/>
  <c r="K1212" i="10"/>
  <c r="L1212" i="10"/>
  <c r="M1212" i="10"/>
  <c r="N1212" i="10"/>
  <c r="O1212" i="10"/>
  <c r="P1212" i="10"/>
  <c r="Q1212" i="10"/>
  <c r="K1213" i="10"/>
  <c r="L1213" i="10"/>
  <c r="M1213" i="10"/>
  <c r="N1213" i="10"/>
  <c r="O1213" i="10"/>
  <c r="P1213" i="10"/>
  <c r="Q1213" i="10"/>
  <c r="K1214" i="10"/>
  <c r="L1214" i="10"/>
  <c r="M1214" i="10"/>
  <c r="N1214" i="10"/>
  <c r="O1214" i="10"/>
  <c r="P1214" i="10"/>
  <c r="Q1214" i="10"/>
  <c r="K1215" i="10"/>
  <c r="L1215" i="10"/>
  <c r="M1215" i="10"/>
  <c r="N1215" i="10"/>
  <c r="O1215" i="10"/>
  <c r="P1215" i="10"/>
  <c r="Q1215" i="10"/>
  <c r="K1216" i="10"/>
  <c r="L1216" i="10"/>
  <c r="M1216" i="10"/>
  <c r="N1216" i="10"/>
  <c r="O1216" i="10"/>
  <c r="P1216" i="10"/>
  <c r="Q1216" i="10"/>
  <c r="K1217" i="10"/>
  <c r="L1217" i="10"/>
  <c r="M1217" i="10"/>
  <c r="N1217" i="10"/>
  <c r="O1217" i="10"/>
  <c r="P1217" i="10"/>
  <c r="Q1217" i="10"/>
  <c r="K1218" i="10"/>
  <c r="L1218" i="10"/>
  <c r="M1218" i="10"/>
  <c r="N1218" i="10"/>
  <c r="O1218" i="10"/>
  <c r="P1218" i="10"/>
  <c r="Q1218" i="10"/>
  <c r="K1219" i="10"/>
  <c r="L1219" i="10"/>
  <c r="M1219" i="10"/>
  <c r="N1219" i="10"/>
  <c r="O1219" i="10"/>
  <c r="P1219" i="10"/>
  <c r="Q1219" i="10"/>
  <c r="K1220" i="10"/>
  <c r="L1220" i="10"/>
  <c r="M1220" i="10"/>
  <c r="N1220" i="10"/>
  <c r="O1220" i="10"/>
  <c r="P1220" i="10"/>
  <c r="Q1220" i="10"/>
  <c r="K1221" i="10"/>
  <c r="L1221" i="10"/>
  <c r="M1221" i="10"/>
  <c r="N1221" i="10"/>
  <c r="O1221" i="10"/>
  <c r="P1221" i="10"/>
  <c r="Q1221" i="10"/>
  <c r="K1222" i="10"/>
  <c r="L1222" i="10"/>
  <c r="M1222" i="10"/>
  <c r="N1222" i="10"/>
  <c r="O1222" i="10"/>
  <c r="P1222" i="10"/>
  <c r="Q1222" i="10"/>
  <c r="K1223" i="10"/>
  <c r="L1223" i="10"/>
  <c r="M1223" i="10"/>
  <c r="N1223" i="10"/>
  <c r="O1223" i="10"/>
  <c r="P1223" i="10"/>
  <c r="Q1223" i="10"/>
  <c r="K1224" i="10"/>
  <c r="L1224" i="10"/>
  <c r="M1224" i="10"/>
  <c r="N1224" i="10"/>
  <c r="O1224" i="10"/>
  <c r="P1224" i="10"/>
  <c r="Q1224" i="10"/>
  <c r="K1226" i="10"/>
  <c r="L1226" i="10"/>
  <c r="M1226" i="10"/>
  <c r="N1226" i="10"/>
  <c r="O1226" i="10"/>
  <c r="P1226" i="10"/>
  <c r="Q1226" i="10"/>
  <c r="K1227" i="10"/>
  <c r="L1227" i="10"/>
  <c r="M1227" i="10"/>
  <c r="N1227" i="10"/>
  <c r="O1227" i="10"/>
  <c r="P1227" i="10"/>
  <c r="Q1227" i="10"/>
  <c r="K1228" i="10"/>
  <c r="L1228" i="10"/>
  <c r="M1228" i="10"/>
  <c r="N1228" i="10"/>
  <c r="O1228" i="10"/>
  <c r="P1228" i="10"/>
  <c r="Q1228" i="10"/>
  <c r="K1229" i="10"/>
  <c r="L1229" i="10"/>
  <c r="M1229" i="10"/>
  <c r="N1229" i="10"/>
  <c r="O1229" i="10"/>
  <c r="P1229" i="10"/>
  <c r="Q1229" i="10"/>
  <c r="K1230" i="10"/>
  <c r="L1230" i="10"/>
  <c r="M1230" i="10"/>
  <c r="N1230" i="10"/>
  <c r="O1230" i="10"/>
  <c r="P1230" i="10"/>
  <c r="Q1230" i="10"/>
  <c r="K1231" i="10"/>
  <c r="L1231" i="10"/>
  <c r="M1231" i="10"/>
  <c r="N1231" i="10"/>
  <c r="O1231" i="10"/>
  <c r="P1231" i="10"/>
  <c r="Q1231" i="10"/>
  <c r="K1232" i="10"/>
  <c r="L1232" i="10"/>
  <c r="M1232" i="10"/>
  <c r="N1232" i="10"/>
  <c r="O1232" i="10"/>
  <c r="P1232" i="10"/>
  <c r="Q1232" i="10"/>
  <c r="K1233" i="10"/>
  <c r="L1233" i="10"/>
  <c r="M1233" i="10"/>
  <c r="N1233" i="10"/>
  <c r="O1233" i="10"/>
  <c r="P1233" i="10"/>
  <c r="Q1233" i="10"/>
  <c r="K1234" i="10"/>
  <c r="L1234" i="10"/>
  <c r="M1234" i="10"/>
  <c r="N1234" i="10"/>
  <c r="O1234" i="10"/>
  <c r="P1234" i="10"/>
  <c r="Q1234" i="10"/>
  <c r="K1235" i="10"/>
  <c r="L1235" i="10"/>
  <c r="M1235" i="10"/>
  <c r="N1235" i="10"/>
  <c r="O1235" i="10"/>
  <c r="P1235" i="10"/>
  <c r="Q1235" i="10"/>
  <c r="K1236" i="10"/>
  <c r="L1236" i="10"/>
  <c r="M1236" i="10"/>
  <c r="N1236" i="10"/>
  <c r="O1236" i="10"/>
  <c r="P1236" i="10"/>
  <c r="Q1236" i="10"/>
  <c r="K1237" i="10"/>
  <c r="L1237" i="10"/>
  <c r="M1237" i="10"/>
  <c r="N1237" i="10"/>
  <c r="O1237" i="10"/>
  <c r="P1237" i="10"/>
  <c r="Q1237" i="10"/>
  <c r="K1238" i="10"/>
  <c r="L1238" i="10"/>
  <c r="M1238" i="10"/>
  <c r="N1238" i="10"/>
  <c r="O1238" i="10"/>
  <c r="P1238" i="10"/>
  <c r="Q1238" i="10"/>
  <c r="K1239" i="10"/>
  <c r="L1239" i="10"/>
  <c r="M1239" i="10"/>
  <c r="N1239" i="10"/>
  <c r="O1239" i="10"/>
  <c r="P1239" i="10"/>
  <c r="Q1239" i="10"/>
  <c r="K1240" i="10"/>
  <c r="L1240" i="10"/>
  <c r="M1240" i="10"/>
  <c r="N1240" i="10"/>
  <c r="O1240" i="10"/>
  <c r="P1240" i="10"/>
  <c r="Q1240" i="10"/>
  <c r="K1241" i="10"/>
  <c r="L1241" i="10"/>
  <c r="M1241" i="10"/>
  <c r="N1241" i="10"/>
  <c r="O1241" i="10"/>
  <c r="P1241" i="10"/>
  <c r="Q1241" i="10"/>
  <c r="K1242" i="10"/>
  <c r="L1242" i="10"/>
  <c r="M1242" i="10"/>
  <c r="N1242" i="10"/>
  <c r="O1242" i="10"/>
  <c r="P1242" i="10"/>
  <c r="Q1242" i="10"/>
  <c r="K1244" i="10"/>
  <c r="L1244" i="10"/>
  <c r="M1244" i="10"/>
  <c r="N1244" i="10"/>
  <c r="O1244" i="10"/>
  <c r="P1244" i="10"/>
  <c r="Q1244" i="10"/>
  <c r="K1245" i="10"/>
  <c r="L1245" i="10"/>
  <c r="M1245" i="10"/>
  <c r="N1245" i="10"/>
  <c r="O1245" i="10"/>
  <c r="P1245" i="10"/>
  <c r="Q1245" i="10"/>
  <c r="K1246" i="10"/>
  <c r="L1246" i="10"/>
  <c r="M1246" i="10"/>
  <c r="N1246" i="10"/>
  <c r="O1246" i="10"/>
  <c r="P1246" i="10"/>
  <c r="Q1246" i="10"/>
  <c r="K1247" i="10"/>
  <c r="L1247" i="10"/>
  <c r="M1247" i="10"/>
  <c r="N1247" i="10"/>
  <c r="O1247" i="10"/>
  <c r="P1247" i="10"/>
  <c r="Q1247" i="10"/>
  <c r="K1248" i="10"/>
  <c r="L1248" i="10"/>
  <c r="M1248" i="10"/>
  <c r="N1248" i="10"/>
  <c r="O1248" i="10"/>
  <c r="P1248" i="10"/>
  <c r="Q1248" i="10"/>
  <c r="K1249" i="10"/>
  <c r="L1249" i="10"/>
  <c r="M1249" i="10"/>
  <c r="N1249" i="10"/>
  <c r="O1249" i="10"/>
  <c r="P1249" i="10"/>
  <c r="Q1249" i="10"/>
  <c r="K1250" i="10"/>
  <c r="L1250" i="10"/>
  <c r="M1250" i="10"/>
  <c r="N1250" i="10"/>
  <c r="O1250" i="10"/>
  <c r="P1250" i="10"/>
  <c r="Q1250" i="10"/>
  <c r="K1251" i="10"/>
  <c r="L1251" i="10"/>
  <c r="M1251" i="10"/>
  <c r="N1251" i="10"/>
  <c r="O1251" i="10"/>
  <c r="P1251" i="10"/>
  <c r="Q1251" i="10"/>
  <c r="K1252" i="10"/>
  <c r="L1252" i="10"/>
  <c r="M1252" i="10"/>
  <c r="N1252" i="10"/>
  <c r="O1252" i="10"/>
  <c r="P1252" i="10"/>
  <c r="Q1252" i="10"/>
  <c r="K1253" i="10"/>
  <c r="L1253" i="10"/>
  <c r="M1253" i="10"/>
  <c r="N1253" i="10"/>
  <c r="O1253" i="10"/>
  <c r="P1253" i="10"/>
  <c r="Q1253" i="10"/>
  <c r="K1254" i="10"/>
  <c r="L1254" i="10"/>
  <c r="M1254" i="10"/>
  <c r="N1254" i="10"/>
  <c r="O1254" i="10"/>
  <c r="P1254" i="10"/>
  <c r="Q1254" i="10"/>
  <c r="K1255" i="10"/>
  <c r="L1255" i="10"/>
  <c r="M1255" i="10"/>
  <c r="N1255" i="10"/>
  <c r="O1255" i="10"/>
  <c r="P1255" i="10"/>
  <c r="Q1255" i="10"/>
  <c r="K1256" i="10"/>
  <c r="L1256" i="10"/>
  <c r="M1256" i="10"/>
  <c r="N1256" i="10"/>
  <c r="O1256" i="10"/>
  <c r="P1256" i="10"/>
  <c r="Q1256" i="10"/>
  <c r="K1257" i="10"/>
  <c r="L1257" i="10"/>
  <c r="M1257" i="10"/>
  <c r="N1257" i="10"/>
  <c r="O1257" i="10"/>
  <c r="P1257" i="10"/>
  <c r="Q1257" i="10"/>
  <c r="K1258" i="10"/>
  <c r="L1258" i="10"/>
  <c r="M1258" i="10"/>
  <c r="N1258" i="10"/>
  <c r="O1258" i="10"/>
  <c r="P1258" i="10"/>
  <c r="Q1258" i="10"/>
  <c r="K1259" i="10"/>
  <c r="L1259" i="10"/>
  <c r="M1259" i="10"/>
  <c r="N1259" i="10"/>
  <c r="O1259" i="10"/>
  <c r="P1259" i="10"/>
  <c r="Q1259" i="10"/>
  <c r="K1260" i="10"/>
  <c r="L1260" i="10"/>
  <c r="M1260" i="10"/>
  <c r="N1260" i="10"/>
  <c r="O1260" i="10"/>
  <c r="P1260" i="10"/>
  <c r="Q1260" i="10"/>
  <c r="K1261" i="10"/>
  <c r="L1261" i="10"/>
  <c r="M1261" i="10"/>
  <c r="N1261" i="10"/>
  <c r="O1261" i="10"/>
  <c r="P1261" i="10"/>
  <c r="Q1261" i="10"/>
  <c r="K1262" i="10"/>
  <c r="L1262" i="10"/>
  <c r="M1262" i="10"/>
  <c r="N1262" i="10"/>
  <c r="O1262" i="10"/>
  <c r="P1262" i="10"/>
  <c r="Q1262" i="10"/>
  <c r="K1263" i="10"/>
  <c r="L1263" i="10"/>
  <c r="M1263" i="10"/>
  <c r="N1263" i="10"/>
  <c r="O1263" i="10"/>
  <c r="P1263" i="10"/>
  <c r="Q1263" i="10"/>
  <c r="K1264" i="10"/>
  <c r="L1264" i="10"/>
  <c r="M1264" i="10"/>
  <c r="N1264" i="10"/>
  <c r="O1264" i="10"/>
  <c r="P1264" i="10"/>
  <c r="Q1264" i="10"/>
  <c r="K1265" i="10"/>
  <c r="L1265" i="10"/>
  <c r="M1265" i="10"/>
  <c r="N1265" i="10"/>
  <c r="O1265" i="10"/>
  <c r="P1265" i="10"/>
  <c r="Q1265" i="10"/>
  <c r="K1266" i="10"/>
  <c r="L1266" i="10"/>
  <c r="M1266" i="10"/>
  <c r="N1266" i="10"/>
  <c r="O1266" i="10"/>
  <c r="P1266" i="10"/>
  <c r="Q1266" i="10"/>
  <c r="K1267" i="10"/>
  <c r="L1267" i="10"/>
  <c r="M1267" i="10"/>
  <c r="N1267" i="10"/>
  <c r="O1267" i="10"/>
  <c r="P1267" i="10"/>
  <c r="Q1267" i="10"/>
  <c r="K1268" i="10"/>
  <c r="L1268" i="10"/>
  <c r="M1268" i="10"/>
  <c r="N1268" i="10"/>
  <c r="O1268" i="10"/>
  <c r="P1268" i="10"/>
  <c r="Q1268" i="10"/>
  <c r="K1286" i="10"/>
  <c r="L1286" i="10"/>
  <c r="M1286" i="10"/>
  <c r="N1286" i="10"/>
  <c r="O1286" i="10"/>
  <c r="P1286" i="10"/>
  <c r="Q1286" i="10"/>
  <c r="K1287" i="10"/>
  <c r="L1287" i="10"/>
  <c r="M1287" i="10"/>
  <c r="N1287" i="10"/>
  <c r="O1287" i="10"/>
  <c r="P1287" i="10"/>
  <c r="Q1287" i="10"/>
  <c r="K1288" i="10"/>
  <c r="L1288" i="10"/>
  <c r="M1288" i="10"/>
  <c r="N1288" i="10"/>
  <c r="O1288" i="10"/>
  <c r="P1288" i="10"/>
  <c r="Q1288" i="10"/>
  <c r="K1289" i="10"/>
  <c r="L1289" i="10"/>
  <c r="M1289" i="10"/>
  <c r="N1289" i="10"/>
  <c r="O1289" i="10"/>
  <c r="P1289" i="10"/>
  <c r="Q1289" i="10"/>
  <c r="K1290" i="10"/>
  <c r="L1290" i="10"/>
  <c r="M1290" i="10"/>
  <c r="N1290" i="10"/>
  <c r="O1290" i="10"/>
  <c r="P1290" i="10"/>
  <c r="Q1290" i="10"/>
  <c r="K1291" i="10"/>
  <c r="L1291" i="10"/>
  <c r="M1291" i="10"/>
  <c r="N1291" i="10"/>
  <c r="O1291" i="10"/>
  <c r="P1291" i="10"/>
  <c r="Q1291" i="10"/>
  <c r="K1292" i="10"/>
  <c r="L1292" i="10"/>
  <c r="M1292" i="10"/>
  <c r="N1292" i="10"/>
  <c r="O1292" i="10"/>
  <c r="P1292" i="10"/>
  <c r="Q1292" i="10"/>
  <c r="K1293" i="10"/>
  <c r="L1293" i="10"/>
  <c r="M1293" i="10"/>
  <c r="N1293" i="10"/>
  <c r="O1293" i="10"/>
  <c r="P1293" i="10"/>
  <c r="Q1293" i="10"/>
  <c r="K1294" i="10"/>
  <c r="L1294" i="10"/>
  <c r="M1294" i="10"/>
  <c r="N1294" i="10"/>
  <c r="O1294" i="10"/>
  <c r="P1294" i="10"/>
  <c r="Q1294" i="10"/>
  <c r="K1295" i="10"/>
  <c r="L1295" i="10"/>
  <c r="M1295" i="10"/>
  <c r="N1295" i="10"/>
  <c r="O1295" i="10"/>
  <c r="P1295" i="10"/>
  <c r="Q1295" i="10"/>
  <c r="K1296" i="10"/>
  <c r="L1296" i="10"/>
  <c r="M1296" i="10"/>
  <c r="N1296" i="10"/>
  <c r="O1296" i="10"/>
  <c r="P1296" i="10"/>
  <c r="Q1296" i="10"/>
  <c r="K1297" i="10"/>
  <c r="L1297" i="10"/>
  <c r="M1297" i="10"/>
  <c r="N1297" i="10"/>
  <c r="O1297" i="10"/>
  <c r="P1297" i="10"/>
  <c r="Q1297" i="10"/>
  <c r="K1298" i="10"/>
  <c r="L1298" i="10"/>
  <c r="M1298" i="10"/>
  <c r="N1298" i="10"/>
  <c r="O1298" i="10"/>
  <c r="P1298" i="10"/>
  <c r="Q1298" i="10"/>
  <c r="K1299" i="10"/>
  <c r="L1299" i="10"/>
  <c r="M1299" i="10"/>
  <c r="N1299" i="10"/>
  <c r="O1299" i="10"/>
  <c r="P1299" i="10"/>
  <c r="Q1299" i="10"/>
  <c r="K1300" i="10"/>
  <c r="L1300" i="10"/>
  <c r="M1300" i="10"/>
  <c r="N1300" i="10"/>
  <c r="O1300" i="10"/>
  <c r="P1300" i="10"/>
  <c r="Q1300" i="10"/>
  <c r="K1301" i="10"/>
  <c r="L1301" i="10"/>
  <c r="M1301" i="10"/>
  <c r="N1301" i="10"/>
  <c r="O1301" i="10"/>
  <c r="P1301" i="10"/>
  <c r="Q1301" i="10"/>
  <c r="K1302" i="10"/>
  <c r="L1302" i="10"/>
  <c r="M1302" i="10"/>
  <c r="N1302" i="10"/>
  <c r="O1302" i="10"/>
  <c r="P1302" i="10"/>
  <c r="Q1302" i="10"/>
  <c r="K1303" i="10"/>
  <c r="L1303" i="10"/>
  <c r="M1303" i="10"/>
  <c r="N1303" i="10"/>
  <c r="O1303" i="10"/>
  <c r="P1303" i="10"/>
  <c r="Q1303" i="10"/>
  <c r="K1304" i="10"/>
  <c r="L1304" i="10"/>
  <c r="M1304" i="10"/>
  <c r="N1304" i="10"/>
  <c r="O1304" i="10"/>
  <c r="P1304" i="10"/>
  <c r="Q1304" i="10"/>
  <c r="K1305" i="10"/>
  <c r="L1305" i="10"/>
  <c r="M1305" i="10"/>
  <c r="N1305" i="10"/>
  <c r="O1305" i="10"/>
  <c r="P1305" i="10"/>
  <c r="Q1305" i="10"/>
  <c r="K1306" i="10"/>
  <c r="L1306" i="10"/>
  <c r="M1306" i="10"/>
  <c r="N1306" i="10"/>
  <c r="O1306" i="10"/>
  <c r="P1306" i="10"/>
  <c r="Q1306" i="10"/>
  <c r="K1307" i="10"/>
  <c r="L1307" i="10"/>
  <c r="M1307" i="10"/>
  <c r="N1307" i="10"/>
  <c r="O1307" i="10"/>
  <c r="P1307" i="10"/>
  <c r="Q1307" i="10"/>
  <c r="K1308" i="10"/>
  <c r="L1308" i="10"/>
  <c r="M1308" i="10"/>
  <c r="N1308" i="10"/>
  <c r="O1308" i="10"/>
  <c r="P1308" i="10"/>
  <c r="Q1308" i="10"/>
  <c r="K1309" i="10"/>
  <c r="L1309" i="10"/>
  <c r="M1309" i="10"/>
  <c r="N1309" i="10"/>
  <c r="O1309" i="10"/>
  <c r="P1309" i="10"/>
  <c r="Q1309" i="10"/>
  <c r="K1310" i="10"/>
  <c r="L1310" i="10"/>
  <c r="M1310" i="10"/>
  <c r="N1310" i="10"/>
  <c r="O1310" i="10"/>
  <c r="P1310" i="10"/>
  <c r="Q1310" i="10"/>
  <c r="K1311" i="10"/>
  <c r="L1311" i="10"/>
  <c r="M1311" i="10"/>
  <c r="N1311" i="10"/>
  <c r="O1311" i="10"/>
  <c r="P1311" i="10"/>
  <c r="Q1311" i="10"/>
  <c r="K1312" i="10"/>
  <c r="L1312" i="10"/>
  <c r="M1312" i="10"/>
  <c r="N1312" i="10"/>
  <c r="O1312" i="10"/>
  <c r="P1312" i="10"/>
  <c r="Q1312" i="10"/>
  <c r="K1313" i="10"/>
  <c r="L1313" i="10"/>
  <c r="M1313" i="10"/>
  <c r="N1313" i="10"/>
  <c r="O1313" i="10"/>
  <c r="P1313" i="10"/>
  <c r="Q1313" i="10"/>
  <c r="K1314" i="10"/>
  <c r="L1314" i="10"/>
  <c r="M1314" i="10"/>
  <c r="N1314" i="10"/>
  <c r="O1314" i="10"/>
  <c r="P1314" i="10"/>
  <c r="Q1314" i="10"/>
  <c r="K1315" i="10"/>
  <c r="L1315" i="10"/>
  <c r="M1315" i="10"/>
  <c r="N1315" i="10"/>
  <c r="O1315" i="10"/>
  <c r="P1315" i="10"/>
  <c r="Q1315" i="10"/>
  <c r="K1316" i="10"/>
  <c r="L1316" i="10"/>
  <c r="M1316" i="10"/>
  <c r="N1316" i="10"/>
  <c r="O1316" i="10"/>
  <c r="P1316" i="10"/>
  <c r="Q1316" i="10"/>
  <c r="K1317" i="10"/>
  <c r="L1317" i="10"/>
  <c r="M1317" i="10"/>
  <c r="N1317" i="10"/>
  <c r="O1317" i="10"/>
  <c r="P1317" i="10"/>
  <c r="Q1317" i="10"/>
  <c r="K1318" i="10"/>
  <c r="L1318" i="10"/>
  <c r="M1318" i="10"/>
  <c r="N1318" i="10"/>
  <c r="O1318" i="10"/>
  <c r="P1318" i="10"/>
  <c r="Q1318" i="10"/>
  <c r="K1319" i="10"/>
  <c r="L1319" i="10"/>
  <c r="M1319" i="10"/>
  <c r="N1319" i="10"/>
  <c r="O1319" i="10"/>
  <c r="P1319" i="10"/>
  <c r="Q1319" i="10"/>
  <c r="K1320" i="10"/>
  <c r="L1320" i="10"/>
  <c r="M1320" i="10"/>
  <c r="N1320" i="10"/>
  <c r="O1320" i="10"/>
  <c r="P1320" i="10"/>
  <c r="Q1320" i="10"/>
  <c r="K1321" i="10"/>
  <c r="L1321" i="10"/>
  <c r="M1321" i="10"/>
  <c r="N1321" i="10"/>
  <c r="O1321" i="10"/>
  <c r="P1321" i="10"/>
  <c r="Q1321" i="10"/>
  <c r="K1322" i="10"/>
  <c r="L1322" i="10"/>
  <c r="M1322" i="10"/>
  <c r="N1322" i="10"/>
  <c r="O1322" i="10"/>
  <c r="P1322" i="10"/>
  <c r="Q1322" i="10"/>
  <c r="K1323" i="10"/>
  <c r="L1323" i="10"/>
  <c r="M1323" i="10"/>
  <c r="N1323" i="10"/>
  <c r="O1323" i="10"/>
  <c r="P1323" i="10"/>
  <c r="Q1323" i="10"/>
  <c r="K1324" i="10"/>
  <c r="L1324" i="10"/>
  <c r="M1324" i="10"/>
  <c r="N1324" i="10"/>
  <c r="O1324" i="10"/>
  <c r="P1324" i="10"/>
  <c r="Q1324" i="10"/>
  <c r="K1325" i="10"/>
  <c r="L1325" i="10"/>
  <c r="M1325" i="10"/>
  <c r="N1325" i="10"/>
  <c r="O1325" i="10"/>
  <c r="P1325" i="10"/>
  <c r="Q1325" i="10"/>
  <c r="K1326" i="10"/>
  <c r="L1326" i="10"/>
  <c r="M1326" i="10"/>
  <c r="N1326" i="10"/>
  <c r="O1326" i="10"/>
  <c r="P1326" i="10"/>
  <c r="Q1326" i="10"/>
  <c r="K1327" i="10"/>
  <c r="L1327" i="10"/>
  <c r="M1327" i="10"/>
  <c r="N1327" i="10"/>
  <c r="O1327" i="10"/>
  <c r="P1327" i="10"/>
  <c r="Q1327" i="10"/>
  <c r="K1328" i="10"/>
  <c r="L1328" i="10"/>
  <c r="M1328" i="10"/>
  <c r="N1328" i="10"/>
  <c r="O1328" i="10"/>
  <c r="P1328" i="10"/>
  <c r="Q1328" i="10"/>
  <c r="K1329" i="10"/>
  <c r="L1329" i="10"/>
  <c r="M1329" i="10"/>
  <c r="N1329" i="10"/>
  <c r="O1329" i="10"/>
  <c r="P1329" i="10"/>
  <c r="Q1329" i="10"/>
  <c r="K1330" i="10"/>
  <c r="L1330" i="10"/>
  <c r="M1330" i="10"/>
  <c r="N1330" i="10"/>
  <c r="O1330" i="10"/>
  <c r="P1330" i="10"/>
  <c r="Q1330" i="10"/>
  <c r="K1331" i="10"/>
  <c r="L1331" i="10"/>
  <c r="M1331" i="10"/>
  <c r="N1331" i="10"/>
  <c r="O1331" i="10"/>
  <c r="P1331" i="10"/>
  <c r="Q1331" i="10"/>
  <c r="K1332" i="10"/>
  <c r="L1332" i="10"/>
  <c r="M1332" i="10"/>
  <c r="N1332" i="10"/>
  <c r="O1332" i="10"/>
  <c r="P1332" i="10"/>
  <c r="Q1332" i="10"/>
  <c r="K1333" i="10"/>
  <c r="L1333" i="10"/>
  <c r="M1333" i="10"/>
  <c r="N1333" i="10"/>
  <c r="O1333" i="10"/>
  <c r="P1333" i="10"/>
  <c r="Q1333" i="10"/>
  <c r="K1334" i="10"/>
  <c r="L1334" i="10"/>
  <c r="M1334" i="10"/>
  <c r="N1334" i="10"/>
  <c r="O1334" i="10"/>
  <c r="P1334" i="10"/>
  <c r="Q1334" i="10"/>
  <c r="K1335" i="10"/>
  <c r="L1335" i="10"/>
  <c r="M1335" i="10"/>
  <c r="N1335" i="10"/>
  <c r="O1335" i="10"/>
  <c r="P1335" i="10"/>
  <c r="Q1335" i="10"/>
  <c r="K1336" i="10"/>
  <c r="L1336" i="10"/>
  <c r="M1336" i="10"/>
  <c r="N1336" i="10"/>
  <c r="O1336" i="10"/>
  <c r="P1336" i="10"/>
  <c r="Q1336" i="10"/>
  <c r="K1337" i="10"/>
  <c r="L1337" i="10"/>
  <c r="M1337" i="10"/>
  <c r="N1337" i="10"/>
  <c r="O1337" i="10"/>
  <c r="P1337" i="10"/>
  <c r="Q1337" i="10"/>
  <c r="K1338" i="10"/>
  <c r="L1338" i="10"/>
  <c r="M1338" i="10"/>
  <c r="N1338" i="10"/>
  <c r="O1338" i="10"/>
  <c r="P1338" i="10"/>
  <c r="Q1338" i="10"/>
  <c r="K1339" i="10"/>
  <c r="L1339" i="10"/>
  <c r="M1339" i="10"/>
  <c r="N1339" i="10"/>
  <c r="O1339" i="10"/>
  <c r="P1339" i="10"/>
  <c r="Q1339" i="10"/>
  <c r="K1340" i="10"/>
  <c r="L1340" i="10"/>
  <c r="M1340" i="10"/>
  <c r="N1340" i="10"/>
  <c r="O1340" i="10"/>
  <c r="P1340" i="10"/>
  <c r="Q1340" i="10"/>
  <c r="K1341" i="10"/>
  <c r="L1341" i="10"/>
  <c r="M1341" i="10"/>
  <c r="N1341" i="10"/>
  <c r="O1341" i="10"/>
  <c r="P1341" i="10"/>
  <c r="Q1341" i="10"/>
  <c r="K1342" i="10"/>
  <c r="L1342" i="10"/>
  <c r="M1342" i="10"/>
  <c r="N1342" i="10"/>
  <c r="O1342" i="10"/>
  <c r="P1342" i="10"/>
  <c r="Q1342" i="10"/>
  <c r="K1343" i="10"/>
  <c r="L1343" i="10"/>
  <c r="M1343" i="10"/>
  <c r="N1343" i="10"/>
  <c r="O1343" i="10"/>
  <c r="P1343" i="10"/>
  <c r="Q1343" i="10"/>
  <c r="K1344" i="10"/>
  <c r="L1344" i="10"/>
  <c r="M1344" i="10"/>
  <c r="N1344" i="10"/>
  <c r="O1344" i="10"/>
  <c r="P1344" i="10"/>
  <c r="Q1344" i="10"/>
  <c r="K1345" i="10"/>
  <c r="L1345" i="10"/>
  <c r="M1345" i="10"/>
  <c r="N1345" i="10"/>
  <c r="O1345" i="10"/>
  <c r="P1345" i="10"/>
  <c r="Q1345" i="10"/>
  <c r="K1346" i="10"/>
  <c r="L1346" i="10"/>
  <c r="M1346" i="10"/>
  <c r="N1346" i="10"/>
  <c r="O1346" i="10"/>
  <c r="P1346" i="10"/>
  <c r="Q1346" i="10"/>
  <c r="K1347" i="10"/>
  <c r="L1347" i="10"/>
  <c r="M1347" i="10"/>
  <c r="N1347" i="10"/>
  <c r="O1347" i="10"/>
  <c r="P1347" i="10"/>
  <c r="Q1347" i="10"/>
  <c r="K1348" i="10"/>
  <c r="L1348" i="10"/>
  <c r="M1348" i="10"/>
  <c r="N1348" i="10"/>
  <c r="O1348" i="10"/>
  <c r="P1348" i="10"/>
  <c r="Q1348" i="10"/>
  <c r="K1349" i="10"/>
  <c r="L1349" i="10"/>
  <c r="M1349" i="10"/>
  <c r="N1349" i="10"/>
  <c r="O1349" i="10"/>
  <c r="P1349" i="10"/>
  <c r="Q1349" i="10"/>
  <c r="K1350" i="10"/>
  <c r="L1350" i="10"/>
  <c r="M1350" i="10"/>
  <c r="N1350" i="10"/>
  <c r="O1350" i="10"/>
  <c r="P1350" i="10"/>
  <c r="Q1350" i="10"/>
  <c r="K1351" i="10"/>
  <c r="L1351" i="10"/>
  <c r="M1351" i="10"/>
  <c r="N1351" i="10"/>
  <c r="O1351" i="10"/>
  <c r="P1351" i="10"/>
  <c r="Q1351" i="10"/>
  <c r="K1352" i="10"/>
  <c r="L1352" i="10"/>
  <c r="M1352" i="10"/>
  <c r="N1352" i="10"/>
  <c r="O1352" i="10"/>
  <c r="P1352" i="10"/>
  <c r="Q1352" i="10"/>
  <c r="K1353" i="10"/>
  <c r="L1353" i="10"/>
  <c r="M1353" i="10"/>
  <c r="N1353" i="10"/>
  <c r="O1353" i="10"/>
  <c r="P1353" i="10"/>
  <c r="Q1353" i="10"/>
  <c r="K1354" i="10"/>
  <c r="L1354" i="10"/>
  <c r="M1354" i="10"/>
  <c r="N1354" i="10"/>
  <c r="O1354" i="10"/>
  <c r="P1354" i="10"/>
  <c r="Q1354" i="10"/>
  <c r="K1355" i="10"/>
  <c r="L1355" i="10"/>
  <c r="M1355" i="10"/>
  <c r="N1355" i="10"/>
  <c r="O1355" i="10"/>
  <c r="P1355" i="10"/>
  <c r="Q1355" i="10"/>
  <c r="K1356" i="10"/>
  <c r="L1356" i="10"/>
  <c r="M1356" i="10"/>
  <c r="N1356" i="10"/>
  <c r="O1356" i="10"/>
  <c r="P1356" i="10"/>
  <c r="Q1356" i="10"/>
  <c r="K1357" i="10"/>
  <c r="L1357" i="10"/>
  <c r="M1357" i="10"/>
  <c r="N1357" i="10"/>
  <c r="O1357" i="10"/>
  <c r="P1357" i="10"/>
  <c r="Q1357" i="10"/>
  <c r="K1358" i="10"/>
  <c r="L1358" i="10"/>
  <c r="M1358" i="10"/>
  <c r="N1358" i="10"/>
  <c r="O1358" i="10"/>
  <c r="P1358" i="10"/>
  <c r="Q1358" i="10"/>
  <c r="K1359" i="10"/>
  <c r="L1359" i="10"/>
  <c r="M1359" i="10"/>
  <c r="N1359" i="10"/>
  <c r="O1359" i="10"/>
  <c r="P1359" i="10"/>
  <c r="Q1359" i="10"/>
  <c r="K1360" i="10"/>
  <c r="L1360" i="10"/>
  <c r="M1360" i="10"/>
  <c r="N1360" i="10"/>
  <c r="O1360" i="10"/>
  <c r="P1360" i="10"/>
  <c r="Q1360" i="10"/>
  <c r="K1361" i="10"/>
  <c r="L1361" i="10"/>
  <c r="M1361" i="10"/>
  <c r="N1361" i="10"/>
  <c r="O1361" i="10"/>
  <c r="P1361" i="10"/>
  <c r="Q1361" i="10"/>
  <c r="K1362" i="10"/>
  <c r="L1362" i="10"/>
  <c r="M1362" i="10"/>
  <c r="N1362" i="10"/>
  <c r="O1362" i="10"/>
  <c r="P1362" i="10"/>
  <c r="Q1362" i="10"/>
  <c r="K1363" i="10"/>
  <c r="L1363" i="10"/>
  <c r="M1363" i="10"/>
  <c r="N1363" i="10"/>
  <c r="O1363" i="10"/>
  <c r="P1363" i="10"/>
  <c r="Q1363" i="10"/>
  <c r="K1364" i="10"/>
  <c r="L1364" i="10"/>
  <c r="M1364" i="10"/>
  <c r="N1364" i="10"/>
  <c r="O1364" i="10"/>
  <c r="P1364" i="10"/>
  <c r="Q1364" i="10"/>
  <c r="K1365" i="10"/>
  <c r="L1365" i="10"/>
  <c r="M1365" i="10"/>
  <c r="N1365" i="10"/>
  <c r="O1365" i="10"/>
  <c r="P1365" i="10"/>
  <c r="Q1365" i="10"/>
  <c r="K1366" i="10"/>
  <c r="L1366" i="10"/>
  <c r="M1366" i="10"/>
  <c r="N1366" i="10"/>
  <c r="O1366" i="10"/>
  <c r="P1366" i="10"/>
  <c r="Q1366" i="10"/>
  <c r="K1367" i="10"/>
  <c r="L1367" i="10"/>
  <c r="M1367" i="10"/>
  <c r="N1367" i="10"/>
  <c r="O1367" i="10"/>
  <c r="P1367" i="10"/>
  <c r="Q1367" i="10"/>
  <c r="K1368" i="10"/>
  <c r="L1368" i="10"/>
  <c r="M1368" i="10"/>
  <c r="N1368" i="10"/>
  <c r="O1368" i="10"/>
  <c r="P1368" i="10"/>
  <c r="Q1368" i="10"/>
  <c r="K1369" i="10"/>
  <c r="L1369" i="10"/>
  <c r="M1369" i="10"/>
  <c r="N1369" i="10"/>
  <c r="O1369" i="10"/>
  <c r="P1369" i="10"/>
  <c r="Q1369" i="10"/>
  <c r="K1371" i="10"/>
  <c r="L1371" i="10"/>
  <c r="M1371" i="10"/>
  <c r="N1371" i="10"/>
  <c r="O1371" i="10"/>
  <c r="P1371" i="10"/>
  <c r="Q1371" i="10"/>
  <c r="K1372" i="10"/>
  <c r="L1372" i="10"/>
  <c r="M1372" i="10"/>
  <c r="N1372" i="10"/>
  <c r="O1372" i="10"/>
  <c r="P1372" i="10"/>
  <c r="Q1372" i="10"/>
  <c r="K1373" i="10"/>
  <c r="L1373" i="10"/>
  <c r="M1373" i="10"/>
  <c r="N1373" i="10"/>
  <c r="O1373" i="10"/>
  <c r="P1373" i="10"/>
  <c r="Q1373" i="10"/>
  <c r="K1374" i="10"/>
  <c r="L1374" i="10"/>
  <c r="M1374" i="10"/>
  <c r="N1374" i="10"/>
  <c r="O1374" i="10"/>
  <c r="P1374" i="10"/>
  <c r="Q1374" i="10"/>
  <c r="K1375" i="10"/>
  <c r="L1375" i="10"/>
  <c r="M1375" i="10"/>
  <c r="N1375" i="10"/>
  <c r="O1375" i="10"/>
  <c r="P1375" i="10"/>
  <c r="Q1375" i="10"/>
  <c r="K1376" i="10"/>
  <c r="L1376" i="10"/>
  <c r="M1376" i="10"/>
  <c r="N1376" i="10"/>
  <c r="O1376" i="10"/>
  <c r="P1376" i="10"/>
  <c r="Q1376" i="10"/>
  <c r="K1377" i="10"/>
  <c r="L1377" i="10"/>
  <c r="M1377" i="10"/>
  <c r="N1377" i="10"/>
  <c r="O1377" i="10"/>
  <c r="P1377" i="10"/>
  <c r="Q1377" i="10"/>
  <c r="K1378" i="10"/>
  <c r="L1378" i="10"/>
  <c r="M1378" i="10"/>
  <c r="N1378" i="10"/>
  <c r="O1378" i="10"/>
  <c r="P1378" i="10"/>
  <c r="Q1378" i="10"/>
  <c r="K1379" i="10"/>
  <c r="L1379" i="10"/>
  <c r="M1379" i="10"/>
  <c r="N1379" i="10"/>
  <c r="O1379" i="10"/>
  <c r="P1379" i="10"/>
  <c r="Q1379" i="10"/>
  <c r="K1380" i="10"/>
  <c r="L1380" i="10"/>
  <c r="M1380" i="10"/>
  <c r="N1380" i="10"/>
  <c r="O1380" i="10"/>
  <c r="P1380" i="10"/>
  <c r="Q1380" i="10"/>
  <c r="K1381" i="10"/>
  <c r="L1381" i="10"/>
  <c r="M1381" i="10"/>
  <c r="N1381" i="10"/>
  <c r="O1381" i="10"/>
  <c r="P1381" i="10"/>
  <c r="Q1381" i="10"/>
  <c r="K1382" i="10"/>
  <c r="L1382" i="10"/>
  <c r="M1382" i="10"/>
  <c r="N1382" i="10"/>
  <c r="O1382" i="10"/>
  <c r="P1382" i="10"/>
  <c r="Q1382" i="10"/>
  <c r="K1383" i="10"/>
  <c r="L1383" i="10"/>
  <c r="M1383" i="10"/>
  <c r="N1383" i="10"/>
  <c r="O1383" i="10"/>
  <c r="P1383" i="10"/>
  <c r="Q1383" i="10"/>
  <c r="K1384" i="10"/>
  <c r="L1384" i="10"/>
  <c r="M1384" i="10"/>
  <c r="N1384" i="10"/>
  <c r="O1384" i="10"/>
  <c r="P1384" i="10"/>
  <c r="Q1384" i="10"/>
  <c r="K1385" i="10"/>
  <c r="L1385" i="10"/>
  <c r="M1385" i="10"/>
  <c r="N1385" i="10"/>
  <c r="O1385" i="10"/>
  <c r="P1385" i="10"/>
  <c r="Q1385" i="10"/>
  <c r="K1386" i="10"/>
  <c r="L1386" i="10"/>
  <c r="M1386" i="10"/>
  <c r="N1386" i="10"/>
  <c r="O1386" i="10"/>
  <c r="P1386" i="10"/>
  <c r="Q1386" i="10"/>
  <c r="K1387" i="10"/>
  <c r="L1387" i="10"/>
  <c r="M1387" i="10"/>
  <c r="N1387" i="10"/>
  <c r="O1387" i="10"/>
  <c r="P1387" i="10"/>
  <c r="Q1387" i="10"/>
  <c r="K1388" i="10"/>
  <c r="L1388" i="10"/>
  <c r="M1388" i="10"/>
  <c r="N1388" i="10"/>
  <c r="O1388" i="10"/>
  <c r="P1388" i="10"/>
  <c r="Q1388" i="10"/>
  <c r="K1389" i="10"/>
  <c r="L1389" i="10"/>
  <c r="M1389" i="10"/>
  <c r="N1389" i="10"/>
  <c r="O1389" i="10"/>
  <c r="P1389" i="10"/>
  <c r="Q1389" i="10"/>
  <c r="K1390" i="10"/>
  <c r="L1390" i="10"/>
  <c r="M1390" i="10"/>
  <c r="N1390" i="10"/>
  <c r="O1390" i="10"/>
  <c r="P1390" i="10"/>
  <c r="Q1390" i="10"/>
  <c r="K1391" i="10"/>
  <c r="L1391" i="10"/>
  <c r="M1391" i="10"/>
  <c r="N1391" i="10"/>
  <c r="O1391" i="10"/>
  <c r="P1391" i="10"/>
  <c r="Q1391" i="10"/>
  <c r="K1392" i="10"/>
  <c r="L1392" i="10"/>
  <c r="M1392" i="10"/>
  <c r="N1392" i="10"/>
  <c r="O1392" i="10"/>
  <c r="P1392" i="10"/>
  <c r="Q1392" i="10"/>
  <c r="K1393" i="10"/>
  <c r="L1393" i="10"/>
  <c r="M1393" i="10"/>
  <c r="N1393" i="10"/>
  <c r="O1393" i="10"/>
  <c r="P1393" i="10"/>
  <c r="Q1393" i="10"/>
  <c r="K1394" i="10"/>
  <c r="L1394" i="10"/>
  <c r="M1394" i="10"/>
  <c r="N1394" i="10"/>
  <c r="O1394" i="10"/>
  <c r="P1394" i="10"/>
  <c r="Q1394" i="10"/>
  <c r="K1395" i="10"/>
  <c r="L1395" i="10"/>
  <c r="M1395" i="10"/>
  <c r="N1395" i="10"/>
  <c r="O1395" i="10"/>
  <c r="P1395" i="10"/>
  <c r="Q1395" i="10"/>
  <c r="K1396" i="10"/>
  <c r="L1396" i="10"/>
  <c r="M1396" i="10"/>
  <c r="N1396" i="10"/>
  <c r="O1396" i="10"/>
  <c r="P1396" i="10"/>
  <c r="Q1396" i="10"/>
  <c r="K1397" i="10"/>
  <c r="L1397" i="10"/>
  <c r="M1397" i="10"/>
  <c r="N1397" i="10"/>
  <c r="O1397" i="10"/>
  <c r="P1397" i="10"/>
  <c r="Q1397" i="10"/>
  <c r="K1398" i="10"/>
  <c r="L1398" i="10"/>
  <c r="M1398" i="10"/>
  <c r="N1398" i="10"/>
  <c r="O1398" i="10"/>
  <c r="P1398" i="10"/>
  <c r="Q1398" i="10"/>
  <c r="K1399" i="10"/>
  <c r="L1399" i="10"/>
  <c r="M1399" i="10"/>
  <c r="N1399" i="10"/>
  <c r="O1399" i="10"/>
  <c r="P1399" i="10"/>
  <c r="Q1399" i="10"/>
  <c r="K1400" i="10"/>
  <c r="L1400" i="10"/>
  <c r="M1400" i="10"/>
  <c r="N1400" i="10"/>
  <c r="O1400" i="10"/>
  <c r="P1400" i="10"/>
  <c r="Q1400" i="10"/>
  <c r="K1401" i="10"/>
  <c r="L1401" i="10"/>
  <c r="M1401" i="10"/>
  <c r="N1401" i="10"/>
  <c r="O1401" i="10"/>
  <c r="P1401" i="10"/>
  <c r="Q1401" i="10"/>
  <c r="K1402" i="10"/>
  <c r="L1402" i="10"/>
  <c r="M1402" i="10"/>
  <c r="N1402" i="10"/>
  <c r="O1402" i="10"/>
  <c r="P1402" i="10"/>
  <c r="Q1402" i="10"/>
  <c r="K1403" i="10"/>
  <c r="L1403" i="10"/>
  <c r="M1403" i="10"/>
  <c r="N1403" i="10"/>
  <c r="O1403" i="10"/>
  <c r="P1403" i="10"/>
  <c r="Q1403" i="10"/>
  <c r="K1404" i="10"/>
  <c r="L1404" i="10"/>
  <c r="M1404" i="10"/>
  <c r="N1404" i="10"/>
  <c r="O1404" i="10"/>
  <c r="P1404" i="10"/>
  <c r="Q1404" i="10"/>
  <c r="K1405" i="10"/>
  <c r="L1405" i="10"/>
  <c r="M1405" i="10"/>
  <c r="N1405" i="10"/>
  <c r="O1405" i="10"/>
  <c r="P1405" i="10"/>
  <c r="Q1405" i="10"/>
  <c r="K1406" i="10"/>
  <c r="L1406" i="10"/>
  <c r="M1406" i="10"/>
  <c r="N1406" i="10"/>
  <c r="O1406" i="10"/>
  <c r="P1406" i="10"/>
  <c r="Q1406" i="10"/>
  <c r="K1407" i="10"/>
  <c r="L1407" i="10"/>
  <c r="M1407" i="10"/>
  <c r="N1407" i="10"/>
  <c r="O1407" i="10"/>
  <c r="P1407" i="10"/>
  <c r="Q1407" i="10"/>
  <c r="K1408" i="10"/>
  <c r="L1408" i="10"/>
  <c r="M1408" i="10"/>
  <c r="N1408" i="10"/>
  <c r="O1408" i="10"/>
  <c r="P1408" i="10"/>
  <c r="Q1408" i="10"/>
  <c r="K1409" i="10"/>
  <c r="L1409" i="10"/>
  <c r="M1409" i="10"/>
  <c r="N1409" i="10"/>
  <c r="O1409" i="10"/>
  <c r="P1409" i="10"/>
  <c r="Q1409" i="10"/>
  <c r="K1410" i="10"/>
  <c r="L1410" i="10"/>
  <c r="M1410" i="10"/>
  <c r="N1410" i="10"/>
  <c r="O1410" i="10"/>
  <c r="P1410" i="10"/>
  <c r="Q1410" i="10"/>
  <c r="K1411" i="10"/>
  <c r="L1411" i="10"/>
  <c r="M1411" i="10"/>
  <c r="N1411" i="10"/>
  <c r="O1411" i="10"/>
  <c r="P1411" i="10"/>
  <c r="Q1411" i="10"/>
  <c r="K1412" i="10"/>
  <c r="L1412" i="10"/>
  <c r="M1412" i="10"/>
  <c r="N1412" i="10"/>
  <c r="O1412" i="10"/>
  <c r="P1412" i="10"/>
  <c r="Q1412" i="10"/>
  <c r="K1413" i="10"/>
  <c r="L1413" i="10"/>
  <c r="M1413" i="10"/>
  <c r="N1413" i="10"/>
  <c r="O1413" i="10"/>
  <c r="P1413" i="10"/>
  <c r="Q1413" i="10"/>
  <c r="K1414" i="10"/>
  <c r="L1414" i="10"/>
  <c r="M1414" i="10"/>
  <c r="N1414" i="10"/>
  <c r="O1414" i="10"/>
  <c r="P1414" i="10"/>
  <c r="Q1414" i="10"/>
  <c r="K1415" i="10"/>
  <c r="L1415" i="10"/>
  <c r="M1415" i="10"/>
  <c r="N1415" i="10"/>
  <c r="O1415" i="10"/>
  <c r="P1415" i="10"/>
  <c r="Q1415" i="10"/>
  <c r="K1416" i="10"/>
  <c r="L1416" i="10"/>
  <c r="M1416" i="10"/>
  <c r="N1416" i="10"/>
  <c r="O1416" i="10"/>
  <c r="P1416" i="10"/>
  <c r="Q1416" i="10"/>
  <c r="K1417" i="10"/>
  <c r="L1417" i="10"/>
  <c r="M1417" i="10"/>
  <c r="N1417" i="10"/>
  <c r="O1417" i="10"/>
  <c r="P1417" i="10"/>
  <c r="Q1417" i="10"/>
  <c r="K1418" i="10"/>
  <c r="L1418" i="10"/>
  <c r="M1418" i="10"/>
  <c r="N1418" i="10"/>
  <c r="O1418" i="10"/>
  <c r="P1418" i="10"/>
  <c r="Q1418" i="10"/>
  <c r="K1419" i="10"/>
  <c r="L1419" i="10"/>
  <c r="M1419" i="10"/>
  <c r="N1419" i="10"/>
  <c r="O1419" i="10"/>
  <c r="P1419" i="10"/>
  <c r="Q1419" i="10"/>
  <c r="K1420" i="10"/>
  <c r="L1420" i="10"/>
  <c r="M1420" i="10"/>
  <c r="N1420" i="10"/>
  <c r="O1420" i="10"/>
  <c r="P1420" i="10"/>
  <c r="Q1420" i="10"/>
  <c r="K1421" i="10"/>
  <c r="L1421" i="10"/>
  <c r="M1421" i="10"/>
  <c r="N1421" i="10"/>
  <c r="O1421" i="10"/>
  <c r="P1421" i="10"/>
  <c r="Q1421" i="10"/>
  <c r="K1422" i="10"/>
  <c r="L1422" i="10"/>
  <c r="M1422" i="10"/>
  <c r="N1422" i="10"/>
  <c r="O1422" i="10"/>
  <c r="P1422" i="10"/>
  <c r="Q1422" i="10"/>
  <c r="K1423" i="10"/>
  <c r="L1423" i="10"/>
  <c r="M1423" i="10"/>
  <c r="N1423" i="10"/>
  <c r="O1423" i="10"/>
  <c r="P1423" i="10"/>
  <c r="Q1423" i="10"/>
  <c r="K1424" i="10"/>
  <c r="L1424" i="10"/>
  <c r="M1424" i="10"/>
  <c r="N1424" i="10"/>
  <c r="O1424" i="10"/>
  <c r="P1424" i="10"/>
  <c r="Q1424" i="10"/>
  <c r="K1425" i="10"/>
  <c r="L1425" i="10"/>
  <c r="M1425" i="10"/>
  <c r="N1425" i="10"/>
  <c r="O1425" i="10"/>
  <c r="P1425" i="10"/>
  <c r="Q1425" i="10"/>
  <c r="K1426" i="10"/>
  <c r="L1426" i="10"/>
  <c r="M1426" i="10"/>
  <c r="N1426" i="10"/>
  <c r="O1426" i="10"/>
  <c r="P1426" i="10"/>
  <c r="Q1426" i="10"/>
  <c r="K1427" i="10"/>
  <c r="L1427" i="10"/>
  <c r="M1427" i="10"/>
  <c r="N1427" i="10"/>
  <c r="O1427" i="10"/>
  <c r="P1427" i="10"/>
  <c r="Q1427" i="10"/>
  <c r="K1428" i="10"/>
  <c r="L1428" i="10"/>
  <c r="M1428" i="10"/>
  <c r="N1428" i="10"/>
  <c r="O1428" i="10"/>
  <c r="P1428" i="10"/>
  <c r="Q1428" i="10"/>
  <c r="K1429" i="10"/>
  <c r="L1429" i="10"/>
  <c r="M1429" i="10"/>
  <c r="N1429" i="10"/>
  <c r="O1429" i="10"/>
  <c r="P1429" i="10"/>
  <c r="Q1429" i="10"/>
  <c r="K1430" i="10"/>
  <c r="L1430" i="10"/>
  <c r="M1430" i="10"/>
  <c r="N1430" i="10"/>
  <c r="O1430" i="10"/>
  <c r="P1430" i="10"/>
  <c r="Q1430" i="10"/>
  <c r="K1431" i="10"/>
  <c r="L1431" i="10"/>
  <c r="M1431" i="10"/>
  <c r="N1431" i="10"/>
  <c r="O1431" i="10"/>
  <c r="P1431" i="10"/>
  <c r="Q1431" i="10"/>
  <c r="K1432" i="10"/>
  <c r="L1432" i="10"/>
  <c r="M1432" i="10"/>
  <c r="N1432" i="10"/>
  <c r="O1432" i="10"/>
  <c r="P1432" i="10"/>
  <c r="Q1432" i="10"/>
  <c r="K1433" i="10"/>
  <c r="L1433" i="10"/>
  <c r="M1433" i="10"/>
  <c r="N1433" i="10"/>
  <c r="O1433" i="10"/>
  <c r="P1433" i="10"/>
  <c r="Q1433" i="10"/>
  <c r="K1434" i="10"/>
  <c r="L1434" i="10"/>
  <c r="M1434" i="10"/>
  <c r="N1434" i="10"/>
  <c r="O1434" i="10"/>
  <c r="P1434" i="10"/>
  <c r="Q1434" i="10"/>
  <c r="K1435" i="10"/>
  <c r="L1435" i="10"/>
  <c r="M1435" i="10"/>
  <c r="N1435" i="10"/>
  <c r="O1435" i="10"/>
  <c r="P1435" i="10"/>
  <c r="Q1435" i="10"/>
  <c r="K1436" i="10"/>
  <c r="L1436" i="10"/>
  <c r="M1436" i="10"/>
  <c r="N1436" i="10"/>
  <c r="O1436" i="10"/>
  <c r="P1436" i="10"/>
  <c r="Q1436" i="10"/>
  <c r="K1437" i="10"/>
  <c r="L1437" i="10"/>
  <c r="M1437" i="10"/>
  <c r="N1437" i="10"/>
  <c r="O1437" i="10"/>
  <c r="P1437" i="10"/>
  <c r="Q1437" i="10"/>
  <c r="K1438" i="10"/>
  <c r="L1438" i="10"/>
  <c r="M1438" i="10"/>
  <c r="N1438" i="10"/>
  <c r="O1438" i="10"/>
  <c r="P1438" i="10"/>
  <c r="Q1438" i="10"/>
  <c r="K1439" i="10"/>
  <c r="L1439" i="10"/>
  <c r="M1439" i="10"/>
  <c r="N1439" i="10"/>
  <c r="O1439" i="10"/>
  <c r="P1439" i="10"/>
  <c r="Q1439" i="10"/>
  <c r="K1440" i="10"/>
  <c r="L1440" i="10"/>
  <c r="M1440" i="10"/>
  <c r="N1440" i="10"/>
  <c r="O1440" i="10"/>
  <c r="P1440" i="10"/>
  <c r="Q1440" i="10"/>
  <c r="K1441" i="10"/>
  <c r="L1441" i="10"/>
  <c r="M1441" i="10"/>
  <c r="N1441" i="10"/>
  <c r="O1441" i="10"/>
  <c r="P1441" i="10"/>
  <c r="Q1441" i="10"/>
  <c r="K1442" i="10"/>
  <c r="L1442" i="10"/>
  <c r="M1442" i="10"/>
  <c r="N1442" i="10"/>
  <c r="O1442" i="10"/>
  <c r="P1442" i="10"/>
  <c r="Q1442" i="10"/>
  <c r="K1443" i="10"/>
  <c r="L1443" i="10"/>
  <c r="M1443" i="10"/>
  <c r="N1443" i="10"/>
  <c r="O1443" i="10"/>
  <c r="P1443" i="10"/>
  <c r="Q1443" i="10"/>
  <c r="K1444" i="10"/>
  <c r="L1444" i="10"/>
  <c r="M1444" i="10"/>
  <c r="N1444" i="10"/>
  <c r="O1444" i="10"/>
  <c r="P1444" i="10"/>
  <c r="Q1444" i="10"/>
  <c r="K1445" i="10"/>
  <c r="L1445" i="10"/>
  <c r="M1445" i="10"/>
  <c r="N1445" i="10"/>
  <c r="O1445" i="10"/>
  <c r="P1445" i="10"/>
  <c r="Q1445" i="10"/>
  <c r="K1446" i="10"/>
  <c r="L1446" i="10"/>
  <c r="M1446" i="10"/>
  <c r="N1446" i="10"/>
  <c r="O1446" i="10"/>
  <c r="P1446" i="10"/>
  <c r="Q1446" i="10"/>
  <c r="K1447" i="10"/>
  <c r="L1447" i="10"/>
  <c r="M1447" i="10"/>
  <c r="N1447" i="10"/>
  <c r="O1447" i="10"/>
  <c r="P1447" i="10"/>
  <c r="Q1447" i="10"/>
  <c r="K1448" i="10"/>
  <c r="L1448" i="10"/>
  <c r="M1448" i="10"/>
  <c r="N1448" i="10"/>
  <c r="O1448" i="10"/>
  <c r="P1448" i="10"/>
  <c r="Q1448" i="10"/>
  <c r="K1449" i="10"/>
  <c r="L1449" i="10"/>
  <c r="M1449" i="10"/>
  <c r="N1449" i="10"/>
  <c r="O1449" i="10"/>
  <c r="P1449" i="10"/>
  <c r="Q1449" i="10"/>
  <c r="K1450" i="10"/>
  <c r="L1450" i="10"/>
  <c r="M1450" i="10"/>
  <c r="N1450" i="10"/>
  <c r="O1450" i="10"/>
  <c r="P1450" i="10"/>
  <c r="Q1450" i="10"/>
  <c r="K1451" i="10"/>
  <c r="L1451" i="10"/>
  <c r="M1451" i="10"/>
  <c r="N1451" i="10"/>
  <c r="O1451" i="10"/>
  <c r="P1451" i="10"/>
  <c r="Q1451" i="10"/>
  <c r="K1452" i="10"/>
  <c r="L1452" i="10"/>
  <c r="M1452" i="10"/>
  <c r="N1452" i="10"/>
  <c r="O1452" i="10"/>
  <c r="P1452" i="10"/>
  <c r="Q1452" i="10"/>
  <c r="K1453" i="10"/>
  <c r="L1453" i="10"/>
  <c r="M1453" i="10"/>
  <c r="N1453" i="10"/>
  <c r="O1453" i="10"/>
  <c r="P1453" i="10"/>
  <c r="Q1453" i="10"/>
  <c r="K1454" i="10"/>
  <c r="L1454" i="10"/>
  <c r="M1454" i="10"/>
  <c r="N1454" i="10"/>
  <c r="O1454" i="10"/>
  <c r="P1454" i="10"/>
  <c r="Q1454" i="10"/>
  <c r="K1455" i="10"/>
  <c r="L1455" i="10"/>
  <c r="M1455" i="10"/>
  <c r="N1455" i="10"/>
  <c r="O1455" i="10"/>
  <c r="P1455" i="10"/>
  <c r="Q1455" i="10"/>
  <c r="K1456" i="10"/>
  <c r="L1456" i="10"/>
  <c r="M1456" i="10"/>
  <c r="N1456" i="10"/>
  <c r="O1456" i="10"/>
  <c r="P1456" i="10"/>
  <c r="Q1456" i="10"/>
  <c r="K1457" i="10"/>
  <c r="L1457" i="10"/>
  <c r="M1457" i="10"/>
  <c r="N1457" i="10"/>
  <c r="O1457" i="10"/>
  <c r="P1457" i="10"/>
  <c r="Q1457" i="10"/>
  <c r="K1458" i="10"/>
  <c r="L1458" i="10"/>
  <c r="M1458" i="10"/>
  <c r="N1458" i="10"/>
  <c r="O1458" i="10"/>
  <c r="P1458" i="10"/>
  <c r="Q1458" i="10"/>
  <c r="K1460" i="10"/>
  <c r="L1460" i="10"/>
  <c r="M1460" i="10"/>
  <c r="N1460" i="10"/>
  <c r="O1460" i="10"/>
  <c r="P1460" i="10"/>
  <c r="Q1460" i="10"/>
  <c r="K1461" i="10"/>
  <c r="L1461" i="10"/>
  <c r="M1461" i="10"/>
  <c r="N1461" i="10"/>
  <c r="O1461" i="10"/>
  <c r="P1461" i="10"/>
  <c r="Q1461" i="10"/>
  <c r="K1462" i="10"/>
  <c r="L1462" i="10"/>
  <c r="M1462" i="10"/>
  <c r="N1462" i="10"/>
  <c r="O1462" i="10"/>
  <c r="P1462" i="10"/>
  <c r="Q1462" i="10"/>
  <c r="K1463" i="10"/>
  <c r="L1463" i="10"/>
  <c r="M1463" i="10"/>
  <c r="N1463" i="10"/>
  <c r="O1463" i="10"/>
  <c r="P1463" i="10"/>
  <c r="Q1463" i="10"/>
  <c r="K1464" i="10"/>
  <c r="L1464" i="10"/>
  <c r="M1464" i="10"/>
  <c r="N1464" i="10"/>
  <c r="O1464" i="10"/>
  <c r="P1464" i="10"/>
  <c r="Q1464" i="10"/>
  <c r="K1465" i="10"/>
  <c r="L1465" i="10"/>
  <c r="M1465" i="10"/>
  <c r="N1465" i="10"/>
  <c r="O1465" i="10"/>
  <c r="P1465" i="10"/>
  <c r="Q1465" i="10"/>
  <c r="K1466" i="10"/>
  <c r="L1466" i="10"/>
  <c r="M1466" i="10"/>
  <c r="N1466" i="10"/>
  <c r="O1466" i="10"/>
  <c r="P1466" i="10"/>
  <c r="Q1466" i="10"/>
  <c r="K1467" i="10"/>
  <c r="L1467" i="10"/>
  <c r="M1467" i="10"/>
  <c r="N1467" i="10"/>
  <c r="O1467" i="10"/>
  <c r="P1467" i="10"/>
  <c r="Q1467" i="10"/>
  <c r="K1468" i="10"/>
  <c r="L1468" i="10"/>
  <c r="M1468" i="10"/>
  <c r="N1468" i="10"/>
  <c r="O1468" i="10"/>
  <c r="P1468" i="10"/>
  <c r="Q1468" i="10"/>
  <c r="K1469" i="10"/>
  <c r="L1469" i="10"/>
  <c r="M1469" i="10"/>
  <c r="N1469" i="10"/>
  <c r="O1469" i="10"/>
  <c r="P1469" i="10"/>
  <c r="Q1469" i="10"/>
  <c r="K1470" i="10"/>
  <c r="L1470" i="10"/>
  <c r="M1470" i="10"/>
  <c r="N1470" i="10"/>
  <c r="O1470" i="10"/>
  <c r="P1470" i="10"/>
  <c r="Q1470" i="10"/>
  <c r="K1471" i="10"/>
  <c r="L1471" i="10"/>
  <c r="M1471" i="10"/>
  <c r="N1471" i="10"/>
  <c r="O1471" i="10"/>
  <c r="P1471" i="10"/>
  <c r="Q1471" i="10"/>
  <c r="K1472" i="10"/>
  <c r="L1472" i="10"/>
  <c r="M1472" i="10"/>
  <c r="N1472" i="10"/>
  <c r="O1472" i="10"/>
  <c r="P1472" i="10"/>
  <c r="Q1472" i="10"/>
  <c r="K1473" i="10"/>
  <c r="L1473" i="10"/>
  <c r="M1473" i="10"/>
  <c r="N1473" i="10"/>
  <c r="O1473" i="10"/>
  <c r="P1473" i="10"/>
  <c r="Q1473" i="10"/>
  <c r="K1474" i="10"/>
  <c r="L1474" i="10"/>
  <c r="M1474" i="10"/>
  <c r="N1474" i="10"/>
  <c r="O1474" i="10"/>
  <c r="P1474" i="10"/>
  <c r="Q1474" i="10"/>
  <c r="K1475" i="10"/>
  <c r="L1475" i="10"/>
  <c r="M1475" i="10"/>
  <c r="N1475" i="10"/>
  <c r="O1475" i="10"/>
  <c r="P1475" i="10"/>
  <c r="Q1475" i="10"/>
  <c r="K1476" i="10"/>
  <c r="L1476" i="10"/>
  <c r="M1476" i="10"/>
  <c r="N1476" i="10"/>
  <c r="O1476" i="10"/>
  <c r="P1476" i="10"/>
  <c r="Q1476" i="10"/>
  <c r="K1477" i="10"/>
  <c r="L1477" i="10"/>
  <c r="M1477" i="10"/>
  <c r="N1477" i="10"/>
  <c r="O1477" i="10"/>
  <c r="P1477" i="10"/>
  <c r="Q1477" i="10"/>
  <c r="K1478" i="10"/>
  <c r="L1478" i="10"/>
  <c r="M1478" i="10"/>
  <c r="N1478" i="10"/>
  <c r="O1478" i="10"/>
  <c r="P1478" i="10"/>
  <c r="Q1478" i="10"/>
  <c r="K1479" i="10"/>
  <c r="L1479" i="10"/>
  <c r="M1479" i="10"/>
  <c r="N1479" i="10"/>
  <c r="O1479" i="10"/>
  <c r="P1479" i="10"/>
  <c r="Q1479" i="10"/>
  <c r="K1480" i="10"/>
  <c r="L1480" i="10"/>
  <c r="M1480" i="10"/>
  <c r="N1480" i="10"/>
  <c r="O1480" i="10"/>
  <c r="P1480" i="10"/>
  <c r="Q1480" i="10"/>
  <c r="K1481" i="10"/>
  <c r="L1481" i="10"/>
  <c r="M1481" i="10"/>
  <c r="N1481" i="10"/>
  <c r="O1481" i="10"/>
  <c r="P1481" i="10"/>
  <c r="Q1481" i="10"/>
  <c r="K1482" i="10"/>
  <c r="L1482" i="10"/>
  <c r="M1482" i="10"/>
  <c r="N1482" i="10"/>
  <c r="O1482" i="10"/>
  <c r="P1482" i="10"/>
  <c r="Q1482" i="10"/>
  <c r="K1483" i="10"/>
  <c r="L1483" i="10"/>
  <c r="M1483" i="10"/>
  <c r="N1483" i="10"/>
  <c r="O1483" i="10"/>
  <c r="P1483" i="10"/>
  <c r="Q1483" i="10"/>
  <c r="K1484" i="10"/>
  <c r="L1484" i="10"/>
  <c r="M1484" i="10"/>
  <c r="N1484" i="10"/>
  <c r="O1484" i="10"/>
  <c r="P1484" i="10"/>
  <c r="Q1484" i="10"/>
  <c r="K1485" i="10"/>
  <c r="L1485" i="10"/>
  <c r="M1485" i="10"/>
  <c r="N1485" i="10"/>
  <c r="O1485" i="10"/>
  <c r="P1485" i="10"/>
  <c r="Q1485" i="10"/>
  <c r="K1486" i="10"/>
  <c r="L1486" i="10"/>
  <c r="M1486" i="10"/>
  <c r="N1486" i="10"/>
  <c r="O1486" i="10"/>
  <c r="P1486" i="10"/>
  <c r="Q1486" i="10"/>
  <c r="K1487" i="10"/>
  <c r="L1487" i="10"/>
  <c r="M1487" i="10"/>
  <c r="N1487" i="10"/>
  <c r="O1487" i="10"/>
  <c r="P1487" i="10"/>
  <c r="Q1487" i="10"/>
  <c r="K1488" i="10"/>
  <c r="L1488" i="10"/>
  <c r="M1488" i="10"/>
  <c r="N1488" i="10"/>
  <c r="O1488" i="10"/>
  <c r="P1488" i="10"/>
  <c r="Q1488" i="10"/>
  <c r="K1489" i="10"/>
  <c r="L1489" i="10"/>
  <c r="M1489" i="10"/>
  <c r="N1489" i="10"/>
  <c r="O1489" i="10"/>
  <c r="P1489" i="10"/>
  <c r="Q1489" i="10"/>
  <c r="K1490" i="10"/>
  <c r="L1490" i="10"/>
  <c r="M1490" i="10"/>
  <c r="N1490" i="10"/>
  <c r="O1490" i="10"/>
  <c r="P1490" i="10"/>
  <c r="Q1490" i="10"/>
  <c r="K1491" i="10"/>
  <c r="L1491" i="10"/>
  <c r="M1491" i="10"/>
  <c r="N1491" i="10"/>
  <c r="O1491" i="10"/>
  <c r="P1491" i="10"/>
  <c r="Q1491" i="10"/>
  <c r="K1492" i="10"/>
  <c r="L1492" i="10"/>
  <c r="M1492" i="10"/>
  <c r="N1492" i="10"/>
  <c r="O1492" i="10"/>
  <c r="P1492" i="10"/>
  <c r="Q1492" i="10"/>
  <c r="K1493" i="10"/>
  <c r="L1493" i="10"/>
  <c r="M1493" i="10"/>
  <c r="N1493" i="10"/>
  <c r="O1493" i="10"/>
  <c r="P1493" i="10"/>
  <c r="Q1493" i="10"/>
  <c r="K1494" i="10"/>
  <c r="L1494" i="10"/>
  <c r="M1494" i="10"/>
  <c r="N1494" i="10"/>
  <c r="O1494" i="10"/>
  <c r="P1494" i="10"/>
  <c r="Q1494" i="10"/>
  <c r="K1495" i="10"/>
  <c r="L1495" i="10"/>
  <c r="M1495" i="10"/>
  <c r="N1495" i="10"/>
  <c r="O1495" i="10"/>
  <c r="P1495" i="10"/>
  <c r="Q1495" i="10"/>
  <c r="K1496" i="10"/>
  <c r="L1496" i="10"/>
  <c r="M1496" i="10"/>
  <c r="N1496" i="10"/>
  <c r="O1496" i="10"/>
  <c r="P1496" i="10"/>
  <c r="Q1496" i="10"/>
  <c r="K1497" i="10"/>
  <c r="L1497" i="10"/>
  <c r="M1497" i="10"/>
  <c r="N1497" i="10"/>
  <c r="O1497" i="10"/>
  <c r="P1497" i="10"/>
  <c r="Q1497" i="10"/>
  <c r="K1498" i="10"/>
  <c r="L1498" i="10"/>
  <c r="M1498" i="10"/>
  <c r="N1498" i="10"/>
  <c r="O1498" i="10"/>
  <c r="P1498" i="10"/>
  <c r="Q1498" i="10"/>
  <c r="K1499" i="10"/>
  <c r="L1499" i="10"/>
  <c r="M1499" i="10"/>
  <c r="N1499" i="10"/>
  <c r="O1499" i="10"/>
  <c r="P1499" i="10"/>
  <c r="Q1499" i="10"/>
  <c r="K1500" i="10"/>
  <c r="L1500" i="10"/>
  <c r="M1500" i="10"/>
  <c r="N1500" i="10"/>
  <c r="O1500" i="10"/>
  <c r="P1500" i="10"/>
  <c r="Q1500" i="10"/>
  <c r="K1501" i="10"/>
  <c r="L1501" i="10"/>
  <c r="M1501" i="10"/>
  <c r="N1501" i="10"/>
  <c r="O1501" i="10"/>
  <c r="P1501" i="10"/>
  <c r="Q1501" i="10"/>
  <c r="K1502" i="10"/>
  <c r="L1502" i="10"/>
  <c r="M1502" i="10"/>
  <c r="N1502" i="10"/>
  <c r="O1502" i="10"/>
  <c r="P1502" i="10"/>
  <c r="Q1502" i="10"/>
  <c r="K1503" i="10"/>
  <c r="L1503" i="10"/>
  <c r="M1503" i="10"/>
  <c r="N1503" i="10"/>
  <c r="O1503" i="10"/>
  <c r="P1503" i="10"/>
  <c r="Q1503" i="10"/>
  <c r="K1504" i="10"/>
  <c r="L1504" i="10"/>
  <c r="M1504" i="10"/>
  <c r="N1504" i="10"/>
  <c r="O1504" i="10"/>
  <c r="P1504" i="10"/>
  <c r="Q1504" i="10"/>
  <c r="K1505" i="10"/>
  <c r="L1505" i="10"/>
  <c r="M1505" i="10"/>
  <c r="N1505" i="10"/>
  <c r="O1505" i="10"/>
  <c r="P1505" i="10"/>
  <c r="Q1505" i="10"/>
  <c r="K1506" i="10"/>
  <c r="L1506" i="10"/>
  <c r="M1506" i="10"/>
  <c r="N1506" i="10"/>
  <c r="O1506" i="10"/>
  <c r="P1506" i="10"/>
  <c r="Q1506" i="10"/>
  <c r="K1507" i="10"/>
  <c r="L1507" i="10"/>
  <c r="M1507" i="10"/>
  <c r="N1507" i="10"/>
  <c r="O1507" i="10"/>
  <c r="P1507" i="10"/>
  <c r="Q1507" i="10"/>
  <c r="K1508" i="10"/>
  <c r="L1508" i="10"/>
  <c r="M1508" i="10"/>
  <c r="N1508" i="10"/>
  <c r="O1508" i="10"/>
  <c r="P1508" i="10"/>
  <c r="Q1508" i="10"/>
  <c r="K1509" i="10"/>
  <c r="L1509" i="10"/>
  <c r="M1509" i="10"/>
  <c r="N1509" i="10"/>
  <c r="O1509" i="10"/>
  <c r="P1509" i="10"/>
  <c r="Q1509" i="10"/>
  <c r="K1510" i="10"/>
  <c r="L1510" i="10"/>
  <c r="M1510" i="10"/>
  <c r="N1510" i="10"/>
  <c r="O1510" i="10"/>
  <c r="P1510" i="10"/>
  <c r="Q1510" i="10"/>
  <c r="K1511" i="10"/>
  <c r="L1511" i="10"/>
  <c r="M1511" i="10"/>
  <c r="N1511" i="10"/>
  <c r="O1511" i="10"/>
  <c r="P1511" i="10"/>
  <c r="Q1511" i="10"/>
  <c r="K1512" i="10"/>
  <c r="L1512" i="10"/>
  <c r="M1512" i="10"/>
  <c r="N1512" i="10"/>
  <c r="O1512" i="10"/>
  <c r="P1512" i="10"/>
  <c r="Q1512" i="10"/>
  <c r="K1513" i="10"/>
  <c r="L1513" i="10"/>
  <c r="M1513" i="10"/>
  <c r="N1513" i="10"/>
  <c r="O1513" i="10"/>
  <c r="P1513" i="10"/>
  <c r="Q1513" i="10"/>
  <c r="K1514" i="10"/>
  <c r="L1514" i="10"/>
  <c r="M1514" i="10"/>
  <c r="N1514" i="10"/>
  <c r="O1514" i="10"/>
  <c r="P1514" i="10"/>
  <c r="Q1514" i="10"/>
  <c r="K1515" i="10"/>
  <c r="L1515" i="10"/>
  <c r="M1515" i="10"/>
  <c r="N1515" i="10"/>
  <c r="O1515" i="10"/>
  <c r="P1515" i="10"/>
  <c r="Q1515" i="10"/>
  <c r="K1516" i="10"/>
  <c r="L1516" i="10"/>
  <c r="M1516" i="10"/>
  <c r="N1516" i="10"/>
  <c r="O1516" i="10"/>
  <c r="P1516" i="10"/>
  <c r="Q1516" i="10"/>
  <c r="K1517" i="10"/>
  <c r="L1517" i="10"/>
  <c r="M1517" i="10"/>
  <c r="N1517" i="10"/>
  <c r="O1517" i="10"/>
  <c r="P1517" i="10"/>
  <c r="Q1517" i="10"/>
  <c r="K1518" i="10"/>
  <c r="L1518" i="10"/>
  <c r="M1518" i="10"/>
  <c r="N1518" i="10"/>
  <c r="O1518" i="10"/>
  <c r="P1518" i="10"/>
  <c r="Q1518" i="10"/>
  <c r="K1519" i="10"/>
  <c r="L1519" i="10"/>
  <c r="M1519" i="10"/>
  <c r="N1519" i="10"/>
  <c r="O1519" i="10"/>
  <c r="P1519" i="10"/>
  <c r="Q1519" i="10"/>
  <c r="K1520" i="10"/>
  <c r="L1520" i="10"/>
  <c r="M1520" i="10"/>
  <c r="N1520" i="10"/>
  <c r="O1520" i="10"/>
  <c r="P1520" i="10"/>
  <c r="Q1520" i="10"/>
  <c r="K1521" i="10"/>
  <c r="L1521" i="10"/>
  <c r="M1521" i="10"/>
  <c r="N1521" i="10"/>
  <c r="O1521" i="10"/>
  <c r="P1521" i="10"/>
  <c r="Q1521" i="10"/>
  <c r="K1522" i="10"/>
  <c r="L1522" i="10"/>
  <c r="M1522" i="10"/>
  <c r="N1522" i="10"/>
  <c r="O1522" i="10"/>
  <c r="P1522" i="10"/>
  <c r="Q1522" i="10"/>
  <c r="K1523" i="10"/>
  <c r="L1523" i="10"/>
  <c r="M1523" i="10"/>
  <c r="N1523" i="10"/>
  <c r="O1523" i="10"/>
  <c r="P1523" i="10"/>
  <c r="Q1523" i="10"/>
  <c r="K1524" i="10"/>
  <c r="L1524" i="10"/>
  <c r="M1524" i="10"/>
  <c r="N1524" i="10"/>
  <c r="O1524" i="10"/>
  <c r="P1524" i="10"/>
  <c r="Q1524" i="10"/>
  <c r="K1525" i="10"/>
  <c r="L1525" i="10"/>
  <c r="M1525" i="10"/>
  <c r="N1525" i="10"/>
  <c r="O1525" i="10"/>
  <c r="P1525" i="10"/>
  <c r="Q1525" i="10"/>
  <c r="K1526" i="10"/>
  <c r="L1526" i="10"/>
  <c r="M1526" i="10"/>
  <c r="N1526" i="10"/>
  <c r="O1526" i="10"/>
  <c r="P1526" i="10"/>
  <c r="Q1526" i="10"/>
  <c r="K1527" i="10"/>
  <c r="L1527" i="10"/>
  <c r="M1527" i="10"/>
  <c r="N1527" i="10"/>
  <c r="O1527" i="10"/>
  <c r="P1527" i="10"/>
  <c r="Q1527" i="10"/>
  <c r="K1528" i="10"/>
  <c r="L1528" i="10"/>
  <c r="M1528" i="10"/>
  <c r="N1528" i="10"/>
  <c r="O1528" i="10"/>
  <c r="P1528" i="10"/>
  <c r="Q1528" i="10"/>
  <c r="K1529" i="10"/>
  <c r="L1529" i="10"/>
  <c r="M1529" i="10"/>
  <c r="N1529" i="10"/>
  <c r="O1529" i="10"/>
  <c r="P1529" i="10"/>
  <c r="Q1529" i="10"/>
  <c r="K1530" i="10"/>
  <c r="L1530" i="10"/>
  <c r="M1530" i="10"/>
  <c r="N1530" i="10"/>
  <c r="O1530" i="10"/>
  <c r="P1530" i="10"/>
  <c r="Q1530" i="10"/>
  <c r="K1531" i="10"/>
  <c r="L1531" i="10"/>
  <c r="M1531" i="10"/>
  <c r="N1531" i="10"/>
  <c r="O1531" i="10"/>
  <c r="P1531" i="10"/>
  <c r="Q1531" i="10"/>
  <c r="K1532" i="10"/>
  <c r="L1532" i="10"/>
  <c r="M1532" i="10"/>
  <c r="N1532" i="10"/>
  <c r="O1532" i="10"/>
  <c r="P1532" i="10"/>
  <c r="Q1532" i="10"/>
  <c r="K1533" i="10"/>
  <c r="L1533" i="10"/>
  <c r="M1533" i="10"/>
  <c r="N1533" i="10"/>
  <c r="O1533" i="10"/>
  <c r="P1533" i="10"/>
  <c r="Q1533" i="10"/>
  <c r="K1534" i="10"/>
  <c r="L1534" i="10"/>
  <c r="M1534" i="10"/>
  <c r="N1534" i="10"/>
  <c r="O1534" i="10"/>
  <c r="P1534" i="10"/>
  <c r="Q1534" i="10"/>
  <c r="K1535" i="10"/>
  <c r="L1535" i="10"/>
  <c r="M1535" i="10"/>
  <c r="N1535" i="10"/>
  <c r="O1535" i="10"/>
  <c r="P1535" i="10"/>
  <c r="Q1535" i="10"/>
  <c r="K1536" i="10"/>
  <c r="L1536" i="10"/>
  <c r="M1536" i="10"/>
  <c r="N1536" i="10"/>
  <c r="O1536" i="10"/>
  <c r="P1536" i="10"/>
  <c r="Q1536" i="10"/>
  <c r="K1537" i="10"/>
  <c r="L1537" i="10"/>
  <c r="M1537" i="10"/>
  <c r="N1537" i="10"/>
  <c r="O1537" i="10"/>
  <c r="P1537" i="10"/>
  <c r="Q1537" i="10"/>
  <c r="K1538" i="10"/>
  <c r="L1538" i="10"/>
  <c r="M1538" i="10"/>
  <c r="N1538" i="10"/>
  <c r="O1538" i="10"/>
  <c r="P1538" i="10"/>
  <c r="Q1538" i="10"/>
  <c r="K1539" i="10"/>
  <c r="L1539" i="10"/>
  <c r="M1539" i="10"/>
  <c r="N1539" i="10"/>
  <c r="O1539" i="10"/>
  <c r="P1539" i="10"/>
  <c r="Q1539" i="10"/>
  <c r="K1540" i="10"/>
  <c r="L1540" i="10"/>
  <c r="M1540" i="10"/>
  <c r="N1540" i="10"/>
  <c r="O1540" i="10"/>
  <c r="P1540" i="10"/>
  <c r="Q1540" i="10"/>
  <c r="K1541" i="10"/>
  <c r="L1541" i="10"/>
  <c r="M1541" i="10"/>
  <c r="N1541" i="10"/>
  <c r="O1541" i="10"/>
  <c r="P1541" i="10"/>
  <c r="Q1541" i="10"/>
  <c r="K1542" i="10"/>
  <c r="L1542" i="10"/>
  <c r="M1542" i="10"/>
  <c r="N1542" i="10"/>
  <c r="O1542" i="10"/>
  <c r="P1542" i="10"/>
  <c r="Q1542" i="10"/>
  <c r="K1544" i="10"/>
  <c r="L1544" i="10"/>
  <c r="M1544" i="10"/>
  <c r="N1544" i="10"/>
  <c r="O1544" i="10"/>
  <c r="P1544" i="10"/>
  <c r="Q1544" i="10"/>
  <c r="K1545" i="10"/>
  <c r="L1545" i="10"/>
  <c r="M1545" i="10"/>
  <c r="N1545" i="10"/>
  <c r="O1545" i="10"/>
  <c r="P1545" i="10"/>
  <c r="Q1545" i="10"/>
  <c r="K1546" i="10"/>
  <c r="L1546" i="10"/>
  <c r="M1546" i="10"/>
  <c r="N1546" i="10"/>
  <c r="O1546" i="10"/>
  <c r="P1546" i="10"/>
  <c r="Q1546" i="10"/>
  <c r="K1547" i="10"/>
  <c r="L1547" i="10"/>
  <c r="M1547" i="10"/>
  <c r="N1547" i="10"/>
  <c r="O1547" i="10"/>
  <c r="P1547" i="10"/>
  <c r="Q1547" i="10"/>
  <c r="K1548" i="10"/>
  <c r="L1548" i="10"/>
  <c r="M1548" i="10"/>
  <c r="N1548" i="10"/>
  <c r="O1548" i="10"/>
  <c r="P1548" i="10"/>
  <c r="Q1548" i="10"/>
  <c r="K1549" i="10"/>
  <c r="L1549" i="10"/>
  <c r="M1549" i="10"/>
  <c r="N1549" i="10"/>
  <c r="O1549" i="10"/>
  <c r="P1549" i="10"/>
  <c r="Q1549" i="10"/>
  <c r="K1550" i="10"/>
  <c r="L1550" i="10"/>
  <c r="M1550" i="10"/>
  <c r="N1550" i="10"/>
  <c r="O1550" i="10"/>
  <c r="P1550" i="10"/>
  <c r="Q1550" i="10"/>
  <c r="K1551" i="10"/>
  <c r="L1551" i="10"/>
  <c r="M1551" i="10"/>
  <c r="N1551" i="10"/>
  <c r="O1551" i="10"/>
  <c r="P1551" i="10"/>
  <c r="Q1551" i="10"/>
  <c r="K1552" i="10"/>
  <c r="L1552" i="10"/>
  <c r="M1552" i="10"/>
  <c r="N1552" i="10"/>
  <c r="O1552" i="10"/>
  <c r="P1552" i="10"/>
  <c r="Q1552" i="10"/>
  <c r="K1553" i="10"/>
  <c r="L1553" i="10"/>
  <c r="M1553" i="10"/>
  <c r="N1553" i="10"/>
  <c r="O1553" i="10"/>
  <c r="P1553" i="10"/>
  <c r="Q1553" i="10"/>
  <c r="K1554" i="10"/>
  <c r="L1554" i="10"/>
  <c r="M1554" i="10"/>
  <c r="N1554" i="10"/>
  <c r="O1554" i="10"/>
  <c r="P1554" i="10"/>
  <c r="Q1554" i="10"/>
  <c r="K1555" i="10"/>
  <c r="L1555" i="10"/>
  <c r="M1555" i="10"/>
  <c r="N1555" i="10"/>
  <c r="O1555" i="10"/>
  <c r="P1555" i="10"/>
  <c r="Q1555" i="10"/>
  <c r="K1556" i="10"/>
  <c r="L1556" i="10"/>
  <c r="M1556" i="10"/>
  <c r="N1556" i="10"/>
  <c r="O1556" i="10"/>
  <c r="P1556" i="10"/>
  <c r="Q1556" i="10"/>
  <c r="K1557" i="10"/>
  <c r="L1557" i="10"/>
  <c r="M1557" i="10"/>
  <c r="N1557" i="10"/>
  <c r="O1557" i="10"/>
  <c r="P1557" i="10"/>
  <c r="Q1557" i="10"/>
  <c r="K1558" i="10"/>
  <c r="L1558" i="10"/>
  <c r="M1558" i="10"/>
  <c r="N1558" i="10"/>
  <c r="O1558" i="10"/>
  <c r="P1558" i="10"/>
  <c r="Q1558" i="10"/>
  <c r="K1559" i="10"/>
  <c r="L1559" i="10"/>
  <c r="M1559" i="10"/>
  <c r="N1559" i="10"/>
  <c r="O1559" i="10"/>
  <c r="P1559" i="10"/>
  <c r="Q1559" i="10"/>
  <c r="K1560" i="10"/>
  <c r="L1560" i="10"/>
  <c r="M1560" i="10"/>
  <c r="N1560" i="10"/>
  <c r="O1560" i="10"/>
  <c r="P1560" i="10"/>
  <c r="Q1560" i="10"/>
  <c r="K1561" i="10"/>
  <c r="L1561" i="10"/>
  <c r="M1561" i="10"/>
  <c r="N1561" i="10"/>
  <c r="O1561" i="10"/>
  <c r="P1561" i="10"/>
  <c r="Q1561" i="10"/>
  <c r="K1562" i="10"/>
  <c r="L1562" i="10"/>
  <c r="M1562" i="10"/>
  <c r="N1562" i="10"/>
  <c r="O1562" i="10"/>
  <c r="P1562" i="10"/>
  <c r="Q1562" i="10"/>
  <c r="K1563" i="10"/>
  <c r="L1563" i="10"/>
  <c r="M1563" i="10"/>
  <c r="N1563" i="10"/>
  <c r="O1563" i="10"/>
  <c r="P1563" i="10"/>
  <c r="Q1563" i="10"/>
  <c r="K1564" i="10"/>
  <c r="L1564" i="10"/>
  <c r="M1564" i="10"/>
  <c r="N1564" i="10"/>
  <c r="O1564" i="10"/>
  <c r="P1564" i="10"/>
  <c r="Q1564" i="10"/>
  <c r="K1565" i="10"/>
  <c r="L1565" i="10"/>
  <c r="M1565" i="10"/>
  <c r="N1565" i="10"/>
  <c r="O1565" i="10"/>
  <c r="P1565" i="10"/>
  <c r="Q1565" i="10"/>
  <c r="K1566" i="10"/>
  <c r="L1566" i="10"/>
  <c r="M1566" i="10"/>
  <c r="N1566" i="10"/>
  <c r="O1566" i="10"/>
  <c r="P1566" i="10"/>
  <c r="Q1566" i="10"/>
  <c r="K1567" i="10"/>
  <c r="L1567" i="10"/>
  <c r="M1567" i="10"/>
  <c r="N1567" i="10"/>
  <c r="O1567" i="10"/>
  <c r="P1567" i="10"/>
  <c r="Q1567" i="10"/>
  <c r="K1568" i="10"/>
  <c r="L1568" i="10"/>
  <c r="M1568" i="10"/>
  <c r="N1568" i="10"/>
  <c r="O1568" i="10"/>
  <c r="P1568" i="10"/>
  <c r="Q1568" i="10"/>
  <c r="K1569" i="10"/>
  <c r="L1569" i="10"/>
  <c r="M1569" i="10"/>
  <c r="N1569" i="10"/>
  <c r="O1569" i="10"/>
  <c r="P1569" i="10"/>
  <c r="Q1569" i="10"/>
  <c r="K1570" i="10"/>
  <c r="L1570" i="10"/>
  <c r="M1570" i="10"/>
  <c r="N1570" i="10"/>
  <c r="O1570" i="10"/>
  <c r="P1570" i="10"/>
  <c r="Q1570" i="10"/>
  <c r="K1571" i="10"/>
  <c r="L1571" i="10"/>
  <c r="M1571" i="10"/>
  <c r="N1571" i="10"/>
  <c r="O1571" i="10"/>
  <c r="P1571" i="10"/>
  <c r="Q1571" i="10"/>
  <c r="K1572" i="10"/>
  <c r="L1572" i="10"/>
  <c r="M1572" i="10"/>
  <c r="N1572" i="10"/>
  <c r="O1572" i="10"/>
  <c r="P1572" i="10"/>
  <c r="Q1572" i="10"/>
  <c r="K1573" i="10"/>
  <c r="L1573" i="10"/>
  <c r="M1573" i="10"/>
  <c r="N1573" i="10"/>
  <c r="O1573" i="10"/>
  <c r="P1573" i="10"/>
  <c r="Q1573" i="10"/>
  <c r="K1574" i="10"/>
  <c r="L1574" i="10"/>
  <c r="M1574" i="10"/>
  <c r="N1574" i="10"/>
  <c r="O1574" i="10"/>
  <c r="P1574" i="10"/>
  <c r="Q1574" i="10"/>
  <c r="K1575" i="10"/>
  <c r="L1575" i="10"/>
  <c r="M1575" i="10"/>
  <c r="N1575" i="10"/>
  <c r="O1575" i="10"/>
  <c r="P1575" i="10"/>
  <c r="Q1575" i="10"/>
  <c r="K1576" i="10"/>
  <c r="L1576" i="10"/>
  <c r="M1576" i="10"/>
  <c r="N1576" i="10"/>
  <c r="O1576" i="10"/>
  <c r="P1576" i="10"/>
  <c r="Q1576" i="10"/>
  <c r="K1577" i="10"/>
  <c r="L1577" i="10"/>
  <c r="M1577" i="10"/>
  <c r="N1577" i="10"/>
  <c r="O1577" i="10"/>
  <c r="P1577" i="10"/>
  <c r="Q1577" i="10"/>
  <c r="K1578" i="10"/>
  <c r="L1578" i="10"/>
  <c r="M1578" i="10"/>
  <c r="N1578" i="10"/>
  <c r="O1578" i="10"/>
  <c r="P1578" i="10"/>
  <c r="Q1578" i="10"/>
  <c r="K1579" i="10"/>
  <c r="L1579" i="10"/>
  <c r="M1579" i="10"/>
  <c r="N1579" i="10"/>
  <c r="O1579" i="10"/>
  <c r="P1579" i="10"/>
  <c r="Q1579" i="10"/>
  <c r="K1580" i="10"/>
  <c r="L1580" i="10"/>
  <c r="M1580" i="10"/>
  <c r="N1580" i="10"/>
  <c r="O1580" i="10"/>
  <c r="P1580" i="10"/>
  <c r="Q1580" i="10"/>
  <c r="K1581" i="10"/>
  <c r="L1581" i="10"/>
  <c r="M1581" i="10"/>
  <c r="N1581" i="10"/>
  <c r="O1581" i="10"/>
  <c r="P1581" i="10"/>
  <c r="Q1581" i="10"/>
  <c r="K1582" i="10"/>
  <c r="L1582" i="10"/>
  <c r="M1582" i="10"/>
  <c r="N1582" i="10"/>
  <c r="O1582" i="10"/>
  <c r="P1582" i="10"/>
  <c r="Q1582" i="10"/>
  <c r="K1583" i="10"/>
  <c r="L1583" i="10"/>
  <c r="M1583" i="10"/>
  <c r="N1583" i="10"/>
  <c r="O1583" i="10"/>
  <c r="P1583" i="10"/>
  <c r="Q1583" i="10"/>
  <c r="K1584" i="10"/>
  <c r="L1584" i="10"/>
  <c r="M1584" i="10"/>
  <c r="N1584" i="10"/>
  <c r="O1584" i="10"/>
  <c r="P1584" i="10"/>
  <c r="Q1584" i="10"/>
  <c r="K1585" i="10"/>
  <c r="L1585" i="10"/>
  <c r="M1585" i="10"/>
  <c r="N1585" i="10"/>
  <c r="O1585" i="10"/>
  <c r="P1585" i="10"/>
  <c r="Q1585" i="10"/>
  <c r="K1586" i="10"/>
  <c r="L1586" i="10"/>
  <c r="M1586" i="10"/>
  <c r="N1586" i="10"/>
  <c r="O1586" i="10"/>
  <c r="P1586" i="10"/>
  <c r="Q1586" i="10"/>
  <c r="K1587" i="10"/>
  <c r="L1587" i="10"/>
  <c r="M1587" i="10"/>
  <c r="N1587" i="10"/>
  <c r="O1587" i="10"/>
  <c r="P1587" i="10"/>
  <c r="Q1587" i="10"/>
  <c r="K1588" i="10"/>
  <c r="L1588" i="10"/>
  <c r="M1588" i="10"/>
  <c r="N1588" i="10"/>
  <c r="O1588" i="10"/>
  <c r="P1588" i="10"/>
  <c r="Q1588" i="10"/>
  <c r="K1589" i="10"/>
  <c r="L1589" i="10"/>
  <c r="M1589" i="10"/>
  <c r="N1589" i="10"/>
  <c r="O1589" i="10"/>
  <c r="P1589" i="10"/>
  <c r="Q1589" i="10"/>
  <c r="K1590" i="10"/>
  <c r="L1590" i="10"/>
  <c r="M1590" i="10"/>
  <c r="N1590" i="10"/>
  <c r="O1590" i="10"/>
  <c r="P1590" i="10"/>
  <c r="Q1590" i="10"/>
  <c r="K1591" i="10"/>
  <c r="L1591" i="10"/>
  <c r="M1591" i="10"/>
  <c r="N1591" i="10"/>
  <c r="O1591" i="10"/>
  <c r="P1591" i="10"/>
  <c r="Q1591" i="10"/>
  <c r="K1592" i="10"/>
  <c r="L1592" i="10"/>
  <c r="M1592" i="10"/>
  <c r="N1592" i="10"/>
  <c r="O1592" i="10"/>
  <c r="P1592" i="10"/>
  <c r="Q1592" i="10"/>
  <c r="K1593" i="10"/>
  <c r="L1593" i="10"/>
  <c r="M1593" i="10"/>
  <c r="N1593" i="10"/>
  <c r="O1593" i="10"/>
  <c r="P1593" i="10"/>
  <c r="Q1593" i="10"/>
  <c r="K1594" i="10"/>
  <c r="L1594" i="10"/>
  <c r="M1594" i="10"/>
  <c r="N1594" i="10"/>
  <c r="O1594" i="10"/>
  <c r="P1594" i="10"/>
  <c r="Q1594" i="10"/>
  <c r="K1595" i="10"/>
  <c r="L1595" i="10"/>
  <c r="M1595" i="10"/>
  <c r="N1595" i="10"/>
  <c r="O1595" i="10"/>
  <c r="P1595" i="10"/>
  <c r="Q1595" i="10"/>
  <c r="K1596" i="10"/>
  <c r="L1596" i="10"/>
  <c r="M1596" i="10"/>
  <c r="N1596" i="10"/>
  <c r="O1596" i="10"/>
  <c r="P1596" i="10"/>
  <c r="Q1596" i="10"/>
  <c r="K1597" i="10"/>
  <c r="L1597" i="10"/>
  <c r="M1597" i="10"/>
  <c r="N1597" i="10"/>
  <c r="O1597" i="10"/>
  <c r="P1597" i="10"/>
  <c r="Q1597" i="10"/>
  <c r="K1598" i="10"/>
  <c r="L1598" i="10"/>
  <c r="M1598" i="10"/>
  <c r="N1598" i="10"/>
  <c r="O1598" i="10"/>
  <c r="P1598" i="10"/>
  <c r="Q1598" i="10"/>
  <c r="K1599" i="10"/>
  <c r="L1599" i="10"/>
  <c r="M1599" i="10"/>
  <c r="N1599" i="10"/>
  <c r="O1599" i="10"/>
  <c r="P1599" i="10"/>
  <c r="Q1599" i="10"/>
  <c r="K1600" i="10"/>
  <c r="L1600" i="10"/>
  <c r="M1600" i="10"/>
  <c r="N1600" i="10"/>
  <c r="O1600" i="10"/>
  <c r="P1600" i="10"/>
  <c r="Q1600" i="10"/>
  <c r="K1601" i="10"/>
  <c r="L1601" i="10"/>
  <c r="M1601" i="10"/>
  <c r="N1601" i="10"/>
  <c r="O1601" i="10"/>
  <c r="P1601" i="10"/>
  <c r="Q1601" i="10"/>
  <c r="K1602" i="10"/>
  <c r="L1602" i="10"/>
  <c r="M1602" i="10"/>
  <c r="N1602" i="10"/>
  <c r="O1602" i="10"/>
  <c r="P1602" i="10"/>
  <c r="Q1602" i="10"/>
  <c r="K1603" i="10"/>
  <c r="L1603" i="10"/>
  <c r="M1603" i="10"/>
  <c r="N1603" i="10"/>
  <c r="O1603" i="10"/>
  <c r="P1603" i="10"/>
  <c r="Q1603" i="10"/>
  <c r="K1604" i="10"/>
  <c r="L1604" i="10"/>
  <c r="M1604" i="10"/>
  <c r="N1604" i="10"/>
  <c r="O1604" i="10"/>
  <c r="P1604" i="10"/>
  <c r="Q1604" i="10"/>
  <c r="K1605" i="10"/>
  <c r="L1605" i="10"/>
  <c r="M1605" i="10"/>
  <c r="N1605" i="10"/>
  <c r="O1605" i="10"/>
  <c r="P1605" i="10"/>
  <c r="Q1605" i="10"/>
  <c r="K1606" i="10"/>
  <c r="L1606" i="10"/>
  <c r="M1606" i="10"/>
  <c r="N1606" i="10"/>
  <c r="O1606" i="10"/>
  <c r="P1606" i="10"/>
  <c r="Q1606" i="10"/>
  <c r="K1607" i="10"/>
  <c r="L1607" i="10"/>
  <c r="M1607" i="10"/>
  <c r="N1607" i="10"/>
  <c r="O1607" i="10"/>
  <c r="P1607" i="10"/>
  <c r="Q1607" i="10"/>
  <c r="K1608" i="10"/>
  <c r="L1608" i="10"/>
  <c r="M1608" i="10"/>
  <c r="N1608" i="10"/>
  <c r="O1608" i="10"/>
  <c r="P1608" i="10"/>
  <c r="Q1608" i="10"/>
  <c r="K1609" i="10"/>
  <c r="L1609" i="10"/>
  <c r="M1609" i="10"/>
  <c r="N1609" i="10"/>
  <c r="O1609" i="10"/>
  <c r="P1609" i="10"/>
  <c r="Q1609" i="10"/>
  <c r="K1610" i="10"/>
  <c r="L1610" i="10"/>
  <c r="M1610" i="10"/>
  <c r="N1610" i="10"/>
  <c r="O1610" i="10"/>
  <c r="P1610" i="10"/>
  <c r="Q1610" i="10"/>
  <c r="K1611" i="10"/>
  <c r="L1611" i="10"/>
  <c r="M1611" i="10"/>
  <c r="N1611" i="10"/>
  <c r="O1611" i="10"/>
  <c r="P1611" i="10"/>
  <c r="Q1611" i="10"/>
  <c r="K1612" i="10"/>
  <c r="L1612" i="10"/>
  <c r="M1612" i="10"/>
  <c r="N1612" i="10"/>
  <c r="O1612" i="10"/>
  <c r="P1612" i="10"/>
  <c r="Q1612" i="10"/>
  <c r="K1613" i="10"/>
  <c r="L1613" i="10"/>
  <c r="M1613" i="10"/>
  <c r="N1613" i="10"/>
  <c r="O1613" i="10"/>
  <c r="P1613" i="10"/>
  <c r="Q1613" i="10"/>
  <c r="K1614" i="10"/>
  <c r="L1614" i="10"/>
  <c r="M1614" i="10"/>
  <c r="N1614" i="10"/>
  <c r="O1614" i="10"/>
  <c r="P1614" i="10"/>
  <c r="Q1614" i="10"/>
  <c r="K1615" i="10"/>
  <c r="L1615" i="10"/>
  <c r="M1615" i="10"/>
  <c r="N1615" i="10"/>
  <c r="O1615" i="10"/>
  <c r="P1615" i="10"/>
  <c r="Q1615" i="10"/>
  <c r="K1616" i="10"/>
  <c r="L1616" i="10"/>
  <c r="M1616" i="10"/>
  <c r="N1616" i="10"/>
  <c r="O1616" i="10"/>
  <c r="P1616" i="10"/>
  <c r="Q1616" i="10"/>
  <c r="K1617" i="10"/>
  <c r="L1617" i="10"/>
  <c r="M1617" i="10"/>
  <c r="N1617" i="10"/>
  <c r="O1617" i="10"/>
  <c r="P1617" i="10"/>
  <c r="Q1617" i="10"/>
  <c r="K1618" i="10"/>
  <c r="L1618" i="10"/>
  <c r="M1618" i="10"/>
  <c r="N1618" i="10"/>
  <c r="O1618" i="10"/>
  <c r="P1618" i="10"/>
  <c r="Q1618" i="10"/>
  <c r="K1619" i="10"/>
  <c r="L1619" i="10"/>
  <c r="M1619" i="10"/>
  <c r="N1619" i="10"/>
  <c r="O1619" i="10"/>
  <c r="P1619" i="10"/>
  <c r="Q1619" i="10"/>
  <c r="K1620" i="10"/>
  <c r="L1620" i="10"/>
  <c r="M1620" i="10"/>
  <c r="N1620" i="10"/>
  <c r="O1620" i="10"/>
  <c r="P1620" i="10"/>
  <c r="Q1620" i="10"/>
  <c r="K1622" i="10"/>
  <c r="L1622" i="10"/>
  <c r="M1622" i="10"/>
  <c r="N1622" i="10"/>
  <c r="O1622" i="10"/>
  <c r="P1622" i="10"/>
  <c r="Q1622" i="10"/>
  <c r="K1623" i="10"/>
  <c r="L1623" i="10"/>
  <c r="M1623" i="10"/>
  <c r="N1623" i="10"/>
  <c r="O1623" i="10"/>
  <c r="P1623" i="10"/>
  <c r="Q1623" i="10"/>
  <c r="K1624" i="10"/>
  <c r="L1624" i="10"/>
  <c r="M1624" i="10"/>
  <c r="N1624" i="10"/>
  <c r="O1624" i="10"/>
  <c r="P1624" i="10"/>
  <c r="Q1624" i="10"/>
  <c r="K1625" i="10"/>
  <c r="L1625" i="10"/>
  <c r="M1625" i="10"/>
  <c r="N1625" i="10"/>
  <c r="O1625" i="10"/>
  <c r="P1625" i="10"/>
  <c r="Q1625" i="10"/>
  <c r="K1626" i="10"/>
  <c r="L1626" i="10"/>
  <c r="M1626" i="10"/>
  <c r="N1626" i="10"/>
  <c r="O1626" i="10"/>
  <c r="P1626" i="10"/>
  <c r="Q1626" i="10"/>
  <c r="K1627" i="10"/>
  <c r="L1627" i="10"/>
  <c r="M1627" i="10"/>
  <c r="N1627" i="10"/>
  <c r="O1627" i="10"/>
  <c r="P1627" i="10"/>
  <c r="Q1627" i="10"/>
  <c r="K1628" i="10"/>
  <c r="L1628" i="10"/>
  <c r="M1628" i="10"/>
  <c r="N1628" i="10"/>
  <c r="O1628" i="10"/>
  <c r="P1628" i="10"/>
  <c r="Q1628" i="10"/>
  <c r="K1629" i="10"/>
  <c r="L1629" i="10"/>
  <c r="M1629" i="10"/>
  <c r="N1629" i="10"/>
  <c r="O1629" i="10"/>
  <c r="P1629" i="10"/>
  <c r="Q1629" i="10"/>
  <c r="K1630" i="10"/>
  <c r="L1630" i="10"/>
  <c r="M1630" i="10"/>
  <c r="N1630" i="10"/>
  <c r="O1630" i="10"/>
  <c r="P1630" i="10"/>
  <c r="Q1630" i="10"/>
  <c r="K1631" i="10"/>
  <c r="L1631" i="10"/>
  <c r="M1631" i="10"/>
  <c r="N1631" i="10"/>
  <c r="O1631" i="10"/>
  <c r="P1631" i="10"/>
  <c r="Q1631" i="10"/>
  <c r="K1632" i="10"/>
  <c r="L1632" i="10"/>
  <c r="M1632" i="10"/>
  <c r="N1632" i="10"/>
  <c r="O1632" i="10"/>
  <c r="P1632" i="10"/>
  <c r="Q1632" i="10"/>
  <c r="K1633" i="10"/>
  <c r="L1633" i="10"/>
  <c r="M1633" i="10"/>
  <c r="N1633" i="10"/>
  <c r="O1633" i="10"/>
  <c r="P1633" i="10"/>
  <c r="Q1633" i="10"/>
  <c r="K1634" i="10"/>
  <c r="L1634" i="10"/>
  <c r="M1634" i="10"/>
  <c r="N1634" i="10"/>
  <c r="O1634" i="10"/>
  <c r="P1634" i="10"/>
  <c r="Q1634" i="10"/>
  <c r="K1635" i="10"/>
  <c r="L1635" i="10"/>
  <c r="M1635" i="10"/>
  <c r="N1635" i="10"/>
  <c r="O1635" i="10"/>
  <c r="P1635" i="10"/>
  <c r="Q1635" i="10"/>
  <c r="K1636" i="10"/>
  <c r="L1636" i="10"/>
  <c r="M1636" i="10"/>
  <c r="N1636" i="10"/>
  <c r="O1636" i="10"/>
  <c r="P1636" i="10"/>
  <c r="Q1636" i="10"/>
  <c r="K1637" i="10"/>
  <c r="L1637" i="10"/>
  <c r="M1637" i="10"/>
  <c r="N1637" i="10"/>
  <c r="O1637" i="10"/>
  <c r="P1637" i="10"/>
  <c r="Q1637" i="10"/>
  <c r="K1638" i="10"/>
  <c r="L1638" i="10"/>
  <c r="M1638" i="10"/>
  <c r="N1638" i="10"/>
  <c r="O1638" i="10"/>
  <c r="P1638" i="10"/>
  <c r="Q1638" i="10"/>
  <c r="K1639" i="10"/>
  <c r="L1639" i="10"/>
  <c r="M1639" i="10"/>
  <c r="N1639" i="10"/>
  <c r="O1639" i="10"/>
  <c r="P1639" i="10"/>
  <c r="Q1639" i="10"/>
  <c r="K1640" i="10"/>
  <c r="L1640" i="10"/>
  <c r="M1640" i="10"/>
  <c r="N1640" i="10"/>
  <c r="O1640" i="10"/>
  <c r="P1640" i="10"/>
  <c r="Q1640" i="10"/>
  <c r="K1641" i="10"/>
  <c r="L1641" i="10"/>
  <c r="M1641" i="10"/>
  <c r="N1641" i="10"/>
  <c r="O1641" i="10"/>
  <c r="P1641" i="10"/>
  <c r="Q1641" i="10"/>
  <c r="K1642" i="10"/>
  <c r="L1642" i="10"/>
  <c r="M1642" i="10"/>
  <c r="N1642" i="10"/>
  <c r="O1642" i="10"/>
  <c r="P1642" i="10"/>
  <c r="Q1642" i="10"/>
  <c r="K1643" i="10"/>
  <c r="L1643" i="10"/>
  <c r="M1643" i="10"/>
  <c r="N1643" i="10"/>
  <c r="O1643" i="10"/>
  <c r="P1643" i="10"/>
  <c r="Q1643" i="10"/>
  <c r="K1644" i="10"/>
  <c r="L1644" i="10"/>
  <c r="M1644" i="10"/>
  <c r="N1644" i="10"/>
  <c r="O1644" i="10"/>
  <c r="P1644" i="10"/>
  <c r="Q1644" i="10"/>
  <c r="K1645" i="10"/>
  <c r="L1645" i="10"/>
  <c r="M1645" i="10"/>
  <c r="N1645" i="10"/>
  <c r="O1645" i="10"/>
  <c r="P1645" i="10"/>
  <c r="Q1645" i="10"/>
  <c r="K1646" i="10"/>
  <c r="L1646" i="10"/>
  <c r="M1646" i="10"/>
  <c r="N1646" i="10"/>
  <c r="O1646" i="10"/>
  <c r="P1646" i="10"/>
  <c r="Q1646" i="10"/>
  <c r="K1647" i="10"/>
  <c r="L1647" i="10"/>
  <c r="M1647" i="10"/>
  <c r="N1647" i="10"/>
  <c r="O1647" i="10"/>
  <c r="P1647" i="10"/>
  <c r="Q1647" i="10"/>
  <c r="K1648" i="10"/>
  <c r="L1648" i="10"/>
  <c r="M1648" i="10"/>
  <c r="N1648" i="10"/>
  <c r="O1648" i="10"/>
  <c r="P1648" i="10"/>
  <c r="Q1648" i="10"/>
  <c r="K1649" i="10"/>
  <c r="L1649" i="10"/>
  <c r="M1649" i="10"/>
  <c r="N1649" i="10"/>
  <c r="O1649" i="10"/>
  <c r="P1649" i="10"/>
  <c r="Q1649" i="10"/>
  <c r="K1650" i="10"/>
  <c r="L1650" i="10"/>
  <c r="M1650" i="10"/>
  <c r="N1650" i="10"/>
  <c r="O1650" i="10"/>
  <c r="P1650" i="10"/>
  <c r="Q1650" i="10"/>
  <c r="K1651" i="10"/>
  <c r="L1651" i="10"/>
  <c r="M1651" i="10"/>
  <c r="N1651" i="10"/>
  <c r="O1651" i="10"/>
  <c r="P1651" i="10"/>
  <c r="Q1651" i="10"/>
  <c r="K1652" i="10"/>
  <c r="L1652" i="10"/>
  <c r="M1652" i="10"/>
  <c r="N1652" i="10"/>
  <c r="O1652" i="10"/>
  <c r="P1652" i="10"/>
  <c r="Q1652" i="10"/>
  <c r="K1653" i="10"/>
  <c r="L1653" i="10"/>
  <c r="M1653" i="10"/>
  <c r="N1653" i="10"/>
  <c r="O1653" i="10"/>
  <c r="P1653" i="10"/>
  <c r="Q1653" i="10"/>
  <c r="K1654" i="10"/>
  <c r="L1654" i="10"/>
  <c r="M1654" i="10"/>
  <c r="N1654" i="10"/>
  <c r="O1654" i="10"/>
  <c r="P1654" i="10"/>
  <c r="Q1654" i="10"/>
  <c r="K1655" i="10"/>
  <c r="L1655" i="10"/>
  <c r="M1655" i="10"/>
  <c r="N1655" i="10"/>
  <c r="O1655" i="10"/>
  <c r="P1655" i="10"/>
  <c r="Q1655" i="10"/>
  <c r="K1656" i="10"/>
  <c r="L1656" i="10"/>
  <c r="M1656" i="10"/>
  <c r="N1656" i="10"/>
  <c r="O1656" i="10"/>
  <c r="P1656" i="10"/>
  <c r="Q1656" i="10"/>
  <c r="K1657" i="10"/>
  <c r="L1657" i="10"/>
  <c r="M1657" i="10"/>
  <c r="N1657" i="10"/>
  <c r="O1657" i="10"/>
  <c r="P1657" i="10"/>
  <c r="Q1657" i="10"/>
  <c r="K1658" i="10"/>
  <c r="L1658" i="10"/>
  <c r="M1658" i="10"/>
  <c r="N1658" i="10"/>
  <c r="O1658" i="10"/>
  <c r="P1658" i="10"/>
  <c r="Q1658" i="10"/>
  <c r="K1659" i="10"/>
  <c r="L1659" i="10"/>
  <c r="M1659" i="10"/>
  <c r="N1659" i="10"/>
  <c r="O1659" i="10"/>
  <c r="P1659" i="10"/>
  <c r="Q1659" i="10"/>
  <c r="K1661" i="10"/>
  <c r="L1661" i="10"/>
  <c r="M1661" i="10"/>
  <c r="N1661" i="10"/>
  <c r="O1661" i="10"/>
  <c r="P1661" i="10"/>
  <c r="Q1661" i="10"/>
  <c r="K1662" i="10"/>
  <c r="L1662" i="10"/>
  <c r="M1662" i="10"/>
  <c r="N1662" i="10"/>
  <c r="O1662" i="10"/>
  <c r="P1662" i="10"/>
  <c r="Q1662" i="10"/>
  <c r="K1663" i="10"/>
  <c r="L1663" i="10"/>
  <c r="M1663" i="10"/>
  <c r="N1663" i="10"/>
  <c r="O1663" i="10"/>
  <c r="P1663" i="10"/>
  <c r="Q1663" i="10"/>
  <c r="K1664" i="10"/>
  <c r="L1664" i="10"/>
  <c r="M1664" i="10"/>
  <c r="N1664" i="10"/>
  <c r="O1664" i="10"/>
  <c r="P1664" i="10"/>
  <c r="Q1664" i="10"/>
  <c r="K1665" i="10"/>
  <c r="L1665" i="10"/>
  <c r="M1665" i="10"/>
  <c r="N1665" i="10"/>
  <c r="O1665" i="10"/>
  <c r="P1665" i="10"/>
  <c r="Q1665" i="10"/>
  <c r="K1666" i="10"/>
  <c r="L1666" i="10"/>
  <c r="M1666" i="10"/>
  <c r="N1666" i="10"/>
  <c r="O1666" i="10"/>
  <c r="P1666" i="10"/>
  <c r="Q1666" i="10"/>
  <c r="K1667" i="10"/>
  <c r="L1667" i="10"/>
  <c r="M1667" i="10"/>
  <c r="N1667" i="10"/>
  <c r="O1667" i="10"/>
  <c r="P1667" i="10"/>
  <c r="Q1667" i="10"/>
  <c r="K1668" i="10"/>
  <c r="L1668" i="10"/>
  <c r="M1668" i="10"/>
  <c r="N1668" i="10"/>
  <c r="O1668" i="10"/>
  <c r="P1668" i="10"/>
  <c r="Q1668" i="10"/>
  <c r="K1669" i="10"/>
  <c r="L1669" i="10"/>
  <c r="M1669" i="10"/>
  <c r="N1669" i="10"/>
  <c r="O1669" i="10"/>
  <c r="P1669" i="10"/>
  <c r="Q1669" i="10"/>
  <c r="K1670" i="10"/>
  <c r="L1670" i="10"/>
  <c r="M1670" i="10"/>
  <c r="N1670" i="10"/>
  <c r="O1670" i="10"/>
  <c r="P1670" i="10"/>
  <c r="Q1670" i="10"/>
  <c r="K1671" i="10"/>
  <c r="L1671" i="10"/>
  <c r="M1671" i="10"/>
  <c r="N1671" i="10"/>
  <c r="O1671" i="10"/>
  <c r="P1671" i="10"/>
  <c r="Q1671" i="10"/>
  <c r="K1672" i="10"/>
  <c r="L1672" i="10"/>
  <c r="M1672" i="10"/>
  <c r="N1672" i="10"/>
  <c r="O1672" i="10"/>
  <c r="P1672" i="10"/>
  <c r="Q1672" i="10"/>
  <c r="K1673" i="10"/>
  <c r="L1673" i="10"/>
  <c r="M1673" i="10"/>
  <c r="N1673" i="10"/>
  <c r="O1673" i="10"/>
  <c r="P1673" i="10"/>
  <c r="Q1673" i="10"/>
  <c r="K1674" i="10"/>
  <c r="L1674" i="10"/>
  <c r="M1674" i="10"/>
  <c r="N1674" i="10"/>
  <c r="O1674" i="10"/>
  <c r="P1674" i="10"/>
  <c r="Q1674" i="10"/>
  <c r="K1675" i="10"/>
  <c r="L1675" i="10"/>
  <c r="M1675" i="10"/>
  <c r="N1675" i="10"/>
  <c r="O1675" i="10"/>
  <c r="P1675" i="10"/>
  <c r="Q1675" i="10"/>
  <c r="K1676" i="10"/>
  <c r="L1676" i="10"/>
  <c r="M1676" i="10"/>
  <c r="N1676" i="10"/>
  <c r="O1676" i="10"/>
  <c r="P1676" i="10"/>
  <c r="Q1676" i="10"/>
  <c r="K1677" i="10"/>
  <c r="L1677" i="10"/>
  <c r="M1677" i="10"/>
  <c r="N1677" i="10"/>
  <c r="O1677" i="10"/>
  <c r="P1677" i="10"/>
  <c r="Q1677" i="10"/>
  <c r="K1678" i="10"/>
  <c r="L1678" i="10"/>
  <c r="M1678" i="10"/>
  <c r="N1678" i="10"/>
  <c r="O1678" i="10"/>
  <c r="P1678" i="10"/>
  <c r="Q1678" i="10"/>
  <c r="K1679" i="10"/>
  <c r="L1679" i="10"/>
  <c r="M1679" i="10"/>
  <c r="N1679" i="10"/>
  <c r="O1679" i="10"/>
  <c r="P1679" i="10"/>
  <c r="Q1679" i="10"/>
  <c r="K1680" i="10"/>
  <c r="L1680" i="10"/>
  <c r="M1680" i="10"/>
  <c r="N1680" i="10"/>
  <c r="O1680" i="10"/>
  <c r="P1680" i="10"/>
  <c r="Q1680" i="10"/>
  <c r="K1681" i="10"/>
  <c r="L1681" i="10"/>
  <c r="M1681" i="10"/>
  <c r="N1681" i="10"/>
  <c r="O1681" i="10"/>
  <c r="P1681" i="10"/>
  <c r="Q1681" i="10"/>
  <c r="K1682" i="10"/>
  <c r="L1682" i="10"/>
  <c r="M1682" i="10"/>
  <c r="N1682" i="10"/>
  <c r="O1682" i="10"/>
  <c r="P1682" i="10"/>
  <c r="Q1682" i="10"/>
  <c r="K1683" i="10"/>
  <c r="L1683" i="10"/>
  <c r="M1683" i="10"/>
  <c r="N1683" i="10"/>
  <c r="O1683" i="10"/>
  <c r="P1683" i="10"/>
  <c r="Q1683" i="10"/>
  <c r="K1684" i="10"/>
  <c r="L1684" i="10"/>
  <c r="M1684" i="10"/>
  <c r="N1684" i="10"/>
  <c r="O1684" i="10"/>
  <c r="P1684" i="10"/>
  <c r="Q1684" i="10"/>
  <c r="K1685" i="10"/>
  <c r="L1685" i="10"/>
  <c r="M1685" i="10"/>
  <c r="N1685" i="10"/>
  <c r="O1685" i="10"/>
  <c r="P1685" i="10"/>
  <c r="Q1685" i="10"/>
  <c r="K1686" i="10"/>
  <c r="L1686" i="10"/>
  <c r="M1686" i="10"/>
  <c r="N1686" i="10"/>
  <c r="O1686" i="10"/>
  <c r="P1686" i="10"/>
  <c r="Q1686" i="10"/>
  <c r="K1687" i="10"/>
  <c r="L1687" i="10"/>
  <c r="M1687" i="10"/>
  <c r="N1687" i="10"/>
  <c r="O1687" i="10"/>
  <c r="P1687" i="10"/>
  <c r="Q1687" i="10"/>
  <c r="K1688" i="10"/>
  <c r="L1688" i="10"/>
  <c r="M1688" i="10"/>
  <c r="N1688" i="10"/>
  <c r="O1688" i="10"/>
  <c r="P1688" i="10"/>
  <c r="Q1688" i="10"/>
  <c r="K1689" i="10"/>
  <c r="L1689" i="10"/>
  <c r="M1689" i="10"/>
  <c r="N1689" i="10"/>
  <c r="O1689" i="10"/>
  <c r="P1689" i="10"/>
  <c r="Q1689" i="10"/>
  <c r="K1690" i="10"/>
  <c r="L1690" i="10"/>
  <c r="M1690" i="10"/>
  <c r="N1690" i="10"/>
  <c r="O1690" i="10"/>
  <c r="P1690" i="10"/>
  <c r="Q1690" i="10"/>
  <c r="K1691" i="10"/>
  <c r="L1691" i="10"/>
  <c r="M1691" i="10"/>
  <c r="N1691" i="10"/>
  <c r="O1691" i="10"/>
  <c r="P1691" i="10"/>
  <c r="Q1691" i="10"/>
  <c r="K1692" i="10"/>
  <c r="L1692" i="10"/>
  <c r="M1692" i="10"/>
  <c r="N1692" i="10"/>
  <c r="O1692" i="10"/>
  <c r="P1692" i="10"/>
  <c r="Q1692" i="10"/>
  <c r="K1693" i="10"/>
  <c r="L1693" i="10"/>
  <c r="M1693" i="10"/>
  <c r="N1693" i="10"/>
  <c r="O1693" i="10"/>
  <c r="P1693" i="10"/>
  <c r="Q1693" i="10"/>
  <c r="K1694" i="10"/>
  <c r="L1694" i="10"/>
  <c r="M1694" i="10"/>
  <c r="N1694" i="10"/>
  <c r="O1694" i="10"/>
  <c r="P1694" i="10"/>
  <c r="Q1694" i="10"/>
  <c r="K1695" i="10"/>
  <c r="L1695" i="10"/>
  <c r="M1695" i="10"/>
  <c r="N1695" i="10"/>
  <c r="O1695" i="10"/>
  <c r="P1695" i="10"/>
  <c r="Q1695" i="10"/>
  <c r="K1696" i="10"/>
  <c r="L1696" i="10"/>
  <c r="M1696" i="10"/>
  <c r="N1696" i="10"/>
  <c r="O1696" i="10"/>
  <c r="P1696" i="10"/>
  <c r="Q1696" i="10"/>
  <c r="K1697" i="10"/>
  <c r="L1697" i="10"/>
  <c r="M1697" i="10"/>
  <c r="N1697" i="10"/>
  <c r="O1697" i="10"/>
  <c r="P1697" i="10"/>
  <c r="Q1697" i="10"/>
  <c r="K1698" i="10"/>
  <c r="L1698" i="10"/>
  <c r="M1698" i="10"/>
  <c r="N1698" i="10"/>
  <c r="O1698" i="10"/>
  <c r="P1698" i="10"/>
  <c r="Q1698" i="10"/>
  <c r="K1699" i="10"/>
  <c r="L1699" i="10"/>
  <c r="M1699" i="10"/>
  <c r="N1699" i="10"/>
  <c r="O1699" i="10"/>
  <c r="P1699" i="10"/>
  <c r="Q1699" i="10"/>
  <c r="K1700" i="10"/>
  <c r="L1700" i="10"/>
  <c r="M1700" i="10"/>
  <c r="N1700" i="10"/>
  <c r="O1700" i="10"/>
  <c r="P1700" i="10"/>
  <c r="Q1700" i="10"/>
  <c r="K1701" i="10"/>
  <c r="L1701" i="10"/>
  <c r="M1701" i="10"/>
  <c r="N1701" i="10"/>
  <c r="O1701" i="10"/>
  <c r="P1701" i="10"/>
  <c r="Q1701" i="10"/>
  <c r="K1702" i="10"/>
  <c r="L1702" i="10"/>
  <c r="M1702" i="10"/>
  <c r="N1702" i="10"/>
  <c r="O1702" i="10"/>
  <c r="P1702" i="10"/>
  <c r="Q1702" i="10"/>
  <c r="K1703" i="10"/>
  <c r="L1703" i="10"/>
  <c r="M1703" i="10"/>
  <c r="N1703" i="10"/>
  <c r="O1703" i="10"/>
  <c r="P1703" i="10"/>
  <c r="Q1703" i="10"/>
  <c r="K1704" i="10"/>
  <c r="L1704" i="10"/>
  <c r="M1704" i="10"/>
  <c r="N1704" i="10"/>
  <c r="O1704" i="10"/>
  <c r="P1704" i="10"/>
  <c r="Q1704" i="10"/>
  <c r="K1705" i="10"/>
  <c r="L1705" i="10"/>
  <c r="M1705" i="10"/>
  <c r="N1705" i="10"/>
  <c r="O1705" i="10"/>
  <c r="P1705" i="10"/>
  <c r="Q1705" i="10"/>
  <c r="K1706" i="10"/>
  <c r="L1706" i="10"/>
  <c r="M1706" i="10"/>
  <c r="N1706" i="10"/>
  <c r="O1706" i="10"/>
  <c r="P1706" i="10"/>
  <c r="Q1706" i="10"/>
  <c r="K1707" i="10"/>
  <c r="L1707" i="10"/>
  <c r="M1707" i="10"/>
  <c r="N1707" i="10"/>
  <c r="O1707" i="10"/>
  <c r="P1707" i="10"/>
  <c r="Q1707" i="10"/>
  <c r="K1708" i="10"/>
  <c r="L1708" i="10"/>
  <c r="M1708" i="10"/>
  <c r="N1708" i="10"/>
  <c r="O1708" i="10"/>
  <c r="P1708" i="10"/>
  <c r="Q1708" i="10"/>
  <c r="K1709" i="10"/>
  <c r="L1709" i="10"/>
  <c r="M1709" i="10"/>
  <c r="N1709" i="10"/>
  <c r="O1709" i="10"/>
  <c r="P1709" i="10"/>
  <c r="Q1709" i="10"/>
  <c r="K1710" i="10"/>
  <c r="L1710" i="10"/>
  <c r="M1710" i="10"/>
  <c r="N1710" i="10"/>
  <c r="O1710" i="10"/>
  <c r="P1710" i="10"/>
  <c r="Q1710" i="10"/>
  <c r="K1711" i="10"/>
  <c r="L1711" i="10"/>
  <c r="M1711" i="10"/>
  <c r="N1711" i="10"/>
  <c r="O1711" i="10"/>
  <c r="P1711" i="10"/>
  <c r="Q1711" i="10"/>
  <c r="K1712" i="10"/>
  <c r="L1712" i="10"/>
  <c r="M1712" i="10"/>
  <c r="N1712" i="10"/>
  <c r="O1712" i="10"/>
  <c r="P1712" i="10"/>
  <c r="Q1712" i="10"/>
  <c r="K1713" i="10"/>
  <c r="L1713" i="10"/>
  <c r="M1713" i="10"/>
  <c r="N1713" i="10"/>
  <c r="O1713" i="10"/>
  <c r="P1713" i="10"/>
  <c r="Q1713" i="10"/>
  <c r="K1714" i="10"/>
  <c r="L1714" i="10"/>
  <c r="M1714" i="10"/>
  <c r="N1714" i="10"/>
  <c r="O1714" i="10"/>
  <c r="P1714" i="10"/>
  <c r="Q1714" i="10"/>
  <c r="K1715" i="10"/>
  <c r="L1715" i="10"/>
  <c r="M1715" i="10"/>
  <c r="N1715" i="10"/>
  <c r="O1715" i="10"/>
  <c r="P1715" i="10"/>
  <c r="Q1715" i="10"/>
  <c r="K1716" i="10"/>
  <c r="L1716" i="10"/>
  <c r="M1716" i="10"/>
  <c r="N1716" i="10"/>
  <c r="O1716" i="10"/>
  <c r="P1716" i="10"/>
  <c r="Q1716" i="10"/>
  <c r="K1717" i="10"/>
  <c r="L1717" i="10"/>
  <c r="M1717" i="10"/>
  <c r="N1717" i="10"/>
  <c r="O1717" i="10"/>
  <c r="P1717" i="10"/>
  <c r="Q1717" i="10"/>
  <c r="K1719" i="10"/>
  <c r="L1719" i="10"/>
  <c r="M1719" i="10"/>
  <c r="N1719" i="10"/>
  <c r="O1719" i="10"/>
  <c r="P1719" i="10"/>
  <c r="Q1719" i="10"/>
  <c r="K1720" i="10"/>
  <c r="L1720" i="10"/>
  <c r="M1720" i="10"/>
  <c r="N1720" i="10"/>
  <c r="O1720" i="10"/>
  <c r="P1720" i="10"/>
  <c r="Q1720" i="10"/>
  <c r="K1721" i="10"/>
  <c r="L1721" i="10"/>
  <c r="M1721" i="10"/>
  <c r="N1721" i="10"/>
  <c r="O1721" i="10"/>
  <c r="P1721" i="10"/>
  <c r="Q1721" i="10"/>
  <c r="K1722" i="10"/>
  <c r="L1722" i="10"/>
  <c r="M1722" i="10"/>
  <c r="N1722" i="10"/>
  <c r="O1722" i="10"/>
  <c r="P1722" i="10"/>
  <c r="Q1722" i="10"/>
  <c r="K1723" i="10"/>
  <c r="L1723" i="10"/>
  <c r="M1723" i="10"/>
  <c r="N1723" i="10"/>
  <c r="O1723" i="10"/>
  <c r="P1723" i="10"/>
  <c r="Q1723" i="10"/>
  <c r="K1724" i="10"/>
  <c r="L1724" i="10"/>
  <c r="M1724" i="10"/>
  <c r="N1724" i="10"/>
  <c r="O1724" i="10"/>
  <c r="P1724" i="10"/>
  <c r="Q1724" i="10"/>
  <c r="K1725" i="10"/>
  <c r="L1725" i="10"/>
  <c r="M1725" i="10"/>
  <c r="N1725" i="10"/>
  <c r="O1725" i="10"/>
  <c r="P1725" i="10"/>
  <c r="Q1725" i="10"/>
  <c r="K1726" i="10"/>
  <c r="L1726" i="10"/>
  <c r="M1726" i="10"/>
  <c r="N1726" i="10"/>
  <c r="O1726" i="10"/>
  <c r="P1726" i="10"/>
  <c r="Q1726" i="10"/>
  <c r="K1727" i="10"/>
  <c r="L1727" i="10"/>
  <c r="M1727" i="10"/>
  <c r="N1727" i="10"/>
  <c r="O1727" i="10"/>
  <c r="P1727" i="10"/>
  <c r="Q1727" i="10"/>
  <c r="K1728" i="10"/>
  <c r="L1728" i="10"/>
  <c r="M1728" i="10"/>
  <c r="N1728" i="10"/>
  <c r="O1728" i="10"/>
  <c r="P1728" i="10"/>
  <c r="Q1728" i="10"/>
  <c r="K1729" i="10"/>
  <c r="L1729" i="10"/>
  <c r="M1729" i="10"/>
  <c r="N1729" i="10"/>
  <c r="O1729" i="10"/>
  <c r="P1729" i="10"/>
  <c r="Q1729" i="10"/>
  <c r="K1730" i="10"/>
  <c r="L1730" i="10"/>
  <c r="M1730" i="10"/>
  <c r="N1730" i="10"/>
  <c r="O1730" i="10"/>
  <c r="P1730" i="10"/>
  <c r="Q1730" i="10"/>
  <c r="K1731" i="10"/>
  <c r="L1731" i="10"/>
  <c r="M1731" i="10"/>
  <c r="N1731" i="10"/>
  <c r="O1731" i="10"/>
  <c r="P1731" i="10"/>
  <c r="Q1731" i="10"/>
  <c r="K1732" i="10"/>
  <c r="L1732" i="10"/>
  <c r="M1732" i="10"/>
  <c r="N1732" i="10"/>
  <c r="O1732" i="10"/>
  <c r="P1732" i="10"/>
  <c r="Q1732" i="10"/>
  <c r="K1733" i="10"/>
  <c r="L1733" i="10"/>
  <c r="M1733" i="10"/>
  <c r="N1733" i="10"/>
  <c r="O1733" i="10"/>
  <c r="P1733" i="10"/>
  <c r="Q1733" i="10"/>
  <c r="K1734" i="10"/>
  <c r="L1734" i="10"/>
  <c r="M1734" i="10"/>
  <c r="N1734" i="10"/>
  <c r="O1734" i="10"/>
  <c r="P1734" i="10"/>
  <c r="Q1734" i="10"/>
  <c r="K1735" i="10"/>
  <c r="L1735" i="10"/>
  <c r="M1735" i="10"/>
  <c r="N1735" i="10"/>
  <c r="O1735" i="10"/>
  <c r="P1735" i="10"/>
  <c r="Q1735" i="10"/>
  <c r="K1736" i="10"/>
  <c r="L1736" i="10"/>
  <c r="M1736" i="10"/>
  <c r="N1736" i="10"/>
  <c r="O1736" i="10"/>
  <c r="P1736" i="10"/>
  <c r="Q1736" i="10"/>
  <c r="K1737" i="10"/>
  <c r="L1737" i="10"/>
  <c r="M1737" i="10"/>
  <c r="N1737" i="10"/>
  <c r="O1737" i="10"/>
  <c r="P1737" i="10"/>
  <c r="Q1737" i="10"/>
  <c r="K1738" i="10"/>
  <c r="L1738" i="10"/>
  <c r="M1738" i="10"/>
  <c r="N1738" i="10"/>
  <c r="O1738" i="10"/>
  <c r="P1738" i="10"/>
  <c r="Q1738" i="10"/>
  <c r="K1739" i="10"/>
  <c r="L1739" i="10"/>
  <c r="M1739" i="10"/>
  <c r="N1739" i="10"/>
  <c r="O1739" i="10"/>
  <c r="P1739" i="10"/>
  <c r="Q1739" i="10"/>
  <c r="K1740" i="10"/>
  <c r="L1740" i="10"/>
  <c r="M1740" i="10"/>
  <c r="N1740" i="10"/>
  <c r="O1740" i="10"/>
  <c r="P1740" i="10"/>
  <c r="Q1740" i="10"/>
  <c r="K1741" i="10"/>
  <c r="L1741" i="10"/>
  <c r="M1741" i="10"/>
  <c r="N1741" i="10"/>
  <c r="O1741" i="10"/>
  <c r="P1741" i="10"/>
  <c r="Q1741" i="10"/>
  <c r="K1742" i="10"/>
  <c r="L1742" i="10"/>
  <c r="M1742" i="10"/>
  <c r="N1742" i="10"/>
  <c r="O1742" i="10"/>
  <c r="P1742" i="10"/>
  <c r="Q1742" i="10"/>
  <c r="K1743" i="10"/>
  <c r="L1743" i="10"/>
  <c r="M1743" i="10"/>
  <c r="N1743" i="10"/>
  <c r="O1743" i="10"/>
  <c r="P1743" i="10"/>
  <c r="Q1743" i="10"/>
  <c r="K1744" i="10"/>
  <c r="L1744" i="10"/>
  <c r="M1744" i="10"/>
  <c r="N1744" i="10"/>
  <c r="O1744" i="10"/>
  <c r="P1744" i="10"/>
  <c r="Q1744" i="10"/>
  <c r="K1745" i="10"/>
  <c r="L1745" i="10"/>
  <c r="M1745" i="10"/>
  <c r="N1745" i="10"/>
  <c r="O1745" i="10"/>
  <c r="P1745" i="10"/>
  <c r="Q1745" i="10"/>
  <c r="K1746" i="10"/>
  <c r="L1746" i="10"/>
  <c r="M1746" i="10"/>
  <c r="N1746" i="10"/>
  <c r="O1746" i="10"/>
  <c r="P1746" i="10"/>
  <c r="Q1746" i="10"/>
  <c r="K1747" i="10"/>
  <c r="L1747" i="10"/>
  <c r="M1747" i="10"/>
  <c r="N1747" i="10"/>
  <c r="O1747" i="10"/>
  <c r="P1747" i="10"/>
  <c r="Q1747" i="10"/>
  <c r="K1748" i="10"/>
  <c r="L1748" i="10"/>
  <c r="M1748" i="10"/>
  <c r="N1748" i="10"/>
  <c r="O1748" i="10"/>
  <c r="P1748" i="10"/>
  <c r="Q1748" i="10"/>
  <c r="K1749" i="10"/>
  <c r="L1749" i="10"/>
  <c r="M1749" i="10"/>
  <c r="N1749" i="10"/>
  <c r="O1749" i="10"/>
  <c r="P1749" i="10"/>
  <c r="Q1749" i="10"/>
  <c r="K1750" i="10"/>
  <c r="L1750" i="10"/>
  <c r="M1750" i="10"/>
  <c r="N1750" i="10"/>
  <c r="O1750" i="10"/>
  <c r="P1750" i="10"/>
  <c r="Q1750" i="10"/>
  <c r="K1751" i="10"/>
  <c r="L1751" i="10"/>
  <c r="M1751" i="10"/>
  <c r="N1751" i="10"/>
  <c r="O1751" i="10"/>
  <c r="P1751" i="10"/>
  <c r="Q1751" i="10"/>
  <c r="K1752" i="10"/>
  <c r="L1752" i="10"/>
  <c r="M1752" i="10"/>
  <c r="N1752" i="10"/>
  <c r="O1752" i="10"/>
  <c r="P1752" i="10"/>
  <c r="Q1752" i="10"/>
  <c r="K1753" i="10"/>
  <c r="L1753" i="10"/>
  <c r="M1753" i="10"/>
  <c r="N1753" i="10"/>
  <c r="O1753" i="10"/>
  <c r="P1753" i="10"/>
  <c r="Q1753" i="10"/>
  <c r="K1754" i="10"/>
  <c r="L1754" i="10"/>
  <c r="M1754" i="10"/>
  <c r="N1754" i="10"/>
  <c r="O1754" i="10"/>
  <c r="P1754" i="10"/>
  <c r="Q1754" i="10"/>
  <c r="K1755" i="10"/>
  <c r="L1755" i="10"/>
  <c r="M1755" i="10"/>
  <c r="N1755" i="10"/>
  <c r="O1755" i="10"/>
  <c r="P1755" i="10"/>
  <c r="Q1755" i="10"/>
  <c r="K1756" i="10"/>
  <c r="L1756" i="10"/>
  <c r="M1756" i="10"/>
  <c r="N1756" i="10"/>
  <c r="O1756" i="10"/>
  <c r="P1756" i="10"/>
  <c r="Q1756" i="10"/>
  <c r="K1757" i="10"/>
  <c r="L1757" i="10"/>
  <c r="M1757" i="10"/>
  <c r="N1757" i="10"/>
  <c r="O1757" i="10"/>
  <c r="P1757" i="10"/>
  <c r="Q1757" i="10"/>
  <c r="K1758" i="10"/>
  <c r="L1758" i="10"/>
  <c r="M1758" i="10"/>
  <c r="N1758" i="10"/>
  <c r="O1758" i="10"/>
  <c r="P1758" i="10"/>
  <c r="Q1758" i="10"/>
  <c r="K1759" i="10"/>
  <c r="L1759" i="10"/>
  <c r="M1759" i="10"/>
  <c r="N1759" i="10"/>
  <c r="O1759" i="10"/>
  <c r="P1759" i="10"/>
  <c r="Q1759" i="10"/>
  <c r="K1760" i="10"/>
  <c r="L1760" i="10"/>
  <c r="M1760" i="10"/>
  <c r="N1760" i="10"/>
  <c r="O1760" i="10"/>
  <c r="P1760" i="10"/>
  <c r="Q1760" i="10"/>
  <c r="K1761" i="10"/>
  <c r="L1761" i="10"/>
  <c r="M1761" i="10"/>
  <c r="N1761" i="10"/>
  <c r="O1761" i="10"/>
  <c r="P1761" i="10"/>
  <c r="Q1761" i="10"/>
  <c r="K1762" i="10"/>
  <c r="L1762" i="10"/>
  <c r="M1762" i="10"/>
  <c r="N1762" i="10"/>
  <c r="O1762" i="10"/>
  <c r="P1762" i="10"/>
  <c r="Q1762" i="10"/>
  <c r="K1763" i="10"/>
  <c r="L1763" i="10"/>
  <c r="M1763" i="10"/>
  <c r="N1763" i="10"/>
  <c r="O1763" i="10"/>
  <c r="P1763" i="10"/>
  <c r="Q1763" i="10"/>
  <c r="K1764" i="10"/>
  <c r="L1764" i="10"/>
  <c r="M1764" i="10"/>
  <c r="N1764" i="10"/>
  <c r="O1764" i="10"/>
  <c r="P1764" i="10"/>
  <c r="Q1764" i="10"/>
  <c r="K1765" i="10"/>
  <c r="L1765" i="10"/>
  <c r="M1765" i="10"/>
  <c r="N1765" i="10"/>
  <c r="O1765" i="10"/>
  <c r="P1765" i="10"/>
  <c r="Q1765" i="10"/>
  <c r="K1766" i="10"/>
  <c r="L1766" i="10"/>
  <c r="M1766" i="10"/>
  <c r="N1766" i="10"/>
  <c r="O1766" i="10"/>
  <c r="P1766" i="10"/>
  <c r="Q1766" i="10"/>
  <c r="K1767" i="10"/>
  <c r="L1767" i="10"/>
  <c r="M1767" i="10"/>
  <c r="N1767" i="10"/>
  <c r="O1767" i="10"/>
  <c r="P1767" i="10"/>
  <c r="Q1767" i="10"/>
  <c r="K1768" i="10"/>
  <c r="L1768" i="10"/>
  <c r="M1768" i="10"/>
  <c r="N1768" i="10"/>
  <c r="O1768" i="10"/>
  <c r="P1768" i="10"/>
  <c r="Q1768" i="10"/>
  <c r="K1769" i="10"/>
  <c r="L1769" i="10"/>
  <c r="M1769" i="10"/>
  <c r="N1769" i="10"/>
  <c r="O1769" i="10"/>
  <c r="P1769" i="10"/>
  <c r="Q1769" i="10"/>
  <c r="K1770" i="10"/>
  <c r="L1770" i="10"/>
  <c r="M1770" i="10"/>
  <c r="N1770" i="10"/>
  <c r="O1770" i="10"/>
  <c r="P1770" i="10"/>
  <c r="Q1770" i="10"/>
  <c r="K1771" i="10"/>
  <c r="L1771" i="10"/>
  <c r="M1771" i="10"/>
  <c r="N1771" i="10"/>
  <c r="O1771" i="10"/>
  <c r="P1771" i="10"/>
  <c r="Q1771" i="10"/>
  <c r="K1772" i="10"/>
  <c r="L1772" i="10"/>
  <c r="M1772" i="10"/>
  <c r="N1772" i="10"/>
  <c r="O1772" i="10"/>
  <c r="P1772" i="10"/>
  <c r="Q1772" i="10"/>
  <c r="K1773" i="10"/>
  <c r="L1773" i="10"/>
  <c r="M1773" i="10"/>
  <c r="N1773" i="10"/>
  <c r="O1773" i="10"/>
  <c r="P1773" i="10"/>
  <c r="Q1773" i="10"/>
  <c r="K1774" i="10"/>
  <c r="L1774" i="10"/>
  <c r="M1774" i="10"/>
  <c r="N1774" i="10"/>
  <c r="O1774" i="10"/>
  <c r="P1774" i="10"/>
  <c r="Q1774" i="10"/>
  <c r="K1775" i="10"/>
  <c r="L1775" i="10"/>
  <c r="M1775" i="10"/>
  <c r="N1775" i="10"/>
  <c r="O1775" i="10"/>
  <c r="P1775" i="10"/>
  <c r="Q1775" i="10"/>
  <c r="K1776" i="10"/>
  <c r="L1776" i="10"/>
  <c r="M1776" i="10"/>
  <c r="N1776" i="10"/>
  <c r="O1776" i="10"/>
  <c r="P1776" i="10"/>
  <c r="Q1776" i="10"/>
  <c r="K1777" i="10"/>
  <c r="L1777" i="10"/>
  <c r="M1777" i="10"/>
  <c r="N1777" i="10"/>
  <c r="O1777" i="10"/>
  <c r="P1777" i="10"/>
  <c r="Q1777" i="10"/>
  <c r="K1778" i="10"/>
  <c r="L1778" i="10"/>
  <c r="M1778" i="10"/>
  <c r="N1778" i="10"/>
  <c r="O1778" i="10"/>
  <c r="P1778" i="10"/>
  <c r="Q1778" i="10"/>
  <c r="K1779" i="10"/>
  <c r="L1779" i="10"/>
  <c r="M1779" i="10"/>
  <c r="N1779" i="10"/>
  <c r="O1779" i="10"/>
  <c r="P1779" i="10"/>
  <c r="Q1779" i="10"/>
  <c r="K1780" i="10"/>
  <c r="L1780" i="10"/>
  <c r="M1780" i="10"/>
  <c r="N1780" i="10"/>
  <c r="O1780" i="10"/>
  <c r="P1780" i="10"/>
  <c r="Q1780" i="10"/>
  <c r="K1781" i="10"/>
  <c r="L1781" i="10"/>
  <c r="M1781" i="10"/>
  <c r="N1781" i="10"/>
  <c r="O1781" i="10"/>
  <c r="P1781" i="10"/>
  <c r="Q1781" i="10"/>
  <c r="K1782" i="10"/>
  <c r="L1782" i="10"/>
  <c r="M1782" i="10"/>
  <c r="N1782" i="10"/>
  <c r="O1782" i="10"/>
  <c r="P1782" i="10"/>
  <c r="Q1782" i="10"/>
  <c r="K1783" i="10"/>
  <c r="L1783" i="10"/>
  <c r="M1783" i="10"/>
  <c r="N1783" i="10"/>
  <c r="O1783" i="10"/>
  <c r="P1783" i="10"/>
  <c r="Q1783" i="10"/>
  <c r="K1784" i="10"/>
  <c r="L1784" i="10"/>
  <c r="M1784" i="10"/>
  <c r="N1784" i="10"/>
  <c r="O1784" i="10"/>
  <c r="P1784" i="10"/>
  <c r="Q1784" i="10"/>
  <c r="K1785" i="10"/>
  <c r="L1785" i="10"/>
  <c r="M1785" i="10"/>
  <c r="N1785" i="10"/>
  <c r="O1785" i="10"/>
  <c r="P1785" i="10"/>
  <c r="Q1785" i="10"/>
  <c r="K1786" i="10"/>
  <c r="L1786" i="10"/>
  <c r="M1786" i="10"/>
  <c r="N1786" i="10"/>
  <c r="O1786" i="10"/>
  <c r="P1786" i="10"/>
  <c r="Q1786" i="10"/>
  <c r="K1787" i="10"/>
  <c r="L1787" i="10"/>
  <c r="M1787" i="10"/>
  <c r="N1787" i="10"/>
  <c r="O1787" i="10"/>
  <c r="P1787" i="10"/>
  <c r="Q1787" i="10"/>
  <c r="K1788" i="10"/>
  <c r="L1788" i="10"/>
  <c r="M1788" i="10"/>
  <c r="N1788" i="10"/>
  <c r="O1788" i="10"/>
  <c r="P1788" i="10"/>
  <c r="Q1788" i="10"/>
  <c r="K1789" i="10"/>
  <c r="L1789" i="10"/>
  <c r="M1789" i="10"/>
  <c r="N1789" i="10"/>
  <c r="O1789" i="10"/>
  <c r="P1789" i="10"/>
  <c r="Q1789" i="10"/>
  <c r="K1790" i="10"/>
  <c r="L1790" i="10"/>
  <c r="M1790" i="10"/>
  <c r="N1790" i="10"/>
  <c r="O1790" i="10"/>
  <c r="P1790" i="10"/>
  <c r="Q1790" i="10"/>
  <c r="K1791" i="10"/>
  <c r="L1791" i="10"/>
  <c r="M1791" i="10"/>
  <c r="N1791" i="10"/>
  <c r="O1791" i="10"/>
  <c r="P1791" i="10"/>
  <c r="Q1791" i="10"/>
  <c r="K1792" i="10"/>
  <c r="L1792" i="10"/>
  <c r="M1792" i="10"/>
  <c r="N1792" i="10"/>
  <c r="O1792" i="10"/>
  <c r="P1792" i="10"/>
  <c r="Q1792" i="10"/>
  <c r="K1793" i="10"/>
  <c r="L1793" i="10"/>
  <c r="M1793" i="10"/>
  <c r="N1793" i="10"/>
  <c r="O1793" i="10"/>
  <c r="P1793" i="10"/>
  <c r="Q1793" i="10"/>
  <c r="K1794" i="10"/>
  <c r="L1794" i="10"/>
  <c r="M1794" i="10"/>
  <c r="N1794" i="10"/>
  <c r="O1794" i="10"/>
  <c r="P1794" i="10"/>
  <c r="Q1794" i="10"/>
  <c r="K1795" i="10"/>
  <c r="L1795" i="10"/>
  <c r="M1795" i="10"/>
  <c r="N1795" i="10"/>
  <c r="O1795" i="10"/>
  <c r="P1795" i="10"/>
  <c r="Q1795" i="10"/>
  <c r="K1796" i="10"/>
  <c r="L1796" i="10"/>
  <c r="M1796" i="10"/>
  <c r="N1796" i="10"/>
  <c r="O1796" i="10"/>
  <c r="P1796" i="10"/>
  <c r="Q1796" i="10"/>
  <c r="K1797" i="10"/>
  <c r="L1797" i="10"/>
  <c r="M1797" i="10"/>
  <c r="N1797" i="10"/>
  <c r="O1797" i="10"/>
  <c r="P1797" i="10"/>
  <c r="Q1797" i="10"/>
  <c r="K1798" i="10"/>
  <c r="L1798" i="10"/>
  <c r="M1798" i="10"/>
  <c r="N1798" i="10"/>
  <c r="O1798" i="10"/>
  <c r="P1798" i="10"/>
  <c r="Q1798" i="10"/>
  <c r="K1799" i="10"/>
  <c r="L1799" i="10"/>
  <c r="M1799" i="10"/>
  <c r="N1799" i="10"/>
  <c r="O1799" i="10"/>
  <c r="P1799" i="10"/>
  <c r="Q1799" i="10"/>
  <c r="K1800" i="10"/>
  <c r="L1800" i="10"/>
  <c r="M1800" i="10"/>
  <c r="N1800" i="10"/>
  <c r="O1800" i="10"/>
  <c r="P1800" i="10"/>
  <c r="Q1800" i="10"/>
  <c r="K1801" i="10"/>
  <c r="L1801" i="10"/>
  <c r="M1801" i="10"/>
  <c r="N1801" i="10"/>
  <c r="O1801" i="10"/>
  <c r="P1801" i="10"/>
  <c r="Q1801" i="10"/>
  <c r="K1802" i="10"/>
  <c r="L1802" i="10"/>
  <c r="M1802" i="10"/>
  <c r="N1802" i="10"/>
  <c r="O1802" i="10"/>
  <c r="P1802" i="10"/>
  <c r="Q1802" i="10"/>
  <c r="K1803" i="10"/>
  <c r="L1803" i="10"/>
  <c r="M1803" i="10"/>
  <c r="N1803" i="10"/>
  <c r="O1803" i="10"/>
  <c r="P1803" i="10"/>
  <c r="Q1803" i="10"/>
  <c r="K1804" i="10"/>
  <c r="L1804" i="10"/>
  <c r="M1804" i="10"/>
  <c r="N1804" i="10"/>
  <c r="O1804" i="10"/>
  <c r="P1804" i="10"/>
  <c r="Q1804" i="10"/>
  <c r="K1805" i="10"/>
  <c r="L1805" i="10"/>
  <c r="M1805" i="10"/>
  <c r="N1805" i="10"/>
  <c r="O1805" i="10"/>
  <c r="P1805" i="10"/>
  <c r="Q1805" i="10"/>
  <c r="K1806" i="10"/>
  <c r="L1806" i="10"/>
  <c r="M1806" i="10"/>
  <c r="N1806" i="10"/>
  <c r="O1806" i="10"/>
  <c r="P1806" i="10"/>
  <c r="Q1806" i="10"/>
  <c r="K1807" i="10"/>
  <c r="L1807" i="10"/>
  <c r="M1807" i="10"/>
  <c r="N1807" i="10"/>
  <c r="O1807" i="10"/>
  <c r="P1807" i="10"/>
  <c r="Q1807" i="10"/>
  <c r="K1808" i="10"/>
  <c r="L1808" i="10"/>
  <c r="M1808" i="10"/>
  <c r="N1808" i="10"/>
  <c r="O1808" i="10"/>
  <c r="P1808" i="10"/>
  <c r="Q1808" i="10"/>
  <c r="K1809" i="10"/>
  <c r="L1809" i="10"/>
  <c r="M1809" i="10"/>
  <c r="N1809" i="10"/>
  <c r="O1809" i="10"/>
  <c r="P1809" i="10"/>
  <c r="Q1809" i="10"/>
  <c r="K1810" i="10"/>
  <c r="L1810" i="10"/>
  <c r="M1810" i="10"/>
  <c r="N1810" i="10"/>
  <c r="O1810" i="10"/>
  <c r="P1810" i="10"/>
  <c r="Q1810" i="10"/>
  <c r="K1811" i="10"/>
  <c r="L1811" i="10"/>
  <c r="M1811" i="10"/>
  <c r="N1811" i="10"/>
  <c r="O1811" i="10"/>
  <c r="P1811" i="10"/>
  <c r="Q1811" i="10"/>
  <c r="K1812" i="10"/>
  <c r="L1812" i="10"/>
  <c r="M1812" i="10"/>
  <c r="N1812" i="10"/>
  <c r="O1812" i="10"/>
  <c r="P1812" i="10"/>
  <c r="Q1812" i="10"/>
  <c r="K1814" i="10"/>
  <c r="L1814" i="10"/>
  <c r="M1814" i="10"/>
  <c r="N1814" i="10"/>
  <c r="O1814" i="10"/>
  <c r="P1814" i="10"/>
  <c r="Q1814" i="10"/>
  <c r="K1815" i="10"/>
  <c r="L1815" i="10"/>
  <c r="M1815" i="10"/>
  <c r="N1815" i="10"/>
  <c r="O1815" i="10"/>
  <c r="P1815" i="10"/>
  <c r="Q1815" i="10"/>
  <c r="K1816" i="10"/>
  <c r="L1816" i="10"/>
  <c r="M1816" i="10"/>
  <c r="N1816" i="10"/>
  <c r="O1816" i="10"/>
  <c r="P1816" i="10"/>
  <c r="Q1816" i="10"/>
  <c r="K1817" i="10"/>
  <c r="L1817" i="10"/>
  <c r="M1817" i="10"/>
  <c r="N1817" i="10"/>
  <c r="O1817" i="10"/>
  <c r="P1817" i="10"/>
  <c r="Q1817" i="10"/>
  <c r="K1818" i="10"/>
  <c r="L1818" i="10"/>
  <c r="M1818" i="10"/>
  <c r="N1818" i="10"/>
  <c r="O1818" i="10"/>
  <c r="P1818" i="10"/>
  <c r="Q1818" i="10"/>
  <c r="K1819" i="10"/>
  <c r="L1819" i="10"/>
  <c r="M1819" i="10"/>
  <c r="N1819" i="10"/>
  <c r="O1819" i="10"/>
  <c r="P1819" i="10"/>
  <c r="Q1819" i="10"/>
  <c r="K1820" i="10"/>
  <c r="L1820" i="10"/>
  <c r="M1820" i="10"/>
  <c r="N1820" i="10"/>
  <c r="O1820" i="10"/>
  <c r="P1820" i="10"/>
  <c r="Q1820" i="10"/>
  <c r="K1821" i="10"/>
  <c r="L1821" i="10"/>
  <c r="M1821" i="10"/>
  <c r="N1821" i="10"/>
  <c r="O1821" i="10"/>
  <c r="P1821" i="10"/>
  <c r="Q1821" i="10"/>
  <c r="K1822" i="10"/>
  <c r="L1822" i="10"/>
  <c r="M1822" i="10"/>
  <c r="N1822" i="10"/>
  <c r="O1822" i="10"/>
  <c r="P1822" i="10"/>
  <c r="Q1822" i="10"/>
  <c r="K1823" i="10"/>
  <c r="L1823" i="10"/>
  <c r="M1823" i="10"/>
  <c r="N1823" i="10"/>
  <c r="O1823" i="10"/>
  <c r="P1823" i="10"/>
  <c r="Q1823" i="10"/>
  <c r="K1824" i="10"/>
  <c r="L1824" i="10"/>
  <c r="M1824" i="10"/>
  <c r="N1824" i="10"/>
  <c r="O1824" i="10"/>
  <c r="P1824" i="10"/>
  <c r="Q1824" i="10"/>
  <c r="K1825" i="10"/>
  <c r="L1825" i="10"/>
  <c r="M1825" i="10"/>
  <c r="N1825" i="10"/>
  <c r="O1825" i="10"/>
  <c r="P1825" i="10"/>
  <c r="Q1825" i="10"/>
  <c r="K1826" i="10"/>
  <c r="L1826" i="10"/>
  <c r="M1826" i="10"/>
  <c r="N1826" i="10"/>
  <c r="O1826" i="10"/>
  <c r="P1826" i="10"/>
  <c r="Q1826" i="10"/>
  <c r="K1827" i="10"/>
  <c r="L1827" i="10"/>
  <c r="M1827" i="10"/>
  <c r="N1827" i="10"/>
  <c r="O1827" i="10"/>
  <c r="P1827" i="10"/>
  <c r="Q1827" i="10"/>
  <c r="K1828" i="10"/>
  <c r="L1828" i="10"/>
  <c r="M1828" i="10"/>
  <c r="N1828" i="10"/>
  <c r="O1828" i="10"/>
  <c r="P1828" i="10"/>
  <c r="Q1828" i="10"/>
  <c r="K1829" i="10"/>
  <c r="L1829" i="10"/>
  <c r="M1829" i="10"/>
  <c r="N1829" i="10"/>
  <c r="O1829" i="10"/>
  <c r="P1829" i="10"/>
  <c r="Q1829" i="10"/>
  <c r="K1830" i="10"/>
  <c r="L1830" i="10"/>
  <c r="M1830" i="10"/>
  <c r="N1830" i="10"/>
  <c r="O1830" i="10"/>
  <c r="P1830" i="10"/>
  <c r="Q1830" i="10"/>
  <c r="K1831" i="10"/>
  <c r="L1831" i="10"/>
  <c r="M1831" i="10"/>
  <c r="N1831" i="10"/>
  <c r="O1831" i="10"/>
  <c r="P1831" i="10"/>
  <c r="Q1831" i="10"/>
  <c r="K1833" i="10"/>
  <c r="L1833" i="10"/>
  <c r="M1833" i="10"/>
  <c r="N1833" i="10"/>
  <c r="O1833" i="10"/>
  <c r="P1833" i="10"/>
  <c r="Q1833" i="10"/>
  <c r="K1834" i="10"/>
  <c r="L1834" i="10"/>
  <c r="M1834" i="10"/>
  <c r="N1834" i="10"/>
  <c r="O1834" i="10"/>
  <c r="P1834" i="10"/>
  <c r="Q1834" i="10"/>
  <c r="K1835" i="10"/>
  <c r="L1835" i="10"/>
  <c r="M1835" i="10"/>
  <c r="N1835" i="10"/>
  <c r="O1835" i="10"/>
  <c r="P1835" i="10"/>
  <c r="Q1835" i="10"/>
  <c r="K1836" i="10"/>
  <c r="L1836" i="10"/>
  <c r="M1836" i="10"/>
  <c r="N1836" i="10"/>
  <c r="O1836" i="10"/>
  <c r="P1836" i="10"/>
  <c r="Q1836" i="10"/>
  <c r="K1837" i="10"/>
  <c r="L1837" i="10"/>
  <c r="M1837" i="10"/>
  <c r="N1837" i="10"/>
  <c r="O1837" i="10"/>
  <c r="P1837" i="10"/>
  <c r="Q1837" i="10"/>
  <c r="K1838" i="10"/>
  <c r="L1838" i="10"/>
  <c r="M1838" i="10"/>
  <c r="N1838" i="10"/>
  <c r="O1838" i="10"/>
  <c r="P1838" i="10"/>
  <c r="Q1838" i="10"/>
  <c r="K1839" i="10"/>
  <c r="L1839" i="10"/>
  <c r="M1839" i="10"/>
  <c r="N1839" i="10"/>
  <c r="O1839" i="10"/>
  <c r="P1839" i="10"/>
  <c r="Q1839" i="10"/>
  <c r="K1840" i="10"/>
  <c r="L1840" i="10"/>
  <c r="M1840" i="10"/>
  <c r="N1840" i="10"/>
  <c r="O1840" i="10"/>
  <c r="P1840" i="10"/>
  <c r="Q1840" i="10"/>
  <c r="K1841" i="10"/>
  <c r="L1841" i="10"/>
  <c r="M1841" i="10"/>
  <c r="N1841" i="10"/>
  <c r="O1841" i="10"/>
  <c r="P1841" i="10"/>
  <c r="Q1841" i="10"/>
  <c r="K1842" i="10"/>
  <c r="L1842" i="10"/>
  <c r="M1842" i="10"/>
  <c r="N1842" i="10"/>
  <c r="O1842" i="10"/>
  <c r="P1842" i="10"/>
  <c r="Q1842" i="10"/>
  <c r="K1843" i="10"/>
  <c r="L1843" i="10"/>
  <c r="M1843" i="10"/>
  <c r="N1843" i="10"/>
  <c r="O1843" i="10"/>
  <c r="P1843" i="10"/>
  <c r="Q1843" i="10"/>
  <c r="K1845" i="10"/>
  <c r="L1845" i="10"/>
  <c r="M1845" i="10"/>
  <c r="N1845" i="10"/>
  <c r="O1845" i="10"/>
  <c r="P1845" i="10"/>
  <c r="Q1845" i="10"/>
  <c r="K1846" i="10"/>
  <c r="L1846" i="10"/>
  <c r="M1846" i="10"/>
  <c r="N1846" i="10"/>
  <c r="O1846" i="10"/>
  <c r="P1846" i="10"/>
  <c r="Q1846" i="10"/>
  <c r="K1847" i="10"/>
  <c r="L1847" i="10"/>
  <c r="M1847" i="10"/>
  <c r="N1847" i="10"/>
  <c r="O1847" i="10"/>
  <c r="P1847" i="10"/>
  <c r="Q1847" i="10"/>
  <c r="K1848" i="10"/>
  <c r="L1848" i="10"/>
  <c r="M1848" i="10"/>
  <c r="N1848" i="10"/>
  <c r="O1848" i="10"/>
  <c r="P1848" i="10"/>
  <c r="Q1848" i="10"/>
  <c r="K1849" i="10"/>
  <c r="L1849" i="10"/>
  <c r="M1849" i="10"/>
  <c r="N1849" i="10"/>
  <c r="O1849" i="10"/>
  <c r="P1849" i="10"/>
  <c r="Q1849" i="10"/>
  <c r="K1850" i="10"/>
  <c r="L1850" i="10"/>
  <c r="M1850" i="10"/>
  <c r="N1850" i="10"/>
  <c r="O1850" i="10"/>
  <c r="P1850" i="10"/>
  <c r="Q1850" i="10"/>
  <c r="K1851" i="10"/>
  <c r="L1851" i="10"/>
  <c r="M1851" i="10"/>
  <c r="N1851" i="10"/>
  <c r="O1851" i="10"/>
  <c r="P1851" i="10"/>
  <c r="Q1851" i="10"/>
  <c r="K1852" i="10"/>
  <c r="L1852" i="10"/>
  <c r="M1852" i="10"/>
  <c r="N1852" i="10"/>
  <c r="O1852" i="10"/>
  <c r="P1852" i="10"/>
  <c r="Q1852" i="10"/>
  <c r="K1853" i="10"/>
  <c r="L1853" i="10"/>
  <c r="M1853" i="10"/>
  <c r="N1853" i="10"/>
  <c r="O1853" i="10"/>
  <c r="P1853" i="10"/>
  <c r="Q1853" i="10"/>
  <c r="K1854" i="10"/>
  <c r="L1854" i="10"/>
  <c r="M1854" i="10"/>
  <c r="N1854" i="10"/>
  <c r="O1854" i="10"/>
  <c r="P1854" i="10"/>
  <c r="Q1854" i="10"/>
  <c r="K1855" i="10"/>
  <c r="L1855" i="10"/>
  <c r="M1855" i="10"/>
  <c r="N1855" i="10"/>
  <c r="O1855" i="10"/>
  <c r="P1855" i="10"/>
  <c r="Q1855" i="10"/>
  <c r="K1856" i="10"/>
  <c r="L1856" i="10"/>
  <c r="M1856" i="10"/>
  <c r="N1856" i="10"/>
  <c r="O1856" i="10"/>
  <c r="P1856" i="10"/>
  <c r="Q1856" i="10"/>
  <c r="K1857" i="10"/>
  <c r="L1857" i="10"/>
  <c r="M1857" i="10"/>
  <c r="N1857" i="10"/>
  <c r="O1857" i="10"/>
  <c r="P1857" i="10"/>
  <c r="Q1857" i="10"/>
  <c r="K1858" i="10"/>
  <c r="L1858" i="10"/>
  <c r="M1858" i="10"/>
  <c r="N1858" i="10"/>
  <c r="O1858" i="10"/>
  <c r="P1858" i="10"/>
  <c r="Q1858" i="10"/>
  <c r="K1859" i="10"/>
  <c r="L1859" i="10"/>
  <c r="M1859" i="10"/>
  <c r="N1859" i="10"/>
  <c r="O1859" i="10"/>
  <c r="P1859" i="10"/>
  <c r="Q1859" i="10"/>
  <c r="K1860" i="10"/>
  <c r="L1860" i="10"/>
  <c r="M1860" i="10"/>
  <c r="N1860" i="10"/>
  <c r="O1860" i="10"/>
  <c r="P1860" i="10"/>
  <c r="Q1860" i="10"/>
  <c r="K1861" i="10"/>
  <c r="L1861" i="10"/>
  <c r="M1861" i="10"/>
  <c r="N1861" i="10"/>
  <c r="O1861" i="10"/>
  <c r="P1861" i="10"/>
  <c r="Q1861" i="10"/>
  <c r="K1862" i="10"/>
  <c r="L1862" i="10"/>
  <c r="M1862" i="10"/>
  <c r="N1862" i="10"/>
  <c r="O1862" i="10"/>
  <c r="P1862" i="10"/>
  <c r="Q1862" i="10"/>
  <c r="K1863" i="10"/>
  <c r="L1863" i="10"/>
  <c r="M1863" i="10"/>
  <c r="N1863" i="10"/>
  <c r="O1863" i="10"/>
  <c r="P1863" i="10"/>
  <c r="Q1863" i="10"/>
  <c r="K1864" i="10"/>
  <c r="L1864" i="10"/>
  <c r="M1864" i="10"/>
  <c r="N1864" i="10"/>
  <c r="O1864" i="10"/>
  <c r="P1864" i="10"/>
  <c r="Q1864" i="10"/>
  <c r="K1865" i="10"/>
  <c r="L1865" i="10"/>
  <c r="M1865" i="10"/>
  <c r="N1865" i="10"/>
  <c r="O1865" i="10"/>
  <c r="P1865" i="10"/>
  <c r="Q1865" i="10"/>
  <c r="K1866" i="10"/>
  <c r="L1866" i="10"/>
  <c r="M1866" i="10"/>
  <c r="N1866" i="10"/>
  <c r="O1866" i="10"/>
  <c r="P1866" i="10"/>
  <c r="Q1866" i="10"/>
  <c r="K1868" i="10"/>
  <c r="L1868" i="10"/>
  <c r="M1868" i="10"/>
  <c r="N1868" i="10"/>
  <c r="O1868" i="10"/>
  <c r="P1868" i="10"/>
  <c r="Q1868" i="10"/>
  <c r="K1869" i="10"/>
  <c r="L1869" i="10"/>
  <c r="M1869" i="10"/>
  <c r="N1869" i="10"/>
  <c r="O1869" i="10"/>
  <c r="P1869" i="10"/>
  <c r="Q1869" i="10"/>
  <c r="K1870" i="10"/>
  <c r="L1870" i="10"/>
  <c r="M1870" i="10"/>
  <c r="N1870" i="10"/>
  <c r="O1870" i="10"/>
  <c r="P1870" i="10"/>
  <c r="Q1870" i="10"/>
  <c r="K1871" i="10"/>
  <c r="L1871" i="10"/>
  <c r="M1871" i="10"/>
  <c r="N1871" i="10"/>
  <c r="O1871" i="10"/>
  <c r="P1871" i="10"/>
  <c r="Q1871" i="10"/>
  <c r="K1872" i="10"/>
  <c r="L1872" i="10"/>
  <c r="M1872" i="10"/>
  <c r="N1872" i="10"/>
  <c r="O1872" i="10"/>
  <c r="P1872" i="10"/>
  <c r="Q1872" i="10"/>
  <c r="K1873" i="10"/>
  <c r="L1873" i="10"/>
  <c r="M1873" i="10"/>
  <c r="N1873" i="10"/>
  <c r="O1873" i="10"/>
  <c r="P1873" i="10"/>
  <c r="Q1873" i="10"/>
  <c r="K1874" i="10"/>
  <c r="L1874" i="10"/>
  <c r="M1874" i="10"/>
  <c r="N1874" i="10"/>
  <c r="O1874" i="10"/>
  <c r="P1874" i="10"/>
  <c r="Q1874" i="10"/>
  <c r="K1875" i="10"/>
  <c r="L1875" i="10"/>
  <c r="M1875" i="10"/>
  <c r="N1875" i="10"/>
  <c r="O1875" i="10"/>
  <c r="P1875" i="10"/>
  <c r="Q1875" i="10"/>
  <c r="K1876" i="10"/>
  <c r="L1876" i="10"/>
  <c r="M1876" i="10"/>
  <c r="N1876" i="10"/>
  <c r="O1876" i="10"/>
  <c r="P1876" i="10"/>
  <c r="Q1876" i="10"/>
  <c r="K1877" i="10"/>
  <c r="L1877" i="10"/>
  <c r="M1877" i="10"/>
  <c r="N1877" i="10"/>
  <c r="O1877" i="10"/>
  <c r="P1877" i="10"/>
  <c r="Q1877" i="10"/>
  <c r="K1878" i="10"/>
  <c r="L1878" i="10"/>
  <c r="M1878" i="10"/>
  <c r="N1878" i="10"/>
  <c r="O1878" i="10"/>
  <c r="P1878" i="10"/>
  <c r="Q1878" i="10"/>
  <c r="K1879" i="10"/>
  <c r="L1879" i="10"/>
  <c r="M1879" i="10"/>
  <c r="N1879" i="10"/>
  <c r="O1879" i="10"/>
  <c r="P1879" i="10"/>
  <c r="Q1879" i="10"/>
  <c r="K1880" i="10"/>
  <c r="L1880" i="10"/>
  <c r="M1880" i="10"/>
  <c r="N1880" i="10"/>
  <c r="O1880" i="10"/>
  <c r="P1880" i="10"/>
  <c r="Q1880" i="10"/>
  <c r="K1881" i="10"/>
  <c r="L1881" i="10"/>
  <c r="M1881" i="10"/>
  <c r="N1881" i="10"/>
  <c r="O1881" i="10"/>
  <c r="P1881" i="10"/>
  <c r="Q1881" i="10"/>
  <c r="K1882" i="10"/>
  <c r="L1882" i="10"/>
  <c r="M1882" i="10"/>
  <c r="N1882" i="10"/>
  <c r="O1882" i="10"/>
  <c r="P1882" i="10"/>
  <c r="Q1882" i="10"/>
  <c r="K1883" i="10"/>
  <c r="L1883" i="10"/>
  <c r="M1883" i="10"/>
  <c r="N1883" i="10"/>
  <c r="O1883" i="10"/>
  <c r="P1883" i="10"/>
  <c r="Q1883" i="10"/>
  <c r="K1884" i="10"/>
  <c r="L1884" i="10"/>
  <c r="M1884" i="10"/>
  <c r="N1884" i="10"/>
  <c r="O1884" i="10"/>
  <c r="P1884" i="10"/>
  <c r="Q1884" i="10"/>
  <c r="K1885" i="10"/>
  <c r="L1885" i="10"/>
  <c r="M1885" i="10"/>
  <c r="N1885" i="10"/>
  <c r="O1885" i="10"/>
  <c r="P1885" i="10"/>
  <c r="Q1885" i="10"/>
  <c r="K1886" i="10"/>
  <c r="L1886" i="10"/>
  <c r="M1886" i="10"/>
  <c r="N1886" i="10"/>
  <c r="O1886" i="10"/>
  <c r="P1886" i="10"/>
  <c r="Q1886" i="10"/>
  <c r="K1887" i="10"/>
  <c r="L1887" i="10"/>
  <c r="M1887" i="10"/>
  <c r="N1887" i="10"/>
  <c r="O1887" i="10"/>
  <c r="P1887" i="10"/>
  <c r="Q1887" i="10"/>
  <c r="K1888" i="10"/>
  <c r="L1888" i="10"/>
  <c r="M1888" i="10"/>
  <c r="N1888" i="10"/>
  <c r="O1888" i="10"/>
  <c r="P1888" i="10"/>
  <c r="Q1888" i="10"/>
  <c r="K1889" i="10"/>
  <c r="L1889" i="10"/>
  <c r="M1889" i="10"/>
  <c r="N1889" i="10"/>
  <c r="O1889" i="10"/>
  <c r="P1889" i="10"/>
  <c r="Q1889" i="10"/>
  <c r="K1890" i="10"/>
  <c r="L1890" i="10"/>
  <c r="M1890" i="10"/>
  <c r="N1890" i="10"/>
  <c r="O1890" i="10"/>
  <c r="P1890" i="10"/>
  <c r="Q1890" i="10"/>
  <c r="K1891" i="10"/>
  <c r="L1891" i="10"/>
  <c r="M1891" i="10"/>
  <c r="N1891" i="10"/>
  <c r="O1891" i="10"/>
  <c r="P1891" i="10"/>
  <c r="Q1891" i="10"/>
  <c r="K1892" i="10"/>
  <c r="L1892" i="10"/>
  <c r="M1892" i="10"/>
  <c r="N1892" i="10"/>
  <c r="O1892" i="10"/>
  <c r="P1892" i="10"/>
  <c r="Q1892" i="10"/>
  <c r="K1893" i="10"/>
  <c r="L1893" i="10"/>
  <c r="M1893" i="10"/>
  <c r="N1893" i="10"/>
  <c r="O1893" i="10"/>
  <c r="P1893" i="10"/>
  <c r="Q1893" i="10"/>
  <c r="K1894" i="10"/>
  <c r="L1894" i="10"/>
  <c r="M1894" i="10"/>
  <c r="N1894" i="10"/>
  <c r="O1894" i="10"/>
  <c r="P1894" i="10"/>
  <c r="Q1894" i="10"/>
  <c r="K1895" i="10"/>
  <c r="L1895" i="10"/>
  <c r="M1895" i="10"/>
  <c r="N1895" i="10"/>
  <c r="O1895" i="10"/>
  <c r="P1895" i="10"/>
  <c r="Q1895" i="10"/>
  <c r="K1896" i="10"/>
  <c r="L1896" i="10"/>
  <c r="M1896" i="10"/>
  <c r="N1896" i="10"/>
  <c r="O1896" i="10"/>
  <c r="P1896" i="10"/>
  <c r="Q1896" i="10"/>
  <c r="K1897" i="10"/>
  <c r="L1897" i="10"/>
  <c r="M1897" i="10"/>
  <c r="N1897" i="10"/>
  <c r="O1897" i="10"/>
  <c r="P1897" i="10"/>
  <c r="Q1897" i="10"/>
  <c r="K1898" i="10"/>
  <c r="L1898" i="10"/>
  <c r="M1898" i="10"/>
  <c r="N1898" i="10"/>
  <c r="O1898" i="10"/>
  <c r="P1898" i="10"/>
  <c r="Q1898" i="10"/>
  <c r="K1899" i="10"/>
  <c r="L1899" i="10"/>
  <c r="M1899" i="10"/>
  <c r="N1899" i="10"/>
  <c r="O1899" i="10"/>
  <c r="P1899" i="10"/>
  <c r="Q1899" i="10"/>
  <c r="K1900" i="10"/>
  <c r="L1900" i="10"/>
  <c r="M1900" i="10"/>
  <c r="N1900" i="10"/>
  <c r="O1900" i="10"/>
  <c r="P1900" i="10"/>
  <c r="Q1900" i="10"/>
  <c r="K1901" i="10"/>
  <c r="L1901" i="10"/>
  <c r="M1901" i="10"/>
  <c r="N1901" i="10"/>
  <c r="O1901" i="10"/>
  <c r="P1901" i="10"/>
  <c r="Q1901" i="10"/>
  <c r="K1903" i="10"/>
  <c r="L1903" i="10"/>
  <c r="M1903" i="10"/>
  <c r="N1903" i="10"/>
  <c r="O1903" i="10"/>
  <c r="P1903" i="10"/>
  <c r="Q1903" i="10"/>
  <c r="K1904" i="10"/>
  <c r="L1904" i="10"/>
  <c r="M1904" i="10"/>
  <c r="N1904" i="10"/>
  <c r="O1904" i="10"/>
  <c r="P1904" i="10"/>
  <c r="Q1904" i="10"/>
  <c r="K1905" i="10"/>
  <c r="L1905" i="10"/>
  <c r="M1905" i="10"/>
  <c r="N1905" i="10"/>
  <c r="O1905" i="10"/>
  <c r="P1905" i="10"/>
  <c r="Q1905" i="10"/>
  <c r="K1906" i="10"/>
  <c r="L1906" i="10"/>
  <c r="M1906" i="10"/>
  <c r="N1906" i="10"/>
  <c r="O1906" i="10"/>
  <c r="P1906" i="10"/>
  <c r="Q1906" i="10"/>
  <c r="K1907" i="10"/>
  <c r="L1907" i="10"/>
  <c r="M1907" i="10"/>
  <c r="N1907" i="10"/>
  <c r="O1907" i="10"/>
  <c r="P1907" i="10"/>
  <c r="Q1907" i="10"/>
  <c r="K1908" i="10"/>
  <c r="L1908" i="10"/>
  <c r="M1908" i="10"/>
  <c r="N1908" i="10"/>
  <c r="O1908" i="10"/>
  <c r="P1908" i="10"/>
  <c r="Q1908" i="10"/>
  <c r="K1909" i="10"/>
  <c r="L1909" i="10"/>
  <c r="M1909" i="10"/>
  <c r="N1909" i="10"/>
  <c r="O1909" i="10"/>
  <c r="P1909" i="10"/>
  <c r="Q1909" i="10"/>
  <c r="K1910" i="10"/>
  <c r="L1910" i="10"/>
  <c r="M1910" i="10"/>
  <c r="N1910" i="10"/>
  <c r="O1910" i="10"/>
  <c r="P1910" i="10"/>
  <c r="Q1910" i="10"/>
  <c r="K1911" i="10"/>
  <c r="L1911" i="10"/>
  <c r="M1911" i="10"/>
  <c r="N1911" i="10"/>
  <c r="O1911" i="10"/>
  <c r="P1911" i="10"/>
  <c r="Q1911" i="10"/>
  <c r="K1912" i="10"/>
  <c r="L1912" i="10"/>
  <c r="M1912" i="10"/>
  <c r="N1912" i="10"/>
  <c r="O1912" i="10"/>
  <c r="P1912" i="10"/>
  <c r="Q1912" i="10"/>
  <c r="K1913" i="10"/>
  <c r="L1913" i="10"/>
  <c r="M1913" i="10"/>
  <c r="N1913" i="10"/>
  <c r="O1913" i="10"/>
  <c r="P1913" i="10"/>
  <c r="Q1913" i="10"/>
  <c r="K1914" i="10"/>
  <c r="L1914" i="10"/>
  <c r="M1914" i="10"/>
  <c r="N1914" i="10"/>
  <c r="O1914" i="10"/>
  <c r="P1914" i="10"/>
  <c r="Q1914" i="10"/>
  <c r="K1915" i="10"/>
  <c r="L1915" i="10"/>
  <c r="M1915" i="10"/>
  <c r="N1915" i="10"/>
  <c r="O1915" i="10"/>
  <c r="P1915" i="10"/>
  <c r="Q1915" i="10"/>
  <c r="K1916" i="10"/>
  <c r="L1916" i="10"/>
  <c r="M1916" i="10"/>
  <c r="N1916" i="10"/>
  <c r="O1916" i="10"/>
  <c r="P1916" i="10"/>
  <c r="Q1916" i="10"/>
  <c r="K1917" i="10"/>
  <c r="L1917" i="10"/>
  <c r="M1917" i="10"/>
  <c r="N1917" i="10"/>
  <c r="O1917" i="10"/>
  <c r="P1917" i="10"/>
  <c r="Q1917" i="10"/>
  <c r="K1918" i="10"/>
  <c r="L1918" i="10"/>
  <c r="M1918" i="10"/>
  <c r="N1918" i="10"/>
  <c r="O1918" i="10"/>
  <c r="P1918" i="10"/>
  <c r="Q1918" i="10"/>
  <c r="K1919" i="10"/>
  <c r="L1919" i="10"/>
  <c r="M1919" i="10"/>
  <c r="N1919" i="10"/>
  <c r="O1919" i="10"/>
  <c r="P1919" i="10"/>
  <c r="Q1919" i="10"/>
  <c r="K1920" i="10"/>
  <c r="L1920" i="10"/>
  <c r="M1920" i="10"/>
  <c r="N1920" i="10"/>
  <c r="O1920" i="10"/>
  <c r="P1920" i="10"/>
  <c r="Q1920" i="10"/>
  <c r="K1921" i="10"/>
  <c r="L1921" i="10"/>
  <c r="M1921" i="10"/>
  <c r="N1921" i="10"/>
  <c r="O1921" i="10"/>
  <c r="P1921" i="10"/>
  <c r="Q1921" i="10"/>
  <c r="K1922" i="10"/>
  <c r="L1922" i="10"/>
  <c r="M1922" i="10"/>
  <c r="N1922" i="10"/>
  <c r="O1922" i="10"/>
  <c r="P1922" i="10"/>
  <c r="Q1922" i="10"/>
  <c r="K1923" i="10"/>
  <c r="L1923" i="10"/>
  <c r="M1923" i="10"/>
  <c r="N1923" i="10"/>
  <c r="O1923" i="10"/>
  <c r="P1923" i="10"/>
  <c r="Q1923" i="10"/>
  <c r="K1924" i="10"/>
  <c r="L1924" i="10"/>
  <c r="M1924" i="10"/>
  <c r="N1924" i="10"/>
  <c r="O1924" i="10"/>
  <c r="P1924" i="10"/>
  <c r="Q1924" i="10"/>
  <c r="K1925" i="10"/>
  <c r="L1925" i="10"/>
  <c r="M1925" i="10"/>
  <c r="N1925" i="10"/>
  <c r="O1925" i="10"/>
  <c r="P1925" i="10"/>
  <c r="Q1925" i="10"/>
  <c r="K1926" i="10"/>
  <c r="L1926" i="10"/>
  <c r="M1926" i="10"/>
  <c r="N1926" i="10"/>
  <c r="O1926" i="10"/>
  <c r="P1926" i="10"/>
  <c r="Q1926" i="10"/>
  <c r="K1927" i="10"/>
  <c r="L1927" i="10"/>
  <c r="M1927" i="10"/>
  <c r="N1927" i="10"/>
  <c r="O1927" i="10"/>
  <c r="P1927" i="10"/>
  <c r="Q1927" i="10"/>
  <c r="K1928" i="10"/>
  <c r="L1928" i="10"/>
  <c r="M1928" i="10"/>
  <c r="N1928" i="10"/>
  <c r="O1928" i="10"/>
  <c r="P1928" i="10"/>
  <c r="Q1928" i="10"/>
  <c r="K1929" i="10"/>
  <c r="L1929" i="10"/>
  <c r="M1929" i="10"/>
  <c r="N1929" i="10"/>
  <c r="O1929" i="10"/>
  <c r="P1929" i="10"/>
  <c r="Q1929" i="10"/>
  <c r="K1930" i="10"/>
  <c r="L1930" i="10"/>
  <c r="M1930" i="10"/>
  <c r="N1930" i="10"/>
  <c r="O1930" i="10"/>
  <c r="P1930" i="10"/>
  <c r="Q1930" i="10"/>
  <c r="K1931" i="10"/>
  <c r="L1931" i="10"/>
  <c r="M1931" i="10"/>
  <c r="N1931" i="10"/>
  <c r="O1931" i="10"/>
  <c r="P1931" i="10"/>
  <c r="Q1931" i="10"/>
  <c r="K1932" i="10"/>
  <c r="L1932" i="10"/>
  <c r="M1932" i="10"/>
  <c r="N1932" i="10"/>
  <c r="O1932" i="10"/>
  <c r="P1932" i="10"/>
  <c r="Q1932" i="10"/>
  <c r="K1933" i="10"/>
  <c r="L1933" i="10"/>
  <c r="M1933" i="10"/>
  <c r="N1933" i="10"/>
  <c r="O1933" i="10"/>
  <c r="P1933" i="10"/>
  <c r="Q1933" i="10"/>
  <c r="K1934" i="10"/>
  <c r="L1934" i="10"/>
  <c r="M1934" i="10"/>
  <c r="N1934" i="10"/>
  <c r="O1934" i="10"/>
  <c r="P1934" i="10"/>
  <c r="Q1934" i="10"/>
  <c r="K1935" i="10"/>
  <c r="L1935" i="10"/>
  <c r="M1935" i="10"/>
  <c r="N1935" i="10"/>
  <c r="O1935" i="10"/>
  <c r="P1935" i="10"/>
  <c r="Q1935" i="10"/>
  <c r="K1936" i="10"/>
  <c r="L1936" i="10"/>
  <c r="M1936" i="10"/>
  <c r="N1936" i="10"/>
  <c r="O1936" i="10"/>
  <c r="P1936" i="10"/>
  <c r="Q1936" i="10"/>
  <c r="K1937" i="10"/>
  <c r="L1937" i="10"/>
  <c r="M1937" i="10"/>
  <c r="N1937" i="10"/>
  <c r="O1937" i="10"/>
  <c r="P1937" i="10"/>
  <c r="Q1937" i="10"/>
  <c r="K1938" i="10"/>
  <c r="L1938" i="10"/>
  <c r="M1938" i="10"/>
  <c r="N1938" i="10"/>
  <c r="O1938" i="10"/>
  <c r="P1938" i="10"/>
  <c r="Q1938" i="10"/>
  <c r="K1939" i="10"/>
  <c r="L1939" i="10"/>
  <c r="M1939" i="10"/>
  <c r="N1939" i="10"/>
  <c r="O1939" i="10"/>
  <c r="P1939" i="10"/>
  <c r="Q1939" i="10"/>
  <c r="K1940" i="10"/>
  <c r="L1940" i="10"/>
  <c r="M1940" i="10"/>
  <c r="N1940" i="10"/>
  <c r="O1940" i="10"/>
  <c r="P1940" i="10"/>
  <c r="Q1940" i="10"/>
  <c r="K1941" i="10"/>
  <c r="L1941" i="10"/>
  <c r="M1941" i="10"/>
  <c r="N1941" i="10"/>
  <c r="O1941" i="10"/>
  <c r="P1941" i="10"/>
  <c r="Q1941" i="10"/>
  <c r="K1942" i="10"/>
  <c r="L1942" i="10"/>
  <c r="M1942" i="10"/>
  <c r="N1942" i="10"/>
  <c r="O1942" i="10"/>
  <c r="P1942" i="10"/>
  <c r="Q1942" i="10"/>
  <c r="K1943" i="10"/>
  <c r="L1943" i="10"/>
  <c r="M1943" i="10"/>
  <c r="N1943" i="10"/>
  <c r="O1943" i="10"/>
  <c r="P1943" i="10"/>
  <c r="Q1943" i="10"/>
  <c r="K1944" i="10"/>
  <c r="L1944" i="10"/>
  <c r="M1944" i="10"/>
  <c r="N1944" i="10"/>
  <c r="O1944" i="10"/>
  <c r="P1944" i="10"/>
  <c r="Q1944" i="10"/>
  <c r="K1945" i="10"/>
  <c r="L1945" i="10"/>
  <c r="M1945" i="10"/>
  <c r="N1945" i="10"/>
  <c r="O1945" i="10"/>
  <c r="P1945" i="10"/>
  <c r="Q1945" i="10"/>
  <c r="K1946" i="10"/>
  <c r="L1946" i="10"/>
  <c r="M1946" i="10"/>
  <c r="N1946" i="10"/>
  <c r="O1946" i="10"/>
  <c r="P1946" i="10"/>
  <c r="Q1946" i="10"/>
  <c r="K1947" i="10"/>
  <c r="L1947" i="10"/>
  <c r="M1947" i="10"/>
  <c r="N1947" i="10"/>
  <c r="O1947" i="10"/>
  <c r="P1947" i="10"/>
  <c r="Q1947" i="10"/>
  <c r="K1948" i="10"/>
  <c r="L1948" i="10"/>
  <c r="M1948" i="10"/>
  <c r="N1948" i="10"/>
  <c r="O1948" i="10"/>
  <c r="P1948" i="10"/>
  <c r="Q1948" i="10"/>
  <c r="K1949" i="10"/>
  <c r="L1949" i="10"/>
  <c r="M1949" i="10"/>
  <c r="N1949" i="10"/>
  <c r="O1949" i="10"/>
  <c r="P1949" i="10"/>
  <c r="Q1949" i="10"/>
  <c r="K1950" i="10"/>
  <c r="L1950" i="10"/>
  <c r="M1950" i="10"/>
  <c r="N1950" i="10"/>
  <c r="O1950" i="10"/>
  <c r="P1950" i="10"/>
  <c r="Q1950" i="10"/>
  <c r="K1951" i="10"/>
  <c r="L1951" i="10"/>
  <c r="M1951" i="10"/>
  <c r="N1951" i="10"/>
  <c r="O1951" i="10"/>
  <c r="P1951" i="10"/>
  <c r="Q1951" i="10"/>
  <c r="K1952" i="10"/>
  <c r="L1952" i="10"/>
  <c r="M1952" i="10"/>
  <c r="N1952" i="10"/>
  <c r="O1952" i="10"/>
  <c r="P1952" i="10"/>
  <c r="Q1952" i="10"/>
  <c r="K1953" i="10"/>
  <c r="L1953" i="10"/>
  <c r="M1953" i="10"/>
  <c r="N1953" i="10"/>
  <c r="O1953" i="10"/>
  <c r="P1953" i="10"/>
  <c r="Q1953" i="10"/>
  <c r="K1954" i="10"/>
  <c r="L1954" i="10"/>
  <c r="M1954" i="10"/>
  <c r="N1954" i="10"/>
  <c r="O1954" i="10"/>
  <c r="P1954" i="10"/>
  <c r="Q1954" i="10"/>
  <c r="K1955" i="10"/>
  <c r="L1955" i="10"/>
  <c r="M1955" i="10"/>
  <c r="N1955" i="10"/>
  <c r="O1955" i="10"/>
  <c r="P1955" i="10"/>
  <c r="Q1955" i="10"/>
  <c r="K1956" i="10"/>
  <c r="L1956" i="10"/>
  <c r="M1956" i="10"/>
  <c r="N1956" i="10"/>
  <c r="O1956" i="10"/>
  <c r="P1956" i="10"/>
  <c r="Q1956" i="10"/>
  <c r="K1957" i="10"/>
  <c r="L1957" i="10"/>
  <c r="M1957" i="10"/>
  <c r="N1957" i="10"/>
  <c r="O1957" i="10"/>
  <c r="P1957" i="10"/>
  <c r="Q1957" i="10"/>
  <c r="K1958" i="10"/>
  <c r="L1958" i="10"/>
  <c r="M1958" i="10"/>
  <c r="N1958" i="10"/>
  <c r="O1958" i="10"/>
  <c r="P1958" i="10"/>
  <c r="Q1958" i="10"/>
  <c r="K1959" i="10"/>
  <c r="L1959" i="10"/>
  <c r="M1959" i="10"/>
  <c r="N1959" i="10"/>
  <c r="O1959" i="10"/>
  <c r="P1959" i="10"/>
  <c r="Q1959" i="10"/>
  <c r="K1960" i="10"/>
  <c r="L1960" i="10"/>
  <c r="M1960" i="10"/>
  <c r="N1960" i="10"/>
  <c r="O1960" i="10"/>
  <c r="P1960" i="10"/>
  <c r="Q1960" i="10"/>
  <c r="K1961" i="10"/>
  <c r="L1961" i="10"/>
  <c r="M1961" i="10"/>
  <c r="N1961" i="10"/>
  <c r="O1961" i="10"/>
  <c r="P1961" i="10"/>
  <c r="Q1961" i="10"/>
  <c r="K1962" i="10"/>
  <c r="L1962" i="10"/>
  <c r="M1962" i="10"/>
  <c r="N1962" i="10"/>
  <c r="O1962" i="10"/>
  <c r="P1962" i="10"/>
  <c r="Q1962" i="10"/>
  <c r="K1963" i="10"/>
  <c r="L1963" i="10"/>
  <c r="M1963" i="10"/>
  <c r="N1963" i="10"/>
  <c r="O1963" i="10"/>
  <c r="P1963" i="10"/>
  <c r="Q1963" i="10"/>
  <c r="K1964" i="10"/>
  <c r="L1964" i="10"/>
  <c r="M1964" i="10"/>
  <c r="N1964" i="10"/>
  <c r="O1964" i="10"/>
  <c r="P1964" i="10"/>
  <c r="Q1964" i="10"/>
  <c r="K1965" i="10"/>
  <c r="L1965" i="10"/>
  <c r="M1965" i="10"/>
  <c r="N1965" i="10"/>
  <c r="O1965" i="10"/>
  <c r="P1965" i="10"/>
  <c r="Q1965" i="10"/>
  <c r="K1967" i="10"/>
  <c r="L1967" i="10"/>
  <c r="M1967" i="10"/>
  <c r="N1967" i="10"/>
  <c r="O1967" i="10"/>
  <c r="P1967" i="10"/>
  <c r="Q1967" i="10"/>
  <c r="K1968" i="10"/>
  <c r="L1968" i="10"/>
  <c r="M1968" i="10"/>
  <c r="N1968" i="10"/>
  <c r="O1968" i="10"/>
  <c r="P1968" i="10"/>
  <c r="Q1968" i="10"/>
  <c r="K1969" i="10"/>
  <c r="L1969" i="10"/>
  <c r="M1969" i="10"/>
  <c r="N1969" i="10"/>
  <c r="O1969" i="10"/>
  <c r="P1969" i="10"/>
  <c r="Q1969" i="10"/>
  <c r="K1970" i="10"/>
  <c r="L1970" i="10"/>
  <c r="M1970" i="10"/>
  <c r="N1970" i="10"/>
  <c r="O1970" i="10"/>
  <c r="P1970" i="10"/>
  <c r="Q1970" i="10"/>
  <c r="K1971" i="10"/>
  <c r="L1971" i="10"/>
  <c r="M1971" i="10"/>
  <c r="N1971" i="10"/>
  <c r="O1971" i="10"/>
  <c r="P1971" i="10"/>
  <c r="Q1971" i="10"/>
  <c r="K1972" i="10"/>
  <c r="L1972" i="10"/>
  <c r="M1972" i="10"/>
  <c r="N1972" i="10"/>
  <c r="O1972" i="10"/>
  <c r="P1972" i="10"/>
  <c r="Q1972" i="10"/>
  <c r="K1973" i="10"/>
  <c r="L1973" i="10"/>
  <c r="M1973" i="10"/>
  <c r="N1973" i="10"/>
  <c r="O1973" i="10"/>
  <c r="P1973" i="10"/>
  <c r="Q1973" i="10"/>
  <c r="K1974" i="10"/>
  <c r="L1974" i="10"/>
  <c r="M1974" i="10"/>
  <c r="N1974" i="10"/>
  <c r="O1974" i="10"/>
  <c r="P1974" i="10"/>
  <c r="Q1974" i="10"/>
  <c r="K1975" i="10"/>
  <c r="L1975" i="10"/>
  <c r="M1975" i="10"/>
  <c r="N1975" i="10"/>
  <c r="O1975" i="10"/>
  <c r="P1975" i="10"/>
  <c r="Q1975" i="10"/>
  <c r="K1976" i="10"/>
  <c r="L1976" i="10"/>
  <c r="M1976" i="10"/>
  <c r="N1976" i="10"/>
  <c r="O1976" i="10"/>
  <c r="P1976" i="10"/>
  <c r="Q1976" i="10"/>
  <c r="K1977" i="10"/>
  <c r="L1977" i="10"/>
  <c r="M1977" i="10"/>
  <c r="N1977" i="10"/>
  <c r="O1977" i="10"/>
  <c r="P1977" i="10"/>
  <c r="Q1977" i="10"/>
  <c r="K1978" i="10"/>
  <c r="L1978" i="10"/>
  <c r="M1978" i="10"/>
  <c r="N1978" i="10"/>
  <c r="O1978" i="10"/>
  <c r="P1978" i="10"/>
  <c r="Q1978" i="10"/>
  <c r="K1979" i="10"/>
  <c r="L1979" i="10"/>
  <c r="M1979" i="10"/>
  <c r="N1979" i="10"/>
  <c r="O1979" i="10"/>
  <c r="P1979" i="10"/>
  <c r="Q1979" i="10"/>
  <c r="K1980" i="10"/>
  <c r="L1980" i="10"/>
  <c r="M1980" i="10"/>
  <c r="N1980" i="10"/>
  <c r="O1980" i="10"/>
  <c r="P1980" i="10"/>
  <c r="Q1980" i="10"/>
  <c r="K1981" i="10"/>
  <c r="L1981" i="10"/>
  <c r="M1981" i="10"/>
  <c r="N1981" i="10"/>
  <c r="O1981" i="10"/>
  <c r="P1981" i="10"/>
  <c r="Q1981" i="10"/>
  <c r="K1982" i="10"/>
  <c r="L1982" i="10"/>
  <c r="M1982" i="10"/>
  <c r="N1982" i="10"/>
  <c r="O1982" i="10"/>
  <c r="P1982" i="10"/>
  <c r="Q1982" i="10"/>
  <c r="K1983" i="10"/>
  <c r="L1983" i="10"/>
  <c r="M1983" i="10"/>
  <c r="N1983" i="10"/>
  <c r="O1983" i="10"/>
  <c r="P1983" i="10"/>
  <c r="Q1983" i="10"/>
  <c r="K1984" i="10"/>
  <c r="L1984" i="10"/>
  <c r="M1984" i="10"/>
  <c r="N1984" i="10"/>
  <c r="O1984" i="10"/>
  <c r="P1984" i="10"/>
  <c r="Q1984" i="10"/>
  <c r="K1985" i="10"/>
  <c r="L1985" i="10"/>
  <c r="M1985" i="10"/>
  <c r="N1985" i="10"/>
  <c r="O1985" i="10"/>
  <c r="P1985" i="10"/>
  <c r="Q1985" i="10"/>
  <c r="K1986" i="10"/>
  <c r="L1986" i="10"/>
  <c r="M1986" i="10"/>
  <c r="N1986" i="10"/>
  <c r="O1986" i="10"/>
  <c r="P1986" i="10"/>
  <c r="Q1986" i="10"/>
  <c r="K1987" i="10"/>
  <c r="L1987" i="10"/>
  <c r="M1987" i="10"/>
  <c r="N1987" i="10"/>
  <c r="O1987" i="10"/>
  <c r="P1987" i="10"/>
  <c r="Q1987" i="10"/>
  <c r="K1988" i="10"/>
  <c r="L1988" i="10"/>
  <c r="M1988" i="10"/>
  <c r="N1988" i="10"/>
  <c r="O1988" i="10"/>
  <c r="P1988" i="10"/>
  <c r="Q1988" i="10"/>
  <c r="K1989" i="10"/>
  <c r="L1989" i="10"/>
  <c r="M1989" i="10"/>
  <c r="N1989" i="10"/>
  <c r="O1989" i="10"/>
  <c r="P1989" i="10"/>
  <c r="Q1989" i="10"/>
  <c r="K1990" i="10"/>
  <c r="L1990" i="10"/>
  <c r="M1990" i="10"/>
  <c r="N1990" i="10"/>
  <c r="O1990" i="10"/>
  <c r="P1990" i="10"/>
  <c r="Q1990" i="10"/>
  <c r="K1991" i="10"/>
  <c r="L1991" i="10"/>
  <c r="M1991" i="10"/>
  <c r="N1991" i="10"/>
  <c r="O1991" i="10"/>
  <c r="P1991" i="10"/>
  <c r="Q1991" i="10"/>
  <c r="K1992" i="10"/>
  <c r="L1992" i="10"/>
  <c r="M1992" i="10"/>
  <c r="N1992" i="10"/>
  <c r="O1992" i="10"/>
  <c r="P1992" i="10"/>
  <c r="Q1992" i="10"/>
  <c r="K1993" i="10"/>
  <c r="L1993" i="10"/>
  <c r="M1993" i="10"/>
  <c r="N1993" i="10"/>
  <c r="O1993" i="10"/>
  <c r="P1993" i="10"/>
  <c r="Q1993" i="10"/>
  <c r="K1994" i="10"/>
  <c r="L1994" i="10"/>
  <c r="M1994" i="10"/>
  <c r="N1994" i="10"/>
  <c r="O1994" i="10"/>
  <c r="P1994" i="10"/>
  <c r="Q1994" i="10"/>
  <c r="K1995" i="10"/>
  <c r="L1995" i="10"/>
  <c r="M1995" i="10"/>
  <c r="N1995" i="10"/>
  <c r="O1995" i="10"/>
  <c r="P1995" i="10"/>
  <c r="Q1995" i="10"/>
  <c r="K1996" i="10"/>
  <c r="L1996" i="10"/>
  <c r="M1996" i="10"/>
  <c r="N1996" i="10"/>
  <c r="O1996" i="10"/>
  <c r="P1996" i="10"/>
  <c r="Q1996" i="10"/>
  <c r="K1997" i="10"/>
  <c r="L1997" i="10"/>
  <c r="M1997" i="10"/>
  <c r="N1997" i="10"/>
  <c r="O1997" i="10"/>
  <c r="P1997" i="10"/>
  <c r="Q1997" i="10"/>
  <c r="K1998" i="10"/>
  <c r="L1998" i="10"/>
  <c r="M1998" i="10"/>
  <c r="N1998" i="10"/>
  <c r="O1998" i="10"/>
  <c r="P1998" i="10"/>
  <c r="Q1998" i="10"/>
  <c r="K1999" i="10"/>
  <c r="L1999" i="10"/>
  <c r="M1999" i="10"/>
  <c r="N1999" i="10"/>
  <c r="O1999" i="10"/>
  <c r="P1999" i="10"/>
  <c r="Q1999" i="10"/>
  <c r="K2000" i="10"/>
  <c r="L2000" i="10"/>
  <c r="M2000" i="10"/>
  <c r="N2000" i="10"/>
  <c r="O2000" i="10"/>
  <c r="P2000" i="10"/>
  <c r="Q2000" i="10"/>
  <c r="K2001" i="10"/>
  <c r="L2001" i="10"/>
  <c r="M2001" i="10"/>
  <c r="N2001" i="10"/>
  <c r="O2001" i="10"/>
  <c r="P2001" i="10"/>
  <c r="Q2001" i="10"/>
  <c r="K2002" i="10"/>
  <c r="L2002" i="10"/>
  <c r="M2002" i="10"/>
  <c r="N2002" i="10"/>
  <c r="O2002" i="10"/>
  <c r="P2002" i="10"/>
  <c r="Q2002" i="10"/>
  <c r="K2003" i="10"/>
  <c r="L2003" i="10"/>
  <c r="M2003" i="10"/>
  <c r="N2003" i="10"/>
  <c r="O2003" i="10"/>
  <c r="P2003" i="10"/>
  <c r="Q2003" i="10"/>
  <c r="K2004" i="10"/>
  <c r="L2004" i="10"/>
  <c r="M2004" i="10"/>
  <c r="N2004" i="10"/>
  <c r="O2004" i="10"/>
  <c r="P2004" i="10"/>
  <c r="Q2004" i="10"/>
  <c r="K2005" i="10"/>
  <c r="L2005" i="10"/>
  <c r="M2005" i="10"/>
  <c r="N2005" i="10"/>
  <c r="O2005" i="10"/>
  <c r="P2005" i="10"/>
  <c r="Q2005" i="10"/>
  <c r="K2006" i="10"/>
  <c r="L2006" i="10"/>
  <c r="M2006" i="10"/>
  <c r="N2006" i="10"/>
  <c r="O2006" i="10"/>
  <c r="P2006" i="10"/>
  <c r="Q2006" i="10"/>
  <c r="K2007" i="10"/>
  <c r="L2007" i="10"/>
  <c r="M2007" i="10"/>
  <c r="N2007" i="10"/>
  <c r="O2007" i="10"/>
  <c r="P2007" i="10"/>
  <c r="Q2007" i="10"/>
  <c r="K2008" i="10"/>
  <c r="L2008" i="10"/>
  <c r="M2008" i="10"/>
  <c r="N2008" i="10"/>
  <c r="O2008" i="10"/>
  <c r="P2008" i="10"/>
  <c r="Q2008" i="10"/>
  <c r="K2009" i="10"/>
  <c r="L2009" i="10"/>
  <c r="M2009" i="10"/>
  <c r="N2009" i="10"/>
  <c r="O2009" i="10"/>
  <c r="P2009" i="10"/>
  <c r="Q2009" i="10"/>
  <c r="K2010" i="10"/>
  <c r="L2010" i="10"/>
  <c r="M2010" i="10"/>
  <c r="N2010" i="10"/>
  <c r="O2010" i="10"/>
  <c r="P2010" i="10"/>
  <c r="Q2010" i="10"/>
  <c r="K2011" i="10"/>
  <c r="L2011" i="10"/>
  <c r="M2011" i="10"/>
  <c r="N2011" i="10"/>
  <c r="O2011" i="10"/>
  <c r="P2011" i="10"/>
  <c r="Q2011" i="10"/>
  <c r="K2012" i="10"/>
  <c r="L2012" i="10"/>
  <c r="M2012" i="10"/>
  <c r="N2012" i="10"/>
  <c r="O2012" i="10"/>
  <c r="P2012" i="10"/>
  <c r="Q2012" i="10"/>
  <c r="K2013" i="10"/>
  <c r="L2013" i="10"/>
  <c r="M2013" i="10"/>
  <c r="N2013" i="10"/>
  <c r="O2013" i="10"/>
  <c r="P2013" i="10"/>
  <c r="Q2013" i="10"/>
  <c r="K2014" i="10"/>
  <c r="L2014" i="10"/>
  <c r="M2014" i="10"/>
  <c r="N2014" i="10"/>
  <c r="O2014" i="10"/>
  <c r="P2014" i="10"/>
  <c r="Q2014" i="10"/>
  <c r="K2015" i="10"/>
  <c r="L2015" i="10"/>
  <c r="M2015" i="10"/>
  <c r="N2015" i="10"/>
  <c r="O2015" i="10"/>
  <c r="P2015" i="10"/>
  <c r="Q2015" i="10"/>
  <c r="K2016" i="10"/>
  <c r="L2016" i="10"/>
  <c r="M2016" i="10"/>
  <c r="N2016" i="10"/>
  <c r="O2016" i="10"/>
  <c r="P2016" i="10"/>
  <c r="Q2016" i="10"/>
  <c r="K2017" i="10"/>
  <c r="L2017" i="10"/>
  <c r="M2017" i="10"/>
  <c r="N2017" i="10"/>
  <c r="O2017" i="10"/>
  <c r="P2017" i="10"/>
  <c r="Q2017" i="10"/>
  <c r="K2018" i="10"/>
  <c r="L2018" i="10"/>
  <c r="M2018" i="10"/>
  <c r="N2018" i="10"/>
  <c r="O2018" i="10"/>
  <c r="P2018" i="10"/>
  <c r="Q2018" i="10"/>
  <c r="K2019" i="10"/>
  <c r="L2019" i="10"/>
  <c r="M2019" i="10"/>
  <c r="N2019" i="10"/>
  <c r="O2019" i="10"/>
  <c r="P2019" i="10"/>
  <c r="Q2019" i="10"/>
  <c r="K2020" i="10"/>
  <c r="L2020" i="10"/>
  <c r="M2020" i="10"/>
  <c r="N2020" i="10"/>
  <c r="O2020" i="10"/>
  <c r="P2020" i="10"/>
  <c r="Q2020" i="10"/>
  <c r="K2021" i="10"/>
  <c r="L2021" i="10"/>
  <c r="M2021" i="10"/>
  <c r="N2021" i="10"/>
  <c r="O2021" i="10"/>
  <c r="P2021" i="10"/>
  <c r="Q2021" i="10"/>
  <c r="K2022" i="10"/>
  <c r="L2022" i="10"/>
  <c r="M2022" i="10"/>
  <c r="N2022" i="10"/>
  <c r="O2022" i="10"/>
  <c r="P2022" i="10"/>
  <c r="Q2022" i="10"/>
  <c r="K2023" i="10"/>
  <c r="L2023" i="10"/>
  <c r="M2023" i="10"/>
  <c r="N2023" i="10"/>
  <c r="O2023" i="10"/>
  <c r="P2023" i="10"/>
  <c r="Q2023" i="10"/>
  <c r="K2024" i="10"/>
  <c r="L2024" i="10"/>
  <c r="M2024" i="10"/>
  <c r="N2024" i="10"/>
  <c r="O2024" i="10"/>
  <c r="P2024" i="10"/>
  <c r="Q2024" i="10"/>
  <c r="K2025" i="10"/>
  <c r="L2025" i="10"/>
  <c r="M2025" i="10"/>
  <c r="N2025" i="10"/>
  <c r="O2025" i="10"/>
  <c r="P2025" i="10"/>
  <c r="Q2025" i="10"/>
  <c r="K2026" i="10"/>
  <c r="L2026" i="10"/>
  <c r="M2026" i="10"/>
  <c r="N2026" i="10"/>
  <c r="O2026" i="10"/>
  <c r="P2026" i="10"/>
  <c r="Q2026" i="10"/>
  <c r="K2027" i="10"/>
  <c r="L2027" i="10"/>
  <c r="M2027" i="10"/>
  <c r="N2027" i="10"/>
  <c r="O2027" i="10"/>
  <c r="P2027" i="10"/>
  <c r="Q2027" i="10"/>
  <c r="K2028" i="10"/>
  <c r="L2028" i="10"/>
  <c r="M2028" i="10"/>
  <c r="N2028" i="10"/>
  <c r="O2028" i="10"/>
  <c r="P2028" i="10"/>
  <c r="Q2028" i="10"/>
  <c r="K2029" i="10"/>
  <c r="L2029" i="10"/>
  <c r="M2029" i="10"/>
  <c r="N2029" i="10"/>
  <c r="O2029" i="10"/>
  <c r="P2029" i="10"/>
  <c r="Q2029" i="10"/>
  <c r="K2030" i="10"/>
  <c r="L2030" i="10"/>
  <c r="M2030" i="10"/>
  <c r="N2030" i="10"/>
  <c r="O2030" i="10"/>
  <c r="P2030" i="10"/>
  <c r="Q2030" i="10"/>
  <c r="K2031" i="10"/>
  <c r="L2031" i="10"/>
  <c r="M2031" i="10"/>
  <c r="N2031" i="10"/>
  <c r="O2031" i="10"/>
  <c r="P2031" i="10"/>
  <c r="Q2031" i="10"/>
  <c r="K2032" i="10"/>
  <c r="L2032" i="10"/>
  <c r="M2032" i="10"/>
  <c r="N2032" i="10"/>
  <c r="O2032" i="10"/>
  <c r="P2032" i="10"/>
  <c r="Q2032" i="10"/>
  <c r="K2033" i="10"/>
  <c r="L2033" i="10"/>
  <c r="M2033" i="10"/>
  <c r="N2033" i="10"/>
  <c r="O2033" i="10"/>
  <c r="P2033" i="10"/>
  <c r="Q2033" i="10"/>
  <c r="K2034" i="10"/>
  <c r="L2034" i="10"/>
  <c r="M2034" i="10"/>
  <c r="N2034" i="10"/>
  <c r="O2034" i="10"/>
  <c r="P2034" i="10"/>
  <c r="Q2034" i="10"/>
  <c r="K2035" i="10"/>
  <c r="L2035" i="10"/>
  <c r="M2035" i="10"/>
  <c r="N2035" i="10"/>
  <c r="O2035" i="10"/>
  <c r="P2035" i="10"/>
  <c r="Q2035" i="10"/>
  <c r="K2036" i="10"/>
  <c r="L2036" i="10"/>
  <c r="M2036" i="10"/>
  <c r="N2036" i="10"/>
  <c r="O2036" i="10"/>
  <c r="P2036" i="10"/>
  <c r="Q2036" i="10"/>
  <c r="K2037" i="10"/>
  <c r="L2037" i="10"/>
  <c r="M2037" i="10"/>
  <c r="N2037" i="10"/>
  <c r="O2037" i="10"/>
  <c r="P2037" i="10"/>
  <c r="Q2037" i="10"/>
  <c r="K2038" i="10"/>
  <c r="L2038" i="10"/>
  <c r="M2038" i="10"/>
  <c r="N2038" i="10"/>
  <c r="O2038" i="10"/>
  <c r="P2038" i="10"/>
  <c r="Q2038" i="10"/>
  <c r="K2039" i="10"/>
  <c r="L2039" i="10"/>
  <c r="M2039" i="10"/>
  <c r="N2039" i="10"/>
  <c r="O2039" i="10"/>
  <c r="P2039" i="10"/>
  <c r="Q2039" i="10"/>
  <c r="K2040" i="10"/>
  <c r="L2040" i="10"/>
  <c r="M2040" i="10"/>
  <c r="N2040" i="10"/>
  <c r="O2040" i="10"/>
  <c r="P2040" i="10"/>
  <c r="Q2040" i="10"/>
  <c r="K2041" i="10"/>
  <c r="L2041" i="10"/>
  <c r="M2041" i="10"/>
  <c r="N2041" i="10"/>
  <c r="O2041" i="10"/>
  <c r="P2041" i="10"/>
  <c r="Q2041" i="10"/>
  <c r="K2042" i="10"/>
  <c r="L2042" i="10"/>
  <c r="M2042" i="10"/>
  <c r="N2042" i="10"/>
  <c r="O2042" i="10"/>
  <c r="P2042" i="10"/>
  <c r="Q2042" i="10"/>
  <c r="K2043" i="10"/>
  <c r="L2043" i="10"/>
  <c r="M2043" i="10"/>
  <c r="N2043" i="10"/>
  <c r="O2043" i="10"/>
  <c r="P2043" i="10"/>
  <c r="Q2043" i="10"/>
  <c r="K2044" i="10"/>
  <c r="L2044" i="10"/>
  <c r="M2044" i="10"/>
  <c r="N2044" i="10"/>
  <c r="O2044" i="10"/>
  <c r="P2044" i="10"/>
  <c r="Q2044" i="10"/>
  <c r="K2045" i="10"/>
  <c r="L2045" i="10"/>
  <c r="M2045" i="10"/>
  <c r="N2045" i="10"/>
  <c r="O2045" i="10"/>
  <c r="P2045" i="10"/>
  <c r="Q2045" i="10"/>
  <c r="K2046" i="10"/>
  <c r="L2046" i="10"/>
  <c r="M2046" i="10"/>
  <c r="N2046" i="10"/>
  <c r="O2046" i="10"/>
  <c r="P2046" i="10"/>
  <c r="Q2046" i="10"/>
  <c r="K2047" i="10"/>
  <c r="L2047" i="10"/>
  <c r="M2047" i="10"/>
  <c r="N2047" i="10"/>
  <c r="O2047" i="10"/>
  <c r="P2047" i="10"/>
  <c r="Q2047" i="10"/>
  <c r="K2048" i="10"/>
  <c r="L2048" i="10"/>
  <c r="M2048" i="10"/>
  <c r="N2048" i="10"/>
  <c r="O2048" i="10"/>
  <c r="P2048" i="10"/>
  <c r="Q2048" i="10"/>
  <c r="K2049" i="10"/>
  <c r="L2049" i="10"/>
  <c r="M2049" i="10"/>
  <c r="N2049" i="10"/>
  <c r="O2049" i="10"/>
  <c r="P2049" i="10"/>
  <c r="Q2049" i="10"/>
  <c r="K2050" i="10"/>
  <c r="L2050" i="10"/>
  <c r="M2050" i="10"/>
  <c r="N2050" i="10"/>
  <c r="O2050" i="10"/>
  <c r="P2050" i="10"/>
  <c r="Q2050" i="10"/>
  <c r="K2051" i="10"/>
  <c r="L2051" i="10"/>
  <c r="M2051" i="10"/>
  <c r="N2051" i="10"/>
  <c r="O2051" i="10"/>
  <c r="P2051" i="10"/>
  <c r="Q2051" i="10"/>
  <c r="K2052" i="10"/>
  <c r="L2052" i="10"/>
  <c r="M2052" i="10"/>
  <c r="N2052" i="10"/>
  <c r="O2052" i="10"/>
  <c r="P2052" i="10"/>
  <c r="Q2052" i="10"/>
  <c r="K2053" i="10"/>
  <c r="L2053" i="10"/>
  <c r="M2053" i="10"/>
  <c r="N2053" i="10"/>
  <c r="O2053" i="10"/>
  <c r="P2053" i="10"/>
  <c r="Q2053" i="10"/>
  <c r="K2054" i="10"/>
  <c r="L2054" i="10"/>
  <c r="M2054" i="10"/>
  <c r="N2054" i="10"/>
  <c r="O2054" i="10"/>
  <c r="P2054" i="10"/>
  <c r="Q2054" i="10"/>
  <c r="K2055" i="10"/>
  <c r="L2055" i="10"/>
  <c r="M2055" i="10"/>
  <c r="N2055" i="10"/>
  <c r="O2055" i="10"/>
  <c r="P2055" i="10"/>
  <c r="Q2055" i="10"/>
  <c r="K2056" i="10"/>
  <c r="L2056" i="10"/>
  <c r="M2056" i="10"/>
  <c r="N2056" i="10"/>
  <c r="O2056" i="10"/>
  <c r="P2056" i="10"/>
  <c r="Q2056" i="10"/>
  <c r="K2057" i="10"/>
  <c r="L2057" i="10"/>
  <c r="M2057" i="10"/>
  <c r="N2057" i="10"/>
  <c r="O2057" i="10"/>
  <c r="P2057" i="10"/>
  <c r="Q2057" i="10"/>
  <c r="K2058" i="10"/>
  <c r="L2058" i="10"/>
  <c r="M2058" i="10"/>
  <c r="N2058" i="10"/>
  <c r="O2058" i="10"/>
  <c r="P2058" i="10"/>
  <c r="Q2058" i="10"/>
  <c r="K2059" i="10"/>
  <c r="L2059" i="10"/>
  <c r="M2059" i="10"/>
  <c r="N2059" i="10"/>
  <c r="O2059" i="10"/>
  <c r="P2059" i="10"/>
  <c r="Q2059" i="10"/>
  <c r="K2060" i="10"/>
  <c r="L2060" i="10"/>
  <c r="M2060" i="10"/>
  <c r="N2060" i="10"/>
  <c r="O2060" i="10"/>
  <c r="P2060" i="10"/>
  <c r="Q2060" i="10"/>
  <c r="K2061" i="10"/>
  <c r="L2061" i="10"/>
  <c r="M2061" i="10"/>
  <c r="N2061" i="10"/>
  <c r="O2061" i="10"/>
  <c r="P2061" i="10"/>
  <c r="Q2061" i="10"/>
  <c r="K2062" i="10"/>
  <c r="L2062" i="10"/>
  <c r="M2062" i="10"/>
  <c r="N2062" i="10"/>
  <c r="O2062" i="10"/>
  <c r="P2062" i="10"/>
  <c r="Q2062" i="10"/>
  <c r="K2063" i="10"/>
  <c r="L2063" i="10"/>
  <c r="M2063" i="10"/>
  <c r="N2063" i="10"/>
  <c r="O2063" i="10"/>
  <c r="P2063" i="10"/>
  <c r="Q2063" i="10"/>
  <c r="K2064" i="10"/>
  <c r="L2064" i="10"/>
  <c r="M2064" i="10"/>
  <c r="N2064" i="10"/>
  <c r="O2064" i="10"/>
  <c r="P2064" i="10"/>
  <c r="Q2064" i="10"/>
  <c r="K2065" i="10"/>
  <c r="L2065" i="10"/>
  <c r="M2065" i="10"/>
  <c r="N2065" i="10"/>
  <c r="O2065" i="10"/>
  <c r="P2065" i="10"/>
  <c r="Q2065" i="10"/>
  <c r="K2066" i="10"/>
  <c r="L2066" i="10"/>
  <c r="M2066" i="10"/>
  <c r="N2066" i="10"/>
  <c r="O2066" i="10"/>
  <c r="P2066" i="10"/>
  <c r="Q2066" i="10"/>
  <c r="K2067" i="10"/>
  <c r="L2067" i="10"/>
  <c r="M2067" i="10"/>
  <c r="N2067" i="10"/>
  <c r="O2067" i="10"/>
  <c r="P2067" i="10"/>
  <c r="Q2067" i="10"/>
  <c r="K2069" i="10"/>
  <c r="L2069" i="10"/>
  <c r="M2069" i="10"/>
  <c r="N2069" i="10"/>
  <c r="O2069" i="10"/>
  <c r="P2069" i="10"/>
  <c r="Q2069" i="10"/>
  <c r="K2070" i="10"/>
  <c r="L2070" i="10"/>
  <c r="M2070" i="10"/>
  <c r="N2070" i="10"/>
  <c r="O2070" i="10"/>
  <c r="P2070" i="10"/>
  <c r="Q2070" i="10"/>
  <c r="K2071" i="10"/>
  <c r="L2071" i="10"/>
  <c r="M2071" i="10"/>
  <c r="N2071" i="10"/>
  <c r="O2071" i="10"/>
  <c r="P2071" i="10"/>
  <c r="Q2071" i="10"/>
  <c r="K2072" i="10"/>
  <c r="L2072" i="10"/>
  <c r="M2072" i="10"/>
  <c r="N2072" i="10"/>
  <c r="O2072" i="10"/>
  <c r="P2072" i="10"/>
  <c r="Q2072" i="10"/>
  <c r="K2073" i="10"/>
  <c r="L2073" i="10"/>
  <c r="M2073" i="10"/>
  <c r="N2073" i="10"/>
  <c r="O2073" i="10"/>
  <c r="P2073" i="10"/>
  <c r="Q2073" i="10"/>
  <c r="K2074" i="10"/>
  <c r="L2074" i="10"/>
  <c r="M2074" i="10"/>
  <c r="N2074" i="10"/>
  <c r="O2074" i="10"/>
  <c r="P2074" i="10"/>
  <c r="Q2074" i="10"/>
  <c r="K2075" i="10"/>
  <c r="L2075" i="10"/>
  <c r="M2075" i="10"/>
  <c r="N2075" i="10"/>
  <c r="O2075" i="10"/>
  <c r="P2075" i="10"/>
  <c r="Q2075" i="10"/>
  <c r="K2076" i="10"/>
  <c r="L2076" i="10"/>
  <c r="M2076" i="10"/>
  <c r="N2076" i="10"/>
  <c r="O2076" i="10"/>
  <c r="P2076" i="10"/>
  <c r="Q2076" i="10"/>
  <c r="K2077" i="10"/>
  <c r="L2077" i="10"/>
  <c r="M2077" i="10"/>
  <c r="N2077" i="10"/>
  <c r="O2077" i="10"/>
  <c r="P2077" i="10"/>
  <c r="Q2077" i="10"/>
  <c r="K2078" i="10"/>
  <c r="L2078" i="10"/>
  <c r="M2078" i="10"/>
  <c r="N2078" i="10"/>
  <c r="O2078" i="10"/>
  <c r="P2078" i="10"/>
  <c r="Q2078" i="10"/>
  <c r="K2079" i="10"/>
  <c r="L2079" i="10"/>
  <c r="M2079" i="10"/>
  <c r="N2079" i="10"/>
  <c r="O2079" i="10"/>
  <c r="P2079" i="10"/>
  <c r="Q2079" i="10"/>
  <c r="K2080" i="10"/>
  <c r="L2080" i="10"/>
  <c r="M2080" i="10"/>
  <c r="N2080" i="10"/>
  <c r="O2080" i="10"/>
  <c r="P2080" i="10"/>
  <c r="Q2080" i="10"/>
  <c r="K2081" i="10"/>
  <c r="L2081" i="10"/>
  <c r="M2081" i="10"/>
  <c r="N2081" i="10"/>
  <c r="O2081" i="10"/>
  <c r="P2081" i="10"/>
  <c r="Q2081" i="10"/>
  <c r="K2082" i="10"/>
  <c r="L2082" i="10"/>
  <c r="M2082" i="10"/>
  <c r="N2082" i="10"/>
  <c r="O2082" i="10"/>
  <c r="P2082" i="10"/>
  <c r="Q2082" i="10"/>
  <c r="K2083" i="10"/>
  <c r="L2083" i="10"/>
  <c r="M2083" i="10"/>
  <c r="N2083" i="10"/>
  <c r="O2083" i="10"/>
  <c r="P2083" i="10"/>
  <c r="Q2083" i="10"/>
  <c r="K2084" i="10"/>
  <c r="L2084" i="10"/>
  <c r="M2084" i="10"/>
  <c r="N2084" i="10"/>
  <c r="O2084" i="10"/>
  <c r="P2084" i="10"/>
  <c r="Q2084" i="10"/>
  <c r="K2085" i="10"/>
  <c r="L2085" i="10"/>
  <c r="M2085" i="10"/>
  <c r="N2085" i="10"/>
  <c r="O2085" i="10"/>
  <c r="P2085" i="10"/>
  <c r="Q2085" i="10"/>
  <c r="K2086" i="10"/>
  <c r="L2086" i="10"/>
  <c r="M2086" i="10"/>
  <c r="N2086" i="10"/>
  <c r="O2086" i="10"/>
  <c r="P2086" i="10"/>
  <c r="Q2086" i="10"/>
  <c r="K2087" i="10"/>
  <c r="L2087" i="10"/>
  <c r="M2087" i="10"/>
  <c r="N2087" i="10"/>
  <c r="O2087" i="10"/>
  <c r="P2087" i="10"/>
  <c r="Q2087" i="10"/>
  <c r="K2088" i="10"/>
  <c r="L2088" i="10"/>
  <c r="M2088" i="10"/>
  <c r="N2088" i="10"/>
  <c r="O2088" i="10"/>
  <c r="P2088" i="10"/>
  <c r="Q2088" i="10"/>
  <c r="K2089" i="10"/>
  <c r="L2089" i="10"/>
  <c r="M2089" i="10"/>
  <c r="N2089" i="10"/>
  <c r="O2089" i="10"/>
  <c r="P2089" i="10"/>
  <c r="Q2089" i="10"/>
  <c r="K2090" i="10"/>
  <c r="L2090" i="10"/>
  <c r="M2090" i="10"/>
  <c r="N2090" i="10"/>
  <c r="O2090" i="10"/>
  <c r="P2090" i="10"/>
  <c r="Q2090" i="10"/>
  <c r="K2091" i="10"/>
  <c r="L2091" i="10"/>
  <c r="M2091" i="10"/>
  <c r="N2091" i="10"/>
  <c r="O2091" i="10"/>
  <c r="P2091" i="10"/>
  <c r="Q2091" i="10"/>
  <c r="K2092" i="10"/>
  <c r="L2092" i="10"/>
  <c r="M2092" i="10"/>
  <c r="N2092" i="10"/>
  <c r="O2092" i="10"/>
  <c r="P2092" i="10"/>
  <c r="Q2092" i="10"/>
  <c r="K2093" i="10"/>
  <c r="L2093" i="10"/>
  <c r="M2093" i="10"/>
  <c r="N2093" i="10"/>
  <c r="O2093" i="10"/>
  <c r="P2093" i="10"/>
  <c r="Q2093" i="10"/>
  <c r="K2094" i="10"/>
  <c r="L2094" i="10"/>
  <c r="M2094" i="10"/>
  <c r="N2094" i="10"/>
  <c r="O2094" i="10"/>
  <c r="P2094" i="10"/>
  <c r="Q2094" i="10"/>
  <c r="K2095" i="10"/>
  <c r="L2095" i="10"/>
  <c r="M2095" i="10"/>
  <c r="N2095" i="10"/>
  <c r="O2095" i="10"/>
  <c r="P2095" i="10"/>
  <c r="Q2095" i="10"/>
  <c r="K2096" i="10"/>
  <c r="L2096" i="10"/>
  <c r="M2096" i="10"/>
  <c r="N2096" i="10"/>
  <c r="O2096" i="10"/>
  <c r="P2096" i="10"/>
  <c r="Q2096" i="10"/>
  <c r="K2097" i="10"/>
  <c r="L2097" i="10"/>
  <c r="M2097" i="10"/>
  <c r="N2097" i="10"/>
  <c r="O2097" i="10"/>
  <c r="P2097" i="10"/>
  <c r="Q2097" i="10"/>
  <c r="K2098" i="10"/>
  <c r="L2098" i="10"/>
  <c r="M2098" i="10"/>
  <c r="N2098" i="10"/>
  <c r="O2098" i="10"/>
  <c r="P2098" i="10"/>
  <c r="Q2098" i="10"/>
  <c r="K2099" i="10"/>
  <c r="L2099" i="10"/>
  <c r="M2099" i="10"/>
  <c r="N2099" i="10"/>
  <c r="O2099" i="10"/>
  <c r="P2099" i="10"/>
  <c r="Q2099" i="10"/>
  <c r="K2100" i="10"/>
  <c r="L2100" i="10"/>
  <c r="M2100" i="10"/>
  <c r="N2100" i="10"/>
  <c r="O2100" i="10"/>
  <c r="P2100" i="10"/>
  <c r="Q2100" i="10"/>
  <c r="K2101" i="10"/>
  <c r="L2101" i="10"/>
  <c r="M2101" i="10"/>
  <c r="N2101" i="10"/>
  <c r="O2101" i="10"/>
  <c r="P2101" i="10"/>
  <c r="Q2101" i="10"/>
  <c r="K2102" i="10"/>
  <c r="L2102" i="10"/>
  <c r="M2102" i="10"/>
  <c r="N2102" i="10"/>
  <c r="O2102" i="10"/>
  <c r="P2102" i="10"/>
  <c r="Q2102" i="10"/>
  <c r="K2103" i="10"/>
  <c r="L2103" i="10"/>
  <c r="M2103" i="10"/>
  <c r="N2103" i="10"/>
  <c r="O2103" i="10"/>
  <c r="P2103" i="10"/>
  <c r="Q2103" i="10"/>
  <c r="K2104" i="10"/>
  <c r="L2104" i="10"/>
  <c r="M2104" i="10"/>
  <c r="N2104" i="10"/>
  <c r="O2104" i="10"/>
  <c r="P2104" i="10"/>
  <c r="Q2104" i="10"/>
  <c r="K2105" i="10"/>
  <c r="L2105" i="10"/>
  <c r="M2105" i="10"/>
  <c r="N2105" i="10"/>
  <c r="O2105" i="10"/>
  <c r="P2105" i="10"/>
  <c r="Q2105" i="10"/>
  <c r="K2106" i="10"/>
  <c r="L2106" i="10"/>
  <c r="M2106" i="10"/>
  <c r="N2106" i="10"/>
  <c r="O2106" i="10"/>
  <c r="P2106" i="10"/>
  <c r="Q2106" i="10"/>
  <c r="K2107" i="10"/>
  <c r="L2107" i="10"/>
  <c r="M2107" i="10"/>
  <c r="N2107" i="10"/>
  <c r="O2107" i="10"/>
  <c r="P2107" i="10"/>
  <c r="Q2107" i="10"/>
  <c r="K2108" i="10"/>
  <c r="L2108" i="10"/>
  <c r="M2108" i="10"/>
  <c r="N2108" i="10"/>
  <c r="O2108" i="10"/>
  <c r="P2108" i="10"/>
  <c r="Q2108" i="10"/>
  <c r="K2109" i="10"/>
  <c r="L2109" i="10"/>
  <c r="M2109" i="10"/>
  <c r="N2109" i="10"/>
  <c r="O2109" i="10"/>
  <c r="P2109" i="10"/>
  <c r="Q2109" i="10"/>
  <c r="K2110" i="10"/>
  <c r="L2110" i="10"/>
  <c r="M2110" i="10"/>
  <c r="N2110" i="10"/>
  <c r="O2110" i="10"/>
  <c r="P2110" i="10"/>
  <c r="Q2110" i="10"/>
  <c r="K2111" i="10"/>
  <c r="L2111" i="10"/>
  <c r="M2111" i="10"/>
  <c r="N2111" i="10"/>
  <c r="O2111" i="10"/>
  <c r="P2111" i="10"/>
  <c r="Q2111" i="10"/>
  <c r="K2112" i="10"/>
  <c r="L2112" i="10"/>
  <c r="M2112" i="10"/>
  <c r="N2112" i="10"/>
  <c r="O2112" i="10"/>
  <c r="P2112" i="10"/>
  <c r="Q2112" i="10"/>
  <c r="K2113" i="10"/>
  <c r="L2113" i="10"/>
  <c r="M2113" i="10"/>
  <c r="N2113" i="10"/>
  <c r="O2113" i="10"/>
  <c r="P2113" i="10"/>
  <c r="Q2113" i="10"/>
  <c r="K2114" i="10"/>
  <c r="L2114" i="10"/>
  <c r="M2114" i="10"/>
  <c r="N2114" i="10"/>
  <c r="O2114" i="10"/>
  <c r="P2114" i="10"/>
  <c r="Q2114" i="10"/>
  <c r="K2115" i="10"/>
  <c r="L2115" i="10"/>
  <c r="M2115" i="10"/>
  <c r="N2115" i="10"/>
  <c r="O2115" i="10"/>
  <c r="P2115" i="10"/>
  <c r="Q2115" i="10"/>
  <c r="K2116" i="10"/>
  <c r="L2116" i="10"/>
  <c r="M2116" i="10"/>
  <c r="N2116" i="10"/>
  <c r="O2116" i="10"/>
  <c r="P2116" i="10"/>
  <c r="Q2116" i="10"/>
  <c r="K2117" i="10"/>
  <c r="L2117" i="10"/>
  <c r="M2117" i="10"/>
  <c r="N2117" i="10"/>
  <c r="O2117" i="10"/>
  <c r="P2117" i="10"/>
  <c r="Q2117" i="10"/>
  <c r="K2118" i="10"/>
  <c r="L2118" i="10"/>
  <c r="M2118" i="10"/>
  <c r="N2118" i="10"/>
  <c r="O2118" i="10"/>
  <c r="P2118" i="10"/>
  <c r="Q2118" i="10"/>
  <c r="K2119" i="10"/>
  <c r="L2119" i="10"/>
  <c r="M2119" i="10"/>
  <c r="N2119" i="10"/>
  <c r="O2119" i="10"/>
  <c r="P2119" i="10"/>
  <c r="Q2119" i="10"/>
  <c r="K2120" i="10"/>
  <c r="L2120" i="10"/>
  <c r="M2120" i="10"/>
  <c r="N2120" i="10"/>
  <c r="O2120" i="10"/>
  <c r="P2120" i="10"/>
  <c r="Q2120" i="10"/>
  <c r="K2121" i="10"/>
  <c r="L2121" i="10"/>
  <c r="M2121" i="10"/>
  <c r="N2121" i="10"/>
  <c r="O2121" i="10"/>
  <c r="P2121" i="10"/>
  <c r="Q2121" i="10"/>
  <c r="K2122" i="10"/>
  <c r="L2122" i="10"/>
  <c r="M2122" i="10"/>
  <c r="N2122" i="10"/>
  <c r="O2122" i="10"/>
  <c r="P2122" i="10"/>
  <c r="Q2122" i="10"/>
  <c r="K2124" i="10"/>
  <c r="L2124" i="10"/>
  <c r="M2124" i="10"/>
  <c r="N2124" i="10"/>
  <c r="O2124" i="10"/>
  <c r="P2124" i="10"/>
  <c r="Q2124" i="10"/>
  <c r="K2125" i="10"/>
  <c r="L2125" i="10"/>
  <c r="M2125" i="10"/>
  <c r="N2125" i="10"/>
  <c r="O2125" i="10"/>
  <c r="P2125" i="10"/>
  <c r="Q2125" i="10"/>
  <c r="K2126" i="10"/>
  <c r="L2126" i="10"/>
  <c r="M2126" i="10"/>
  <c r="N2126" i="10"/>
  <c r="O2126" i="10"/>
  <c r="P2126" i="10"/>
  <c r="Q2126" i="10"/>
  <c r="K2127" i="10"/>
  <c r="L2127" i="10"/>
  <c r="M2127" i="10"/>
  <c r="N2127" i="10"/>
  <c r="O2127" i="10"/>
  <c r="P2127" i="10"/>
  <c r="Q2127" i="10"/>
  <c r="K2128" i="10"/>
  <c r="L2128" i="10"/>
  <c r="M2128" i="10"/>
  <c r="N2128" i="10"/>
  <c r="O2128" i="10"/>
  <c r="P2128" i="10"/>
  <c r="Q2128" i="10"/>
  <c r="K2129" i="10"/>
  <c r="L2129" i="10"/>
  <c r="M2129" i="10"/>
  <c r="N2129" i="10"/>
  <c r="O2129" i="10"/>
  <c r="P2129" i="10"/>
  <c r="Q2129" i="10"/>
  <c r="K2130" i="10"/>
  <c r="L2130" i="10"/>
  <c r="M2130" i="10"/>
  <c r="N2130" i="10"/>
  <c r="O2130" i="10"/>
  <c r="P2130" i="10"/>
  <c r="Q2130" i="10"/>
  <c r="K2131" i="10"/>
  <c r="L2131" i="10"/>
  <c r="M2131" i="10"/>
  <c r="N2131" i="10"/>
  <c r="O2131" i="10"/>
  <c r="P2131" i="10"/>
  <c r="Q2131" i="10"/>
  <c r="K2132" i="10"/>
  <c r="L2132" i="10"/>
  <c r="M2132" i="10"/>
  <c r="N2132" i="10"/>
  <c r="O2132" i="10"/>
  <c r="P2132" i="10"/>
  <c r="Q2132" i="10"/>
  <c r="K2133" i="10"/>
  <c r="L2133" i="10"/>
  <c r="M2133" i="10"/>
  <c r="N2133" i="10"/>
  <c r="O2133" i="10"/>
  <c r="P2133" i="10"/>
  <c r="Q2133" i="10"/>
  <c r="K2134" i="10"/>
  <c r="L2134" i="10"/>
  <c r="M2134" i="10"/>
  <c r="N2134" i="10"/>
  <c r="O2134" i="10"/>
  <c r="P2134" i="10"/>
  <c r="Q2134" i="10"/>
  <c r="K2135" i="10"/>
  <c r="L2135" i="10"/>
  <c r="M2135" i="10"/>
  <c r="N2135" i="10"/>
  <c r="O2135" i="10"/>
  <c r="P2135" i="10"/>
  <c r="Q2135" i="10"/>
  <c r="K2136" i="10"/>
  <c r="L2136" i="10"/>
  <c r="M2136" i="10"/>
  <c r="N2136" i="10"/>
  <c r="O2136" i="10"/>
  <c r="P2136" i="10"/>
  <c r="Q2136" i="10"/>
  <c r="K2137" i="10"/>
  <c r="L2137" i="10"/>
  <c r="M2137" i="10"/>
  <c r="N2137" i="10"/>
  <c r="O2137" i="10"/>
  <c r="P2137" i="10"/>
  <c r="Q2137" i="10"/>
  <c r="K2138" i="10"/>
  <c r="L2138" i="10"/>
  <c r="M2138" i="10"/>
  <c r="N2138" i="10"/>
  <c r="O2138" i="10"/>
  <c r="P2138" i="10"/>
  <c r="Q2138" i="10"/>
  <c r="K2139" i="10"/>
  <c r="L2139" i="10"/>
  <c r="M2139" i="10"/>
  <c r="N2139" i="10"/>
  <c r="O2139" i="10"/>
  <c r="P2139" i="10"/>
  <c r="Q2139" i="10"/>
  <c r="K2140" i="10"/>
  <c r="L2140" i="10"/>
  <c r="M2140" i="10"/>
  <c r="N2140" i="10"/>
  <c r="O2140" i="10"/>
  <c r="P2140" i="10"/>
  <c r="Q2140" i="10"/>
  <c r="K2141" i="10"/>
  <c r="L2141" i="10"/>
  <c r="M2141" i="10"/>
  <c r="N2141" i="10"/>
  <c r="O2141" i="10"/>
  <c r="P2141" i="10"/>
  <c r="Q2141" i="10"/>
  <c r="K2142" i="10"/>
  <c r="L2142" i="10"/>
  <c r="M2142" i="10"/>
  <c r="N2142" i="10"/>
  <c r="O2142" i="10"/>
  <c r="P2142" i="10"/>
  <c r="Q2142" i="10"/>
  <c r="K2143" i="10"/>
  <c r="L2143" i="10"/>
  <c r="M2143" i="10"/>
  <c r="N2143" i="10"/>
  <c r="O2143" i="10"/>
  <c r="P2143" i="10"/>
  <c r="Q2143" i="10"/>
  <c r="K2144" i="10"/>
  <c r="L2144" i="10"/>
  <c r="M2144" i="10"/>
  <c r="N2144" i="10"/>
  <c r="O2144" i="10"/>
  <c r="P2144" i="10"/>
  <c r="Q2144" i="10"/>
  <c r="K2145" i="10"/>
  <c r="L2145" i="10"/>
  <c r="M2145" i="10"/>
  <c r="N2145" i="10"/>
  <c r="O2145" i="10"/>
  <c r="P2145" i="10"/>
  <c r="Q2145" i="10"/>
  <c r="K2146" i="10"/>
  <c r="L2146" i="10"/>
  <c r="M2146" i="10"/>
  <c r="N2146" i="10"/>
  <c r="O2146" i="10"/>
  <c r="P2146" i="10"/>
  <c r="Q2146" i="10"/>
  <c r="K2147" i="10"/>
  <c r="L2147" i="10"/>
  <c r="M2147" i="10"/>
  <c r="N2147" i="10"/>
  <c r="O2147" i="10"/>
  <c r="P2147" i="10"/>
  <c r="Q2147" i="10"/>
  <c r="K2148" i="10"/>
  <c r="L2148" i="10"/>
  <c r="M2148" i="10"/>
  <c r="N2148" i="10"/>
  <c r="O2148" i="10"/>
  <c r="P2148" i="10"/>
  <c r="Q2148" i="10"/>
  <c r="K2149" i="10"/>
  <c r="L2149" i="10"/>
  <c r="M2149" i="10"/>
  <c r="N2149" i="10"/>
  <c r="O2149" i="10"/>
  <c r="P2149" i="10"/>
  <c r="Q2149" i="10"/>
  <c r="K2150" i="10"/>
  <c r="L2150" i="10"/>
  <c r="M2150" i="10"/>
  <c r="N2150" i="10"/>
  <c r="O2150" i="10"/>
  <c r="P2150" i="10"/>
  <c r="Q2150" i="10"/>
  <c r="K2151" i="10"/>
  <c r="L2151" i="10"/>
  <c r="M2151" i="10"/>
  <c r="N2151" i="10"/>
  <c r="O2151" i="10"/>
  <c r="P2151" i="10"/>
  <c r="Q2151" i="10"/>
  <c r="K2152" i="10"/>
  <c r="L2152" i="10"/>
  <c r="M2152" i="10"/>
  <c r="N2152" i="10"/>
  <c r="O2152" i="10"/>
  <c r="P2152" i="10"/>
  <c r="Q2152" i="10"/>
  <c r="K2153" i="10"/>
  <c r="L2153" i="10"/>
  <c r="M2153" i="10"/>
  <c r="N2153" i="10"/>
  <c r="O2153" i="10"/>
  <c r="P2153" i="10"/>
  <c r="Q2153" i="10"/>
  <c r="K2154" i="10"/>
  <c r="L2154" i="10"/>
  <c r="M2154" i="10"/>
  <c r="N2154" i="10"/>
  <c r="O2154" i="10"/>
  <c r="P2154" i="10"/>
  <c r="Q2154" i="10"/>
  <c r="K2155" i="10"/>
  <c r="L2155" i="10"/>
  <c r="M2155" i="10"/>
  <c r="N2155" i="10"/>
  <c r="O2155" i="10"/>
  <c r="P2155" i="10"/>
  <c r="Q2155" i="10"/>
  <c r="K2156" i="10"/>
  <c r="L2156" i="10"/>
  <c r="M2156" i="10"/>
  <c r="N2156" i="10"/>
  <c r="O2156" i="10"/>
  <c r="P2156" i="10"/>
  <c r="Q2156" i="10"/>
  <c r="K2157" i="10"/>
  <c r="L2157" i="10"/>
  <c r="M2157" i="10"/>
  <c r="N2157" i="10"/>
  <c r="O2157" i="10"/>
  <c r="P2157" i="10"/>
  <c r="Q2157" i="10"/>
  <c r="K2158" i="10"/>
  <c r="L2158" i="10"/>
  <c r="M2158" i="10"/>
  <c r="N2158" i="10"/>
  <c r="O2158" i="10"/>
  <c r="P2158" i="10"/>
  <c r="Q2158" i="10"/>
  <c r="K2159" i="10"/>
  <c r="L2159" i="10"/>
  <c r="M2159" i="10"/>
  <c r="N2159" i="10"/>
  <c r="O2159" i="10"/>
  <c r="P2159" i="10"/>
  <c r="Q2159" i="10"/>
  <c r="K2160" i="10"/>
  <c r="L2160" i="10"/>
  <c r="M2160" i="10"/>
  <c r="N2160" i="10"/>
  <c r="O2160" i="10"/>
  <c r="P2160" i="10"/>
  <c r="Q2160" i="10"/>
  <c r="K2161" i="10"/>
  <c r="L2161" i="10"/>
  <c r="M2161" i="10"/>
  <c r="N2161" i="10"/>
  <c r="O2161" i="10"/>
  <c r="P2161" i="10"/>
  <c r="Q2161" i="10"/>
  <c r="K2162" i="10"/>
  <c r="L2162" i="10"/>
  <c r="M2162" i="10"/>
  <c r="N2162" i="10"/>
  <c r="O2162" i="10"/>
  <c r="P2162" i="10"/>
  <c r="Q2162" i="10"/>
  <c r="K2163" i="10"/>
  <c r="L2163" i="10"/>
  <c r="M2163" i="10"/>
  <c r="N2163" i="10"/>
  <c r="O2163" i="10"/>
  <c r="P2163" i="10"/>
  <c r="Q2163" i="10"/>
  <c r="K2164" i="10"/>
  <c r="L2164" i="10"/>
  <c r="M2164" i="10"/>
  <c r="N2164" i="10"/>
  <c r="O2164" i="10"/>
  <c r="P2164" i="10"/>
  <c r="Q2164" i="10"/>
  <c r="K2165" i="10"/>
  <c r="L2165" i="10"/>
  <c r="M2165" i="10"/>
  <c r="N2165" i="10"/>
  <c r="O2165" i="10"/>
  <c r="P2165" i="10"/>
  <c r="Q2165" i="10"/>
  <c r="K2166" i="10"/>
  <c r="L2166" i="10"/>
  <c r="M2166" i="10"/>
  <c r="N2166" i="10"/>
  <c r="O2166" i="10"/>
  <c r="P2166" i="10"/>
  <c r="Q2166" i="10"/>
  <c r="K2167" i="10"/>
  <c r="L2167" i="10"/>
  <c r="M2167" i="10"/>
  <c r="N2167" i="10"/>
  <c r="O2167" i="10"/>
  <c r="P2167" i="10"/>
  <c r="Q2167" i="10"/>
  <c r="K2168" i="10"/>
  <c r="L2168" i="10"/>
  <c r="M2168" i="10"/>
  <c r="N2168" i="10"/>
  <c r="O2168" i="10"/>
  <c r="P2168" i="10"/>
  <c r="Q2168" i="10"/>
  <c r="K2169" i="10"/>
  <c r="L2169" i="10"/>
  <c r="M2169" i="10"/>
  <c r="N2169" i="10"/>
  <c r="O2169" i="10"/>
  <c r="P2169" i="10"/>
  <c r="Q2169" i="10"/>
  <c r="K2170" i="10"/>
  <c r="L2170" i="10"/>
  <c r="M2170" i="10"/>
  <c r="N2170" i="10"/>
  <c r="O2170" i="10"/>
  <c r="P2170" i="10"/>
  <c r="Q2170" i="10"/>
  <c r="K2171" i="10"/>
  <c r="L2171" i="10"/>
  <c r="M2171" i="10"/>
  <c r="N2171" i="10"/>
  <c r="O2171" i="10"/>
  <c r="P2171" i="10"/>
  <c r="Q2171" i="10"/>
  <c r="K2172" i="10"/>
  <c r="L2172" i="10"/>
  <c r="M2172" i="10"/>
  <c r="N2172" i="10"/>
  <c r="O2172" i="10"/>
  <c r="P2172" i="10"/>
  <c r="Q2172" i="10"/>
  <c r="K2173" i="10"/>
  <c r="L2173" i="10"/>
  <c r="M2173" i="10"/>
  <c r="N2173" i="10"/>
  <c r="O2173" i="10"/>
  <c r="P2173" i="10"/>
  <c r="Q2173" i="10"/>
  <c r="K2174" i="10"/>
  <c r="L2174" i="10"/>
  <c r="M2174" i="10"/>
  <c r="N2174" i="10"/>
  <c r="O2174" i="10"/>
  <c r="P2174" i="10"/>
  <c r="Q2174" i="10"/>
  <c r="K2175" i="10"/>
  <c r="L2175" i="10"/>
  <c r="M2175" i="10"/>
  <c r="N2175" i="10"/>
  <c r="O2175" i="10"/>
  <c r="P2175" i="10"/>
  <c r="Q2175" i="10"/>
  <c r="K2176" i="10"/>
  <c r="L2176" i="10"/>
  <c r="M2176" i="10"/>
  <c r="N2176" i="10"/>
  <c r="O2176" i="10"/>
  <c r="P2176" i="10"/>
  <c r="Q2176" i="10"/>
  <c r="K2177" i="10"/>
  <c r="L2177" i="10"/>
  <c r="M2177" i="10"/>
  <c r="N2177" i="10"/>
  <c r="O2177" i="10"/>
  <c r="P2177" i="10"/>
  <c r="Q2177" i="10"/>
  <c r="K2178" i="10"/>
  <c r="L2178" i="10"/>
  <c r="M2178" i="10"/>
  <c r="N2178" i="10"/>
  <c r="O2178" i="10"/>
  <c r="P2178" i="10"/>
  <c r="Q2178" i="10"/>
  <c r="K2179" i="10"/>
  <c r="L2179" i="10"/>
  <c r="M2179" i="10"/>
  <c r="N2179" i="10"/>
  <c r="O2179" i="10"/>
  <c r="P2179" i="10"/>
  <c r="Q2179" i="10"/>
  <c r="K2180" i="10"/>
  <c r="L2180" i="10"/>
  <c r="M2180" i="10"/>
  <c r="N2180" i="10"/>
  <c r="O2180" i="10"/>
  <c r="P2180" i="10"/>
  <c r="Q2180" i="10"/>
  <c r="K2181" i="10"/>
  <c r="L2181" i="10"/>
  <c r="M2181" i="10"/>
  <c r="N2181" i="10"/>
  <c r="O2181" i="10"/>
  <c r="P2181" i="10"/>
  <c r="Q2181" i="10"/>
  <c r="K2182" i="10"/>
  <c r="L2182" i="10"/>
  <c r="M2182" i="10"/>
  <c r="N2182" i="10"/>
  <c r="O2182" i="10"/>
  <c r="P2182" i="10"/>
  <c r="Q2182" i="10"/>
  <c r="K2183" i="10"/>
  <c r="L2183" i="10"/>
  <c r="M2183" i="10"/>
  <c r="N2183" i="10"/>
  <c r="O2183" i="10"/>
  <c r="P2183" i="10"/>
  <c r="Q2183" i="10"/>
  <c r="K2184" i="10"/>
  <c r="L2184" i="10"/>
  <c r="M2184" i="10"/>
  <c r="N2184" i="10"/>
  <c r="O2184" i="10"/>
  <c r="P2184" i="10"/>
  <c r="Q2184" i="10"/>
  <c r="K2185" i="10"/>
  <c r="L2185" i="10"/>
  <c r="M2185" i="10"/>
  <c r="N2185" i="10"/>
  <c r="O2185" i="10"/>
  <c r="P2185" i="10"/>
  <c r="Q2185" i="10"/>
  <c r="K2186" i="10"/>
  <c r="L2186" i="10"/>
  <c r="M2186" i="10"/>
  <c r="N2186" i="10"/>
  <c r="O2186" i="10"/>
  <c r="P2186" i="10"/>
  <c r="Q2186" i="10"/>
  <c r="K2187" i="10"/>
  <c r="L2187" i="10"/>
  <c r="M2187" i="10"/>
  <c r="N2187" i="10"/>
  <c r="O2187" i="10"/>
  <c r="P2187" i="10"/>
  <c r="Q2187" i="10"/>
  <c r="K2188" i="10"/>
  <c r="L2188" i="10"/>
  <c r="M2188" i="10"/>
  <c r="N2188" i="10"/>
  <c r="O2188" i="10"/>
  <c r="P2188" i="10"/>
  <c r="Q2188" i="10"/>
  <c r="K2189" i="10"/>
  <c r="L2189" i="10"/>
  <c r="M2189" i="10"/>
  <c r="N2189" i="10"/>
  <c r="O2189" i="10"/>
  <c r="P2189" i="10"/>
  <c r="Q2189" i="10"/>
  <c r="K2190" i="10"/>
  <c r="L2190" i="10"/>
  <c r="M2190" i="10"/>
  <c r="N2190" i="10"/>
  <c r="O2190" i="10"/>
  <c r="P2190" i="10"/>
  <c r="Q2190" i="10"/>
  <c r="K2191" i="10"/>
  <c r="L2191" i="10"/>
  <c r="M2191" i="10"/>
  <c r="N2191" i="10"/>
  <c r="O2191" i="10"/>
  <c r="P2191" i="10"/>
  <c r="Q2191" i="10"/>
  <c r="K2192" i="10"/>
  <c r="L2192" i="10"/>
  <c r="M2192" i="10"/>
  <c r="N2192" i="10"/>
  <c r="O2192" i="10"/>
  <c r="P2192" i="10"/>
  <c r="Q2192" i="10"/>
  <c r="K2193" i="10"/>
  <c r="L2193" i="10"/>
  <c r="M2193" i="10"/>
  <c r="N2193" i="10"/>
  <c r="O2193" i="10"/>
  <c r="P2193" i="10"/>
  <c r="Q2193" i="10"/>
  <c r="K2194" i="10"/>
  <c r="L2194" i="10"/>
  <c r="M2194" i="10"/>
  <c r="N2194" i="10"/>
  <c r="O2194" i="10"/>
  <c r="P2194" i="10"/>
  <c r="Q2194" i="10"/>
  <c r="K2195" i="10"/>
  <c r="L2195" i="10"/>
  <c r="M2195" i="10"/>
  <c r="N2195" i="10"/>
  <c r="O2195" i="10"/>
  <c r="P2195" i="10"/>
  <c r="Q2195" i="10"/>
  <c r="K2196" i="10"/>
  <c r="L2196" i="10"/>
  <c r="M2196" i="10"/>
  <c r="N2196" i="10"/>
  <c r="O2196" i="10"/>
  <c r="P2196" i="10"/>
  <c r="Q2196" i="10"/>
  <c r="K2197" i="10"/>
  <c r="L2197" i="10"/>
  <c r="M2197" i="10"/>
  <c r="N2197" i="10"/>
  <c r="O2197" i="10"/>
  <c r="P2197" i="10"/>
  <c r="Q2197" i="10"/>
  <c r="K2198" i="10"/>
  <c r="L2198" i="10"/>
  <c r="M2198" i="10"/>
  <c r="N2198" i="10"/>
  <c r="O2198" i="10"/>
  <c r="P2198" i="10"/>
  <c r="Q2198" i="10"/>
  <c r="K2199" i="10"/>
  <c r="L2199" i="10"/>
  <c r="M2199" i="10"/>
  <c r="N2199" i="10"/>
  <c r="O2199" i="10"/>
  <c r="P2199" i="10"/>
  <c r="Q2199" i="10"/>
  <c r="K2200" i="10"/>
  <c r="L2200" i="10"/>
  <c r="M2200" i="10"/>
  <c r="N2200" i="10"/>
  <c r="O2200" i="10"/>
  <c r="P2200" i="10"/>
  <c r="Q2200" i="10"/>
  <c r="K2201" i="10"/>
  <c r="L2201" i="10"/>
  <c r="M2201" i="10"/>
  <c r="N2201" i="10"/>
  <c r="O2201" i="10"/>
  <c r="P2201" i="10"/>
  <c r="Q2201" i="10"/>
  <c r="K2202" i="10"/>
  <c r="L2202" i="10"/>
  <c r="M2202" i="10"/>
  <c r="N2202" i="10"/>
  <c r="O2202" i="10"/>
  <c r="P2202" i="10"/>
  <c r="Q2202" i="10"/>
  <c r="K2203" i="10"/>
  <c r="L2203" i="10"/>
  <c r="M2203" i="10"/>
  <c r="N2203" i="10"/>
  <c r="O2203" i="10"/>
  <c r="P2203" i="10"/>
  <c r="Q2203" i="10"/>
  <c r="K2204" i="10"/>
  <c r="L2204" i="10"/>
  <c r="M2204" i="10"/>
  <c r="N2204" i="10"/>
  <c r="O2204" i="10"/>
  <c r="P2204" i="10"/>
  <c r="Q2204" i="10"/>
  <c r="K2205" i="10"/>
  <c r="L2205" i="10"/>
  <c r="M2205" i="10"/>
  <c r="N2205" i="10"/>
  <c r="O2205" i="10"/>
  <c r="P2205" i="10"/>
  <c r="Q2205" i="10"/>
  <c r="K2206" i="10"/>
  <c r="L2206" i="10"/>
  <c r="M2206" i="10"/>
  <c r="N2206" i="10"/>
  <c r="O2206" i="10"/>
  <c r="P2206" i="10"/>
  <c r="Q2206" i="10"/>
  <c r="K2207" i="10"/>
  <c r="L2207" i="10"/>
  <c r="M2207" i="10"/>
  <c r="N2207" i="10"/>
  <c r="O2207" i="10"/>
  <c r="P2207" i="10"/>
  <c r="Q2207" i="10"/>
  <c r="K2208" i="10"/>
  <c r="L2208" i="10"/>
  <c r="M2208" i="10"/>
  <c r="N2208" i="10"/>
  <c r="O2208" i="10"/>
  <c r="P2208" i="10"/>
  <c r="Q2208" i="10"/>
  <c r="K2209" i="10"/>
  <c r="L2209" i="10"/>
  <c r="M2209" i="10"/>
  <c r="N2209" i="10"/>
  <c r="O2209" i="10"/>
  <c r="P2209" i="10"/>
  <c r="Q2209" i="10"/>
  <c r="K2210" i="10"/>
  <c r="L2210" i="10"/>
  <c r="M2210" i="10"/>
  <c r="N2210" i="10"/>
  <c r="O2210" i="10"/>
  <c r="P2210" i="10"/>
  <c r="Q2210" i="10"/>
  <c r="K2211" i="10"/>
  <c r="L2211" i="10"/>
  <c r="M2211" i="10"/>
  <c r="N2211" i="10"/>
  <c r="O2211" i="10"/>
  <c r="P2211" i="10"/>
  <c r="Q2211" i="10"/>
  <c r="K2212" i="10"/>
  <c r="L2212" i="10"/>
  <c r="M2212" i="10"/>
  <c r="N2212" i="10"/>
  <c r="O2212" i="10"/>
  <c r="P2212" i="10"/>
  <c r="Q2212" i="10"/>
  <c r="K2214" i="10"/>
  <c r="L2214" i="10"/>
  <c r="M2214" i="10"/>
  <c r="N2214" i="10"/>
  <c r="O2214" i="10"/>
  <c r="P2214" i="10"/>
  <c r="Q2214" i="10"/>
  <c r="K2215" i="10"/>
  <c r="L2215" i="10"/>
  <c r="M2215" i="10"/>
  <c r="N2215" i="10"/>
  <c r="O2215" i="10"/>
  <c r="P2215" i="10"/>
  <c r="Q2215" i="10"/>
  <c r="K2216" i="10"/>
  <c r="L2216" i="10"/>
  <c r="M2216" i="10"/>
  <c r="N2216" i="10"/>
  <c r="O2216" i="10"/>
  <c r="P2216" i="10"/>
  <c r="Q2216" i="10"/>
  <c r="K2217" i="10"/>
  <c r="L2217" i="10"/>
  <c r="M2217" i="10"/>
  <c r="N2217" i="10"/>
  <c r="O2217" i="10"/>
  <c r="P2217" i="10"/>
  <c r="Q2217" i="10"/>
  <c r="K2218" i="10"/>
  <c r="L2218" i="10"/>
  <c r="M2218" i="10"/>
  <c r="N2218" i="10"/>
  <c r="O2218" i="10"/>
  <c r="P2218" i="10"/>
  <c r="Q2218" i="10"/>
  <c r="K2219" i="10"/>
  <c r="L2219" i="10"/>
  <c r="M2219" i="10"/>
  <c r="N2219" i="10"/>
  <c r="O2219" i="10"/>
  <c r="P2219" i="10"/>
  <c r="Q2219" i="10"/>
  <c r="K2220" i="10"/>
  <c r="L2220" i="10"/>
  <c r="M2220" i="10"/>
  <c r="N2220" i="10"/>
  <c r="O2220" i="10"/>
  <c r="P2220" i="10"/>
  <c r="Q2220" i="10"/>
  <c r="K2221" i="10"/>
  <c r="L2221" i="10"/>
  <c r="M2221" i="10"/>
  <c r="N2221" i="10"/>
  <c r="O2221" i="10"/>
  <c r="P2221" i="10"/>
  <c r="Q2221" i="10"/>
  <c r="K2222" i="10"/>
  <c r="L2222" i="10"/>
  <c r="M2222" i="10"/>
  <c r="N2222" i="10"/>
  <c r="O2222" i="10"/>
  <c r="P2222" i="10"/>
  <c r="Q2222" i="10"/>
  <c r="K2223" i="10"/>
  <c r="L2223" i="10"/>
  <c r="M2223" i="10"/>
  <c r="N2223" i="10"/>
  <c r="O2223" i="10"/>
  <c r="P2223" i="10"/>
  <c r="Q2223" i="10"/>
  <c r="K2224" i="10"/>
  <c r="L2224" i="10"/>
  <c r="M2224" i="10"/>
  <c r="N2224" i="10"/>
  <c r="O2224" i="10"/>
  <c r="P2224" i="10"/>
  <c r="Q2224" i="10"/>
  <c r="K2225" i="10"/>
  <c r="L2225" i="10"/>
  <c r="M2225" i="10"/>
  <c r="N2225" i="10"/>
  <c r="O2225" i="10"/>
  <c r="P2225" i="10"/>
  <c r="Q2225" i="10"/>
  <c r="K2226" i="10"/>
  <c r="L2226" i="10"/>
  <c r="M2226" i="10"/>
  <c r="N2226" i="10"/>
  <c r="O2226" i="10"/>
  <c r="P2226" i="10"/>
  <c r="Q2226" i="10"/>
  <c r="K2227" i="10"/>
  <c r="L2227" i="10"/>
  <c r="M2227" i="10"/>
  <c r="N2227" i="10"/>
  <c r="O2227" i="10"/>
  <c r="P2227" i="10"/>
  <c r="Q2227" i="10"/>
  <c r="K2228" i="10"/>
  <c r="L2228" i="10"/>
  <c r="M2228" i="10"/>
  <c r="N2228" i="10"/>
  <c r="O2228" i="10"/>
  <c r="P2228" i="10"/>
  <c r="Q2228" i="10"/>
  <c r="K2229" i="10"/>
  <c r="L2229" i="10"/>
  <c r="M2229" i="10"/>
  <c r="N2229" i="10"/>
  <c r="O2229" i="10"/>
  <c r="P2229" i="10"/>
  <c r="Q2229" i="10"/>
  <c r="K2230" i="10"/>
  <c r="L2230" i="10"/>
  <c r="M2230" i="10"/>
  <c r="N2230" i="10"/>
  <c r="O2230" i="10"/>
  <c r="P2230" i="10"/>
  <c r="Q2230" i="10"/>
  <c r="K2231" i="10"/>
  <c r="L2231" i="10"/>
  <c r="M2231" i="10"/>
  <c r="N2231" i="10"/>
  <c r="O2231" i="10"/>
  <c r="P2231" i="10"/>
  <c r="Q2231" i="10"/>
  <c r="K2232" i="10"/>
  <c r="L2232" i="10"/>
  <c r="M2232" i="10"/>
  <c r="N2232" i="10"/>
  <c r="O2232" i="10"/>
  <c r="P2232" i="10"/>
  <c r="Q2232" i="10"/>
  <c r="K2233" i="10"/>
  <c r="L2233" i="10"/>
  <c r="M2233" i="10"/>
  <c r="N2233" i="10"/>
  <c r="O2233" i="10"/>
  <c r="P2233" i="10"/>
  <c r="Q2233" i="10"/>
  <c r="K2234" i="10"/>
  <c r="L2234" i="10"/>
  <c r="M2234" i="10"/>
  <c r="N2234" i="10"/>
  <c r="O2234" i="10"/>
  <c r="P2234" i="10"/>
  <c r="Q2234" i="10"/>
  <c r="K2235" i="10"/>
  <c r="L2235" i="10"/>
  <c r="M2235" i="10"/>
  <c r="N2235" i="10"/>
  <c r="O2235" i="10"/>
  <c r="P2235" i="10"/>
  <c r="Q2235" i="10"/>
  <c r="K2236" i="10"/>
  <c r="L2236" i="10"/>
  <c r="M2236" i="10"/>
  <c r="N2236" i="10"/>
  <c r="O2236" i="10"/>
  <c r="P2236" i="10"/>
  <c r="Q2236" i="10"/>
  <c r="K2237" i="10"/>
  <c r="L2237" i="10"/>
  <c r="M2237" i="10"/>
  <c r="N2237" i="10"/>
  <c r="O2237" i="10"/>
  <c r="P2237" i="10"/>
  <c r="Q2237" i="10"/>
  <c r="K2238" i="10"/>
  <c r="L2238" i="10"/>
  <c r="M2238" i="10"/>
  <c r="N2238" i="10"/>
  <c r="O2238" i="10"/>
  <c r="P2238" i="10"/>
  <c r="Q2238" i="10"/>
  <c r="K2239" i="10"/>
  <c r="L2239" i="10"/>
  <c r="M2239" i="10"/>
  <c r="N2239" i="10"/>
  <c r="O2239" i="10"/>
  <c r="P2239" i="10"/>
  <c r="Q2239" i="10"/>
  <c r="K2240" i="10"/>
  <c r="L2240" i="10"/>
  <c r="M2240" i="10"/>
  <c r="N2240" i="10"/>
  <c r="O2240" i="10"/>
  <c r="P2240" i="10"/>
  <c r="Q2240" i="10"/>
  <c r="K2241" i="10"/>
  <c r="L2241" i="10"/>
  <c r="M2241" i="10"/>
  <c r="N2241" i="10"/>
  <c r="O2241" i="10"/>
  <c r="P2241" i="10"/>
  <c r="Q2241" i="10"/>
  <c r="K2242" i="10"/>
  <c r="L2242" i="10"/>
  <c r="M2242" i="10"/>
  <c r="N2242" i="10"/>
  <c r="O2242" i="10"/>
  <c r="P2242" i="10"/>
  <c r="Q2242" i="10"/>
  <c r="K2243" i="10"/>
  <c r="L2243" i="10"/>
  <c r="M2243" i="10"/>
  <c r="N2243" i="10"/>
  <c r="O2243" i="10"/>
  <c r="P2243" i="10"/>
  <c r="Q2243" i="10"/>
  <c r="K2244" i="10"/>
  <c r="L2244" i="10"/>
  <c r="M2244" i="10"/>
  <c r="N2244" i="10"/>
  <c r="O2244" i="10"/>
  <c r="P2244" i="10"/>
  <c r="Q2244" i="10"/>
  <c r="K2245" i="10"/>
  <c r="L2245" i="10"/>
  <c r="M2245" i="10"/>
  <c r="N2245" i="10"/>
  <c r="O2245" i="10"/>
  <c r="P2245" i="10"/>
  <c r="Q2245" i="10"/>
  <c r="K2246" i="10"/>
  <c r="L2246" i="10"/>
  <c r="M2246" i="10"/>
  <c r="N2246" i="10"/>
  <c r="O2246" i="10"/>
  <c r="P2246" i="10"/>
  <c r="Q2246" i="10"/>
  <c r="K2247" i="10"/>
  <c r="L2247" i="10"/>
  <c r="M2247" i="10"/>
  <c r="N2247" i="10"/>
  <c r="O2247" i="10"/>
  <c r="P2247" i="10"/>
  <c r="Q2247" i="10"/>
  <c r="K2248" i="10"/>
  <c r="L2248" i="10"/>
  <c r="M2248" i="10"/>
  <c r="N2248" i="10"/>
  <c r="O2248" i="10"/>
  <c r="P2248" i="10"/>
  <c r="Q2248" i="10"/>
  <c r="K2249" i="10"/>
  <c r="L2249" i="10"/>
  <c r="M2249" i="10"/>
  <c r="N2249" i="10"/>
  <c r="O2249" i="10"/>
  <c r="P2249" i="10"/>
  <c r="Q2249" i="10"/>
  <c r="K2250" i="10"/>
  <c r="L2250" i="10"/>
  <c r="M2250" i="10"/>
  <c r="N2250" i="10"/>
  <c r="O2250" i="10"/>
  <c r="P2250" i="10"/>
  <c r="Q2250" i="10"/>
  <c r="K2251" i="10"/>
  <c r="L2251" i="10"/>
  <c r="M2251" i="10"/>
  <c r="N2251" i="10"/>
  <c r="O2251" i="10"/>
  <c r="P2251" i="10"/>
  <c r="Q2251" i="10"/>
  <c r="K2252" i="10"/>
  <c r="L2252" i="10"/>
  <c r="M2252" i="10"/>
  <c r="N2252" i="10"/>
  <c r="O2252" i="10"/>
  <c r="P2252" i="10"/>
  <c r="Q2252" i="10"/>
  <c r="K2253" i="10"/>
  <c r="L2253" i="10"/>
  <c r="M2253" i="10"/>
  <c r="N2253" i="10"/>
  <c r="O2253" i="10"/>
  <c r="P2253" i="10"/>
  <c r="Q2253" i="10"/>
  <c r="K2254" i="10"/>
  <c r="L2254" i="10"/>
  <c r="M2254" i="10"/>
  <c r="N2254" i="10"/>
  <c r="O2254" i="10"/>
  <c r="P2254" i="10"/>
  <c r="Q2254" i="10"/>
  <c r="K2255" i="10"/>
  <c r="L2255" i="10"/>
  <c r="M2255" i="10"/>
  <c r="N2255" i="10"/>
  <c r="O2255" i="10"/>
  <c r="P2255" i="10"/>
  <c r="Q2255" i="10"/>
  <c r="K2256" i="10"/>
  <c r="L2256" i="10"/>
  <c r="M2256" i="10"/>
  <c r="N2256" i="10"/>
  <c r="O2256" i="10"/>
  <c r="P2256" i="10"/>
  <c r="Q2256" i="10"/>
  <c r="K2257" i="10"/>
  <c r="L2257" i="10"/>
  <c r="M2257" i="10"/>
  <c r="N2257" i="10"/>
  <c r="O2257" i="10"/>
  <c r="P2257" i="10"/>
  <c r="Q2257" i="10"/>
  <c r="K2258" i="10"/>
  <c r="L2258" i="10"/>
  <c r="M2258" i="10"/>
  <c r="N2258" i="10"/>
  <c r="O2258" i="10"/>
  <c r="P2258" i="10"/>
  <c r="Q2258" i="10"/>
  <c r="K2259" i="10"/>
  <c r="L2259" i="10"/>
  <c r="M2259" i="10"/>
  <c r="N2259" i="10"/>
  <c r="O2259" i="10"/>
  <c r="P2259" i="10"/>
  <c r="Q2259" i="10"/>
  <c r="K2260" i="10"/>
  <c r="L2260" i="10"/>
  <c r="M2260" i="10"/>
  <c r="N2260" i="10"/>
  <c r="O2260" i="10"/>
  <c r="P2260" i="10"/>
  <c r="Q2260" i="10"/>
  <c r="K2261" i="10"/>
  <c r="L2261" i="10"/>
  <c r="M2261" i="10"/>
  <c r="N2261" i="10"/>
  <c r="O2261" i="10"/>
  <c r="P2261" i="10"/>
  <c r="Q2261" i="10"/>
  <c r="K2262" i="10"/>
  <c r="L2262" i="10"/>
  <c r="M2262" i="10"/>
  <c r="N2262" i="10"/>
  <c r="O2262" i="10"/>
  <c r="P2262" i="10"/>
  <c r="Q2262" i="10"/>
  <c r="K2263" i="10"/>
  <c r="L2263" i="10"/>
  <c r="M2263" i="10"/>
  <c r="N2263" i="10"/>
  <c r="O2263" i="10"/>
  <c r="P2263" i="10"/>
  <c r="Q2263" i="10"/>
  <c r="K2264" i="10"/>
  <c r="L2264" i="10"/>
  <c r="M2264" i="10"/>
  <c r="N2264" i="10"/>
  <c r="O2264" i="10"/>
  <c r="P2264" i="10"/>
  <c r="Q2264" i="10"/>
  <c r="K2265" i="10"/>
  <c r="L2265" i="10"/>
  <c r="M2265" i="10"/>
  <c r="N2265" i="10"/>
  <c r="O2265" i="10"/>
  <c r="P2265" i="10"/>
  <c r="Q2265" i="10"/>
  <c r="K2266" i="10"/>
  <c r="L2266" i="10"/>
  <c r="M2266" i="10"/>
  <c r="N2266" i="10"/>
  <c r="O2266" i="10"/>
  <c r="P2266" i="10"/>
  <c r="Q2266" i="10"/>
  <c r="K2267" i="10"/>
  <c r="L2267" i="10"/>
  <c r="M2267" i="10"/>
  <c r="N2267" i="10"/>
  <c r="O2267" i="10"/>
  <c r="P2267" i="10"/>
  <c r="Q2267" i="10"/>
  <c r="K2268" i="10"/>
  <c r="L2268" i="10"/>
  <c r="M2268" i="10"/>
  <c r="N2268" i="10"/>
  <c r="O2268" i="10"/>
  <c r="P2268" i="10"/>
  <c r="Q2268" i="10"/>
  <c r="K2269" i="10"/>
  <c r="L2269" i="10"/>
  <c r="M2269" i="10"/>
  <c r="N2269" i="10"/>
  <c r="O2269" i="10"/>
  <c r="P2269" i="10"/>
  <c r="Q2269" i="10"/>
  <c r="K2270" i="10"/>
  <c r="L2270" i="10"/>
  <c r="M2270" i="10"/>
  <c r="N2270" i="10"/>
  <c r="O2270" i="10"/>
  <c r="P2270" i="10"/>
  <c r="Q2270" i="10"/>
  <c r="K2271" i="10"/>
  <c r="L2271" i="10"/>
  <c r="M2271" i="10"/>
  <c r="N2271" i="10"/>
  <c r="O2271" i="10"/>
  <c r="P2271" i="10"/>
  <c r="Q2271" i="10"/>
  <c r="K2272" i="10"/>
  <c r="L2272" i="10"/>
  <c r="M2272" i="10"/>
  <c r="N2272" i="10"/>
  <c r="O2272" i="10"/>
  <c r="P2272" i="10"/>
  <c r="Q2272" i="10"/>
  <c r="K2273" i="10"/>
  <c r="L2273" i="10"/>
  <c r="M2273" i="10"/>
  <c r="N2273" i="10"/>
  <c r="O2273" i="10"/>
  <c r="P2273" i="10"/>
  <c r="Q2273" i="10"/>
  <c r="K2274" i="10"/>
  <c r="L2274" i="10"/>
  <c r="M2274" i="10"/>
  <c r="N2274" i="10"/>
  <c r="O2274" i="10"/>
  <c r="P2274" i="10"/>
  <c r="Q2274" i="10"/>
  <c r="K2275" i="10"/>
  <c r="L2275" i="10"/>
  <c r="M2275" i="10"/>
  <c r="N2275" i="10"/>
  <c r="O2275" i="10"/>
  <c r="P2275" i="10"/>
  <c r="Q2275" i="10"/>
  <c r="K2276" i="10"/>
  <c r="L2276" i="10"/>
  <c r="M2276" i="10"/>
  <c r="N2276" i="10"/>
  <c r="O2276" i="10"/>
  <c r="P2276" i="10"/>
  <c r="Q2276" i="10"/>
  <c r="K2277" i="10"/>
  <c r="L2277" i="10"/>
  <c r="M2277" i="10"/>
  <c r="N2277" i="10"/>
  <c r="O2277" i="10"/>
  <c r="P2277" i="10"/>
  <c r="Q2277" i="10"/>
  <c r="K2278" i="10"/>
  <c r="L2278" i="10"/>
  <c r="M2278" i="10"/>
  <c r="N2278" i="10"/>
  <c r="O2278" i="10"/>
  <c r="P2278" i="10"/>
  <c r="Q2278" i="10"/>
  <c r="K2279" i="10"/>
  <c r="L2279" i="10"/>
  <c r="M2279" i="10"/>
  <c r="N2279" i="10"/>
  <c r="O2279" i="10"/>
  <c r="P2279" i="10"/>
  <c r="Q2279" i="10"/>
  <c r="K2280" i="10"/>
  <c r="L2280" i="10"/>
  <c r="M2280" i="10"/>
  <c r="N2280" i="10"/>
  <c r="O2280" i="10"/>
  <c r="P2280" i="10"/>
  <c r="Q2280" i="10"/>
  <c r="K2281" i="10"/>
  <c r="L2281" i="10"/>
  <c r="M2281" i="10"/>
  <c r="N2281" i="10"/>
  <c r="O2281" i="10"/>
  <c r="P2281" i="10"/>
  <c r="Q2281" i="10"/>
  <c r="K2282" i="10"/>
  <c r="L2282" i="10"/>
  <c r="M2282" i="10"/>
  <c r="N2282" i="10"/>
  <c r="O2282" i="10"/>
  <c r="P2282" i="10"/>
  <c r="Q2282" i="10"/>
  <c r="K2283" i="10"/>
  <c r="L2283" i="10"/>
  <c r="M2283" i="10"/>
  <c r="N2283" i="10"/>
  <c r="O2283" i="10"/>
  <c r="P2283" i="10"/>
  <c r="Q2283" i="10"/>
  <c r="K2284" i="10"/>
  <c r="L2284" i="10"/>
  <c r="M2284" i="10"/>
  <c r="N2284" i="10"/>
  <c r="O2284" i="10"/>
  <c r="P2284" i="10"/>
  <c r="Q2284" i="10"/>
  <c r="K2285" i="10"/>
  <c r="L2285" i="10"/>
  <c r="M2285" i="10"/>
  <c r="N2285" i="10"/>
  <c r="O2285" i="10"/>
  <c r="P2285" i="10"/>
  <c r="Q2285" i="10"/>
  <c r="K2286" i="10"/>
  <c r="L2286" i="10"/>
  <c r="M2286" i="10"/>
  <c r="N2286" i="10"/>
  <c r="O2286" i="10"/>
  <c r="P2286" i="10"/>
  <c r="Q2286" i="10"/>
  <c r="K2287" i="10"/>
  <c r="L2287" i="10"/>
  <c r="M2287" i="10"/>
  <c r="N2287" i="10"/>
  <c r="O2287" i="10"/>
  <c r="P2287" i="10"/>
  <c r="Q2287" i="10"/>
  <c r="K2288" i="10"/>
  <c r="L2288" i="10"/>
  <c r="M2288" i="10"/>
  <c r="N2288" i="10"/>
  <c r="O2288" i="10"/>
  <c r="P2288" i="10"/>
  <c r="Q2288" i="10"/>
  <c r="K2289" i="10"/>
  <c r="L2289" i="10"/>
  <c r="M2289" i="10"/>
  <c r="N2289" i="10"/>
  <c r="O2289" i="10"/>
  <c r="P2289" i="10"/>
  <c r="Q2289" i="10"/>
  <c r="K2290" i="10"/>
  <c r="L2290" i="10"/>
  <c r="M2290" i="10"/>
  <c r="N2290" i="10"/>
  <c r="O2290" i="10"/>
  <c r="P2290" i="10"/>
  <c r="Q2290" i="10"/>
  <c r="K2291" i="10"/>
  <c r="L2291" i="10"/>
  <c r="M2291" i="10"/>
  <c r="N2291" i="10"/>
  <c r="O2291" i="10"/>
  <c r="P2291" i="10"/>
  <c r="Q2291" i="10"/>
  <c r="K2293" i="10"/>
  <c r="L2293" i="10"/>
  <c r="M2293" i="10"/>
  <c r="N2293" i="10"/>
  <c r="O2293" i="10"/>
  <c r="P2293" i="10"/>
  <c r="Q2293" i="10"/>
  <c r="K2294" i="10"/>
  <c r="L2294" i="10"/>
  <c r="M2294" i="10"/>
  <c r="N2294" i="10"/>
  <c r="O2294" i="10"/>
  <c r="P2294" i="10"/>
  <c r="Q2294" i="10"/>
  <c r="K2295" i="10"/>
  <c r="L2295" i="10"/>
  <c r="M2295" i="10"/>
  <c r="N2295" i="10"/>
  <c r="O2295" i="10"/>
  <c r="P2295" i="10"/>
  <c r="Q2295" i="10"/>
  <c r="K2296" i="10"/>
  <c r="L2296" i="10"/>
  <c r="M2296" i="10"/>
  <c r="N2296" i="10"/>
  <c r="O2296" i="10"/>
  <c r="P2296" i="10"/>
  <c r="Q2296" i="10"/>
  <c r="K2297" i="10"/>
  <c r="L2297" i="10"/>
  <c r="M2297" i="10"/>
  <c r="N2297" i="10"/>
  <c r="O2297" i="10"/>
  <c r="P2297" i="10"/>
  <c r="Q2297" i="10"/>
  <c r="K2298" i="10"/>
  <c r="L2298" i="10"/>
  <c r="M2298" i="10"/>
  <c r="N2298" i="10"/>
  <c r="O2298" i="10"/>
  <c r="P2298" i="10"/>
  <c r="Q2298" i="10"/>
  <c r="K2299" i="10"/>
  <c r="L2299" i="10"/>
  <c r="M2299" i="10"/>
  <c r="N2299" i="10"/>
  <c r="O2299" i="10"/>
  <c r="P2299" i="10"/>
  <c r="Q2299" i="10"/>
  <c r="K2300" i="10"/>
  <c r="L2300" i="10"/>
  <c r="M2300" i="10"/>
  <c r="N2300" i="10"/>
  <c r="O2300" i="10"/>
  <c r="P2300" i="10"/>
  <c r="Q2300" i="10"/>
  <c r="K2301" i="10"/>
  <c r="L2301" i="10"/>
  <c r="M2301" i="10"/>
  <c r="N2301" i="10"/>
  <c r="O2301" i="10"/>
  <c r="P2301" i="10"/>
  <c r="Q2301" i="10"/>
  <c r="K2302" i="10"/>
  <c r="L2302" i="10"/>
  <c r="M2302" i="10"/>
  <c r="N2302" i="10"/>
  <c r="O2302" i="10"/>
  <c r="P2302" i="10"/>
  <c r="Q2302" i="10"/>
  <c r="K2303" i="10"/>
  <c r="L2303" i="10"/>
  <c r="M2303" i="10"/>
  <c r="N2303" i="10"/>
  <c r="O2303" i="10"/>
  <c r="P2303" i="10"/>
  <c r="Q2303" i="10"/>
  <c r="K2304" i="10"/>
  <c r="L2304" i="10"/>
  <c r="M2304" i="10"/>
  <c r="N2304" i="10"/>
  <c r="O2304" i="10"/>
  <c r="P2304" i="10"/>
  <c r="Q2304" i="10"/>
  <c r="K2305" i="10"/>
  <c r="L2305" i="10"/>
  <c r="M2305" i="10"/>
  <c r="N2305" i="10"/>
  <c r="O2305" i="10"/>
  <c r="P2305" i="10"/>
  <c r="Q2305" i="10"/>
  <c r="K2306" i="10"/>
  <c r="L2306" i="10"/>
  <c r="M2306" i="10"/>
  <c r="N2306" i="10"/>
  <c r="O2306" i="10"/>
  <c r="P2306" i="10"/>
  <c r="Q2306" i="10"/>
  <c r="K2307" i="10"/>
  <c r="L2307" i="10"/>
  <c r="M2307" i="10"/>
  <c r="N2307" i="10"/>
  <c r="O2307" i="10"/>
  <c r="P2307" i="10"/>
  <c r="Q2307" i="10"/>
  <c r="K2308" i="10"/>
  <c r="L2308" i="10"/>
  <c r="M2308" i="10"/>
  <c r="N2308" i="10"/>
  <c r="O2308" i="10"/>
  <c r="P2308" i="10"/>
  <c r="Q2308" i="10"/>
  <c r="K2309" i="10"/>
  <c r="L2309" i="10"/>
  <c r="M2309" i="10"/>
  <c r="N2309" i="10"/>
  <c r="O2309" i="10"/>
  <c r="P2309" i="10"/>
  <c r="Q2309" i="10"/>
  <c r="K2310" i="10"/>
  <c r="L2310" i="10"/>
  <c r="M2310" i="10"/>
  <c r="N2310" i="10"/>
  <c r="O2310" i="10"/>
  <c r="P2310" i="10"/>
  <c r="Q2310" i="10"/>
  <c r="K2311" i="10"/>
  <c r="L2311" i="10"/>
  <c r="M2311" i="10"/>
  <c r="N2311" i="10"/>
  <c r="O2311" i="10"/>
  <c r="P2311" i="10"/>
  <c r="Q2311" i="10"/>
  <c r="K2312" i="10"/>
  <c r="L2312" i="10"/>
  <c r="M2312" i="10"/>
  <c r="N2312" i="10"/>
  <c r="O2312" i="10"/>
  <c r="P2312" i="10"/>
  <c r="Q2312" i="10"/>
  <c r="K2313" i="10"/>
  <c r="L2313" i="10"/>
  <c r="M2313" i="10"/>
  <c r="N2313" i="10"/>
  <c r="O2313" i="10"/>
  <c r="P2313" i="10"/>
  <c r="Q2313" i="10"/>
  <c r="K2314" i="10"/>
  <c r="L2314" i="10"/>
  <c r="M2314" i="10"/>
  <c r="N2314" i="10"/>
  <c r="O2314" i="10"/>
  <c r="P2314" i="10"/>
  <c r="Q2314" i="10"/>
  <c r="K2315" i="10"/>
  <c r="L2315" i="10"/>
  <c r="M2315" i="10"/>
  <c r="N2315" i="10"/>
  <c r="O2315" i="10"/>
  <c r="P2315" i="10"/>
  <c r="Q2315" i="10"/>
  <c r="K2316" i="10"/>
  <c r="L2316" i="10"/>
  <c r="M2316" i="10"/>
  <c r="N2316" i="10"/>
  <c r="O2316" i="10"/>
  <c r="P2316" i="10"/>
  <c r="Q2316" i="10"/>
  <c r="K2317" i="10"/>
  <c r="L2317" i="10"/>
  <c r="M2317" i="10"/>
  <c r="N2317" i="10"/>
  <c r="O2317" i="10"/>
  <c r="P2317" i="10"/>
  <c r="Q2317" i="10"/>
  <c r="K2318" i="10"/>
  <c r="L2318" i="10"/>
  <c r="M2318" i="10"/>
  <c r="N2318" i="10"/>
  <c r="O2318" i="10"/>
  <c r="P2318" i="10"/>
  <c r="Q2318" i="10"/>
  <c r="K2319" i="10"/>
  <c r="L2319" i="10"/>
  <c r="M2319" i="10"/>
  <c r="N2319" i="10"/>
  <c r="O2319" i="10"/>
  <c r="P2319" i="10"/>
  <c r="Q2319" i="10"/>
  <c r="K2320" i="10"/>
  <c r="L2320" i="10"/>
  <c r="M2320" i="10"/>
  <c r="N2320" i="10"/>
  <c r="O2320" i="10"/>
  <c r="P2320" i="10"/>
  <c r="Q2320" i="10"/>
  <c r="K2321" i="10"/>
  <c r="L2321" i="10"/>
  <c r="M2321" i="10"/>
  <c r="N2321" i="10"/>
  <c r="O2321" i="10"/>
  <c r="P2321" i="10"/>
  <c r="Q2321" i="10"/>
  <c r="K2322" i="10"/>
  <c r="L2322" i="10"/>
  <c r="M2322" i="10"/>
  <c r="N2322" i="10"/>
  <c r="O2322" i="10"/>
  <c r="P2322" i="10"/>
  <c r="Q2322" i="10"/>
  <c r="K2323" i="10"/>
  <c r="L2323" i="10"/>
  <c r="M2323" i="10"/>
  <c r="N2323" i="10"/>
  <c r="O2323" i="10"/>
  <c r="P2323" i="10"/>
  <c r="Q2323" i="10"/>
  <c r="K2324" i="10"/>
  <c r="L2324" i="10"/>
  <c r="M2324" i="10"/>
  <c r="N2324" i="10"/>
  <c r="O2324" i="10"/>
  <c r="P2324" i="10"/>
  <c r="Q2324" i="10"/>
  <c r="K2325" i="10"/>
  <c r="L2325" i="10"/>
  <c r="M2325" i="10"/>
  <c r="N2325" i="10"/>
  <c r="O2325" i="10"/>
  <c r="P2325" i="10"/>
  <c r="Q2325" i="10"/>
  <c r="K2326" i="10"/>
  <c r="L2326" i="10"/>
  <c r="M2326" i="10"/>
  <c r="N2326" i="10"/>
  <c r="O2326" i="10"/>
  <c r="P2326" i="10"/>
  <c r="Q2326" i="10"/>
  <c r="K2327" i="10"/>
  <c r="L2327" i="10"/>
  <c r="M2327" i="10"/>
  <c r="N2327" i="10"/>
  <c r="O2327" i="10"/>
  <c r="P2327" i="10"/>
  <c r="Q2327" i="10"/>
  <c r="K2328" i="10"/>
  <c r="L2328" i="10"/>
  <c r="M2328" i="10"/>
  <c r="N2328" i="10"/>
  <c r="O2328" i="10"/>
  <c r="P2328" i="10"/>
  <c r="Q2328" i="10"/>
  <c r="K2329" i="10"/>
  <c r="L2329" i="10"/>
  <c r="M2329" i="10"/>
  <c r="N2329" i="10"/>
  <c r="O2329" i="10"/>
  <c r="P2329" i="10"/>
  <c r="Q2329" i="10"/>
  <c r="K2331" i="10"/>
  <c r="L2331" i="10"/>
  <c r="M2331" i="10"/>
  <c r="N2331" i="10"/>
  <c r="O2331" i="10"/>
  <c r="P2331" i="10"/>
  <c r="Q2331" i="10"/>
  <c r="K2332" i="10"/>
  <c r="L2332" i="10"/>
  <c r="M2332" i="10"/>
  <c r="N2332" i="10"/>
  <c r="O2332" i="10"/>
  <c r="P2332" i="10"/>
  <c r="Q2332" i="10"/>
  <c r="K2333" i="10"/>
  <c r="L2333" i="10"/>
  <c r="M2333" i="10"/>
  <c r="N2333" i="10"/>
  <c r="O2333" i="10"/>
  <c r="P2333" i="10"/>
  <c r="Q2333" i="10"/>
  <c r="K2334" i="10"/>
  <c r="L2334" i="10"/>
  <c r="M2334" i="10"/>
  <c r="N2334" i="10"/>
  <c r="O2334" i="10"/>
  <c r="P2334" i="10"/>
  <c r="Q2334" i="10"/>
  <c r="K2335" i="10"/>
  <c r="L2335" i="10"/>
  <c r="M2335" i="10"/>
  <c r="N2335" i="10"/>
  <c r="O2335" i="10"/>
  <c r="P2335" i="10"/>
  <c r="Q2335" i="10"/>
  <c r="K2336" i="10"/>
  <c r="L2336" i="10"/>
  <c r="M2336" i="10"/>
  <c r="N2336" i="10"/>
  <c r="O2336" i="10"/>
  <c r="P2336" i="10"/>
  <c r="Q2336" i="10"/>
  <c r="K2337" i="10"/>
  <c r="L2337" i="10"/>
  <c r="M2337" i="10"/>
  <c r="N2337" i="10"/>
  <c r="O2337" i="10"/>
  <c r="P2337" i="10"/>
  <c r="Q2337" i="10"/>
  <c r="K2338" i="10"/>
  <c r="L2338" i="10"/>
  <c r="M2338" i="10"/>
  <c r="N2338" i="10"/>
  <c r="O2338" i="10"/>
  <c r="P2338" i="10"/>
  <c r="Q2338" i="10"/>
  <c r="K2339" i="10"/>
  <c r="L2339" i="10"/>
  <c r="M2339" i="10"/>
  <c r="N2339" i="10"/>
  <c r="O2339" i="10"/>
  <c r="P2339" i="10"/>
  <c r="Q2339" i="10"/>
  <c r="K2340" i="10"/>
  <c r="L2340" i="10"/>
  <c r="M2340" i="10"/>
  <c r="N2340" i="10"/>
  <c r="O2340" i="10"/>
  <c r="P2340" i="10"/>
  <c r="Q2340" i="10"/>
  <c r="K2341" i="10"/>
  <c r="L2341" i="10"/>
  <c r="M2341" i="10"/>
  <c r="N2341" i="10"/>
  <c r="O2341" i="10"/>
  <c r="P2341" i="10"/>
  <c r="Q2341" i="10"/>
  <c r="K2342" i="10"/>
  <c r="L2342" i="10"/>
  <c r="M2342" i="10"/>
  <c r="N2342" i="10"/>
  <c r="O2342" i="10"/>
  <c r="P2342" i="10"/>
  <c r="Q2342" i="10"/>
  <c r="K2343" i="10"/>
  <c r="L2343" i="10"/>
  <c r="M2343" i="10"/>
  <c r="N2343" i="10"/>
  <c r="O2343" i="10"/>
  <c r="P2343" i="10"/>
  <c r="Q2343" i="10"/>
  <c r="K2344" i="10"/>
  <c r="L2344" i="10"/>
  <c r="M2344" i="10"/>
  <c r="N2344" i="10"/>
  <c r="O2344" i="10"/>
  <c r="P2344" i="10"/>
  <c r="Q2344" i="10"/>
  <c r="K2345" i="10"/>
  <c r="L2345" i="10"/>
  <c r="M2345" i="10"/>
  <c r="N2345" i="10"/>
  <c r="O2345" i="10"/>
  <c r="P2345" i="10"/>
  <c r="Q2345" i="10"/>
  <c r="K2346" i="10"/>
  <c r="L2346" i="10"/>
  <c r="M2346" i="10"/>
  <c r="N2346" i="10"/>
  <c r="O2346" i="10"/>
  <c r="P2346" i="10"/>
  <c r="Q2346" i="10"/>
  <c r="K2347" i="10"/>
  <c r="L2347" i="10"/>
  <c r="M2347" i="10"/>
  <c r="N2347" i="10"/>
  <c r="O2347" i="10"/>
  <c r="P2347" i="10"/>
  <c r="Q2347" i="10"/>
  <c r="K2348" i="10"/>
  <c r="L2348" i="10"/>
  <c r="M2348" i="10"/>
  <c r="N2348" i="10"/>
  <c r="O2348" i="10"/>
  <c r="P2348" i="10"/>
  <c r="Q2348" i="10"/>
  <c r="K2349" i="10"/>
  <c r="L2349" i="10"/>
  <c r="M2349" i="10"/>
  <c r="N2349" i="10"/>
  <c r="O2349" i="10"/>
  <c r="P2349" i="10"/>
  <c r="Q2349" i="10"/>
  <c r="K2350" i="10"/>
  <c r="L2350" i="10"/>
  <c r="M2350" i="10"/>
  <c r="N2350" i="10"/>
  <c r="O2350" i="10"/>
  <c r="P2350" i="10"/>
  <c r="Q2350" i="10"/>
  <c r="K2351" i="10"/>
  <c r="L2351" i="10"/>
  <c r="M2351" i="10"/>
  <c r="N2351" i="10"/>
  <c r="O2351" i="10"/>
  <c r="P2351" i="10"/>
  <c r="Q2351" i="10"/>
  <c r="K2352" i="10"/>
  <c r="L2352" i="10"/>
  <c r="M2352" i="10"/>
  <c r="N2352" i="10"/>
  <c r="O2352" i="10"/>
  <c r="P2352" i="10"/>
  <c r="Q2352" i="10"/>
  <c r="K2353" i="10"/>
  <c r="L2353" i="10"/>
  <c r="M2353" i="10"/>
  <c r="N2353" i="10"/>
  <c r="O2353" i="10"/>
  <c r="P2353" i="10"/>
  <c r="Q2353" i="10"/>
  <c r="K2354" i="10"/>
  <c r="L2354" i="10"/>
  <c r="M2354" i="10"/>
  <c r="N2354" i="10"/>
  <c r="O2354" i="10"/>
  <c r="P2354" i="10"/>
  <c r="Q2354" i="10"/>
  <c r="K2355" i="10"/>
  <c r="L2355" i="10"/>
  <c r="M2355" i="10"/>
  <c r="N2355" i="10"/>
  <c r="O2355" i="10"/>
  <c r="P2355" i="10"/>
  <c r="Q2355" i="10"/>
  <c r="K2356" i="10"/>
  <c r="L2356" i="10"/>
  <c r="M2356" i="10"/>
  <c r="N2356" i="10"/>
  <c r="O2356" i="10"/>
  <c r="P2356" i="10"/>
  <c r="Q2356" i="10"/>
  <c r="K2357" i="10"/>
  <c r="L2357" i="10"/>
  <c r="M2357" i="10"/>
  <c r="N2357" i="10"/>
  <c r="O2357" i="10"/>
  <c r="P2357" i="10"/>
  <c r="Q2357" i="10"/>
  <c r="K2358" i="10"/>
  <c r="L2358" i="10"/>
  <c r="M2358" i="10"/>
  <c r="N2358" i="10"/>
  <c r="O2358" i="10"/>
  <c r="P2358" i="10"/>
  <c r="Q2358" i="10"/>
  <c r="K2359" i="10"/>
  <c r="L2359" i="10"/>
  <c r="M2359" i="10"/>
  <c r="N2359" i="10"/>
  <c r="O2359" i="10"/>
  <c r="P2359" i="10"/>
  <c r="Q2359" i="10"/>
  <c r="K2360" i="10"/>
  <c r="L2360" i="10"/>
  <c r="M2360" i="10"/>
  <c r="N2360" i="10"/>
  <c r="O2360" i="10"/>
  <c r="P2360" i="10"/>
  <c r="Q2360" i="10"/>
  <c r="K2361" i="10"/>
  <c r="L2361" i="10"/>
  <c r="M2361" i="10"/>
  <c r="N2361" i="10"/>
  <c r="O2361" i="10"/>
  <c r="P2361" i="10"/>
  <c r="Q2361" i="10"/>
  <c r="K2362" i="10"/>
  <c r="L2362" i="10"/>
  <c r="M2362" i="10"/>
  <c r="N2362" i="10"/>
  <c r="O2362" i="10"/>
  <c r="P2362" i="10"/>
  <c r="Q2362" i="10"/>
  <c r="K2363" i="10"/>
  <c r="L2363" i="10"/>
  <c r="M2363" i="10"/>
  <c r="N2363" i="10"/>
  <c r="O2363" i="10"/>
  <c r="P2363" i="10"/>
  <c r="Q2363" i="10"/>
  <c r="K2364" i="10"/>
  <c r="L2364" i="10"/>
  <c r="M2364" i="10"/>
  <c r="N2364" i="10"/>
  <c r="O2364" i="10"/>
  <c r="P2364" i="10"/>
  <c r="Q2364" i="10"/>
  <c r="K2365" i="10"/>
  <c r="L2365" i="10"/>
  <c r="M2365" i="10"/>
  <c r="N2365" i="10"/>
  <c r="O2365" i="10"/>
  <c r="P2365" i="10"/>
  <c r="Q2365" i="10"/>
  <c r="K2366" i="10"/>
  <c r="L2366" i="10"/>
  <c r="M2366" i="10"/>
  <c r="N2366" i="10"/>
  <c r="O2366" i="10"/>
  <c r="P2366" i="10"/>
  <c r="Q2366" i="10"/>
  <c r="K2367" i="10"/>
  <c r="L2367" i="10"/>
  <c r="M2367" i="10"/>
  <c r="N2367" i="10"/>
  <c r="O2367" i="10"/>
  <c r="P2367" i="10"/>
  <c r="Q2367" i="10"/>
  <c r="K2368" i="10"/>
  <c r="L2368" i="10"/>
  <c r="M2368" i="10"/>
  <c r="N2368" i="10"/>
  <c r="O2368" i="10"/>
  <c r="P2368" i="10"/>
  <c r="Q2368" i="10"/>
  <c r="K2369" i="10"/>
  <c r="L2369" i="10"/>
  <c r="M2369" i="10"/>
  <c r="N2369" i="10"/>
  <c r="O2369" i="10"/>
  <c r="P2369" i="10"/>
  <c r="Q2369" i="10"/>
  <c r="K2370" i="10"/>
  <c r="L2370" i="10"/>
  <c r="M2370" i="10"/>
  <c r="N2370" i="10"/>
  <c r="O2370" i="10"/>
  <c r="P2370" i="10"/>
  <c r="Q2370" i="10"/>
  <c r="K2371" i="10"/>
  <c r="L2371" i="10"/>
  <c r="M2371" i="10"/>
  <c r="N2371" i="10"/>
  <c r="O2371" i="10"/>
  <c r="P2371" i="10"/>
  <c r="Q2371" i="10"/>
  <c r="K2372" i="10"/>
  <c r="L2372" i="10"/>
  <c r="M2372" i="10"/>
  <c r="N2372" i="10"/>
  <c r="O2372" i="10"/>
  <c r="P2372" i="10"/>
  <c r="Q2372" i="10"/>
  <c r="K2373" i="10"/>
  <c r="L2373" i="10"/>
  <c r="M2373" i="10"/>
  <c r="N2373" i="10"/>
  <c r="O2373" i="10"/>
  <c r="P2373" i="10"/>
  <c r="Q2373" i="10"/>
  <c r="K2374" i="10"/>
  <c r="L2374" i="10"/>
  <c r="M2374" i="10"/>
  <c r="N2374" i="10"/>
  <c r="O2374" i="10"/>
  <c r="P2374" i="10"/>
  <c r="Q2374" i="10"/>
  <c r="K2375" i="10"/>
  <c r="L2375" i="10"/>
  <c r="M2375" i="10"/>
  <c r="N2375" i="10"/>
  <c r="O2375" i="10"/>
  <c r="P2375" i="10"/>
  <c r="Q2375" i="10"/>
  <c r="K2376" i="10"/>
  <c r="L2376" i="10"/>
  <c r="M2376" i="10"/>
  <c r="N2376" i="10"/>
  <c r="O2376" i="10"/>
  <c r="P2376" i="10"/>
  <c r="Q2376" i="10"/>
  <c r="K2377" i="10"/>
  <c r="L2377" i="10"/>
  <c r="M2377" i="10"/>
  <c r="N2377" i="10"/>
  <c r="O2377" i="10"/>
  <c r="P2377" i="10"/>
  <c r="Q2377" i="10"/>
  <c r="K2378" i="10"/>
  <c r="L2378" i="10"/>
  <c r="M2378" i="10"/>
  <c r="N2378" i="10"/>
  <c r="O2378" i="10"/>
  <c r="P2378" i="10"/>
  <c r="Q2378" i="10"/>
  <c r="K2379" i="10"/>
  <c r="L2379" i="10"/>
  <c r="M2379" i="10"/>
  <c r="N2379" i="10"/>
  <c r="O2379" i="10"/>
  <c r="P2379" i="10"/>
  <c r="Q2379" i="10"/>
  <c r="K2380" i="10"/>
  <c r="L2380" i="10"/>
  <c r="M2380" i="10"/>
  <c r="N2380" i="10"/>
  <c r="O2380" i="10"/>
  <c r="P2380" i="10"/>
  <c r="Q2380" i="10"/>
  <c r="K2381" i="10"/>
  <c r="L2381" i="10"/>
  <c r="M2381" i="10"/>
  <c r="N2381" i="10"/>
  <c r="O2381" i="10"/>
  <c r="P2381" i="10"/>
  <c r="Q2381" i="10"/>
  <c r="K2382" i="10"/>
  <c r="L2382" i="10"/>
  <c r="M2382" i="10"/>
  <c r="N2382" i="10"/>
  <c r="O2382" i="10"/>
  <c r="P2382" i="10"/>
  <c r="Q2382" i="10"/>
  <c r="K2383" i="10"/>
  <c r="L2383" i="10"/>
  <c r="M2383" i="10"/>
  <c r="N2383" i="10"/>
  <c r="O2383" i="10"/>
  <c r="P2383" i="10"/>
  <c r="Q2383" i="10"/>
  <c r="K2384" i="10"/>
  <c r="L2384" i="10"/>
  <c r="M2384" i="10"/>
  <c r="N2384" i="10"/>
  <c r="O2384" i="10"/>
  <c r="P2384" i="10"/>
  <c r="Q2384" i="10"/>
  <c r="K2385" i="10"/>
  <c r="L2385" i="10"/>
  <c r="M2385" i="10"/>
  <c r="N2385" i="10"/>
  <c r="O2385" i="10"/>
  <c r="P2385" i="10"/>
  <c r="Q2385" i="10"/>
  <c r="K2386" i="10"/>
  <c r="L2386" i="10"/>
  <c r="M2386" i="10"/>
  <c r="N2386" i="10"/>
  <c r="O2386" i="10"/>
  <c r="P2386" i="10"/>
  <c r="Q2386" i="10"/>
  <c r="K2387" i="10"/>
  <c r="L2387" i="10"/>
  <c r="M2387" i="10"/>
  <c r="N2387" i="10"/>
  <c r="O2387" i="10"/>
  <c r="P2387" i="10"/>
  <c r="Q2387" i="10"/>
  <c r="K2388" i="10"/>
  <c r="L2388" i="10"/>
  <c r="M2388" i="10"/>
  <c r="N2388" i="10"/>
  <c r="O2388" i="10"/>
  <c r="P2388" i="10"/>
  <c r="Q2388" i="10"/>
  <c r="K2389" i="10"/>
  <c r="L2389" i="10"/>
  <c r="M2389" i="10"/>
  <c r="N2389" i="10"/>
  <c r="O2389" i="10"/>
  <c r="P2389" i="10"/>
  <c r="Q2389" i="10"/>
  <c r="K2390" i="10"/>
  <c r="L2390" i="10"/>
  <c r="M2390" i="10"/>
  <c r="N2390" i="10"/>
  <c r="O2390" i="10"/>
  <c r="P2390" i="10"/>
  <c r="Q2390" i="10"/>
  <c r="K2391" i="10"/>
  <c r="L2391" i="10"/>
  <c r="M2391" i="10"/>
  <c r="N2391" i="10"/>
  <c r="O2391" i="10"/>
  <c r="P2391" i="10"/>
  <c r="Q2391" i="10"/>
  <c r="K2392" i="10"/>
  <c r="L2392" i="10"/>
  <c r="M2392" i="10"/>
  <c r="N2392" i="10"/>
  <c r="O2392" i="10"/>
  <c r="P2392" i="10"/>
  <c r="Q2392" i="10"/>
  <c r="K2393" i="10"/>
  <c r="L2393" i="10"/>
  <c r="M2393" i="10"/>
  <c r="N2393" i="10"/>
  <c r="O2393" i="10"/>
  <c r="P2393" i="10"/>
  <c r="Q2393" i="10"/>
  <c r="K2394" i="10"/>
  <c r="L2394" i="10"/>
  <c r="M2394" i="10"/>
  <c r="N2394" i="10"/>
  <c r="O2394" i="10"/>
  <c r="P2394" i="10"/>
  <c r="Q2394" i="10"/>
  <c r="K2395" i="10"/>
  <c r="L2395" i="10"/>
  <c r="M2395" i="10"/>
  <c r="N2395" i="10"/>
  <c r="O2395" i="10"/>
  <c r="P2395" i="10"/>
  <c r="Q2395" i="10"/>
  <c r="K2396" i="10"/>
  <c r="L2396" i="10"/>
  <c r="M2396" i="10"/>
  <c r="N2396" i="10"/>
  <c r="O2396" i="10"/>
  <c r="P2396" i="10"/>
  <c r="Q2396" i="10"/>
  <c r="K2397" i="10"/>
  <c r="L2397" i="10"/>
  <c r="M2397" i="10"/>
  <c r="N2397" i="10"/>
  <c r="O2397" i="10"/>
  <c r="P2397" i="10"/>
  <c r="Q2397" i="10"/>
  <c r="K2398" i="10"/>
  <c r="L2398" i="10"/>
  <c r="M2398" i="10"/>
  <c r="N2398" i="10"/>
  <c r="O2398" i="10"/>
  <c r="P2398" i="10"/>
  <c r="Q2398" i="10"/>
  <c r="K2400" i="10"/>
  <c r="L2400" i="10"/>
  <c r="M2400" i="10"/>
  <c r="N2400" i="10"/>
  <c r="O2400" i="10"/>
  <c r="P2400" i="10"/>
  <c r="Q2400" i="10"/>
  <c r="K2401" i="10"/>
  <c r="L2401" i="10"/>
  <c r="M2401" i="10"/>
  <c r="N2401" i="10"/>
  <c r="O2401" i="10"/>
  <c r="P2401" i="10"/>
  <c r="Q2401" i="10"/>
  <c r="K2402" i="10"/>
  <c r="L2402" i="10"/>
  <c r="M2402" i="10"/>
  <c r="N2402" i="10"/>
  <c r="O2402" i="10"/>
  <c r="P2402" i="10"/>
  <c r="Q2402" i="10"/>
  <c r="K2403" i="10"/>
  <c r="L2403" i="10"/>
  <c r="M2403" i="10"/>
  <c r="N2403" i="10"/>
  <c r="O2403" i="10"/>
  <c r="P2403" i="10"/>
  <c r="Q2403" i="10"/>
  <c r="K2405" i="10"/>
  <c r="L2405" i="10"/>
  <c r="M2405" i="10"/>
  <c r="N2405" i="10"/>
  <c r="O2405" i="10"/>
  <c r="P2405" i="10"/>
  <c r="Q2405" i="10"/>
  <c r="K2406" i="10"/>
  <c r="L2406" i="10"/>
  <c r="M2406" i="10"/>
  <c r="N2406" i="10"/>
  <c r="O2406" i="10"/>
  <c r="P2406" i="10"/>
  <c r="Q2406" i="10"/>
  <c r="K2408" i="10"/>
  <c r="L2408" i="10"/>
  <c r="M2408" i="10"/>
  <c r="N2408" i="10"/>
  <c r="O2408" i="10"/>
  <c r="P2408" i="10"/>
  <c r="Q2408" i="10"/>
  <c r="K2409" i="10"/>
  <c r="L2409" i="10"/>
  <c r="M2409" i="10"/>
  <c r="N2409" i="10"/>
  <c r="O2409" i="10"/>
  <c r="P2409" i="10"/>
  <c r="Q2409" i="10"/>
  <c r="K2410" i="10"/>
  <c r="L2410" i="10"/>
  <c r="M2410" i="10"/>
  <c r="N2410" i="10"/>
  <c r="O2410" i="10"/>
  <c r="P2410" i="10"/>
  <c r="Q2410" i="10"/>
  <c r="K2411" i="10"/>
  <c r="L2411" i="10"/>
  <c r="M2411" i="10"/>
  <c r="N2411" i="10"/>
  <c r="O2411" i="10"/>
  <c r="P2411" i="10"/>
  <c r="Q2411" i="10"/>
  <c r="K2412" i="10"/>
  <c r="L2412" i="10"/>
  <c r="M2412" i="10"/>
  <c r="N2412" i="10"/>
  <c r="O2412" i="10"/>
  <c r="P2412" i="10"/>
  <c r="Q2412" i="10"/>
  <c r="K2413" i="10"/>
  <c r="L2413" i="10"/>
  <c r="M2413" i="10"/>
  <c r="N2413" i="10"/>
  <c r="O2413" i="10"/>
  <c r="P2413" i="10"/>
  <c r="Q2413" i="10"/>
  <c r="K2414" i="10"/>
  <c r="L2414" i="10"/>
  <c r="M2414" i="10"/>
  <c r="N2414" i="10"/>
  <c r="O2414" i="10"/>
  <c r="P2414" i="10"/>
  <c r="Q2414" i="10"/>
  <c r="K2415" i="10"/>
  <c r="L2415" i="10"/>
  <c r="M2415" i="10"/>
  <c r="N2415" i="10"/>
  <c r="O2415" i="10"/>
  <c r="P2415" i="10"/>
  <c r="Q2415" i="10"/>
  <c r="K2416" i="10"/>
  <c r="L2416" i="10"/>
  <c r="M2416" i="10"/>
  <c r="N2416" i="10"/>
  <c r="O2416" i="10"/>
  <c r="P2416" i="10"/>
  <c r="Q2416" i="10"/>
  <c r="K2417" i="10"/>
  <c r="L2417" i="10"/>
  <c r="M2417" i="10"/>
  <c r="N2417" i="10"/>
  <c r="O2417" i="10"/>
  <c r="P2417" i="10"/>
  <c r="Q2417" i="10"/>
  <c r="K2418" i="10"/>
  <c r="L2418" i="10"/>
  <c r="M2418" i="10"/>
  <c r="N2418" i="10"/>
  <c r="O2418" i="10"/>
  <c r="P2418" i="10"/>
  <c r="Q2418" i="10"/>
  <c r="K2419" i="10"/>
  <c r="L2419" i="10"/>
  <c r="M2419" i="10"/>
  <c r="N2419" i="10"/>
  <c r="O2419" i="10"/>
  <c r="P2419" i="10"/>
  <c r="Q2419" i="10"/>
  <c r="K2420" i="10"/>
  <c r="L2420" i="10"/>
  <c r="M2420" i="10"/>
  <c r="N2420" i="10"/>
  <c r="O2420" i="10"/>
  <c r="P2420" i="10"/>
  <c r="Q2420" i="10"/>
  <c r="K2421" i="10"/>
  <c r="L2421" i="10"/>
  <c r="M2421" i="10"/>
  <c r="N2421" i="10"/>
  <c r="O2421" i="10"/>
  <c r="P2421" i="10"/>
  <c r="Q2421" i="10"/>
  <c r="K2422" i="10"/>
  <c r="L2422" i="10"/>
  <c r="M2422" i="10"/>
  <c r="N2422" i="10"/>
  <c r="O2422" i="10"/>
  <c r="P2422" i="10"/>
  <c r="Q2422" i="10"/>
  <c r="K2423" i="10"/>
  <c r="L2423" i="10"/>
  <c r="M2423" i="10"/>
  <c r="N2423" i="10"/>
  <c r="O2423" i="10"/>
  <c r="P2423" i="10"/>
  <c r="Q2423" i="10"/>
  <c r="K2424" i="10"/>
  <c r="L2424" i="10"/>
  <c r="M2424" i="10"/>
  <c r="N2424" i="10"/>
  <c r="O2424" i="10"/>
  <c r="P2424" i="10"/>
  <c r="Q2424" i="10"/>
  <c r="K2425" i="10"/>
  <c r="L2425" i="10"/>
  <c r="M2425" i="10"/>
  <c r="N2425" i="10"/>
  <c r="O2425" i="10"/>
  <c r="P2425" i="10"/>
  <c r="Q2425" i="10"/>
  <c r="K2426" i="10"/>
  <c r="L2426" i="10"/>
  <c r="M2426" i="10"/>
  <c r="N2426" i="10"/>
  <c r="O2426" i="10"/>
  <c r="P2426" i="10"/>
  <c r="Q2426" i="10"/>
  <c r="K2427" i="10"/>
  <c r="L2427" i="10"/>
  <c r="M2427" i="10"/>
  <c r="N2427" i="10"/>
  <c r="O2427" i="10"/>
  <c r="P2427" i="10"/>
  <c r="Q2427" i="10"/>
  <c r="K2428" i="10"/>
  <c r="L2428" i="10"/>
  <c r="M2428" i="10"/>
  <c r="N2428" i="10"/>
  <c r="O2428" i="10"/>
  <c r="P2428" i="10"/>
  <c r="Q2428" i="10"/>
  <c r="K2429" i="10"/>
  <c r="L2429" i="10"/>
  <c r="M2429" i="10"/>
  <c r="N2429" i="10"/>
  <c r="O2429" i="10"/>
  <c r="P2429" i="10"/>
  <c r="Q2429" i="10"/>
  <c r="K2430" i="10"/>
  <c r="L2430" i="10"/>
  <c r="M2430" i="10"/>
  <c r="N2430" i="10"/>
  <c r="O2430" i="10"/>
  <c r="P2430" i="10"/>
  <c r="Q2430" i="10"/>
  <c r="K2431" i="10"/>
  <c r="L2431" i="10"/>
  <c r="M2431" i="10"/>
  <c r="N2431" i="10"/>
  <c r="O2431" i="10"/>
  <c r="P2431" i="10"/>
  <c r="Q2431" i="10"/>
  <c r="K2432" i="10"/>
  <c r="L2432" i="10"/>
  <c r="M2432" i="10"/>
  <c r="N2432" i="10"/>
  <c r="O2432" i="10"/>
  <c r="P2432" i="10"/>
  <c r="Q2432" i="10"/>
  <c r="K2433" i="10"/>
  <c r="L2433" i="10"/>
  <c r="M2433" i="10"/>
  <c r="N2433" i="10"/>
  <c r="O2433" i="10"/>
  <c r="P2433" i="10"/>
  <c r="Q2433" i="10"/>
  <c r="K2434" i="10"/>
  <c r="L2434" i="10"/>
  <c r="M2434" i="10"/>
  <c r="N2434" i="10"/>
  <c r="O2434" i="10"/>
  <c r="P2434" i="10"/>
  <c r="Q2434" i="10"/>
  <c r="K2435" i="10"/>
  <c r="L2435" i="10"/>
  <c r="M2435" i="10"/>
  <c r="N2435" i="10"/>
  <c r="O2435" i="10"/>
  <c r="P2435" i="10"/>
  <c r="Q2435" i="10"/>
  <c r="K2436" i="10"/>
  <c r="L2436" i="10"/>
  <c r="M2436" i="10"/>
  <c r="N2436" i="10"/>
  <c r="O2436" i="10"/>
  <c r="P2436" i="10"/>
  <c r="Q2436" i="10"/>
  <c r="K2437" i="10"/>
  <c r="L2437" i="10"/>
  <c r="M2437" i="10"/>
  <c r="N2437" i="10"/>
  <c r="O2437" i="10"/>
  <c r="P2437" i="10"/>
  <c r="Q2437" i="10"/>
  <c r="K2438" i="10"/>
  <c r="L2438" i="10"/>
  <c r="M2438" i="10"/>
  <c r="N2438" i="10"/>
  <c r="O2438" i="10"/>
  <c r="P2438" i="10"/>
  <c r="Q2438" i="10"/>
  <c r="K2439" i="10"/>
  <c r="L2439" i="10"/>
  <c r="M2439" i="10"/>
  <c r="N2439" i="10"/>
  <c r="O2439" i="10"/>
  <c r="P2439" i="10"/>
  <c r="Q2439" i="10"/>
  <c r="K2440" i="10"/>
  <c r="L2440" i="10"/>
  <c r="M2440" i="10"/>
  <c r="N2440" i="10"/>
  <c r="O2440" i="10"/>
  <c r="P2440" i="10"/>
  <c r="Q2440" i="10"/>
  <c r="K2441" i="10"/>
  <c r="L2441" i="10"/>
  <c r="M2441" i="10"/>
  <c r="N2441" i="10"/>
  <c r="O2441" i="10"/>
  <c r="P2441" i="10"/>
  <c r="Q2441" i="10"/>
  <c r="K2442" i="10"/>
  <c r="L2442" i="10"/>
  <c r="M2442" i="10"/>
  <c r="N2442" i="10"/>
  <c r="O2442" i="10"/>
  <c r="P2442" i="10"/>
  <c r="Q2442" i="10"/>
  <c r="K2443" i="10"/>
  <c r="L2443" i="10"/>
  <c r="M2443" i="10"/>
  <c r="N2443" i="10"/>
  <c r="O2443" i="10"/>
  <c r="P2443" i="10"/>
  <c r="Q2443" i="10"/>
  <c r="K2444" i="10"/>
  <c r="L2444" i="10"/>
  <c r="M2444" i="10"/>
  <c r="N2444" i="10"/>
  <c r="O2444" i="10"/>
  <c r="P2444" i="10"/>
  <c r="Q2444" i="10"/>
  <c r="K2445" i="10"/>
  <c r="L2445" i="10"/>
  <c r="M2445" i="10"/>
  <c r="N2445" i="10"/>
  <c r="O2445" i="10"/>
  <c r="P2445" i="10"/>
  <c r="Q2445" i="10"/>
  <c r="K2446" i="10"/>
  <c r="L2446" i="10"/>
  <c r="M2446" i="10"/>
  <c r="N2446" i="10"/>
  <c r="O2446" i="10"/>
  <c r="P2446" i="10"/>
  <c r="Q2446" i="10"/>
  <c r="K2447" i="10"/>
  <c r="L2447" i="10"/>
  <c r="M2447" i="10"/>
  <c r="N2447" i="10"/>
  <c r="O2447" i="10"/>
  <c r="P2447" i="10"/>
  <c r="Q2447" i="10"/>
  <c r="K2448" i="10"/>
  <c r="L2448" i="10"/>
  <c r="M2448" i="10"/>
  <c r="N2448" i="10"/>
  <c r="O2448" i="10"/>
  <c r="P2448" i="10"/>
  <c r="Q2448" i="10"/>
  <c r="K2449" i="10"/>
  <c r="L2449" i="10"/>
  <c r="M2449" i="10"/>
  <c r="N2449" i="10"/>
  <c r="O2449" i="10"/>
  <c r="P2449" i="10"/>
  <c r="Q2449" i="10"/>
  <c r="K2450" i="10"/>
  <c r="L2450" i="10"/>
  <c r="M2450" i="10"/>
  <c r="N2450" i="10"/>
  <c r="O2450" i="10"/>
  <c r="P2450" i="10"/>
  <c r="Q2450" i="10"/>
  <c r="K2451" i="10"/>
  <c r="L2451" i="10"/>
  <c r="M2451" i="10"/>
  <c r="N2451" i="10"/>
  <c r="O2451" i="10"/>
  <c r="P2451" i="10"/>
  <c r="Q2451" i="10"/>
  <c r="K2452" i="10"/>
  <c r="L2452" i="10"/>
  <c r="M2452" i="10"/>
  <c r="N2452" i="10"/>
  <c r="O2452" i="10"/>
  <c r="P2452" i="10"/>
  <c r="Q2452" i="10"/>
  <c r="K2453" i="10"/>
  <c r="L2453" i="10"/>
  <c r="M2453" i="10"/>
  <c r="N2453" i="10"/>
  <c r="O2453" i="10"/>
  <c r="P2453" i="10"/>
  <c r="Q2453" i="10"/>
  <c r="K2454" i="10"/>
  <c r="L2454" i="10"/>
  <c r="M2454" i="10"/>
  <c r="N2454" i="10"/>
  <c r="O2454" i="10"/>
  <c r="P2454" i="10"/>
  <c r="Q2454" i="10"/>
  <c r="K2456" i="10"/>
  <c r="L2456" i="10"/>
  <c r="M2456" i="10"/>
  <c r="N2456" i="10"/>
  <c r="O2456" i="10"/>
  <c r="P2456" i="10"/>
  <c r="Q2456" i="10"/>
  <c r="K2457" i="10"/>
  <c r="L2457" i="10"/>
  <c r="M2457" i="10"/>
  <c r="N2457" i="10"/>
  <c r="O2457" i="10"/>
  <c r="P2457" i="10"/>
  <c r="Q2457" i="10"/>
  <c r="K2458" i="10"/>
  <c r="L2458" i="10"/>
  <c r="M2458" i="10"/>
  <c r="N2458" i="10"/>
  <c r="O2458" i="10"/>
  <c r="P2458" i="10"/>
  <c r="Q2458" i="10"/>
  <c r="K2459" i="10"/>
  <c r="L2459" i="10"/>
  <c r="M2459" i="10"/>
  <c r="N2459" i="10"/>
  <c r="O2459" i="10"/>
  <c r="P2459" i="10"/>
  <c r="Q2459" i="10"/>
  <c r="K2460" i="10"/>
  <c r="L2460" i="10"/>
  <c r="M2460" i="10"/>
  <c r="N2460" i="10"/>
  <c r="O2460" i="10"/>
  <c r="P2460" i="10"/>
  <c r="Q2460" i="10"/>
  <c r="K2461" i="10"/>
  <c r="L2461" i="10"/>
  <c r="M2461" i="10"/>
  <c r="N2461" i="10"/>
  <c r="O2461" i="10"/>
  <c r="P2461" i="10"/>
  <c r="Q2461" i="10"/>
  <c r="K2462" i="10"/>
  <c r="L2462" i="10"/>
  <c r="M2462" i="10"/>
  <c r="N2462" i="10"/>
  <c r="O2462" i="10"/>
  <c r="P2462" i="10"/>
  <c r="Q2462" i="10"/>
  <c r="K2463" i="10"/>
  <c r="L2463" i="10"/>
  <c r="M2463" i="10"/>
  <c r="N2463" i="10"/>
  <c r="O2463" i="10"/>
  <c r="P2463" i="10"/>
  <c r="Q2463" i="10"/>
  <c r="K2464" i="10"/>
  <c r="L2464" i="10"/>
  <c r="M2464" i="10"/>
  <c r="N2464" i="10"/>
  <c r="O2464" i="10"/>
  <c r="P2464" i="10"/>
  <c r="Q2464" i="10"/>
  <c r="K2465" i="10"/>
  <c r="L2465" i="10"/>
  <c r="M2465" i="10"/>
  <c r="N2465" i="10"/>
  <c r="O2465" i="10"/>
  <c r="P2465" i="10"/>
  <c r="Q2465" i="10"/>
  <c r="K2466" i="10"/>
  <c r="L2466" i="10"/>
  <c r="M2466" i="10"/>
  <c r="N2466" i="10"/>
  <c r="O2466" i="10"/>
  <c r="P2466" i="10"/>
  <c r="Q2466" i="10"/>
  <c r="K2467" i="10"/>
  <c r="L2467" i="10"/>
  <c r="M2467" i="10"/>
  <c r="N2467" i="10"/>
  <c r="O2467" i="10"/>
  <c r="P2467" i="10"/>
  <c r="Q2467" i="10"/>
  <c r="K2468" i="10"/>
  <c r="L2468" i="10"/>
  <c r="M2468" i="10"/>
  <c r="N2468" i="10"/>
  <c r="O2468" i="10"/>
  <c r="P2468" i="10"/>
  <c r="Q2468" i="10"/>
  <c r="K2469" i="10"/>
  <c r="L2469" i="10"/>
  <c r="M2469" i="10"/>
  <c r="N2469" i="10"/>
  <c r="O2469" i="10"/>
  <c r="P2469" i="10"/>
  <c r="Q2469" i="10"/>
  <c r="K2470" i="10"/>
  <c r="L2470" i="10"/>
  <c r="M2470" i="10"/>
  <c r="N2470" i="10"/>
  <c r="O2470" i="10"/>
  <c r="P2470" i="10"/>
  <c r="Q2470" i="10"/>
  <c r="K2471" i="10"/>
  <c r="L2471" i="10"/>
  <c r="M2471" i="10"/>
  <c r="N2471" i="10"/>
  <c r="O2471" i="10"/>
  <c r="P2471" i="10"/>
  <c r="Q2471" i="10"/>
  <c r="K2472" i="10"/>
  <c r="L2472" i="10"/>
  <c r="M2472" i="10"/>
  <c r="N2472" i="10"/>
  <c r="O2472" i="10"/>
  <c r="P2472" i="10"/>
  <c r="Q2472" i="10"/>
  <c r="K2473" i="10"/>
  <c r="L2473" i="10"/>
  <c r="M2473" i="10"/>
  <c r="N2473" i="10"/>
  <c r="O2473" i="10"/>
  <c r="P2473" i="10"/>
  <c r="Q2473" i="10"/>
  <c r="K2474" i="10"/>
  <c r="L2474" i="10"/>
  <c r="M2474" i="10"/>
  <c r="N2474" i="10"/>
  <c r="O2474" i="10"/>
  <c r="P2474" i="10"/>
  <c r="Q2474" i="10"/>
  <c r="K2475" i="10"/>
  <c r="L2475" i="10"/>
  <c r="M2475" i="10"/>
  <c r="N2475" i="10"/>
  <c r="O2475" i="10"/>
  <c r="P2475" i="10"/>
  <c r="Q2475" i="10"/>
  <c r="K2476" i="10"/>
  <c r="L2476" i="10"/>
  <c r="M2476" i="10"/>
  <c r="N2476" i="10"/>
  <c r="O2476" i="10"/>
  <c r="P2476" i="10"/>
  <c r="Q2476" i="10"/>
  <c r="K2477" i="10"/>
  <c r="L2477" i="10"/>
  <c r="M2477" i="10"/>
  <c r="N2477" i="10"/>
  <c r="O2477" i="10"/>
  <c r="P2477" i="10"/>
  <c r="Q2477" i="10"/>
  <c r="K2478" i="10"/>
  <c r="L2478" i="10"/>
  <c r="M2478" i="10"/>
  <c r="N2478" i="10"/>
  <c r="O2478" i="10"/>
  <c r="P2478" i="10"/>
  <c r="Q2478" i="10"/>
  <c r="K2479" i="10"/>
  <c r="L2479" i="10"/>
  <c r="M2479" i="10"/>
  <c r="N2479" i="10"/>
  <c r="O2479" i="10"/>
  <c r="P2479" i="10"/>
  <c r="Q2479" i="10"/>
  <c r="K2480" i="10"/>
  <c r="L2480" i="10"/>
  <c r="M2480" i="10"/>
  <c r="N2480" i="10"/>
  <c r="O2480" i="10"/>
  <c r="P2480" i="10"/>
  <c r="Q2480" i="10"/>
  <c r="K2481" i="10"/>
  <c r="L2481" i="10"/>
  <c r="M2481" i="10"/>
  <c r="N2481" i="10"/>
  <c r="O2481" i="10"/>
  <c r="P2481" i="10"/>
  <c r="Q2481" i="10"/>
  <c r="K2482" i="10"/>
  <c r="L2482" i="10"/>
  <c r="M2482" i="10"/>
  <c r="N2482" i="10"/>
  <c r="O2482" i="10"/>
  <c r="P2482" i="10"/>
  <c r="Q2482" i="10"/>
  <c r="K2483" i="10"/>
  <c r="L2483" i="10"/>
  <c r="M2483" i="10"/>
  <c r="N2483" i="10"/>
  <c r="O2483" i="10"/>
  <c r="P2483" i="10"/>
  <c r="Q2483" i="10"/>
  <c r="K2484" i="10"/>
  <c r="L2484" i="10"/>
  <c r="M2484" i="10"/>
  <c r="N2484" i="10"/>
  <c r="O2484" i="10"/>
  <c r="P2484" i="10"/>
  <c r="Q2484" i="10"/>
  <c r="K2485" i="10"/>
  <c r="L2485" i="10"/>
  <c r="M2485" i="10"/>
  <c r="N2485" i="10"/>
  <c r="O2485" i="10"/>
  <c r="P2485" i="10"/>
  <c r="Q2485" i="10"/>
  <c r="K2486" i="10"/>
  <c r="L2486" i="10"/>
  <c r="M2486" i="10"/>
  <c r="N2486" i="10"/>
  <c r="O2486" i="10"/>
  <c r="P2486" i="10"/>
  <c r="Q2486" i="10"/>
  <c r="K2487" i="10"/>
  <c r="L2487" i="10"/>
  <c r="M2487" i="10"/>
  <c r="N2487" i="10"/>
  <c r="O2487" i="10"/>
  <c r="P2487" i="10"/>
  <c r="Q2487" i="10"/>
  <c r="K2488" i="10"/>
  <c r="L2488" i="10"/>
  <c r="M2488" i="10"/>
  <c r="N2488" i="10"/>
  <c r="O2488" i="10"/>
  <c r="P2488" i="10"/>
  <c r="Q2488" i="10"/>
  <c r="K2489" i="10"/>
  <c r="L2489" i="10"/>
  <c r="M2489" i="10"/>
  <c r="N2489" i="10"/>
  <c r="O2489" i="10"/>
  <c r="P2489" i="10"/>
  <c r="Q2489" i="10"/>
  <c r="K2490" i="10"/>
  <c r="L2490" i="10"/>
  <c r="M2490" i="10"/>
  <c r="N2490" i="10"/>
  <c r="O2490" i="10"/>
  <c r="P2490" i="10"/>
  <c r="Q2490" i="10"/>
  <c r="K2491" i="10"/>
  <c r="L2491" i="10"/>
  <c r="M2491" i="10"/>
  <c r="N2491" i="10"/>
  <c r="O2491" i="10"/>
  <c r="P2491" i="10"/>
  <c r="Q2491" i="10"/>
  <c r="K2492" i="10"/>
  <c r="L2492" i="10"/>
  <c r="M2492" i="10"/>
  <c r="N2492" i="10"/>
  <c r="O2492" i="10"/>
  <c r="P2492" i="10"/>
  <c r="Q2492" i="10"/>
  <c r="K2493" i="10"/>
  <c r="L2493" i="10"/>
  <c r="M2493" i="10"/>
  <c r="N2493" i="10"/>
  <c r="O2493" i="10"/>
  <c r="P2493" i="10"/>
  <c r="Q2493" i="10"/>
  <c r="K2494" i="10"/>
  <c r="L2494" i="10"/>
  <c r="M2494" i="10"/>
  <c r="N2494" i="10"/>
  <c r="O2494" i="10"/>
  <c r="P2494" i="10"/>
  <c r="Q2494" i="10"/>
  <c r="K2495" i="10"/>
  <c r="L2495" i="10"/>
  <c r="M2495" i="10"/>
  <c r="N2495" i="10"/>
  <c r="O2495" i="10"/>
  <c r="P2495" i="10"/>
  <c r="Q2495" i="10"/>
  <c r="K2496" i="10"/>
  <c r="L2496" i="10"/>
  <c r="M2496" i="10"/>
  <c r="N2496" i="10"/>
  <c r="O2496" i="10"/>
  <c r="P2496" i="10"/>
  <c r="Q2496" i="10"/>
  <c r="K2497" i="10"/>
  <c r="L2497" i="10"/>
  <c r="M2497" i="10"/>
  <c r="N2497" i="10"/>
  <c r="O2497" i="10"/>
  <c r="P2497" i="10"/>
  <c r="Q2497" i="10"/>
  <c r="K2498" i="10"/>
  <c r="L2498" i="10"/>
  <c r="M2498" i="10"/>
  <c r="N2498" i="10"/>
  <c r="O2498" i="10"/>
  <c r="P2498" i="10"/>
  <c r="Q2498" i="10"/>
  <c r="K2499" i="10"/>
  <c r="L2499" i="10"/>
  <c r="M2499" i="10"/>
  <c r="N2499" i="10"/>
  <c r="O2499" i="10"/>
  <c r="P2499" i="10"/>
  <c r="Q2499" i="10"/>
  <c r="K2500" i="10"/>
  <c r="L2500" i="10"/>
  <c r="M2500" i="10"/>
  <c r="N2500" i="10"/>
  <c r="O2500" i="10"/>
  <c r="P2500" i="10"/>
  <c r="Q2500" i="10"/>
  <c r="K2501" i="10"/>
  <c r="L2501" i="10"/>
  <c r="M2501" i="10"/>
  <c r="N2501" i="10"/>
  <c r="O2501" i="10"/>
  <c r="P2501" i="10"/>
  <c r="Q2501" i="10"/>
  <c r="K2502" i="10"/>
  <c r="L2502" i="10"/>
  <c r="M2502" i="10"/>
  <c r="N2502" i="10"/>
  <c r="O2502" i="10"/>
  <c r="P2502" i="10"/>
  <c r="Q2502" i="10"/>
  <c r="K2503" i="10"/>
  <c r="L2503" i="10"/>
  <c r="M2503" i="10"/>
  <c r="N2503" i="10"/>
  <c r="O2503" i="10"/>
  <c r="P2503" i="10"/>
  <c r="Q2503" i="10"/>
  <c r="K2504" i="10"/>
  <c r="L2504" i="10"/>
  <c r="M2504" i="10"/>
  <c r="N2504" i="10"/>
  <c r="O2504" i="10"/>
  <c r="P2504" i="10"/>
  <c r="Q2504" i="10"/>
  <c r="K2505" i="10"/>
  <c r="L2505" i="10"/>
  <c r="M2505" i="10"/>
  <c r="N2505" i="10"/>
  <c r="O2505" i="10"/>
  <c r="P2505" i="10"/>
  <c r="Q2505" i="10"/>
  <c r="K2506" i="10"/>
  <c r="L2506" i="10"/>
  <c r="M2506" i="10"/>
  <c r="N2506" i="10"/>
  <c r="O2506" i="10"/>
  <c r="P2506" i="10"/>
  <c r="Q2506" i="10"/>
  <c r="K2507" i="10"/>
  <c r="L2507" i="10"/>
  <c r="M2507" i="10"/>
  <c r="N2507" i="10"/>
  <c r="O2507" i="10"/>
  <c r="P2507" i="10"/>
  <c r="Q2507" i="10"/>
  <c r="K2508" i="10"/>
  <c r="L2508" i="10"/>
  <c r="M2508" i="10"/>
  <c r="N2508" i="10"/>
  <c r="O2508" i="10"/>
  <c r="P2508" i="10"/>
  <c r="Q2508" i="10"/>
  <c r="K2509" i="10"/>
  <c r="L2509" i="10"/>
  <c r="M2509" i="10"/>
  <c r="N2509" i="10"/>
  <c r="O2509" i="10"/>
  <c r="P2509" i="10"/>
  <c r="Q2509" i="10"/>
  <c r="K2510" i="10"/>
  <c r="L2510" i="10"/>
  <c r="M2510" i="10"/>
  <c r="N2510" i="10"/>
  <c r="O2510" i="10"/>
  <c r="P2510" i="10"/>
  <c r="Q2510" i="10"/>
  <c r="K2511" i="10"/>
  <c r="L2511" i="10"/>
  <c r="M2511" i="10"/>
  <c r="N2511" i="10"/>
  <c r="O2511" i="10"/>
  <c r="P2511" i="10"/>
  <c r="Q2511" i="10"/>
  <c r="K2512" i="10"/>
  <c r="L2512" i="10"/>
  <c r="M2512" i="10"/>
  <c r="N2512" i="10"/>
  <c r="O2512" i="10"/>
  <c r="P2512" i="10"/>
  <c r="Q2512" i="10"/>
  <c r="K2513" i="10"/>
  <c r="L2513" i="10"/>
  <c r="M2513" i="10"/>
  <c r="N2513" i="10"/>
  <c r="O2513" i="10"/>
  <c r="P2513" i="10"/>
  <c r="Q2513" i="10"/>
  <c r="K2514" i="10"/>
  <c r="L2514" i="10"/>
  <c r="M2514" i="10"/>
  <c r="N2514" i="10"/>
  <c r="O2514" i="10"/>
  <c r="P2514" i="10"/>
  <c r="Q2514" i="10"/>
  <c r="K2515" i="10"/>
  <c r="L2515" i="10"/>
  <c r="M2515" i="10"/>
  <c r="N2515" i="10"/>
  <c r="O2515" i="10"/>
  <c r="P2515" i="10"/>
  <c r="Q2515" i="10"/>
  <c r="K2516" i="10"/>
  <c r="L2516" i="10"/>
  <c r="M2516" i="10"/>
  <c r="N2516" i="10"/>
  <c r="O2516" i="10"/>
  <c r="P2516" i="10"/>
  <c r="Q2516" i="10"/>
  <c r="K2517" i="10"/>
  <c r="L2517" i="10"/>
  <c r="M2517" i="10"/>
  <c r="N2517" i="10"/>
  <c r="O2517" i="10"/>
  <c r="P2517" i="10"/>
  <c r="Q2517" i="10"/>
  <c r="K2518" i="10"/>
  <c r="L2518" i="10"/>
  <c r="M2518" i="10"/>
  <c r="N2518" i="10"/>
  <c r="O2518" i="10"/>
  <c r="P2518" i="10"/>
  <c r="Q2518" i="10"/>
  <c r="K2519" i="10"/>
  <c r="L2519" i="10"/>
  <c r="M2519" i="10"/>
  <c r="N2519" i="10"/>
  <c r="O2519" i="10"/>
  <c r="P2519" i="10"/>
  <c r="Q2519" i="10"/>
  <c r="K2520" i="10"/>
  <c r="L2520" i="10"/>
  <c r="M2520" i="10"/>
  <c r="N2520" i="10"/>
  <c r="O2520" i="10"/>
  <c r="P2520" i="10"/>
  <c r="Q2520" i="10"/>
  <c r="K2521" i="10"/>
  <c r="L2521" i="10"/>
  <c r="M2521" i="10"/>
  <c r="N2521" i="10"/>
  <c r="O2521" i="10"/>
  <c r="P2521" i="10"/>
  <c r="Q2521" i="10"/>
  <c r="K2522" i="10"/>
  <c r="L2522" i="10"/>
  <c r="M2522" i="10"/>
  <c r="N2522" i="10"/>
  <c r="O2522" i="10"/>
  <c r="P2522" i="10"/>
  <c r="Q2522" i="10"/>
  <c r="K2524" i="10"/>
  <c r="L2524" i="10"/>
  <c r="M2524" i="10"/>
  <c r="N2524" i="10"/>
  <c r="O2524" i="10"/>
  <c r="P2524" i="10"/>
  <c r="Q2524" i="10"/>
  <c r="K2525" i="10"/>
  <c r="L2525" i="10"/>
  <c r="M2525" i="10"/>
  <c r="N2525" i="10"/>
  <c r="O2525" i="10"/>
  <c r="P2525" i="10"/>
  <c r="Q2525" i="10"/>
  <c r="K2526" i="10"/>
  <c r="L2526" i="10"/>
  <c r="M2526" i="10"/>
  <c r="N2526" i="10"/>
  <c r="O2526" i="10"/>
  <c r="P2526" i="10"/>
  <c r="Q2526" i="10"/>
  <c r="K2527" i="10"/>
  <c r="L2527" i="10"/>
  <c r="M2527" i="10"/>
  <c r="N2527" i="10"/>
  <c r="O2527" i="10"/>
  <c r="P2527" i="10"/>
  <c r="Q2527" i="10"/>
  <c r="K2528" i="10"/>
  <c r="L2528" i="10"/>
  <c r="M2528" i="10"/>
  <c r="N2528" i="10"/>
  <c r="O2528" i="10"/>
  <c r="P2528" i="10"/>
  <c r="Q2528" i="10"/>
  <c r="K2529" i="10"/>
  <c r="L2529" i="10"/>
  <c r="M2529" i="10"/>
  <c r="N2529" i="10"/>
  <c r="O2529" i="10"/>
  <c r="P2529" i="10"/>
  <c r="Q2529" i="10"/>
  <c r="K2530" i="10"/>
  <c r="L2530" i="10"/>
  <c r="M2530" i="10"/>
  <c r="N2530" i="10"/>
  <c r="O2530" i="10"/>
  <c r="P2530" i="10"/>
  <c r="Q2530" i="10"/>
  <c r="K2531" i="10"/>
  <c r="L2531" i="10"/>
  <c r="M2531" i="10"/>
  <c r="N2531" i="10"/>
  <c r="O2531" i="10"/>
  <c r="P2531" i="10"/>
  <c r="Q2531" i="10"/>
  <c r="K2532" i="10"/>
  <c r="L2532" i="10"/>
  <c r="M2532" i="10"/>
  <c r="N2532" i="10"/>
  <c r="O2532" i="10"/>
  <c r="P2532" i="10"/>
  <c r="Q2532" i="10"/>
  <c r="K2533" i="10"/>
  <c r="L2533" i="10"/>
  <c r="M2533" i="10"/>
  <c r="N2533" i="10"/>
  <c r="O2533" i="10"/>
  <c r="P2533" i="10"/>
  <c r="Q2533" i="10"/>
  <c r="K2534" i="10"/>
  <c r="L2534" i="10"/>
  <c r="M2534" i="10"/>
  <c r="N2534" i="10"/>
  <c r="O2534" i="10"/>
  <c r="P2534" i="10"/>
  <c r="Q2534" i="10"/>
  <c r="K2535" i="10"/>
  <c r="L2535" i="10"/>
  <c r="M2535" i="10"/>
  <c r="N2535" i="10"/>
  <c r="O2535" i="10"/>
  <c r="P2535" i="10"/>
  <c r="Q2535" i="10"/>
  <c r="K2536" i="10"/>
  <c r="L2536" i="10"/>
  <c r="M2536" i="10"/>
  <c r="N2536" i="10"/>
  <c r="O2536" i="10"/>
  <c r="P2536" i="10"/>
  <c r="Q2536" i="10"/>
  <c r="K2537" i="10"/>
  <c r="L2537" i="10"/>
  <c r="M2537" i="10"/>
  <c r="N2537" i="10"/>
  <c r="O2537" i="10"/>
  <c r="P2537" i="10"/>
  <c r="Q2537" i="10"/>
  <c r="K2538" i="10"/>
  <c r="L2538" i="10"/>
  <c r="M2538" i="10"/>
  <c r="N2538" i="10"/>
  <c r="O2538" i="10"/>
  <c r="P2538" i="10"/>
  <c r="Q2538" i="10"/>
  <c r="K2539" i="10"/>
  <c r="L2539" i="10"/>
  <c r="M2539" i="10"/>
  <c r="N2539" i="10"/>
  <c r="O2539" i="10"/>
  <c r="P2539" i="10"/>
  <c r="Q2539" i="10"/>
  <c r="K2540" i="10"/>
  <c r="L2540" i="10"/>
  <c r="M2540" i="10"/>
  <c r="N2540" i="10"/>
  <c r="O2540" i="10"/>
  <c r="P2540" i="10"/>
  <c r="Q2540" i="10"/>
  <c r="K2541" i="10"/>
  <c r="L2541" i="10"/>
  <c r="M2541" i="10"/>
  <c r="N2541" i="10"/>
  <c r="O2541" i="10"/>
  <c r="P2541" i="10"/>
  <c r="Q2541" i="10"/>
  <c r="K2542" i="10"/>
  <c r="L2542" i="10"/>
  <c r="M2542" i="10"/>
  <c r="N2542" i="10"/>
  <c r="O2542" i="10"/>
  <c r="P2542" i="10"/>
  <c r="Q2542" i="10"/>
  <c r="K2543" i="10"/>
  <c r="L2543" i="10"/>
  <c r="M2543" i="10"/>
  <c r="N2543" i="10"/>
  <c r="O2543" i="10"/>
  <c r="P2543" i="10"/>
  <c r="Q2543" i="10"/>
  <c r="K2544" i="10"/>
  <c r="L2544" i="10"/>
  <c r="M2544" i="10"/>
  <c r="N2544" i="10"/>
  <c r="O2544" i="10"/>
  <c r="P2544" i="10"/>
  <c r="Q2544" i="10"/>
  <c r="K2545" i="10"/>
  <c r="L2545" i="10"/>
  <c r="M2545" i="10"/>
  <c r="N2545" i="10"/>
  <c r="O2545" i="10"/>
  <c r="P2545" i="10"/>
  <c r="Q2545" i="10"/>
  <c r="K2546" i="10"/>
  <c r="L2546" i="10"/>
  <c r="M2546" i="10"/>
  <c r="N2546" i="10"/>
  <c r="O2546" i="10"/>
  <c r="P2546" i="10"/>
  <c r="Q2546" i="10"/>
  <c r="K2547" i="10"/>
  <c r="L2547" i="10"/>
  <c r="M2547" i="10"/>
  <c r="N2547" i="10"/>
  <c r="O2547" i="10"/>
  <c r="P2547" i="10"/>
  <c r="Q2547" i="10"/>
  <c r="K2548" i="10"/>
  <c r="L2548" i="10"/>
  <c r="M2548" i="10"/>
  <c r="N2548" i="10"/>
  <c r="O2548" i="10"/>
  <c r="P2548" i="10"/>
  <c r="Q2548" i="10"/>
  <c r="K2549" i="10"/>
  <c r="L2549" i="10"/>
  <c r="M2549" i="10"/>
  <c r="N2549" i="10"/>
  <c r="O2549" i="10"/>
  <c r="P2549" i="10"/>
  <c r="Q2549" i="10"/>
  <c r="K2550" i="10"/>
  <c r="L2550" i="10"/>
  <c r="M2550" i="10"/>
  <c r="N2550" i="10"/>
  <c r="O2550" i="10"/>
  <c r="P2550" i="10"/>
  <c r="Q2550" i="10"/>
  <c r="K2551" i="10"/>
  <c r="L2551" i="10"/>
  <c r="M2551" i="10"/>
  <c r="N2551" i="10"/>
  <c r="O2551" i="10"/>
  <c r="P2551" i="10"/>
  <c r="Q2551" i="10"/>
  <c r="K2552" i="10"/>
  <c r="L2552" i="10"/>
  <c r="M2552" i="10"/>
  <c r="N2552" i="10"/>
  <c r="O2552" i="10"/>
  <c r="P2552" i="10"/>
  <c r="Q2552" i="10"/>
  <c r="K2553" i="10"/>
  <c r="L2553" i="10"/>
  <c r="M2553" i="10"/>
  <c r="N2553" i="10"/>
  <c r="O2553" i="10"/>
  <c r="P2553" i="10"/>
  <c r="Q2553" i="10"/>
  <c r="K2554" i="10"/>
  <c r="L2554" i="10"/>
  <c r="M2554" i="10"/>
  <c r="N2554" i="10"/>
  <c r="O2554" i="10"/>
  <c r="P2554" i="10"/>
  <c r="Q2554" i="10"/>
  <c r="K2555" i="10"/>
  <c r="L2555" i="10"/>
  <c r="M2555" i="10"/>
  <c r="N2555" i="10"/>
  <c r="O2555" i="10"/>
  <c r="P2555" i="10"/>
  <c r="Q2555" i="10"/>
  <c r="K2556" i="10"/>
  <c r="L2556" i="10"/>
  <c r="M2556" i="10"/>
  <c r="N2556" i="10"/>
  <c r="O2556" i="10"/>
  <c r="P2556" i="10"/>
  <c r="Q2556" i="10"/>
  <c r="K2557" i="10"/>
  <c r="L2557" i="10"/>
  <c r="M2557" i="10"/>
  <c r="N2557" i="10"/>
  <c r="O2557" i="10"/>
  <c r="P2557" i="10"/>
  <c r="Q2557" i="10"/>
  <c r="K2558" i="10"/>
  <c r="L2558" i="10"/>
  <c r="M2558" i="10"/>
  <c r="N2558" i="10"/>
  <c r="O2558" i="10"/>
  <c r="P2558" i="10"/>
  <c r="Q2558" i="10"/>
  <c r="K2559" i="10"/>
  <c r="L2559" i="10"/>
  <c r="M2559" i="10"/>
  <c r="N2559" i="10"/>
  <c r="O2559" i="10"/>
  <c r="P2559" i="10"/>
  <c r="Q2559" i="10"/>
  <c r="K2560" i="10"/>
  <c r="L2560" i="10"/>
  <c r="M2560" i="10"/>
  <c r="N2560" i="10"/>
  <c r="O2560" i="10"/>
  <c r="P2560" i="10"/>
  <c r="Q2560" i="10"/>
  <c r="K2561" i="10"/>
  <c r="L2561" i="10"/>
  <c r="M2561" i="10"/>
  <c r="N2561" i="10"/>
  <c r="O2561" i="10"/>
  <c r="P2561" i="10"/>
  <c r="Q2561" i="10"/>
  <c r="K2562" i="10"/>
  <c r="L2562" i="10"/>
  <c r="M2562" i="10"/>
  <c r="N2562" i="10"/>
  <c r="O2562" i="10"/>
  <c r="P2562" i="10"/>
  <c r="Q2562" i="10"/>
  <c r="K2563" i="10"/>
  <c r="L2563" i="10"/>
  <c r="M2563" i="10"/>
  <c r="N2563" i="10"/>
  <c r="O2563" i="10"/>
  <c r="P2563" i="10"/>
  <c r="Q2563" i="10"/>
  <c r="K2564" i="10"/>
  <c r="L2564" i="10"/>
  <c r="M2564" i="10"/>
  <c r="N2564" i="10"/>
  <c r="O2564" i="10"/>
  <c r="P2564" i="10"/>
  <c r="Q2564" i="10"/>
  <c r="K2565" i="10"/>
  <c r="L2565" i="10"/>
  <c r="M2565" i="10"/>
  <c r="N2565" i="10"/>
  <c r="O2565" i="10"/>
  <c r="P2565" i="10"/>
  <c r="Q2565" i="10"/>
  <c r="K2566" i="10"/>
  <c r="L2566" i="10"/>
  <c r="M2566" i="10"/>
  <c r="N2566" i="10"/>
  <c r="O2566" i="10"/>
  <c r="P2566" i="10"/>
  <c r="Q2566" i="10"/>
  <c r="K2567" i="10"/>
  <c r="L2567" i="10"/>
  <c r="M2567" i="10"/>
  <c r="N2567" i="10"/>
  <c r="O2567" i="10"/>
  <c r="P2567" i="10"/>
  <c r="Q2567" i="10"/>
  <c r="K2568" i="10"/>
  <c r="L2568" i="10"/>
  <c r="M2568" i="10"/>
  <c r="N2568" i="10"/>
  <c r="O2568" i="10"/>
  <c r="P2568" i="10"/>
  <c r="Q2568" i="10"/>
  <c r="K2569" i="10"/>
  <c r="L2569" i="10"/>
  <c r="M2569" i="10"/>
  <c r="N2569" i="10"/>
  <c r="O2569" i="10"/>
  <c r="P2569" i="10"/>
  <c r="Q2569" i="10"/>
  <c r="K2570" i="10"/>
  <c r="L2570" i="10"/>
  <c r="M2570" i="10"/>
  <c r="N2570" i="10"/>
  <c r="O2570" i="10"/>
  <c r="P2570" i="10"/>
  <c r="Q2570" i="10"/>
  <c r="K2571" i="10"/>
  <c r="L2571" i="10"/>
  <c r="M2571" i="10"/>
  <c r="N2571" i="10"/>
  <c r="O2571" i="10"/>
  <c r="P2571" i="10"/>
  <c r="Q2571" i="10"/>
  <c r="K2572" i="10"/>
  <c r="L2572" i="10"/>
  <c r="M2572" i="10"/>
  <c r="N2572" i="10"/>
  <c r="O2572" i="10"/>
  <c r="P2572" i="10"/>
  <c r="Q2572" i="10"/>
  <c r="K2573" i="10"/>
  <c r="L2573" i="10"/>
  <c r="M2573" i="10"/>
  <c r="N2573" i="10"/>
  <c r="O2573" i="10"/>
  <c r="P2573" i="10"/>
  <c r="Q2573" i="10"/>
  <c r="K2574" i="10"/>
  <c r="L2574" i="10"/>
  <c r="M2574" i="10"/>
  <c r="N2574" i="10"/>
  <c r="O2574" i="10"/>
  <c r="P2574" i="10"/>
  <c r="Q2574" i="10"/>
  <c r="K2575" i="10"/>
  <c r="L2575" i="10"/>
  <c r="M2575" i="10"/>
  <c r="N2575" i="10"/>
  <c r="O2575" i="10"/>
  <c r="P2575" i="10"/>
  <c r="Q2575" i="10"/>
  <c r="K2576" i="10"/>
  <c r="L2576" i="10"/>
  <c r="M2576" i="10"/>
  <c r="N2576" i="10"/>
  <c r="O2576" i="10"/>
  <c r="P2576" i="10"/>
  <c r="Q2576" i="10"/>
  <c r="K2577" i="10"/>
  <c r="L2577" i="10"/>
  <c r="M2577" i="10"/>
  <c r="N2577" i="10"/>
  <c r="O2577" i="10"/>
  <c r="P2577" i="10"/>
  <c r="Q2577" i="10"/>
  <c r="K2578" i="10"/>
  <c r="L2578" i="10"/>
  <c r="M2578" i="10"/>
  <c r="N2578" i="10"/>
  <c r="O2578" i="10"/>
  <c r="P2578" i="10"/>
  <c r="Q2578" i="10"/>
  <c r="K2579" i="10"/>
  <c r="L2579" i="10"/>
  <c r="M2579" i="10"/>
  <c r="N2579" i="10"/>
  <c r="O2579" i="10"/>
  <c r="P2579" i="10"/>
  <c r="Q2579" i="10"/>
  <c r="K2580" i="10"/>
  <c r="L2580" i="10"/>
  <c r="M2580" i="10"/>
  <c r="N2580" i="10"/>
  <c r="O2580" i="10"/>
  <c r="P2580" i="10"/>
  <c r="Q2580" i="10"/>
  <c r="K2581" i="10"/>
  <c r="L2581" i="10"/>
  <c r="M2581" i="10"/>
  <c r="N2581" i="10"/>
  <c r="O2581" i="10"/>
  <c r="P2581" i="10"/>
  <c r="Q2581" i="10"/>
  <c r="K2582" i="10"/>
  <c r="L2582" i="10"/>
  <c r="M2582" i="10"/>
  <c r="N2582" i="10"/>
  <c r="O2582" i="10"/>
  <c r="P2582" i="10"/>
  <c r="Q2582" i="10"/>
  <c r="K2583" i="10"/>
  <c r="L2583" i="10"/>
  <c r="M2583" i="10"/>
  <c r="N2583" i="10"/>
  <c r="O2583" i="10"/>
  <c r="P2583" i="10"/>
  <c r="Q2583" i="10"/>
  <c r="K2584" i="10"/>
  <c r="L2584" i="10"/>
  <c r="M2584" i="10"/>
  <c r="N2584" i="10"/>
  <c r="O2584" i="10"/>
  <c r="P2584" i="10"/>
  <c r="Q2584" i="10"/>
  <c r="K2585" i="10"/>
  <c r="L2585" i="10"/>
  <c r="M2585" i="10"/>
  <c r="N2585" i="10"/>
  <c r="O2585" i="10"/>
  <c r="P2585" i="10"/>
  <c r="Q2585" i="10"/>
  <c r="K2586" i="10"/>
  <c r="L2586" i="10"/>
  <c r="M2586" i="10"/>
  <c r="N2586" i="10"/>
  <c r="O2586" i="10"/>
  <c r="P2586" i="10"/>
  <c r="Q2586" i="10"/>
  <c r="K2587" i="10"/>
  <c r="L2587" i="10"/>
  <c r="M2587" i="10"/>
  <c r="N2587" i="10"/>
  <c r="O2587" i="10"/>
  <c r="P2587" i="10"/>
  <c r="Q2587" i="10"/>
  <c r="K2588" i="10"/>
  <c r="L2588" i="10"/>
  <c r="M2588" i="10"/>
  <c r="N2588" i="10"/>
  <c r="O2588" i="10"/>
  <c r="P2588" i="10"/>
  <c r="Q2588" i="10"/>
  <c r="K2589" i="10"/>
  <c r="L2589" i="10"/>
  <c r="M2589" i="10"/>
  <c r="N2589" i="10"/>
  <c r="O2589" i="10"/>
  <c r="P2589" i="10"/>
  <c r="Q2589" i="10"/>
  <c r="K2590" i="10"/>
  <c r="L2590" i="10"/>
  <c r="M2590" i="10"/>
  <c r="N2590" i="10"/>
  <c r="O2590" i="10"/>
  <c r="P2590" i="10"/>
  <c r="Q2590" i="10"/>
  <c r="K2591" i="10"/>
  <c r="L2591" i="10"/>
  <c r="M2591" i="10"/>
  <c r="N2591" i="10"/>
  <c r="O2591" i="10"/>
  <c r="P2591" i="10"/>
  <c r="Q2591" i="10"/>
  <c r="K2592" i="10"/>
  <c r="L2592" i="10"/>
  <c r="M2592" i="10"/>
  <c r="N2592" i="10"/>
  <c r="O2592" i="10"/>
  <c r="P2592" i="10"/>
  <c r="Q2592" i="10"/>
  <c r="K2593" i="10"/>
  <c r="L2593" i="10"/>
  <c r="M2593" i="10"/>
  <c r="N2593" i="10"/>
  <c r="O2593" i="10"/>
  <c r="P2593" i="10"/>
  <c r="Q2593" i="10"/>
  <c r="K2594" i="10"/>
  <c r="L2594" i="10"/>
  <c r="M2594" i="10"/>
  <c r="N2594" i="10"/>
  <c r="O2594" i="10"/>
  <c r="P2594" i="10"/>
  <c r="Q2594" i="10"/>
  <c r="K2595" i="10"/>
  <c r="L2595" i="10"/>
  <c r="M2595" i="10"/>
  <c r="N2595" i="10"/>
  <c r="O2595" i="10"/>
  <c r="P2595" i="10"/>
  <c r="Q2595" i="10"/>
  <c r="K2596" i="10"/>
  <c r="L2596" i="10"/>
  <c r="M2596" i="10"/>
  <c r="N2596" i="10"/>
  <c r="O2596" i="10"/>
  <c r="P2596" i="10"/>
  <c r="Q2596" i="10"/>
  <c r="K2597" i="10"/>
  <c r="L2597" i="10"/>
  <c r="M2597" i="10"/>
  <c r="N2597" i="10"/>
  <c r="O2597" i="10"/>
  <c r="P2597" i="10"/>
  <c r="Q2597" i="10"/>
  <c r="K2598" i="10"/>
  <c r="L2598" i="10"/>
  <c r="M2598" i="10"/>
  <c r="N2598" i="10"/>
  <c r="O2598" i="10"/>
  <c r="P2598" i="10"/>
  <c r="Q2598" i="10"/>
  <c r="K2599" i="10"/>
  <c r="L2599" i="10"/>
  <c r="M2599" i="10"/>
  <c r="N2599" i="10"/>
  <c r="O2599" i="10"/>
  <c r="P2599" i="10"/>
  <c r="Q2599" i="10"/>
  <c r="K2600" i="10"/>
  <c r="L2600" i="10"/>
  <c r="M2600" i="10"/>
  <c r="N2600" i="10"/>
  <c r="O2600" i="10"/>
  <c r="P2600" i="10"/>
  <c r="Q2600" i="10"/>
  <c r="K2601" i="10"/>
  <c r="L2601" i="10"/>
  <c r="M2601" i="10"/>
  <c r="N2601" i="10"/>
  <c r="O2601" i="10"/>
  <c r="P2601" i="10"/>
  <c r="Q2601" i="10"/>
  <c r="K2602" i="10"/>
  <c r="L2602" i="10"/>
  <c r="M2602" i="10"/>
  <c r="N2602" i="10"/>
  <c r="O2602" i="10"/>
  <c r="P2602" i="10"/>
  <c r="Q2602" i="10"/>
  <c r="K2603" i="10"/>
  <c r="L2603" i="10"/>
  <c r="M2603" i="10"/>
  <c r="N2603" i="10"/>
  <c r="O2603" i="10"/>
  <c r="P2603" i="10"/>
  <c r="Q2603" i="10"/>
  <c r="K2604" i="10"/>
  <c r="L2604" i="10"/>
  <c r="M2604" i="10"/>
  <c r="N2604" i="10"/>
  <c r="O2604" i="10"/>
  <c r="P2604" i="10"/>
  <c r="Q2604" i="10"/>
  <c r="K2605" i="10"/>
  <c r="L2605" i="10"/>
  <c r="M2605" i="10"/>
  <c r="N2605" i="10"/>
  <c r="O2605" i="10"/>
  <c r="P2605" i="10"/>
  <c r="Q2605" i="10"/>
  <c r="K2606" i="10"/>
  <c r="L2606" i="10"/>
  <c r="M2606" i="10"/>
  <c r="N2606" i="10"/>
  <c r="O2606" i="10"/>
  <c r="P2606" i="10"/>
  <c r="Q2606" i="10"/>
  <c r="K2607" i="10"/>
  <c r="L2607" i="10"/>
  <c r="M2607" i="10"/>
  <c r="N2607" i="10"/>
  <c r="O2607" i="10"/>
  <c r="P2607" i="10"/>
  <c r="Q2607" i="10"/>
  <c r="K2608" i="10"/>
  <c r="L2608" i="10"/>
  <c r="M2608" i="10"/>
  <c r="N2608" i="10"/>
  <c r="O2608" i="10"/>
  <c r="P2608" i="10"/>
  <c r="Q2608" i="10"/>
  <c r="K2609" i="10"/>
  <c r="L2609" i="10"/>
  <c r="M2609" i="10"/>
  <c r="N2609" i="10"/>
  <c r="O2609" i="10"/>
  <c r="P2609" i="10"/>
  <c r="Q2609" i="10"/>
  <c r="K2610" i="10"/>
  <c r="L2610" i="10"/>
  <c r="M2610" i="10"/>
  <c r="N2610" i="10"/>
  <c r="O2610" i="10"/>
  <c r="P2610" i="10"/>
  <c r="Q2610" i="10"/>
  <c r="K2611" i="10"/>
  <c r="L2611" i="10"/>
  <c r="M2611" i="10"/>
  <c r="N2611" i="10"/>
  <c r="O2611" i="10"/>
  <c r="P2611" i="10"/>
  <c r="Q2611" i="10"/>
  <c r="K2612" i="10"/>
  <c r="L2612" i="10"/>
  <c r="M2612" i="10"/>
  <c r="N2612" i="10"/>
  <c r="O2612" i="10"/>
  <c r="P2612" i="10"/>
  <c r="Q2612" i="10"/>
  <c r="K2613" i="10"/>
  <c r="L2613" i="10"/>
  <c r="M2613" i="10"/>
  <c r="N2613" i="10"/>
  <c r="O2613" i="10"/>
  <c r="P2613" i="10"/>
  <c r="Q2613" i="10"/>
  <c r="K2614" i="10"/>
  <c r="L2614" i="10"/>
  <c r="M2614" i="10"/>
  <c r="N2614" i="10"/>
  <c r="O2614" i="10"/>
  <c r="P2614" i="10"/>
  <c r="Q2614" i="10"/>
  <c r="K2615" i="10"/>
  <c r="L2615" i="10"/>
  <c r="M2615" i="10"/>
  <c r="N2615" i="10"/>
  <c r="O2615" i="10"/>
  <c r="P2615" i="10"/>
  <c r="Q2615" i="10"/>
  <c r="K2616" i="10"/>
  <c r="L2616" i="10"/>
  <c r="M2616" i="10"/>
  <c r="N2616" i="10"/>
  <c r="O2616" i="10"/>
  <c r="P2616" i="10"/>
  <c r="Q2616" i="10"/>
  <c r="K2617" i="10"/>
  <c r="L2617" i="10"/>
  <c r="M2617" i="10"/>
  <c r="N2617" i="10"/>
  <c r="O2617" i="10"/>
  <c r="P2617" i="10"/>
  <c r="Q2617" i="10"/>
  <c r="K2618" i="10"/>
  <c r="L2618" i="10"/>
  <c r="M2618" i="10"/>
  <c r="N2618" i="10"/>
  <c r="O2618" i="10"/>
  <c r="P2618" i="10"/>
  <c r="Q2618" i="10"/>
  <c r="K2619" i="10"/>
  <c r="L2619" i="10"/>
  <c r="M2619" i="10"/>
  <c r="N2619" i="10"/>
  <c r="O2619" i="10"/>
  <c r="P2619" i="10"/>
  <c r="Q2619" i="10"/>
  <c r="K2621" i="10"/>
  <c r="L2621" i="10"/>
  <c r="M2621" i="10"/>
  <c r="N2621" i="10"/>
  <c r="O2621" i="10"/>
  <c r="P2621" i="10"/>
  <c r="Q2621" i="10"/>
  <c r="K2622" i="10"/>
  <c r="L2622" i="10"/>
  <c r="M2622" i="10"/>
  <c r="N2622" i="10"/>
  <c r="O2622" i="10"/>
  <c r="P2622" i="10"/>
  <c r="Q2622" i="10"/>
  <c r="K2623" i="10"/>
  <c r="L2623" i="10"/>
  <c r="M2623" i="10"/>
  <c r="N2623" i="10"/>
  <c r="O2623" i="10"/>
  <c r="P2623" i="10"/>
  <c r="Q2623" i="10"/>
  <c r="K2624" i="10"/>
  <c r="L2624" i="10"/>
  <c r="M2624" i="10"/>
  <c r="N2624" i="10"/>
  <c r="O2624" i="10"/>
  <c r="P2624" i="10"/>
  <c r="Q2624" i="10"/>
  <c r="K2625" i="10"/>
  <c r="L2625" i="10"/>
  <c r="M2625" i="10"/>
  <c r="N2625" i="10"/>
  <c r="O2625" i="10"/>
  <c r="P2625" i="10"/>
  <c r="Q2625" i="10"/>
  <c r="K2626" i="10"/>
  <c r="L2626" i="10"/>
  <c r="M2626" i="10"/>
  <c r="N2626" i="10"/>
  <c r="O2626" i="10"/>
  <c r="P2626" i="10"/>
  <c r="Q2626" i="10"/>
  <c r="K2627" i="10"/>
  <c r="L2627" i="10"/>
  <c r="M2627" i="10"/>
  <c r="N2627" i="10"/>
  <c r="O2627" i="10"/>
  <c r="P2627" i="10"/>
  <c r="Q2627" i="10"/>
  <c r="K2628" i="10"/>
  <c r="L2628" i="10"/>
  <c r="M2628" i="10"/>
  <c r="N2628" i="10"/>
  <c r="O2628" i="10"/>
  <c r="P2628" i="10"/>
  <c r="Q2628" i="10"/>
  <c r="K2629" i="10"/>
  <c r="L2629" i="10"/>
  <c r="M2629" i="10"/>
  <c r="N2629" i="10"/>
  <c r="O2629" i="10"/>
  <c r="P2629" i="10"/>
  <c r="Q2629" i="10"/>
  <c r="K2630" i="10"/>
  <c r="L2630" i="10"/>
  <c r="M2630" i="10"/>
  <c r="N2630" i="10"/>
  <c r="O2630" i="10"/>
  <c r="P2630" i="10"/>
  <c r="Q2630" i="10"/>
  <c r="K2631" i="10"/>
  <c r="L2631" i="10"/>
  <c r="M2631" i="10"/>
  <c r="N2631" i="10"/>
  <c r="O2631" i="10"/>
  <c r="P2631" i="10"/>
  <c r="Q2631" i="10"/>
  <c r="K2632" i="10"/>
  <c r="L2632" i="10"/>
  <c r="M2632" i="10"/>
  <c r="N2632" i="10"/>
  <c r="O2632" i="10"/>
  <c r="P2632" i="10"/>
  <c r="Q2632" i="10"/>
  <c r="K2633" i="10"/>
  <c r="L2633" i="10"/>
  <c r="M2633" i="10"/>
  <c r="N2633" i="10"/>
  <c r="O2633" i="10"/>
  <c r="P2633" i="10"/>
  <c r="Q2633" i="10"/>
  <c r="K2634" i="10"/>
  <c r="L2634" i="10"/>
  <c r="M2634" i="10"/>
  <c r="N2634" i="10"/>
  <c r="O2634" i="10"/>
  <c r="P2634" i="10"/>
  <c r="Q2634" i="10"/>
  <c r="K2635" i="10"/>
  <c r="L2635" i="10"/>
  <c r="M2635" i="10"/>
  <c r="N2635" i="10"/>
  <c r="O2635" i="10"/>
  <c r="P2635" i="10"/>
  <c r="Q2635" i="10"/>
  <c r="K2636" i="10"/>
  <c r="L2636" i="10"/>
  <c r="M2636" i="10"/>
  <c r="N2636" i="10"/>
  <c r="O2636" i="10"/>
  <c r="P2636" i="10"/>
  <c r="Q2636" i="10"/>
  <c r="K2637" i="10"/>
  <c r="L2637" i="10"/>
  <c r="M2637" i="10"/>
  <c r="N2637" i="10"/>
  <c r="O2637" i="10"/>
  <c r="P2637" i="10"/>
  <c r="Q2637" i="10"/>
  <c r="K2638" i="10"/>
  <c r="L2638" i="10"/>
  <c r="M2638" i="10"/>
  <c r="N2638" i="10"/>
  <c r="O2638" i="10"/>
  <c r="P2638" i="10"/>
  <c r="Q2638" i="10"/>
  <c r="K2639" i="10"/>
  <c r="L2639" i="10"/>
  <c r="M2639" i="10"/>
  <c r="N2639" i="10"/>
  <c r="O2639" i="10"/>
  <c r="P2639" i="10"/>
  <c r="Q2639" i="10"/>
  <c r="K2640" i="10"/>
  <c r="L2640" i="10"/>
  <c r="M2640" i="10"/>
  <c r="N2640" i="10"/>
  <c r="O2640" i="10"/>
  <c r="P2640" i="10"/>
  <c r="Q2640" i="10"/>
  <c r="K2641" i="10"/>
  <c r="L2641" i="10"/>
  <c r="M2641" i="10"/>
  <c r="N2641" i="10"/>
  <c r="O2641" i="10"/>
  <c r="P2641" i="10"/>
  <c r="Q2641" i="10"/>
  <c r="K2642" i="10"/>
  <c r="L2642" i="10"/>
  <c r="M2642" i="10"/>
  <c r="N2642" i="10"/>
  <c r="O2642" i="10"/>
  <c r="P2642" i="10"/>
  <c r="Q2642" i="10"/>
  <c r="K2643" i="10"/>
  <c r="L2643" i="10"/>
  <c r="M2643" i="10"/>
  <c r="N2643" i="10"/>
  <c r="O2643" i="10"/>
  <c r="P2643" i="10"/>
  <c r="Q2643" i="10"/>
  <c r="K2644" i="10"/>
  <c r="L2644" i="10"/>
  <c r="M2644" i="10"/>
  <c r="N2644" i="10"/>
  <c r="O2644" i="10"/>
  <c r="P2644" i="10"/>
  <c r="Q2644" i="10"/>
  <c r="K2645" i="10"/>
  <c r="L2645" i="10"/>
  <c r="M2645" i="10"/>
  <c r="N2645" i="10"/>
  <c r="O2645" i="10"/>
  <c r="P2645" i="10"/>
  <c r="Q2645" i="10"/>
  <c r="K2646" i="10"/>
  <c r="L2646" i="10"/>
  <c r="M2646" i="10"/>
  <c r="N2646" i="10"/>
  <c r="O2646" i="10"/>
  <c r="P2646" i="10"/>
  <c r="Q2646" i="10"/>
  <c r="K2647" i="10"/>
  <c r="L2647" i="10"/>
  <c r="M2647" i="10"/>
  <c r="N2647" i="10"/>
  <c r="O2647" i="10"/>
  <c r="P2647" i="10"/>
  <c r="Q2647" i="10"/>
  <c r="K2648" i="10"/>
  <c r="L2648" i="10"/>
  <c r="M2648" i="10"/>
  <c r="N2648" i="10"/>
  <c r="O2648" i="10"/>
  <c r="P2648" i="10"/>
  <c r="Q2648" i="10"/>
  <c r="K2649" i="10"/>
  <c r="L2649" i="10"/>
  <c r="M2649" i="10"/>
  <c r="N2649" i="10"/>
  <c r="O2649" i="10"/>
  <c r="P2649" i="10"/>
  <c r="Q2649" i="10"/>
  <c r="K2650" i="10"/>
  <c r="L2650" i="10"/>
  <c r="M2650" i="10"/>
  <c r="N2650" i="10"/>
  <c r="O2650" i="10"/>
  <c r="P2650" i="10"/>
  <c r="Q2650" i="10"/>
  <c r="K2651" i="10"/>
  <c r="L2651" i="10"/>
  <c r="M2651" i="10"/>
  <c r="N2651" i="10"/>
  <c r="O2651" i="10"/>
  <c r="P2651" i="10"/>
  <c r="Q2651" i="10"/>
  <c r="K2652" i="10"/>
  <c r="L2652" i="10"/>
  <c r="M2652" i="10"/>
  <c r="N2652" i="10"/>
  <c r="O2652" i="10"/>
  <c r="P2652" i="10"/>
  <c r="Q2652" i="10"/>
  <c r="K2653" i="10"/>
  <c r="L2653" i="10"/>
  <c r="M2653" i="10"/>
  <c r="N2653" i="10"/>
  <c r="O2653" i="10"/>
  <c r="P2653" i="10"/>
  <c r="Q2653" i="10"/>
  <c r="K2654" i="10"/>
  <c r="L2654" i="10"/>
  <c r="M2654" i="10"/>
  <c r="N2654" i="10"/>
  <c r="O2654" i="10"/>
  <c r="P2654" i="10"/>
  <c r="Q2654" i="10"/>
  <c r="K2655" i="10"/>
  <c r="L2655" i="10"/>
  <c r="M2655" i="10"/>
  <c r="N2655" i="10"/>
  <c r="O2655" i="10"/>
  <c r="P2655" i="10"/>
  <c r="Q2655" i="10"/>
  <c r="K2656" i="10"/>
  <c r="L2656" i="10"/>
  <c r="M2656" i="10"/>
  <c r="N2656" i="10"/>
  <c r="O2656" i="10"/>
  <c r="P2656" i="10"/>
  <c r="Q2656" i="10"/>
  <c r="K2657" i="10"/>
  <c r="L2657" i="10"/>
  <c r="M2657" i="10"/>
  <c r="N2657" i="10"/>
  <c r="O2657" i="10"/>
  <c r="P2657" i="10"/>
  <c r="Q2657" i="10"/>
  <c r="K2658" i="10"/>
  <c r="L2658" i="10"/>
  <c r="M2658" i="10"/>
  <c r="N2658" i="10"/>
  <c r="O2658" i="10"/>
  <c r="P2658" i="10"/>
  <c r="Q2658" i="10"/>
  <c r="K2659" i="10"/>
  <c r="L2659" i="10"/>
  <c r="M2659" i="10"/>
  <c r="N2659" i="10"/>
  <c r="O2659" i="10"/>
  <c r="P2659" i="10"/>
  <c r="Q2659" i="10"/>
  <c r="K2660" i="10"/>
  <c r="L2660" i="10"/>
  <c r="M2660" i="10"/>
  <c r="N2660" i="10"/>
  <c r="O2660" i="10"/>
  <c r="P2660" i="10"/>
  <c r="Q2660" i="10"/>
  <c r="K2661" i="10"/>
  <c r="L2661" i="10"/>
  <c r="M2661" i="10"/>
  <c r="N2661" i="10"/>
  <c r="O2661" i="10"/>
  <c r="P2661" i="10"/>
  <c r="Q2661" i="10"/>
  <c r="K2662" i="10"/>
  <c r="L2662" i="10"/>
  <c r="M2662" i="10"/>
  <c r="N2662" i="10"/>
  <c r="O2662" i="10"/>
  <c r="P2662" i="10"/>
  <c r="Q2662" i="10"/>
  <c r="K2663" i="10"/>
  <c r="L2663" i="10"/>
  <c r="M2663" i="10"/>
  <c r="N2663" i="10"/>
  <c r="O2663" i="10"/>
  <c r="P2663" i="10"/>
  <c r="Q2663" i="10"/>
  <c r="K2664" i="10"/>
  <c r="L2664" i="10"/>
  <c r="M2664" i="10"/>
  <c r="N2664" i="10"/>
  <c r="O2664" i="10"/>
  <c r="P2664" i="10"/>
  <c r="Q2664" i="10"/>
  <c r="K2665" i="10"/>
  <c r="L2665" i="10"/>
  <c r="M2665" i="10"/>
  <c r="N2665" i="10"/>
  <c r="O2665" i="10"/>
  <c r="P2665" i="10"/>
  <c r="Q2665" i="10"/>
  <c r="K2666" i="10"/>
  <c r="L2666" i="10"/>
  <c r="M2666" i="10"/>
  <c r="N2666" i="10"/>
  <c r="O2666" i="10"/>
  <c r="P2666" i="10"/>
  <c r="Q2666" i="10"/>
  <c r="K2667" i="10"/>
  <c r="L2667" i="10"/>
  <c r="M2667" i="10"/>
  <c r="N2667" i="10"/>
  <c r="O2667" i="10"/>
  <c r="P2667" i="10"/>
  <c r="Q2667" i="10"/>
  <c r="K2668" i="10"/>
  <c r="L2668" i="10"/>
  <c r="M2668" i="10"/>
  <c r="N2668" i="10"/>
  <c r="O2668" i="10"/>
  <c r="P2668" i="10"/>
  <c r="Q2668" i="10"/>
  <c r="K2669" i="10"/>
  <c r="L2669" i="10"/>
  <c r="M2669" i="10"/>
  <c r="N2669" i="10"/>
  <c r="O2669" i="10"/>
  <c r="P2669" i="10"/>
  <c r="Q2669" i="10"/>
  <c r="K2670" i="10"/>
  <c r="L2670" i="10"/>
  <c r="M2670" i="10"/>
  <c r="N2670" i="10"/>
  <c r="O2670" i="10"/>
  <c r="P2670" i="10"/>
  <c r="Q2670" i="10"/>
  <c r="K2671" i="10"/>
  <c r="L2671" i="10"/>
  <c r="M2671" i="10"/>
  <c r="N2671" i="10"/>
  <c r="O2671" i="10"/>
  <c r="P2671" i="10"/>
  <c r="Q2671" i="10"/>
  <c r="K2672" i="10"/>
  <c r="L2672" i="10"/>
  <c r="M2672" i="10"/>
  <c r="N2672" i="10"/>
  <c r="O2672" i="10"/>
  <c r="P2672" i="10"/>
  <c r="Q2672" i="10"/>
  <c r="K2673" i="10"/>
  <c r="L2673" i="10"/>
  <c r="M2673" i="10"/>
  <c r="N2673" i="10"/>
  <c r="O2673" i="10"/>
  <c r="P2673" i="10"/>
  <c r="Q2673" i="10"/>
  <c r="K2674" i="10"/>
  <c r="L2674" i="10"/>
  <c r="M2674" i="10"/>
  <c r="N2674" i="10"/>
  <c r="O2674" i="10"/>
  <c r="P2674" i="10"/>
  <c r="Q2674" i="10"/>
  <c r="K2675" i="10"/>
  <c r="L2675" i="10"/>
  <c r="M2675" i="10"/>
  <c r="N2675" i="10"/>
  <c r="O2675" i="10"/>
  <c r="P2675" i="10"/>
  <c r="Q2675" i="10"/>
  <c r="K2676" i="10"/>
  <c r="L2676" i="10"/>
  <c r="M2676" i="10"/>
  <c r="N2676" i="10"/>
  <c r="O2676" i="10"/>
  <c r="P2676" i="10"/>
  <c r="Q2676" i="10"/>
  <c r="K2677" i="10"/>
  <c r="L2677" i="10"/>
  <c r="M2677" i="10"/>
  <c r="N2677" i="10"/>
  <c r="O2677" i="10"/>
  <c r="P2677" i="10"/>
  <c r="Q2677" i="10"/>
  <c r="K2678" i="10"/>
  <c r="L2678" i="10"/>
  <c r="M2678" i="10"/>
  <c r="N2678" i="10"/>
  <c r="O2678" i="10"/>
  <c r="P2678" i="10"/>
  <c r="Q2678" i="10"/>
  <c r="K2679" i="10"/>
  <c r="L2679" i="10"/>
  <c r="M2679" i="10"/>
  <c r="N2679" i="10"/>
  <c r="O2679" i="10"/>
  <c r="P2679" i="10"/>
  <c r="Q2679" i="10"/>
  <c r="K2680" i="10"/>
  <c r="L2680" i="10"/>
  <c r="M2680" i="10"/>
  <c r="N2680" i="10"/>
  <c r="O2680" i="10"/>
  <c r="P2680" i="10"/>
  <c r="Q2680" i="10"/>
  <c r="K2681" i="10"/>
  <c r="L2681" i="10"/>
  <c r="M2681" i="10"/>
  <c r="N2681" i="10"/>
  <c r="O2681" i="10"/>
  <c r="P2681" i="10"/>
  <c r="Q2681" i="10"/>
  <c r="K2682" i="10"/>
  <c r="L2682" i="10"/>
  <c r="M2682" i="10"/>
  <c r="N2682" i="10"/>
  <c r="O2682" i="10"/>
  <c r="P2682" i="10"/>
  <c r="Q2682" i="10"/>
  <c r="K2683" i="10"/>
  <c r="L2683" i="10"/>
  <c r="M2683" i="10"/>
  <c r="N2683" i="10"/>
  <c r="O2683" i="10"/>
  <c r="P2683" i="10"/>
  <c r="Q2683" i="10"/>
  <c r="K2684" i="10"/>
  <c r="L2684" i="10"/>
  <c r="M2684" i="10"/>
  <c r="N2684" i="10"/>
  <c r="O2684" i="10"/>
  <c r="P2684" i="10"/>
  <c r="Q2684" i="10"/>
  <c r="K2685" i="10"/>
  <c r="L2685" i="10"/>
  <c r="M2685" i="10"/>
  <c r="N2685" i="10"/>
  <c r="O2685" i="10"/>
  <c r="P2685" i="10"/>
  <c r="Q2685" i="10"/>
  <c r="K2686" i="10"/>
  <c r="L2686" i="10"/>
  <c r="M2686" i="10"/>
  <c r="N2686" i="10"/>
  <c r="O2686" i="10"/>
  <c r="P2686" i="10"/>
  <c r="Q2686" i="10"/>
  <c r="K2687" i="10"/>
  <c r="L2687" i="10"/>
  <c r="M2687" i="10"/>
  <c r="N2687" i="10"/>
  <c r="O2687" i="10"/>
  <c r="P2687" i="10"/>
  <c r="Q2687" i="10"/>
  <c r="K2688" i="10"/>
  <c r="L2688" i="10"/>
  <c r="M2688" i="10"/>
  <c r="N2688" i="10"/>
  <c r="O2688" i="10"/>
  <c r="P2688" i="10"/>
  <c r="Q2688" i="10"/>
  <c r="K2689" i="10"/>
  <c r="L2689" i="10"/>
  <c r="M2689" i="10"/>
  <c r="N2689" i="10"/>
  <c r="O2689" i="10"/>
  <c r="P2689" i="10"/>
  <c r="Q2689" i="10"/>
  <c r="K2690" i="10"/>
  <c r="L2690" i="10"/>
  <c r="M2690" i="10"/>
  <c r="N2690" i="10"/>
  <c r="O2690" i="10"/>
  <c r="P2690" i="10"/>
  <c r="Q2690" i="10"/>
  <c r="K2691" i="10"/>
  <c r="L2691" i="10"/>
  <c r="M2691" i="10"/>
  <c r="N2691" i="10"/>
  <c r="O2691" i="10"/>
  <c r="P2691" i="10"/>
  <c r="Q2691" i="10"/>
  <c r="K2692" i="10"/>
  <c r="L2692" i="10"/>
  <c r="M2692" i="10"/>
  <c r="N2692" i="10"/>
  <c r="O2692" i="10"/>
  <c r="P2692" i="10"/>
  <c r="Q2692" i="10"/>
  <c r="K2693" i="10"/>
  <c r="L2693" i="10"/>
  <c r="M2693" i="10"/>
  <c r="N2693" i="10"/>
  <c r="O2693" i="10"/>
  <c r="P2693" i="10"/>
  <c r="Q2693" i="10"/>
  <c r="K2694" i="10"/>
  <c r="L2694" i="10"/>
  <c r="M2694" i="10"/>
  <c r="N2694" i="10"/>
  <c r="O2694" i="10"/>
  <c r="P2694" i="10"/>
  <c r="Q2694" i="10"/>
  <c r="K2695" i="10"/>
  <c r="L2695" i="10"/>
  <c r="M2695" i="10"/>
  <c r="N2695" i="10"/>
  <c r="O2695" i="10"/>
  <c r="P2695" i="10"/>
  <c r="Q2695" i="10"/>
  <c r="K2696" i="10"/>
  <c r="L2696" i="10"/>
  <c r="M2696" i="10"/>
  <c r="N2696" i="10"/>
  <c r="O2696" i="10"/>
  <c r="P2696" i="10"/>
  <c r="Q2696" i="10"/>
  <c r="K2697" i="10"/>
  <c r="L2697" i="10"/>
  <c r="M2697" i="10"/>
  <c r="N2697" i="10"/>
  <c r="O2697" i="10"/>
  <c r="P2697" i="10"/>
  <c r="Q2697" i="10"/>
  <c r="K2698" i="10"/>
  <c r="L2698" i="10"/>
  <c r="M2698" i="10"/>
  <c r="N2698" i="10"/>
  <c r="O2698" i="10"/>
  <c r="P2698" i="10"/>
  <c r="Q2698" i="10"/>
  <c r="K2699" i="10"/>
  <c r="L2699" i="10"/>
  <c r="M2699" i="10"/>
  <c r="N2699" i="10"/>
  <c r="O2699" i="10"/>
  <c r="P2699" i="10"/>
  <c r="Q2699" i="10"/>
  <c r="K2700" i="10"/>
  <c r="L2700" i="10"/>
  <c r="M2700" i="10"/>
  <c r="N2700" i="10"/>
  <c r="O2700" i="10"/>
  <c r="P2700" i="10"/>
  <c r="Q2700" i="10"/>
  <c r="K2701" i="10"/>
  <c r="L2701" i="10"/>
  <c r="M2701" i="10"/>
  <c r="N2701" i="10"/>
  <c r="O2701" i="10"/>
  <c r="P2701" i="10"/>
  <c r="Q2701" i="10"/>
  <c r="K2702" i="10"/>
  <c r="L2702" i="10"/>
  <c r="M2702" i="10"/>
  <c r="N2702" i="10"/>
  <c r="O2702" i="10"/>
  <c r="P2702" i="10"/>
  <c r="Q2702" i="10"/>
  <c r="K2703" i="10"/>
  <c r="L2703" i="10"/>
  <c r="M2703" i="10"/>
  <c r="N2703" i="10"/>
  <c r="O2703" i="10"/>
  <c r="P2703" i="10"/>
  <c r="Q2703" i="10"/>
  <c r="K2704" i="10"/>
  <c r="L2704" i="10"/>
  <c r="M2704" i="10"/>
  <c r="N2704" i="10"/>
  <c r="O2704" i="10"/>
  <c r="P2704" i="10"/>
  <c r="Q2704" i="10"/>
  <c r="K2705" i="10"/>
  <c r="L2705" i="10"/>
  <c r="M2705" i="10"/>
  <c r="N2705" i="10"/>
  <c r="O2705" i="10"/>
  <c r="P2705" i="10"/>
  <c r="Q2705" i="10"/>
  <c r="K2706" i="10"/>
  <c r="L2706" i="10"/>
  <c r="M2706" i="10"/>
  <c r="N2706" i="10"/>
  <c r="O2706" i="10"/>
  <c r="P2706" i="10"/>
  <c r="Q2706" i="10"/>
  <c r="K2707" i="10"/>
  <c r="L2707" i="10"/>
  <c r="M2707" i="10"/>
  <c r="N2707" i="10"/>
  <c r="O2707" i="10"/>
  <c r="P2707" i="10"/>
  <c r="Q2707" i="10"/>
  <c r="K2708" i="10"/>
  <c r="L2708" i="10"/>
  <c r="M2708" i="10"/>
  <c r="N2708" i="10"/>
  <c r="O2708" i="10"/>
  <c r="P2708" i="10"/>
  <c r="Q2708" i="10"/>
  <c r="K2709" i="10"/>
  <c r="L2709" i="10"/>
  <c r="M2709" i="10"/>
  <c r="N2709" i="10"/>
  <c r="O2709" i="10"/>
  <c r="P2709" i="10"/>
  <c r="Q2709" i="10"/>
  <c r="K2710" i="10"/>
  <c r="L2710" i="10"/>
  <c r="M2710" i="10"/>
  <c r="N2710" i="10"/>
  <c r="O2710" i="10"/>
  <c r="P2710" i="10"/>
  <c r="Q2710" i="10"/>
  <c r="K2711" i="10"/>
  <c r="L2711" i="10"/>
  <c r="M2711" i="10"/>
  <c r="N2711" i="10"/>
  <c r="O2711" i="10"/>
  <c r="P2711" i="10"/>
  <c r="Q2711" i="10"/>
  <c r="K2712" i="10"/>
  <c r="L2712" i="10"/>
  <c r="M2712" i="10"/>
  <c r="N2712" i="10"/>
  <c r="O2712" i="10"/>
  <c r="P2712" i="10"/>
  <c r="Q2712" i="10"/>
  <c r="K2713" i="10"/>
  <c r="L2713" i="10"/>
  <c r="M2713" i="10"/>
  <c r="N2713" i="10"/>
  <c r="O2713" i="10"/>
  <c r="P2713" i="10"/>
  <c r="Q2713" i="10"/>
  <c r="K2714" i="10"/>
  <c r="L2714" i="10"/>
  <c r="M2714" i="10"/>
  <c r="N2714" i="10"/>
  <c r="O2714" i="10"/>
  <c r="P2714" i="10"/>
  <c r="Q2714" i="10"/>
  <c r="K2715" i="10"/>
  <c r="L2715" i="10"/>
  <c r="M2715" i="10"/>
  <c r="N2715" i="10"/>
  <c r="O2715" i="10"/>
  <c r="P2715" i="10"/>
  <c r="Q2715" i="10"/>
  <c r="K2716" i="10"/>
  <c r="L2716" i="10"/>
  <c r="M2716" i="10"/>
  <c r="N2716" i="10"/>
  <c r="O2716" i="10"/>
  <c r="P2716" i="10"/>
  <c r="Q2716" i="10"/>
  <c r="K2717" i="10"/>
  <c r="L2717" i="10"/>
  <c r="M2717" i="10"/>
  <c r="N2717" i="10"/>
  <c r="O2717" i="10"/>
  <c r="P2717" i="10"/>
  <c r="Q2717" i="10"/>
  <c r="K2718" i="10"/>
  <c r="L2718" i="10"/>
  <c r="M2718" i="10"/>
  <c r="N2718" i="10"/>
  <c r="O2718" i="10"/>
  <c r="P2718" i="10"/>
  <c r="Q2718" i="10"/>
  <c r="K2719" i="10"/>
  <c r="L2719" i="10"/>
  <c r="M2719" i="10"/>
  <c r="N2719" i="10"/>
  <c r="O2719" i="10"/>
  <c r="P2719" i="10"/>
  <c r="Q2719" i="10"/>
  <c r="K2720" i="10"/>
  <c r="L2720" i="10"/>
  <c r="M2720" i="10"/>
  <c r="N2720" i="10"/>
  <c r="O2720" i="10"/>
  <c r="P2720" i="10"/>
  <c r="Q2720" i="10"/>
  <c r="K2721" i="10"/>
  <c r="L2721" i="10"/>
  <c r="M2721" i="10"/>
  <c r="N2721" i="10"/>
  <c r="O2721" i="10"/>
  <c r="P2721" i="10"/>
  <c r="Q2721" i="10"/>
  <c r="K2722" i="10"/>
  <c r="L2722" i="10"/>
  <c r="M2722" i="10"/>
  <c r="N2722" i="10"/>
  <c r="O2722" i="10"/>
  <c r="P2722" i="10"/>
  <c r="Q2722" i="10"/>
  <c r="K2723" i="10"/>
  <c r="L2723" i="10"/>
  <c r="M2723" i="10"/>
  <c r="N2723" i="10"/>
  <c r="O2723" i="10"/>
  <c r="P2723" i="10"/>
  <c r="Q2723" i="10"/>
  <c r="K2724" i="10"/>
  <c r="L2724" i="10"/>
  <c r="M2724" i="10"/>
  <c r="N2724" i="10"/>
  <c r="O2724" i="10"/>
  <c r="P2724" i="10"/>
  <c r="Q2724" i="10"/>
  <c r="K2725" i="10"/>
  <c r="L2725" i="10"/>
  <c r="M2725" i="10"/>
  <c r="N2725" i="10"/>
  <c r="O2725" i="10"/>
  <c r="P2725" i="10"/>
  <c r="Q2725" i="10"/>
  <c r="K2726" i="10"/>
  <c r="L2726" i="10"/>
  <c r="M2726" i="10"/>
  <c r="N2726" i="10"/>
  <c r="O2726" i="10"/>
  <c r="P2726" i="10"/>
  <c r="Q2726" i="10"/>
  <c r="K2727" i="10"/>
  <c r="L2727" i="10"/>
  <c r="M2727" i="10"/>
  <c r="N2727" i="10"/>
  <c r="O2727" i="10"/>
  <c r="P2727" i="10"/>
  <c r="Q2727" i="10"/>
  <c r="K2728" i="10"/>
  <c r="L2728" i="10"/>
  <c r="M2728" i="10"/>
  <c r="N2728" i="10"/>
  <c r="O2728" i="10"/>
  <c r="P2728" i="10"/>
  <c r="Q2728" i="10"/>
  <c r="K2729" i="10"/>
  <c r="L2729" i="10"/>
  <c r="M2729" i="10"/>
  <c r="N2729" i="10"/>
  <c r="O2729" i="10"/>
  <c r="P2729" i="10"/>
  <c r="Q2729" i="10"/>
  <c r="K2730" i="10"/>
  <c r="L2730" i="10"/>
  <c r="M2730" i="10"/>
  <c r="N2730" i="10"/>
  <c r="O2730" i="10"/>
  <c r="P2730" i="10"/>
  <c r="Q2730" i="10"/>
  <c r="K2731" i="10"/>
  <c r="L2731" i="10"/>
  <c r="M2731" i="10"/>
  <c r="N2731" i="10"/>
  <c r="O2731" i="10"/>
  <c r="P2731" i="10"/>
  <c r="Q2731" i="10"/>
  <c r="K2732" i="10"/>
  <c r="L2732" i="10"/>
  <c r="M2732" i="10"/>
  <c r="N2732" i="10"/>
  <c r="O2732" i="10"/>
  <c r="P2732" i="10"/>
  <c r="Q2732" i="10"/>
  <c r="K2733" i="10"/>
  <c r="L2733" i="10"/>
  <c r="M2733" i="10"/>
  <c r="N2733" i="10"/>
  <c r="O2733" i="10"/>
  <c r="P2733" i="10"/>
  <c r="Q2733" i="10"/>
  <c r="K2734" i="10"/>
  <c r="L2734" i="10"/>
  <c r="M2734" i="10"/>
  <c r="N2734" i="10"/>
  <c r="O2734" i="10"/>
  <c r="P2734" i="10"/>
  <c r="Q2734" i="10"/>
  <c r="K2735" i="10"/>
  <c r="L2735" i="10"/>
  <c r="M2735" i="10"/>
  <c r="N2735" i="10"/>
  <c r="O2735" i="10"/>
  <c r="P2735" i="10"/>
  <c r="Q2735" i="10"/>
  <c r="K2736" i="10"/>
  <c r="L2736" i="10"/>
  <c r="M2736" i="10"/>
  <c r="N2736" i="10"/>
  <c r="O2736" i="10"/>
  <c r="P2736" i="10"/>
  <c r="Q2736" i="10"/>
  <c r="K2737" i="10"/>
  <c r="L2737" i="10"/>
  <c r="M2737" i="10"/>
  <c r="N2737" i="10"/>
  <c r="O2737" i="10"/>
  <c r="P2737" i="10"/>
  <c r="Q2737" i="10"/>
  <c r="K2738" i="10"/>
  <c r="L2738" i="10"/>
  <c r="M2738" i="10"/>
  <c r="N2738" i="10"/>
  <c r="O2738" i="10"/>
  <c r="P2738" i="10"/>
  <c r="Q2738" i="10"/>
  <c r="K2739" i="10"/>
  <c r="L2739" i="10"/>
  <c r="M2739" i="10"/>
  <c r="N2739" i="10"/>
  <c r="O2739" i="10"/>
  <c r="P2739" i="10"/>
  <c r="Q2739" i="10"/>
  <c r="K2740" i="10"/>
  <c r="L2740" i="10"/>
  <c r="M2740" i="10"/>
  <c r="N2740" i="10"/>
  <c r="O2740" i="10"/>
  <c r="P2740" i="10"/>
  <c r="Q2740" i="10"/>
  <c r="K2741" i="10"/>
  <c r="L2741" i="10"/>
  <c r="M2741" i="10"/>
  <c r="N2741" i="10"/>
  <c r="O2741" i="10"/>
  <c r="P2741" i="10"/>
  <c r="Q2741" i="10"/>
  <c r="K2742" i="10"/>
  <c r="L2742" i="10"/>
  <c r="M2742" i="10"/>
  <c r="N2742" i="10"/>
  <c r="O2742" i="10"/>
  <c r="P2742" i="10"/>
  <c r="Q2742" i="10"/>
  <c r="K2743" i="10"/>
  <c r="L2743" i="10"/>
  <c r="M2743" i="10"/>
  <c r="N2743" i="10"/>
  <c r="O2743" i="10"/>
  <c r="P2743" i="10"/>
  <c r="Q2743" i="10"/>
  <c r="K2744" i="10"/>
  <c r="L2744" i="10"/>
  <c r="M2744" i="10"/>
  <c r="N2744" i="10"/>
  <c r="O2744" i="10"/>
  <c r="P2744" i="10"/>
  <c r="Q2744" i="10"/>
  <c r="K2745" i="10"/>
  <c r="L2745" i="10"/>
  <c r="M2745" i="10"/>
  <c r="N2745" i="10"/>
  <c r="O2745" i="10"/>
  <c r="P2745" i="10"/>
  <c r="Q2745" i="10"/>
  <c r="K2746" i="10"/>
  <c r="L2746" i="10"/>
  <c r="M2746" i="10"/>
  <c r="N2746" i="10"/>
  <c r="O2746" i="10"/>
  <c r="P2746" i="10"/>
  <c r="Q2746" i="10"/>
  <c r="K2747" i="10"/>
  <c r="L2747" i="10"/>
  <c r="M2747" i="10"/>
  <c r="N2747" i="10"/>
  <c r="O2747" i="10"/>
  <c r="P2747" i="10"/>
  <c r="Q2747" i="10"/>
  <c r="K2748" i="10"/>
  <c r="L2748" i="10"/>
  <c r="M2748" i="10"/>
  <c r="N2748" i="10"/>
  <c r="O2748" i="10"/>
  <c r="P2748" i="10"/>
  <c r="Q2748" i="10"/>
  <c r="K2749" i="10"/>
  <c r="L2749" i="10"/>
  <c r="M2749" i="10"/>
  <c r="N2749" i="10"/>
  <c r="O2749" i="10"/>
  <c r="P2749" i="10"/>
  <c r="Q2749" i="10"/>
  <c r="K2750" i="10"/>
  <c r="L2750" i="10"/>
  <c r="M2750" i="10"/>
  <c r="N2750" i="10"/>
  <c r="O2750" i="10"/>
  <c r="P2750" i="10"/>
  <c r="Q2750" i="10"/>
  <c r="K2751" i="10"/>
  <c r="L2751" i="10"/>
  <c r="M2751" i="10"/>
  <c r="N2751" i="10"/>
  <c r="O2751" i="10"/>
  <c r="P2751" i="10"/>
  <c r="Q2751" i="10"/>
  <c r="K2752" i="10"/>
  <c r="L2752" i="10"/>
  <c r="M2752" i="10"/>
  <c r="N2752" i="10"/>
  <c r="O2752" i="10"/>
  <c r="P2752" i="10"/>
  <c r="Q2752" i="10"/>
  <c r="K2753" i="10"/>
  <c r="L2753" i="10"/>
  <c r="M2753" i="10"/>
  <c r="N2753" i="10"/>
  <c r="O2753" i="10"/>
  <c r="P2753" i="10"/>
  <c r="Q2753" i="10"/>
  <c r="K2754" i="10"/>
  <c r="L2754" i="10"/>
  <c r="M2754" i="10"/>
  <c r="N2754" i="10"/>
  <c r="O2754" i="10"/>
  <c r="P2754" i="10"/>
  <c r="Q2754" i="10"/>
  <c r="K2755" i="10"/>
  <c r="L2755" i="10"/>
  <c r="M2755" i="10"/>
  <c r="N2755" i="10"/>
  <c r="O2755" i="10"/>
  <c r="P2755" i="10"/>
  <c r="Q2755" i="10"/>
  <c r="K2756" i="10"/>
  <c r="L2756" i="10"/>
  <c r="M2756" i="10"/>
  <c r="N2756" i="10"/>
  <c r="O2756" i="10"/>
  <c r="P2756" i="10"/>
  <c r="Q2756" i="10"/>
  <c r="K2757" i="10"/>
  <c r="L2757" i="10"/>
  <c r="M2757" i="10"/>
  <c r="N2757" i="10"/>
  <c r="O2757" i="10"/>
  <c r="P2757" i="10"/>
  <c r="Q2757" i="10"/>
  <c r="K2758" i="10"/>
  <c r="L2758" i="10"/>
  <c r="M2758" i="10"/>
  <c r="N2758" i="10"/>
  <c r="O2758" i="10"/>
  <c r="P2758" i="10"/>
  <c r="Q2758" i="10"/>
  <c r="K2759" i="10"/>
  <c r="L2759" i="10"/>
  <c r="M2759" i="10"/>
  <c r="N2759" i="10"/>
  <c r="O2759" i="10"/>
  <c r="P2759" i="10"/>
  <c r="Q2759" i="10"/>
  <c r="K2760" i="10"/>
  <c r="L2760" i="10"/>
  <c r="M2760" i="10"/>
  <c r="N2760" i="10"/>
  <c r="O2760" i="10"/>
  <c r="P2760" i="10"/>
  <c r="Q2760" i="10"/>
  <c r="K2761" i="10"/>
  <c r="L2761" i="10"/>
  <c r="M2761" i="10"/>
  <c r="N2761" i="10"/>
  <c r="O2761" i="10"/>
  <c r="P2761" i="10"/>
  <c r="Q2761" i="10"/>
  <c r="K2762" i="10"/>
  <c r="L2762" i="10"/>
  <c r="M2762" i="10"/>
  <c r="N2762" i="10"/>
  <c r="O2762" i="10"/>
  <c r="P2762" i="10"/>
  <c r="Q2762" i="10"/>
  <c r="K2763" i="10"/>
  <c r="L2763" i="10"/>
  <c r="M2763" i="10"/>
  <c r="N2763" i="10"/>
  <c r="O2763" i="10"/>
  <c r="P2763" i="10"/>
  <c r="Q2763" i="10"/>
  <c r="K2764" i="10"/>
  <c r="L2764" i="10"/>
  <c r="M2764" i="10"/>
  <c r="N2764" i="10"/>
  <c r="O2764" i="10"/>
  <c r="P2764" i="10"/>
  <c r="Q2764" i="10"/>
  <c r="K2765" i="10"/>
  <c r="L2765" i="10"/>
  <c r="M2765" i="10"/>
  <c r="N2765" i="10"/>
  <c r="O2765" i="10"/>
  <c r="P2765" i="10"/>
  <c r="Q2765" i="10"/>
  <c r="K2766" i="10"/>
  <c r="L2766" i="10"/>
  <c r="M2766" i="10"/>
  <c r="N2766" i="10"/>
  <c r="O2766" i="10"/>
  <c r="P2766" i="10"/>
  <c r="Q2766" i="10"/>
  <c r="K2767" i="10"/>
  <c r="L2767" i="10"/>
  <c r="M2767" i="10"/>
  <c r="N2767" i="10"/>
  <c r="O2767" i="10"/>
  <c r="P2767" i="10"/>
  <c r="Q2767" i="10"/>
  <c r="K2768" i="10"/>
  <c r="L2768" i="10"/>
  <c r="M2768" i="10"/>
  <c r="N2768" i="10"/>
  <c r="O2768" i="10"/>
  <c r="P2768" i="10"/>
  <c r="Q2768" i="10"/>
  <c r="K2769" i="10"/>
  <c r="L2769" i="10"/>
  <c r="M2769" i="10"/>
  <c r="N2769" i="10"/>
  <c r="O2769" i="10"/>
  <c r="P2769" i="10"/>
  <c r="Q2769" i="10"/>
  <c r="K2770" i="10"/>
  <c r="L2770" i="10"/>
  <c r="M2770" i="10"/>
  <c r="N2770" i="10"/>
  <c r="O2770" i="10"/>
  <c r="P2770" i="10"/>
  <c r="Q2770" i="10"/>
  <c r="K2771" i="10"/>
  <c r="L2771" i="10"/>
  <c r="M2771" i="10"/>
  <c r="N2771" i="10"/>
  <c r="O2771" i="10"/>
  <c r="P2771" i="10"/>
  <c r="Q2771" i="10"/>
  <c r="K2772" i="10"/>
  <c r="L2772" i="10"/>
  <c r="M2772" i="10"/>
  <c r="N2772" i="10"/>
  <c r="O2772" i="10"/>
  <c r="P2772" i="10"/>
  <c r="Q2772" i="10"/>
  <c r="K2773" i="10"/>
  <c r="L2773" i="10"/>
  <c r="M2773" i="10"/>
  <c r="N2773" i="10"/>
  <c r="O2773" i="10"/>
  <c r="P2773" i="10"/>
  <c r="Q2773" i="10"/>
  <c r="K2774" i="10"/>
  <c r="L2774" i="10"/>
  <c r="M2774" i="10"/>
  <c r="N2774" i="10"/>
  <c r="O2774" i="10"/>
  <c r="P2774" i="10"/>
  <c r="Q2774" i="10"/>
  <c r="K2775" i="10"/>
  <c r="L2775" i="10"/>
  <c r="M2775" i="10"/>
  <c r="N2775" i="10"/>
  <c r="O2775" i="10"/>
  <c r="P2775" i="10"/>
  <c r="Q2775" i="10"/>
  <c r="K2776" i="10"/>
  <c r="L2776" i="10"/>
  <c r="M2776" i="10"/>
  <c r="N2776" i="10"/>
  <c r="O2776" i="10"/>
  <c r="P2776" i="10"/>
  <c r="Q2776" i="10"/>
  <c r="K2777" i="10"/>
  <c r="L2777" i="10"/>
  <c r="M2777" i="10"/>
  <c r="N2777" i="10"/>
  <c r="O2777" i="10"/>
  <c r="P2777" i="10"/>
  <c r="Q2777" i="10"/>
  <c r="K2778" i="10"/>
  <c r="L2778" i="10"/>
  <c r="M2778" i="10"/>
  <c r="N2778" i="10"/>
  <c r="O2778" i="10"/>
  <c r="P2778" i="10"/>
  <c r="Q2778" i="10"/>
  <c r="K2779" i="10"/>
  <c r="L2779" i="10"/>
  <c r="M2779" i="10"/>
  <c r="N2779" i="10"/>
  <c r="O2779" i="10"/>
  <c r="P2779" i="10"/>
  <c r="Q2779" i="10"/>
  <c r="K2780" i="10"/>
  <c r="L2780" i="10"/>
  <c r="M2780" i="10"/>
  <c r="N2780" i="10"/>
  <c r="O2780" i="10"/>
  <c r="P2780" i="10"/>
  <c r="Q2780" i="10"/>
  <c r="K2781" i="10"/>
  <c r="L2781" i="10"/>
  <c r="M2781" i="10"/>
  <c r="N2781" i="10"/>
  <c r="O2781" i="10"/>
  <c r="P2781" i="10"/>
  <c r="Q2781" i="10"/>
  <c r="K2782" i="10"/>
  <c r="L2782" i="10"/>
  <c r="M2782" i="10"/>
  <c r="N2782" i="10"/>
  <c r="O2782" i="10"/>
  <c r="P2782" i="10"/>
  <c r="Q2782" i="10"/>
  <c r="K2783" i="10"/>
  <c r="L2783" i="10"/>
  <c r="M2783" i="10"/>
  <c r="N2783" i="10"/>
  <c r="O2783" i="10"/>
  <c r="P2783" i="10"/>
  <c r="Q2783" i="10"/>
  <c r="K2784" i="10"/>
  <c r="L2784" i="10"/>
  <c r="M2784" i="10"/>
  <c r="N2784" i="10"/>
  <c r="O2784" i="10"/>
  <c r="P2784" i="10"/>
  <c r="Q2784" i="10"/>
  <c r="K2785" i="10"/>
  <c r="L2785" i="10"/>
  <c r="M2785" i="10"/>
  <c r="N2785" i="10"/>
  <c r="O2785" i="10"/>
  <c r="P2785" i="10"/>
  <c r="Q2785" i="10"/>
  <c r="K2786" i="10"/>
  <c r="L2786" i="10"/>
  <c r="M2786" i="10"/>
  <c r="N2786" i="10"/>
  <c r="O2786" i="10"/>
  <c r="P2786" i="10"/>
  <c r="Q2786" i="10"/>
  <c r="K2787" i="10"/>
  <c r="L2787" i="10"/>
  <c r="M2787" i="10"/>
  <c r="N2787" i="10"/>
  <c r="O2787" i="10"/>
  <c r="P2787" i="10"/>
  <c r="Q2787" i="10"/>
  <c r="K2788" i="10"/>
  <c r="L2788" i="10"/>
  <c r="M2788" i="10"/>
  <c r="N2788" i="10"/>
  <c r="O2788" i="10"/>
  <c r="P2788" i="10"/>
  <c r="Q2788" i="10"/>
  <c r="K2789" i="10"/>
  <c r="L2789" i="10"/>
  <c r="M2789" i="10"/>
  <c r="N2789" i="10"/>
  <c r="O2789" i="10"/>
  <c r="P2789" i="10"/>
  <c r="Q2789" i="10"/>
  <c r="K2790" i="10"/>
  <c r="L2790" i="10"/>
  <c r="M2790" i="10"/>
  <c r="N2790" i="10"/>
  <c r="O2790" i="10"/>
  <c r="P2790" i="10"/>
  <c r="Q2790" i="10"/>
  <c r="K2791" i="10"/>
  <c r="L2791" i="10"/>
  <c r="M2791" i="10"/>
  <c r="N2791" i="10"/>
  <c r="O2791" i="10"/>
  <c r="P2791" i="10"/>
  <c r="Q2791" i="10"/>
  <c r="K2792" i="10"/>
  <c r="L2792" i="10"/>
  <c r="M2792" i="10"/>
  <c r="N2792" i="10"/>
  <c r="O2792" i="10"/>
  <c r="P2792" i="10"/>
  <c r="Q2792" i="10"/>
  <c r="K2793" i="10"/>
  <c r="L2793" i="10"/>
  <c r="M2793" i="10"/>
  <c r="N2793" i="10"/>
  <c r="O2793" i="10"/>
  <c r="P2793" i="10"/>
  <c r="Q2793" i="10"/>
  <c r="K2794" i="10"/>
  <c r="L2794" i="10"/>
  <c r="M2794" i="10"/>
  <c r="N2794" i="10"/>
  <c r="O2794" i="10"/>
  <c r="P2794" i="10"/>
  <c r="Q2794" i="10"/>
  <c r="K2795" i="10"/>
  <c r="L2795" i="10"/>
  <c r="M2795" i="10"/>
  <c r="N2795" i="10"/>
  <c r="O2795" i="10"/>
  <c r="P2795" i="10"/>
  <c r="Q2795" i="10"/>
  <c r="K2796" i="10"/>
  <c r="L2796" i="10"/>
  <c r="M2796" i="10"/>
  <c r="N2796" i="10"/>
  <c r="O2796" i="10"/>
  <c r="P2796" i="10"/>
  <c r="Q2796" i="10"/>
  <c r="K2797" i="10"/>
  <c r="L2797" i="10"/>
  <c r="M2797" i="10"/>
  <c r="N2797" i="10"/>
  <c r="O2797" i="10"/>
  <c r="P2797" i="10"/>
  <c r="Q2797" i="10"/>
  <c r="K2798" i="10"/>
  <c r="L2798" i="10"/>
  <c r="M2798" i="10"/>
  <c r="N2798" i="10"/>
  <c r="O2798" i="10"/>
  <c r="P2798" i="10"/>
  <c r="Q2798" i="10"/>
  <c r="K2799" i="10"/>
  <c r="L2799" i="10"/>
  <c r="M2799" i="10"/>
  <c r="N2799" i="10"/>
  <c r="O2799" i="10"/>
  <c r="P2799" i="10"/>
  <c r="Q2799" i="10"/>
  <c r="K2800" i="10"/>
  <c r="L2800" i="10"/>
  <c r="M2800" i="10"/>
  <c r="N2800" i="10"/>
  <c r="O2800" i="10"/>
  <c r="P2800" i="10"/>
  <c r="Q2800" i="10"/>
  <c r="K2801" i="10"/>
  <c r="L2801" i="10"/>
  <c r="M2801" i="10"/>
  <c r="N2801" i="10"/>
  <c r="O2801" i="10"/>
  <c r="P2801" i="10"/>
  <c r="Q2801" i="10"/>
  <c r="K2802" i="10"/>
  <c r="L2802" i="10"/>
  <c r="M2802" i="10"/>
  <c r="N2802" i="10"/>
  <c r="O2802" i="10"/>
  <c r="P2802" i="10"/>
  <c r="Q2802" i="10"/>
  <c r="K2803" i="10"/>
  <c r="L2803" i="10"/>
  <c r="M2803" i="10"/>
  <c r="N2803" i="10"/>
  <c r="O2803" i="10"/>
  <c r="P2803" i="10"/>
  <c r="Q2803" i="10"/>
  <c r="K2804" i="10"/>
  <c r="L2804" i="10"/>
  <c r="M2804" i="10"/>
  <c r="N2804" i="10"/>
  <c r="O2804" i="10"/>
  <c r="P2804" i="10"/>
  <c r="Q2804" i="10"/>
  <c r="K2805" i="10"/>
  <c r="L2805" i="10"/>
  <c r="M2805" i="10"/>
  <c r="N2805" i="10"/>
  <c r="O2805" i="10"/>
  <c r="P2805" i="10"/>
  <c r="Q2805" i="10"/>
  <c r="K2806" i="10"/>
  <c r="L2806" i="10"/>
  <c r="M2806" i="10"/>
  <c r="N2806" i="10"/>
  <c r="O2806" i="10"/>
  <c r="P2806" i="10"/>
  <c r="Q2806" i="10"/>
  <c r="K2807" i="10"/>
  <c r="L2807" i="10"/>
  <c r="M2807" i="10"/>
  <c r="N2807" i="10"/>
  <c r="O2807" i="10"/>
  <c r="P2807" i="10"/>
  <c r="Q2807" i="10"/>
  <c r="K2808" i="10"/>
  <c r="L2808" i="10"/>
  <c r="M2808" i="10"/>
  <c r="N2808" i="10"/>
  <c r="O2808" i="10"/>
  <c r="P2808" i="10"/>
  <c r="Q2808" i="10"/>
  <c r="K2809" i="10"/>
  <c r="L2809" i="10"/>
  <c r="M2809" i="10"/>
  <c r="N2809" i="10"/>
  <c r="O2809" i="10"/>
  <c r="P2809" i="10"/>
  <c r="Q2809" i="10"/>
  <c r="K2810" i="10"/>
  <c r="L2810" i="10"/>
  <c r="M2810" i="10"/>
  <c r="N2810" i="10"/>
  <c r="O2810" i="10"/>
  <c r="P2810" i="10"/>
  <c r="Q2810" i="10"/>
  <c r="K2811" i="10"/>
  <c r="L2811" i="10"/>
  <c r="M2811" i="10"/>
  <c r="N2811" i="10"/>
  <c r="O2811" i="10"/>
  <c r="P2811" i="10"/>
  <c r="Q2811" i="10"/>
  <c r="K2812" i="10"/>
  <c r="L2812" i="10"/>
  <c r="M2812" i="10"/>
  <c r="N2812" i="10"/>
  <c r="O2812" i="10"/>
  <c r="P2812" i="10"/>
  <c r="Q2812" i="10"/>
  <c r="K2813" i="10"/>
  <c r="L2813" i="10"/>
  <c r="M2813" i="10"/>
  <c r="N2813" i="10"/>
  <c r="O2813" i="10"/>
  <c r="P2813" i="10"/>
  <c r="Q2813" i="10"/>
  <c r="K2814" i="10"/>
  <c r="L2814" i="10"/>
  <c r="M2814" i="10"/>
  <c r="N2814" i="10"/>
  <c r="O2814" i="10"/>
  <c r="P2814" i="10"/>
  <c r="Q2814" i="10"/>
  <c r="K2815" i="10"/>
  <c r="L2815" i="10"/>
  <c r="M2815" i="10"/>
  <c r="N2815" i="10"/>
  <c r="O2815" i="10"/>
  <c r="P2815" i="10"/>
  <c r="Q2815" i="10"/>
  <c r="K2816" i="10"/>
  <c r="L2816" i="10"/>
  <c r="M2816" i="10"/>
  <c r="N2816" i="10"/>
  <c r="O2816" i="10"/>
  <c r="P2816" i="10"/>
  <c r="Q2816" i="10"/>
  <c r="K2817" i="10"/>
  <c r="L2817" i="10"/>
  <c r="M2817" i="10"/>
  <c r="N2817" i="10"/>
  <c r="O2817" i="10"/>
  <c r="P2817" i="10"/>
  <c r="Q2817" i="10"/>
  <c r="K2818" i="10"/>
  <c r="L2818" i="10"/>
  <c r="M2818" i="10"/>
  <c r="N2818" i="10"/>
  <c r="O2818" i="10"/>
  <c r="P2818" i="10"/>
  <c r="Q2818" i="10"/>
  <c r="K2819" i="10"/>
  <c r="L2819" i="10"/>
  <c r="M2819" i="10"/>
  <c r="N2819" i="10"/>
  <c r="O2819" i="10"/>
  <c r="P2819" i="10"/>
  <c r="Q2819" i="10"/>
  <c r="K2820" i="10"/>
  <c r="L2820" i="10"/>
  <c r="M2820" i="10"/>
  <c r="N2820" i="10"/>
  <c r="O2820" i="10"/>
  <c r="P2820" i="10"/>
  <c r="Q2820" i="10"/>
  <c r="K2821" i="10"/>
  <c r="L2821" i="10"/>
  <c r="M2821" i="10"/>
  <c r="N2821" i="10"/>
  <c r="O2821" i="10"/>
  <c r="P2821" i="10"/>
  <c r="Q2821" i="10"/>
  <c r="K2822" i="10"/>
  <c r="L2822" i="10"/>
  <c r="M2822" i="10"/>
  <c r="N2822" i="10"/>
  <c r="O2822" i="10"/>
  <c r="P2822" i="10"/>
  <c r="Q2822" i="10"/>
  <c r="K2823" i="10"/>
  <c r="L2823" i="10"/>
  <c r="M2823" i="10"/>
  <c r="N2823" i="10"/>
  <c r="O2823" i="10"/>
  <c r="P2823" i="10"/>
  <c r="Q2823" i="10"/>
  <c r="K2824" i="10"/>
  <c r="L2824" i="10"/>
  <c r="M2824" i="10"/>
  <c r="N2824" i="10"/>
  <c r="O2824" i="10"/>
  <c r="P2824" i="10"/>
  <c r="Q2824" i="10"/>
  <c r="K2825" i="10"/>
  <c r="L2825" i="10"/>
  <c r="M2825" i="10"/>
  <c r="N2825" i="10"/>
  <c r="O2825" i="10"/>
  <c r="P2825" i="10"/>
  <c r="Q2825" i="10"/>
  <c r="K2826" i="10"/>
  <c r="L2826" i="10"/>
  <c r="M2826" i="10"/>
  <c r="N2826" i="10"/>
  <c r="O2826" i="10"/>
  <c r="P2826" i="10"/>
  <c r="Q2826" i="10"/>
  <c r="K2827" i="10"/>
  <c r="L2827" i="10"/>
  <c r="M2827" i="10"/>
  <c r="N2827" i="10"/>
  <c r="O2827" i="10"/>
  <c r="P2827" i="10"/>
  <c r="Q2827" i="10"/>
  <c r="K2828" i="10"/>
  <c r="L2828" i="10"/>
  <c r="M2828" i="10"/>
  <c r="N2828" i="10"/>
  <c r="O2828" i="10"/>
  <c r="P2828" i="10"/>
  <c r="Q2828" i="10"/>
  <c r="K2829" i="10"/>
  <c r="L2829" i="10"/>
  <c r="M2829" i="10"/>
  <c r="N2829" i="10"/>
  <c r="O2829" i="10"/>
  <c r="P2829" i="10"/>
  <c r="Q2829" i="10"/>
  <c r="K2830" i="10"/>
  <c r="L2830" i="10"/>
  <c r="M2830" i="10"/>
  <c r="N2830" i="10"/>
  <c r="O2830" i="10"/>
  <c r="P2830" i="10"/>
  <c r="Q2830" i="10"/>
  <c r="K2831" i="10"/>
  <c r="L2831" i="10"/>
  <c r="M2831" i="10"/>
  <c r="N2831" i="10"/>
  <c r="O2831" i="10"/>
  <c r="P2831" i="10"/>
  <c r="Q2831" i="10"/>
  <c r="K2832" i="10"/>
  <c r="L2832" i="10"/>
  <c r="M2832" i="10"/>
  <c r="N2832" i="10"/>
  <c r="O2832" i="10"/>
  <c r="P2832" i="10"/>
  <c r="Q2832" i="10"/>
  <c r="K2833" i="10"/>
  <c r="L2833" i="10"/>
  <c r="M2833" i="10"/>
  <c r="N2833" i="10"/>
  <c r="O2833" i="10"/>
  <c r="P2833" i="10"/>
  <c r="Q2833" i="10"/>
  <c r="K2834" i="10"/>
  <c r="L2834" i="10"/>
  <c r="M2834" i="10"/>
  <c r="N2834" i="10"/>
  <c r="O2834" i="10"/>
  <c r="P2834" i="10"/>
  <c r="Q2834" i="10"/>
  <c r="K2835" i="10"/>
  <c r="L2835" i="10"/>
  <c r="M2835" i="10"/>
  <c r="N2835" i="10"/>
  <c r="O2835" i="10"/>
  <c r="P2835" i="10"/>
  <c r="Q2835" i="10"/>
  <c r="K2836" i="10"/>
  <c r="L2836" i="10"/>
  <c r="M2836" i="10"/>
  <c r="N2836" i="10"/>
  <c r="O2836" i="10"/>
  <c r="P2836" i="10"/>
  <c r="Q2836" i="10"/>
  <c r="K2837" i="10"/>
  <c r="L2837" i="10"/>
  <c r="M2837" i="10"/>
  <c r="N2837" i="10"/>
  <c r="O2837" i="10"/>
  <c r="P2837" i="10"/>
  <c r="Q2837" i="10"/>
  <c r="K2838" i="10"/>
  <c r="L2838" i="10"/>
  <c r="M2838" i="10"/>
  <c r="N2838" i="10"/>
  <c r="O2838" i="10"/>
  <c r="P2838" i="10"/>
  <c r="Q2838" i="10"/>
  <c r="K2839" i="10"/>
  <c r="L2839" i="10"/>
  <c r="M2839" i="10"/>
  <c r="N2839" i="10"/>
  <c r="O2839" i="10"/>
  <c r="P2839" i="10"/>
  <c r="Q2839" i="10"/>
  <c r="K2840" i="10"/>
  <c r="L2840" i="10"/>
  <c r="M2840" i="10"/>
  <c r="N2840" i="10"/>
  <c r="O2840" i="10"/>
  <c r="P2840" i="10"/>
  <c r="Q2840" i="10"/>
  <c r="K2841" i="10"/>
  <c r="L2841" i="10"/>
  <c r="M2841" i="10"/>
  <c r="N2841" i="10"/>
  <c r="O2841" i="10"/>
  <c r="P2841" i="10"/>
  <c r="Q2841" i="10"/>
  <c r="K2842" i="10"/>
  <c r="L2842" i="10"/>
  <c r="M2842" i="10"/>
  <c r="N2842" i="10"/>
  <c r="O2842" i="10"/>
  <c r="P2842" i="10"/>
  <c r="Q2842" i="10"/>
  <c r="K2843" i="10"/>
  <c r="L2843" i="10"/>
  <c r="M2843" i="10"/>
  <c r="N2843" i="10"/>
  <c r="O2843" i="10"/>
  <c r="P2843" i="10"/>
  <c r="Q2843" i="10"/>
  <c r="K2844" i="10"/>
  <c r="L2844" i="10"/>
  <c r="M2844" i="10"/>
  <c r="N2844" i="10"/>
  <c r="O2844" i="10"/>
  <c r="P2844" i="10"/>
  <c r="Q2844" i="10"/>
  <c r="K2845" i="10"/>
  <c r="L2845" i="10"/>
  <c r="M2845" i="10"/>
  <c r="N2845" i="10"/>
  <c r="O2845" i="10"/>
  <c r="P2845" i="10"/>
  <c r="Q2845" i="10"/>
  <c r="K2846" i="10"/>
  <c r="L2846" i="10"/>
  <c r="M2846" i="10"/>
  <c r="N2846" i="10"/>
  <c r="O2846" i="10"/>
  <c r="P2846" i="10"/>
  <c r="Q2846" i="10"/>
  <c r="K2847" i="10"/>
  <c r="L2847" i="10"/>
  <c r="M2847" i="10"/>
  <c r="N2847" i="10"/>
  <c r="O2847" i="10"/>
  <c r="P2847" i="10"/>
  <c r="Q2847" i="10"/>
  <c r="K2848" i="10"/>
  <c r="L2848" i="10"/>
  <c r="M2848" i="10"/>
  <c r="N2848" i="10"/>
  <c r="O2848" i="10"/>
  <c r="P2848" i="10"/>
  <c r="Q2848" i="10"/>
  <c r="K2849" i="10"/>
  <c r="L2849" i="10"/>
  <c r="M2849" i="10"/>
  <c r="N2849" i="10"/>
  <c r="O2849" i="10"/>
  <c r="P2849" i="10"/>
  <c r="Q2849" i="10"/>
  <c r="K2850" i="10"/>
  <c r="L2850" i="10"/>
  <c r="M2850" i="10"/>
  <c r="N2850" i="10"/>
  <c r="O2850" i="10"/>
  <c r="P2850" i="10"/>
  <c r="Q2850" i="10"/>
  <c r="K2851" i="10"/>
  <c r="L2851" i="10"/>
  <c r="M2851" i="10"/>
  <c r="N2851" i="10"/>
  <c r="O2851" i="10"/>
  <c r="P2851" i="10"/>
  <c r="Q2851" i="10"/>
  <c r="K2852" i="10"/>
  <c r="L2852" i="10"/>
  <c r="M2852" i="10"/>
  <c r="N2852" i="10"/>
  <c r="O2852" i="10"/>
  <c r="P2852" i="10"/>
  <c r="Q2852" i="10"/>
  <c r="K2853" i="10"/>
  <c r="L2853" i="10"/>
  <c r="M2853" i="10"/>
  <c r="N2853" i="10"/>
  <c r="O2853" i="10"/>
  <c r="P2853" i="10"/>
  <c r="Q2853" i="10"/>
  <c r="K2854" i="10"/>
  <c r="L2854" i="10"/>
  <c r="M2854" i="10"/>
  <c r="N2854" i="10"/>
  <c r="O2854" i="10"/>
  <c r="P2854" i="10"/>
  <c r="Q2854" i="10"/>
  <c r="K2855" i="10"/>
  <c r="L2855" i="10"/>
  <c r="M2855" i="10"/>
  <c r="N2855" i="10"/>
  <c r="O2855" i="10"/>
  <c r="P2855" i="10"/>
  <c r="Q2855" i="10"/>
  <c r="K2856" i="10"/>
  <c r="L2856" i="10"/>
  <c r="M2856" i="10"/>
  <c r="N2856" i="10"/>
  <c r="O2856" i="10"/>
  <c r="P2856" i="10"/>
  <c r="Q2856" i="10"/>
  <c r="K2857" i="10"/>
  <c r="L2857" i="10"/>
  <c r="M2857" i="10"/>
  <c r="N2857" i="10"/>
  <c r="O2857" i="10"/>
  <c r="P2857" i="10"/>
  <c r="Q2857" i="10"/>
  <c r="K2858" i="10"/>
  <c r="L2858" i="10"/>
  <c r="M2858" i="10"/>
  <c r="N2858" i="10"/>
  <c r="O2858" i="10"/>
  <c r="P2858" i="10"/>
  <c r="Q2858" i="10"/>
  <c r="K2859" i="10"/>
  <c r="L2859" i="10"/>
  <c r="M2859" i="10"/>
  <c r="N2859" i="10"/>
  <c r="O2859" i="10"/>
  <c r="P2859" i="10"/>
  <c r="Q2859" i="10"/>
  <c r="K2860" i="10"/>
  <c r="L2860" i="10"/>
  <c r="M2860" i="10"/>
  <c r="N2860" i="10"/>
  <c r="O2860" i="10"/>
  <c r="P2860" i="10"/>
  <c r="Q2860" i="10"/>
  <c r="K2861" i="10"/>
  <c r="L2861" i="10"/>
  <c r="M2861" i="10"/>
  <c r="N2861" i="10"/>
  <c r="O2861" i="10"/>
  <c r="P2861" i="10"/>
  <c r="Q2861" i="10"/>
  <c r="K2862" i="10"/>
  <c r="L2862" i="10"/>
  <c r="M2862" i="10"/>
  <c r="N2862" i="10"/>
  <c r="O2862" i="10"/>
  <c r="P2862" i="10"/>
  <c r="Q2862" i="10"/>
  <c r="K2863" i="10"/>
  <c r="L2863" i="10"/>
  <c r="M2863" i="10"/>
  <c r="N2863" i="10"/>
  <c r="O2863" i="10"/>
  <c r="P2863" i="10"/>
  <c r="Q2863" i="10"/>
  <c r="K2864" i="10"/>
  <c r="L2864" i="10"/>
  <c r="M2864" i="10"/>
  <c r="N2864" i="10"/>
  <c r="O2864" i="10"/>
  <c r="P2864" i="10"/>
  <c r="Q2864" i="10"/>
  <c r="K2865" i="10"/>
  <c r="L2865" i="10"/>
  <c r="M2865" i="10"/>
  <c r="N2865" i="10"/>
  <c r="O2865" i="10"/>
  <c r="P2865" i="10"/>
  <c r="Q2865" i="10"/>
  <c r="K2866" i="10"/>
  <c r="L2866" i="10"/>
  <c r="M2866" i="10"/>
  <c r="N2866" i="10"/>
  <c r="O2866" i="10"/>
  <c r="P2866" i="10"/>
  <c r="Q2866" i="10"/>
  <c r="K2867" i="10"/>
  <c r="L2867" i="10"/>
  <c r="M2867" i="10"/>
  <c r="N2867" i="10"/>
  <c r="O2867" i="10"/>
  <c r="P2867" i="10"/>
  <c r="Q2867" i="10"/>
  <c r="K2868" i="10"/>
  <c r="L2868" i="10"/>
  <c r="M2868" i="10"/>
  <c r="N2868" i="10"/>
  <c r="O2868" i="10"/>
  <c r="P2868" i="10"/>
  <c r="Q2868" i="10"/>
  <c r="K2869" i="10"/>
  <c r="L2869" i="10"/>
  <c r="M2869" i="10"/>
  <c r="N2869" i="10"/>
  <c r="O2869" i="10"/>
  <c r="P2869" i="10"/>
  <c r="Q2869" i="10"/>
  <c r="K2870" i="10"/>
  <c r="L2870" i="10"/>
  <c r="M2870" i="10"/>
  <c r="N2870" i="10"/>
  <c r="O2870" i="10"/>
  <c r="P2870" i="10"/>
  <c r="Q2870" i="10"/>
  <c r="K2871" i="10"/>
  <c r="L2871" i="10"/>
  <c r="M2871" i="10"/>
  <c r="N2871" i="10"/>
  <c r="O2871" i="10"/>
  <c r="P2871" i="10"/>
  <c r="Q2871" i="10"/>
  <c r="K2872" i="10"/>
  <c r="L2872" i="10"/>
  <c r="M2872" i="10"/>
  <c r="N2872" i="10"/>
  <c r="O2872" i="10"/>
  <c r="P2872" i="10"/>
  <c r="Q2872" i="10"/>
  <c r="K2873" i="10"/>
  <c r="L2873" i="10"/>
  <c r="M2873" i="10"/>
  <c r="N2873" i="10"/>
  <c r="O2873" i="10"/>
  <c r="P2873" i="10"/>
  <c r="Q2873" i="10"/>
  <c r="K2874" i="10"/>
  <c r="L2874" i="10"/>
  <c r="M2874" i="10"/>
  <c r="N2874" i="10"/>
  <c r="O2874" i="10"/>
  <c r="P2874" i="10"/>
  <c r="Q2874" i="10"/>
  <c r="K2875" i="10"/>
  <c r="L2875" i="10"/>
  <c r="M2875" i="10"/>
  <c r="N2875" i="10"/>
  <c r="O2875" i="10"/>
  <c r="P2875" i="10"/>
  <c r="Q2875" i="10"/>
  <c r="K2877" i="10"/>
  <c r="L2877" i="10"/>
  <c r="M2877" i="10"/>
  <c r="N2877" i="10"/>
  <c r="O2877" i="10"/>
  <c r="P2877" i="10"/>
  <c r="Q2877" i="10"/>
  <c r="K2878" i="10"/>
  <c r="L2878" i="10"/>
  <c r="M2878" i="10"/>
  <c r="N2878" i="10"/>
  <c r="O2878" i="10"/>
  <c r="P2878" i="10"/>
  <c r="Q2878" i="10"/>
  <c r="K2879" i="10"/>
  <c r="L2879" i="10"/>
  <c r="M2879" i="10"/>
  <c r="N2879" i="10"/>
  <c r="O2879" i="10"/>
  <c r="P2879" i="10"/>
  <c r="Q2879" i="10"/>
  <c r="K2880" i="10"/>
  <c r="L2880" i="10"/>
  <c r="M2880" i="10"/>
  <c r="N2880" i="10"/>
  <c r="O2880" i="10"/>
  <c r="P2880" i="10"/>
  <c r="Q2880" i="10"/>
  <c r="K2881" i="10"/>
  <c r="L2881" i="10"/>
  <c r="M2881" i="10"/>
  <c r="N2881" i="10"/>
  <c r="O2881" i="10"/>
  <c r="P2881" i="10"/>
  <c r="Q2881" i="10"/>
  <c r="K2882" i="10"/>
  <c r="L2882" i="10"/>
  <c r="M2882" i="10"/>
  <c r="N2882" i="10"/>
  <c r="O2882" i="10"/>
  <c r="P2882" i="10"/>
  <c r="Q2882" i="10"/>
  <c r="K2883" i="10"/>
  <c r="L2883" i="10"/>
  <c r="M2883" i="10"/>
  <c r="N2883" i="10"/>
  <c r="O2883" i="10"/>
  <c r="P2883" i="10"/>
  <c r="Q2883" i="10"/>
  <c r="K2884" i="10"/>
  <c r="L2884" i="10"/>
  <c r="M2884" i="10"/>
  <c r="N2884" i="10"/>
  <c r="O2884" i="10"/>
  <c r="P2884" i="10"/>
  <c r="Q2884" i="10"/>
  <c r="K2885" i="10"/>
  <c r="L2885" i="10"/>
  <c r="M2885" i="10"/>
  <c r="N2885" i="10"/>
  <c r="O2885" i="10"/>
  <c r="P2885" i="10"/>
  <c r="Q2885" i="10"/>
  <c r="K2886" i="10"/>
  <c r="L2886" i="10"/>
  <c r="M2886" i="10"/>
  <c r="N2886" i="10"/>
  <c r="O2886" i="10"/>
  <c r="P2886" i="10"/>
  <c r="Q2886" i="10"/>
  <c r="K2887" i="10"/>
  <c r="L2887" i="10"/>
  <c r="M2887" i="10"/>
  <c r="N2887" i="10"/>
  <c r="O2887" i="10"/>
  <c r="P2887" i="10"/>
  <c r="Q2887" i="10"/>
  <c r="K2888" i="10"/>
  <c r="L2888" i="10"/>
  <c r="M2888" i="10"/>
  <c r="N2888" i="10"/>
  <c r="O2888" i="10"/>
  <c r="P2888" i="10"/>
  <c r="Q2888" i="10"/>
  <c r="K2889" i="10"/>
  <c r="L2889" i="10"/>
  <c r="M2889" i="10"/>
  <c r="N2889" i="10"/>
  <c r="O2889" i="10"/>
  <c r="P2889" i="10"/>
  <c r="Q2889" i="10"/>
  <c r="K2890" i="10"/>
  <c r="L2890" i="10"/>
  <c r="M2890" i="10"/>
  <c r="N2890" i="10"/>
  <c r="O2890" i="10"/>
  <c r="P2890" i="10"/>
  <c r="Q2890" i="10"/>
  <c r="K2891" i="10"/>
  <c r="L2891" i="10"/>
  <c r="M2891" i="10"/>
  <c r="N2891" i="10"/>
  <c r="O2891" i="10"/>
  <c r="P2891" i="10"/>
  <c r="Q2891" i="10"/>
  <c r="K2892" i="10"/>
  <c r="L2892" i="10"/>
  <c r="M2892" i="10"/>
  <c r="N2892" i="10"/>
  <c r="O2892" i="10"/>
  <c r="P2892" i="10"/>
  <c r="Q2892" i="10"/>
  <c r="K2893" i="10"/>
  <c r="L2893" i="10"/>
  <c r="M2893" i="10"/>
  <c r="N2893" i="10"/>
  <c r="O2893" i="10"/>
  <c r="P2893" i="10"/>
  <c r="Q2893" i="10"/>
  <c r="K2894" i="10"/>
  <c r="L2894" i="10"/>
  <c r="M2894" i="10"/>
  <c r="N2894" i="10"/>
  <c r="O2894" i="10"/>
  <c r="P2894" i="10"/>
  <c r="Q2894" i="10"/>
  <c r="K2895" i="10"/>
  <c r="L2895" i="10"/>
  <c r="M2895" i="10"/>
  <c r="N2895" i="10"/>
  <c r="O2895" i="10"/>
  <c r="P2895" i="10"/>
  <c r="Q2895" i="10"/>
  <c r="K2896" i="10"/>
  <c r="L2896" i="10"/>
  <c r="M2896" i="10"/>
  <c r="N2896" i="10"/>
  <c r="O2896" i="10"/>
  <c r="P2896" i="10"/>
  <c r="Q2896" i="10"/>
  <c r="K2897" i="10"/>
  <c r="L2897" i="10"/>
  <c r="M2897" i="10"/>
  <c r="N2897" i="10"/>
  <c r="O2897" i="10"/>
  <c r="P2897" i="10"/>
  <c r="Q2897" i="10"/>
  <c r="K2898" i="10"/>
  <c r="L2898" i="10"/>
  <c r="M2898" i="10"/>
  <c r="N2898" i="10"/>
  <c r="O2898" i="10"/>
  <c r="P2898" i="10"/>
  <c r="Q2898" i="10"/>
  <c r="K2899" i="10"/>
  <c r="L2899" i="10"/>
  <c r="M2899" i="10"/>
  <c r="N2899" i="10"/>
  <c r="O2899" i="10"/>
  <c r="P2899" i="10"/>
  <c r="Q2899" i="10"/>
  <c r="K2900" i="10"/>
  <c r="L2900" i="10"/>
  <c r="M2900" i="10"/>
  <c r="N2900" i="10"/>
  <c r="O2900" i="10"/>
  <c r="P2900" i="10"/>
  <c r="Q2900" i="10"/>
  <c r="K2901" i="10"/>
  <c r="L2901" i="10"/>
  <c r="M2901" i="10"/>
  <c r="N2901" i="10"/>
  <c r="O2901" i="10"/>
  <c r="P2901" i="10"/>
  <c r="Q2901" i="10"/>
  <c r="K2902" i="10"/>
  <c r="L2902" i="10"/>
  <c r="M2902" i="10"/>
  <c r="N2902" i="10"/>
  <c r="O2902" i="10"/>
  <c r="P2902" i="10"/>
  <c r="Q2902" i="10"/>
  <c r="K2903" i="10"/>
  <c r="L2903" i="10"/>
  <c r="M2903" i="10"/>
  <c r="N2903" i="10"/>
  <c r="O2903" i="10"/>
  <c r="P2903" i="10"/>
  <c r="Q2903" i="10"/>
  <c r="K2904" i="10"/>
  <c r="L2904" i="10"/>
  <c r="M2904" i="10"/>
  <c r="N2904" i="10"/>
  <c r="O2904" i="10"/>
  <c r="P2904" i="10"/>
  <c r="Q2904" i="10"/>
  <c r="K2905" i="10"/>
  <c r="L2905" i="10"/>
  <c r="M2905" i="10"/>
  <c r="N2905" i="10"/>
  <c r="O2905" i="10"/>
  <c r="P2905" i="10"/>
  <c r="Q2905" i="10"/>
  <c r="K2906" i="10"/>
  <c r="L2906" i="10"/>
  <c r="M2906" i="10"/>
  <c r="N2906" i="10"/>
  <c r="O2906" i="10"/>
  <c r="P2906" i="10"/>
  <c r="Q2906" i="10"/>
  <c r="K2908" i="10"/>
  <c r="L2908" i="10"/>
  <c r="M2908" i="10"/>
  <c r="N2908" i="10"/>
  <c r="O2908" i="10"/>
  <c r="P2908" i="10"/>
  <c r="Q2908" i="10"/>
  <c r="K2909" i="10"/>
  <c r="L2909" i="10"/>
  <c r="M2909" i="10"/>
  <c r="N2909" i="10"/>
  <c r="O2909" i="10"/>
  <c r="P2909" i="10"/>
  <c r="Q2909" i="10"/>
  <c r="K2910" i="10"/>
  <c r="L2910" i="10"/>
  <c r="M2910" i="10"/>
  <c r="N2910" i="10"/>
  <c r="O2910" i="10"/>
  <c r="P2910" i="10"/>
  <c r="Q2910" i="10"/>
  <c r="K2911" i="10"/>
  <c r="L2911" i="10"/>
  <c r="M2911" i="10"/>
  <c r="N2911" i="10"/>
  <c r="O2911" i="10"/>
  <c r="P2911" i="10"/>
  <c r="Q2911" i="10"/>
  <c r="K2912" i="10"/>
  <c r="L2912" i="10"/>
  <c r="M2912" i="10"/>
  <c r="N2912" i="10"/>
  <c r="O2912" i="10"/>
  <c r="P2912" i="10"/>
  <c r="Q2912" i="10"/>
  <c r="K2913" i="10"/>
  <c r="L2913" i="10"/>
  <c r="M2913" i="10"/>
  <c r="N2913" i="10"/>
  <c r="O2913" i="10"/>
  <c r="P2913" i="10"/>
  <c r="Q2913" i="10"/>
  <c r="K2914" i="10"/>
  <c r="L2914" i="10"/>
  <c r="M2914" i="10"/>
  <c r="N2914" i="10"/>
  <c r="O2914" i="10"/>
  <c r="P2914" i="10"/>
  <c r="Q2914" i="10"/>
  <c r="K2915" i="10"/>
  <c r="L2915" i="10"/>
  <c r="M2915" i="10"/>
  <c r="N2915" i="10"/>
  <c r="O2915" i="10"/>
  <c r="P2915" i="10"/>
  <c r="Q2915" i="10"/>
  <c r="K2916" i="10"/>
  <c r="L2916" i="10"/>
  <c r="M2916" i="10"/>
  <c r="N2916" i="10"/>
  <c r="O2916" i="10"/>
  <c r="P2916" i="10"/>
  <c r="Q2916" i="10"/>
  <c r="K2917" i="10"/>
  <c r="L2917" i="10"/>
  <c r="M2917" i="10"/>
  <c r="N2917" i="10"/>
  <c r="O2917" i="10"/>
  <c r="P2917" i="10"/>
  <c r="Q2917" i="10"/>
  <c r="K2918" i="10"/>
  <c r="L2918" i="10"/>
  <c r="M2918" i="10"/>
  <c r="N2918" i="10"/>
  <c r="O2918" i="10"/>
  <c r="P2918" i="10"/>
  <c r="Q2918" i="10"/>
  <c r="K2919" i="10"/>
  <c r="L2919" i="10"/>
  <c r="M2919" i="10"/>
  <c r="N2919" i="10"/>
  <c r="O2919" i="10"/>
  <c r="P2919" i="10"/>
  <c r="Q2919" i="10"/>
  <c r="K2920" i="10"/>
  <c r="L2920" i="10"/>
  <c r="M2920" i="10"/>
  <c r="N2920" i="10"/>
  <c r="O2920" i="10"/>
  <c r="P2920" i="10"/>
  <c r="Q2920" i="10"/>
  <c r="K2921" i="10"/>
  <c r="L2921" i="10"/>
  <c r="M2921" i="10"/>
  <c r="N2921" i="10"/>
  <c r="O2921" i="10"/>
  <c r="P2921" i="10"/>
  <c r="Q2921" i="10"/>
  <c r="K2922" i="10"/>
  <c r="L2922" i="10"/>
  <c r="M2922" i="10"/>
  <c r="N2922" i="10"/>
  <c r="O2922" i="10"/>
  <c r="P2922" i="10"/>
  <c r="Q2922" i="10"/>
  <c r="K2924" i="10"/>
  <c r="L2924" i="10"/>
  <c r="M2924" i="10"/>
  <c r="N2924" i="10"/>
  <c r="O2924" i="10"/>
  <c r="P2924" i="10"/>
  <c r="Q2924" i="10"/>
  <c r="K2925" i="10"/>
  <c r="L2925" i="10"/>
  <c r="M2925" i="10"/>
  <c r="N2925" i="10"/>
  <c r="O2925" i="10"/>
  <c r="P2925" i="10"/>
  <c r="Q2925" i="10"/>
  <c r="K2926" i="10"/>
  <c r="L2926" i="10"/>
  <c r="M2926" i="10"/>
  <c r="N2926" i="10"/>
  <c r="O2926" i="10"/>
  <c r="P2926" i="10"/>
  <c r="Q2926" i="10"/>
  <c r="K2927" i="10"/>
  <c r="L2927" i="10"/>
  <c r="M2927" i="10"/>
  <c r="N2927" i="10"/>
  <c r="O2927" i="10"/>
  <c r="P2927" i="10"/>
  <c r="Q2927" i="10"/>
  <c r="K2928" i="10"/>
  <c r="L2928" i="10"/>
  <c r="M2928" i="10"/>
  <c r="N2928" i="10"/>
  <c r="O2928" i="10"/>
  <c r="P2928" i="10"/>
  <c r="Q2928" i="10"/>
  <c r="K2929" i="10"/>
  <c r="L2929" i="10"/>
  <c r="M2929" i="10"/>
  <c r="N2929" i="10"/>
  <c r="O2929" i="10"/>
  <c r="P2929" i="10"/>
  <c r="Q2929" i="10"/>
  <c r="K2930" i="10"/>
  <c r="L2930" i="10"/>
  <c r="M2930" i="10"/>
  <c r="N2930" i="10"/>
  <c r="O2930" i="10"/>
  <c r="P2930" i="10"/>
  <c r="Q2930" i="10"/>
  <c r="K2931" i="10"/>
  <c r="L2931" i="10"/>
  <c r="M2931" i="10"/>
  <c r="N2931" i="10"/>
  <c r="O2931" i="10"/>
  <c r="P2931" i="10"/>
  <c r="Q2931" i="10"/>
  <c r="K2932" i="10"/>
  <c r="L2932" i="10"/>
  <c r="M2932" i="10"/>
  <c r="N2932" i="10"/>
  <c r="O2932" i="10"/>
  <c r="P2932" i="10"/>
  <c r="Q2932" i="10"/>
  <c r="K2933" i="10"/>
  <c r="L2933" i="10"/>
  <c r="M2933" i="10"/>
  <c r="N2933" i="10"/>
  <c r="O2933" i="10"/>
  <c r="P2933" i="10"/>
  <c r="Q2933" i="10"/>
  <c r="K2934" i="10"/>
  <c r="L2934" i="10"/>
  <c r="M2934" i="10"/>
  <c r="N2934" i="10"/>
  <c r="O2934" i="10"/>
  <c r="P2934" i="10"/>
  <c r="Q2934" i="10"/>
  <c r="K2935" i="10"/>
  <c r="L2935" i="10"/>
  <c r="M2935" i="10"/>
  <c r="N2935" i="10"/>
  <c r="O2935" i="10"/>
  <c r="P2935" i="10"/>
  <c r="Q2935" i="10"/>
  <c r="K2936" i="10"/>
  <c r="L2936" i="10"/>
  <c r="M2936" i="10"/>
  <c r="N2936" i="10"/>
  <c r="O2936" i="10"/>
  <c r="P2936" i="10"/>
  <c r="Q2936" i="10"/>
  <c r="K2937" i="10"/>
  <c r="L2937" i="10"/>
  <c r="M2937" i="10"/>
  <c r="N2937" i="10"/>
  <c r="O2937" i="10"/>
  <c r="P2937" i="10"/>
  <c r="Q2937" i="10"/>
  <c r="K2938" i="10"/>
  <c r="L2938" i="10"/>
  <c r="M2938" i="10"/>
  <c r="N2938" i="10"/>
  <c r="O2938" i="10"/>
  <c r="P2938" i="10"/>
  <c r="Q2938" i="10"/>
  <c r="K2939" i="10"/>
  <c r="L2939" i="10"/>
  <c r="M2939" i="10"/>
  <c r="N2939" i="10"/>
  <c r="O2939" i="10"/>
  <c r="P2939" i="10"/>
  <c r="Q2939" i="10"/>
  <c r="K2940" i="10"/>
  <c r="L2940" i="10"/>
  <c r="M2940" i="10"/>
  <c r="N2940" i="10"/>
  <c r="O2940" i="10"/>
  <c r="P2940" i="10"/>
  <c r="Q2940" i="10"/>
  <c r="K2941" i="10"/>
  <c r="L2941" i="10"/>
  <c r="M2941" i="10"/>
  <c r="N2941" i="10"/>
  <c r="O2941" i="10"/>
  <c r="P2941" i="10"/>
  <c r="Q2941" i="10"/>
  <c r="K2942" i="10"/>
  <c r="L2942" i="10"/>
  <c r="M2942" i="10"/>
  <c r="N2942" i="10"/>
  <c r="O2942" i="10"/>
  <c r="P2942" i="10"/>
  <c r="Q2942" i="10"/>
  <c r="K2943" i="10"/>
  <c r="L2943" i="10"/>
  <c r="M2943" i="10"/>
  <c r="N2943" i="10"/>
  <c r="O2943" i="10"/>
  <c r="P2943" i="10"/>
  <c r="Q2943" i="10"/>
  <c r="K2944" i="10"/>
  <c r="L2944" i="10"/>
  <c r="M2944" i="10"/>
  <c r="N2944" i="10"/>
  <c r="O2944" i="10"/>
  <c r="P2944" i="10"/>
  <c r="Q2944" i="10"/>
  <c r="K2945" i="10"/>
  <c r="L2945" i="10"/>
  <c r="M2945" i="10"/>
  <c r="N2945" i="10"/>
  <c r="O2945" i="10"/>
  <c r="P2945" i="10"/>
  <c r="Q2945" i="10"/>
  <c r="K2946" i="10"/>
  <c r="L2946" i="10"/>
  <c r="M2946" i="10"/>
  <c r="N2946" i="10"/>
  <c r="O2946" i="10"/>
  <c r="P2946" i="10"/>
  <c r="Q2946" i="10"/>
  <c r="K2947" i="10"/>
  <c r="L2947" i="10"/>
  <c r="M2947" i="10"/>
  <c r="N2947" i="10"/>
  <c r="O2947" i="10"/>
  <c r="P2947" i="10"/>
  <c r="Q2947" i="10"/>
  <c r="K2948" i="10"/>
  <c r="L2948" i="10"/>
  <c r="M2948" i="10"/>
  <c r="N2948" i="10"/>
  <c r="O2948" i="10"/>
  <c r="P2948" i="10"/>
  <c r="Q2948" i="10"/>
  <c r="K2949" i="10"/>
  <c r="L2949" i="10"/>
  <c r="M2949" i="10"/>
  <c r="N2949" i="10"/>
  <c r="O2949" i="10"/>
  <c r="P2949" i="10"/>
  <c r="Q2949" i="10"/>
  <c r="K2950" i="10"/>
  <c r="L2950" i="10"/>
  <c r="M2950" i="10"/>
  <c r="N2950" i="10"/>
  <c r="O2950" i="10"/>
  <c r="P2950" i="10"/>
  <c r="Q2950" i="10"/>
  <c r="K2951" i="10"/>
  <c r="L2951" i="10"/>
  <c r="M2951" i="10"/>
  <c r="N2951" i="10"/>
  <c r="O2951" i="10"/>
  <c r="P2951" i="10"/>
  <c r="Q2951" i="10"/>
  <c r="K2952" i="10"/>
  <c r="L2952" i="10"/>
  <c r="M2952" i="10"/>
  <c r="N2952" i="10"/>
  <c r="O2952" i="10"/>
  <c r="P2952" i="10"/>
  <c r="Q2952" i="10"/>
  <c r="K2953" i="10"/>
  <c r="L2953" i="10"/>
  <c r="M2953" i="10"/>
  <c r="N2953" i="10"/>
  <c r="O2953" i="10"/>
  <c r="P2953" i="10"/>
  <c r="Q2953" i="10"/>
  <c r="K2954" i="10"/>
  <c r="L2954" i="10"/>
  <c r="M2954" i="10"/>
  <c r="N2954" i="10"/>
  <c r="O2954" i="10"/>
  <c r="P2954" i="10"/>
  <c r="Q2954" i="10"/>
  <c r="K2955" i="10"/>
  <c r="L2955" i="10"/>
  <c r="M2955" i="10"/>
  <c r="N2955" i="10"/>
  <c r="O2955" i="10"/>
  <c r="P2955" i="10"/>
  <c r="Q2955" i="10"/>
  <c r="K2956" i="10"/>
  <c r="L2956" i="10"/>
  <c r="M2956" i="10"/>
  <c r="N2956" i="10"/>
  <c r="O2956" i="10"/>
  <c r="P2956" i="10"/>
  <c r="Q2956" i="10"/>
  <c r="K2957" i="10"/>
  <c r="L2957" i="10"/>
  <c r="M2957" i="10"/>
  <c r="N2957" i="10"/>
  <c r="O2957" i="10"/>
  <c r="P2957" i="10"/>
  <c r="Q2957" i="10"/>
  <c r="K2958" i="10"/>
  <c r="L2958" i="10"/>
  <c r="M2958" i="10"/>
  <c r="N2958" i="10"/>
  <c r="O2958" i="10"/>
  <c r="P2958" i="10"/>
  <c r="Q2958" i="10"/>
  <c r="K2959" i="10"/>
  <c r="L2959" i="10"/>
  <c r="M2959" i="10"/>
  <c r="N2959" i="10"/>
  <c r="O2959" i="10"/>
  <c r="P2959" i="10"/>
  <c r="Q2959" i="10"/>
  <c r="K2960" i="10"/>
  <c r="L2960" i="10"/>
  <c r="M2960" i="10"/>
  <c r="N2960" i="10"/>
  <c r="O2960" i="10"/>
  <c r="P2960" i="10"/>
  <c r="Q2960" i="10"/>
  <c r="K2961" i="10"/>
  <c r="L2961" i="10"/>
  <c r="M2961" i="10"/>
  <c r="N2961" i="10"/>
  <c r="O2961" i="10"/>
  <c r="P2961" i="10"/>
  <c r="Q2961" i="10"/>
  <c r="K2962" i="10"/>
  <c r="L2962" i="10"/>
  <c r="M2962" i="10"/>
  <c r="N2962" i="10"/>
  <c r="O2962" i="10"/>
  <c r="P2962" i="10"/>
  <c r="Q2962" i="10"/>
  <c r="K2963" i="10"/>
  <c r="L2963" i="10"/>
  <c r="M2963" i="10"/>
  <c r="N2963" i="10"/>
  <c r="O2963" i="10"/>
  <c r="P2963" i="10"/>
  <c r="Q2963" i="10"/>
  <c r="K2964" i="10"/>
  <c r="L2964" i="10"/>
  <c r="M2964" i="10"/>
  <c r="N2964" i="10"/>
  <c r="O2964" i="10"/>
  <c r="P2964" i="10"/>
  <c r="Q2964" i="10"/>
  <c r="K2965" i="10"/>
  <c r="L2965" i="10"/>
  <c r="M2965" i="10"/>
  <c r="N2965" i="10"/>
  <c r="O2965" i="10"/>
  <c r="P2965" i="10"/>
  <c r="Q2965" i="10"/>
  <c r="K2966" i="10"/>
  <c r="L2966" i="10"/>
  <c r="M2966" i="10"/>
  <c r="N2966" i="10"/>
  <c r="O2966" i="10"/>
  <c r="P2966" i="10"/>
  <c r="Q2966" i="10"/>
  <c r="K2967" i="10"/>
  <c r="L2967" i="10"/>
  <c r="M2967" i="10"/>
  <c r="N2967" i="10"/>
  <c r="O2967" i="10"/>
  <c r="P2967" i="10"/>
  <c r="Q2967" i="10"/>
  <c r="K2968" i="10"/>
  <c r="L2968" i="10"/>
  <c r="M2968" i="10"/>
  <c r="N2968" i="10"/>
  <c r="O2968" i="10"/>
  <c r="P2968" i="10"/>
  <c r="Q2968" i="10"/>
  <c r="K2969" i="10"/>
  <c r="L2969" i="10"/>
  <c r="M2969" i="10"/>
  <c r="N2969" i="10"/>
  <c r="O2969" i="10"/>
  <c r="P2969" i="10"/>
  <c r="Q2969" i="10"/>
  <c r="K2970" i="10"/>
  <c r="L2970" i="10"/>
  <c r="M2970" i="10"/>
  <c r="N2970" i="10"/>
  <c r="O2970" i="10"/>
  <c r="P2970" i="10"/>
  <c r="Q2970" i="10"/>
  <c r="K2971" i="10"/>
  <c r="L2971" i="10"/>
  <c r="M2971" i="10"/>
  <c r="N2971" i="10"/>
  <c r="O2971" i="10"/>
  <c r="P2971" i="10"/>
  <c r="Q2971" i="10"/>
  <c r="K2972" i="10"/>
  <c r="L2972" i="10"/>
  <c r="M2972" i="10"/>
  <c r="N2972" i="10"/>
  <c r="O2972" i="10"/>
  <c r="P2972" i="10"/>
  <c r="Q2972" i="10"/>
  <c r="K2973" i="10"/>
  <c r="L2973" i="10"/>
  <c r="M2973" i="10"/>
  <c r="N2973" i="10"/>
  <c r="O2973" i="10"/>
  <c r="P2973" i="10"/>
  <c r="Q2973" i="10"/>
  <c r="K2974" i="10"/>
  <c r="L2974" i="10"/>
  <c r="M2974" i="10"/>
  <c r="N2974" i="10"/>
  <c r="O2974" i="10"/>
  <c r="P2974" i="10"/>
  <c r="Q2974" i="10"/>
  <c r="K2975" i="10"/>
  <c r="L2975" i="10"/>
  <c r="M2975" i="10"/>
  <c r="N2975" i="10"/>
  <c r="O2975" i="10"/>
  <c r="P2975" i="10"/>
  <c r="Q2975" i="10"/>
  <c r="K2976" i="10"/>
  <c r="L2976" i="10"/>
  <c r="M2976" i="10"/>
  <c r="N2976" i="10"/>
  <c r="O2976" i="10"/>
  <c r="P2976" i="10"/>
  <c r="Q2976" i="10"/>
  <c r="K2977" i="10"/>
  <c r="L2977" i="10"/>
  <c r="M2977" i="10"/>
  <c r="N2977" i="10"/>
  <c r="O2977" i="10"/>
  <c r="P2977" i="10"/>
  <c r="Q2977" i="10"/>
  <c r="K2978" i="10"/>
  <c r="L2978" i="10"/>
  <c r="M2978" i="10"/>
  <c r="N2978" i="10"/>
  <c r="O2978" i="10"/>
  <c r="P2978" i="10"/>
  <c r="Q2978" i="10"/>
  <c r="K2979" i="10"/>
  <c r="L2979" i="10"/>
  <c r="M2979" i="10"/>
  <c r="N2979" i="10"/>
  <c r="O2979" i="10"/>
  <c r="P2979" i="10"/>
  <c r="Q2979" i="10"/>
  <c r="K2980" i="10"/>
  <c r="L2980" i="10"/>
  <c r="M2980" i="10"/>
  <c r="N2980" i="10"/>
  <c r="O2980" i="10"/>
  <c r="P2980" i="10"/>
  <c r="Q2980" i="10"/>
  <c r="K2981" i="10"/>
  <c r="L2981" i="10"/>
  <c r="M2981" i="10"/>
  <c r="N2981" i="10"/>
  <c r="O2981" i="10"/>
  <c r="P2981" i="10"/>
  <c r="Q2981" i="10"/>
  <c r="K2982" i="10"/>
  <c r="L2982" i="10"/>
  <c r="M2982" i="10"/>
  <c r="N2982" i="10"/>
  <c r="O2982" i="10"/>
  <c r="P2982" i="10"/>
  <c r="Q2982" i="10"/>
  <c r="K2983" i="10"/>
  <c r="L2983" i="10"/>
  <c r="M2983" i="10"/>
  <c r="N2983" i="10"/>
  <c r="O2983" i="10"/>
  <c r="P2983" i="10"/>
  <c r="Q2983" i="10"/>
  <c r="K2984" i="10"/>
  <c r="L2984" i="10"/>
  <c r="M2984" i="10"/>
  <c r="N2984" i="10"/>
  <c r="O2984" i="10"/>
  <c r="P2984" i="10"/>
  <c r="Q2984" i="10"/>
  <c r="K2985" i="10"/>
  <c r="L2985" i="10"/>
  <c r="M2985" i="10"/>
  <c r="N2985" i="10"/>
  <c r="O2985" i="10"/>
  <c r="P2985" i="10"/>
  <c r="Q2985" i="10"/>
  <c r="K2986" i="10"/>
  <c r="L2986" i="10"/>
  <c r="M2986" i="10"/>
  <c r="N2986" i="10"/>
  <c r="O2986" i="10"/>
  <c r="P2986" i="10"/>
  <c r="Q2986" i="10"/>
  <c r="K2987" i="10"/>
  <c r="L2987" i="10"/>
  <c r="M2987" i="10"/>
  <c r="N2987" i="10"/>
  <c r="O2987" i="10"/>
  <c r="P2987" i="10"/>
  <c r="Q2987" i="10"/>
  <c r="K2988" i="10"/>
  <c r="L2988" i="10"/>
  <c r="M2988" i="10"/>
  <c r="N2988" i="10"/>
  <c r="O2988" i="10"/>
  <c r="P2988" i="10"/>
  <c r="Q2988" i="10"/>
  <c r="K2989" i="10"/>
  <c r="L2989" i="10"/>
  <c r="M2989" i="10"/>
  <c r="N2989" i="10"/>
  <c r="O2989" i="10"/>
  <c r="P2989" i="10"/>
  <c r="Q2989" i="10"/>
  <c r="K2990" i="10"/>
  <c r="L2990" i="10"/>
  <c r="M2990" i="10"/>
  <c r="N2990" i="10"/>
  <c r="O2990" i="10"/>
  <c r="P2990" i="10"/>
  <c r="Q2990" i="10"/>
  <c r="K2991" i="10"/>
  <c r="L2991" i="10"/>
  <c r="M2991" i="10"/>
  <c r="N2991" i="10"/>
  <c r="O2991" i="10"/>
  <c r="P2991" i="10"/>
  <c r="Q2991" i="10"/>
  <c r="K2992" i="10"/>
  <c r="L2992" i="10"/>
  <c r="M2992" i="10"/>
  <c r="N2992" i="10"/>
  <c r="O2992" i="10"/>
  <c r="P2992" i="10"/>
  <c r="Q2992" i="10"/>
  <c r="K2993" i="10"/>
  <c r="L2993" i="10"/>
  <c r="M2993" i="10"/>
  <c r="N2993" i="10"/>
  <c r="O2993" i="10"/>
  <c r="P2993" i="10"/>
  <c r="Q2993" i="10"/>
  <c r="K2994" i="10"/>
  <c r="L2994" i="10"/>
  <c r="M2994" i="10"/>
  <c r="N2994" i="10"/>
  <c r="O2994" i="10"/>
  <c r="P2994" i="10"/>
  <c r="Q2994" i="10"/>
  <c r="K2995" i="10"/>
  <c r="L2995" i="10"/>
  <c r="M2995" i="10"/>
  <c r="N2995" i="10"/>
  <c r="O2995" i="10"/>
  <c r="P2995" i="10"/>
  <c r="Q2995" i="10"/>
  <c r="K2996" i="10"/>
  <c r="L2996" i="10"/>
  <c r="M2996" i="10"/>
  <c r="N2996" i="10"/>
  <c r="O2996" i="10"/>
  <c r="P2996" i="10"/>
  <c r="Q2996" i="10"/>
  <c r="K2997" i="10"/>
  <c r="L2997" i="10"/>
  <c r="M2997" i="10"/>
  <c r="N2997" i="10"/>
  <c r="O2997" i="10"/>
  <c r="P2997" i="10"/>
  <c r="Q2997" i="10"/>
  <c r="K2998" i="10"/>
  <c r="L2998" i="10"/>
  <c r="M2998" i="10"/>
  <c r="N2998" i="10"/>
  <c r="O2998" i="10"/>
  <c r="P2998" i="10"/>
  <c r="Q2998" i="10"/>
  <c r="K2999" i="10"/>
  <c r="L2999" i="10"/>
  <c r="M2999" i="10"/>
  <c r="N2999" i="10"/>
  <c r="O2999" i="10"/>
  <c r="P2999" i="10"/>
  <c r="Q2999" i="10"/>
  <c r="K3000" i="10"/>
  <c r="L3000" i="10"/>
  <c r="M3000" i="10"/>
  <c r="N3000" i="10"/>
  <c r="O3000" i="10"/>
  <c r="P3000" i="10"/>
  <c r="Q3000" i="10"/>
  <c r="K3001" i="10"/>
  <c r="L3001" i="10"/>
  <c r="M3001" i="10"/>
  <c r="N3001" i="10"/>
  <c r="O3001" i="10"/>
  <c r="P3001" i="10"/>
  <c r="Q3001" i="10"/>
  <c r="K3002" i="10"/>
  <c r="L3002" i="10"/>
  <c r="M3002" i="10"/>
  <c r="N3002" i="10"/>
  <c r="O3002" i="10"/>
  <c r="P3002" i="10"/>
  <c r="Q3002" i="10"/>
  <c r="K3003" i="10"/>
  <c r="L3003" i="10"/>
  <c r="M3003" i="10"/>
  <c r="N3003" i="10"/>
  <c r="O3003" i="10"/>
  <c r="P3003" i="10"/>
  <c r="Q3003" i="10"/>
  <c r="K3004" i="10"/>
  <c r="L3004" i="10"/>
  <c r="M3004" i="10"/>
  <c r="N3004" i="10"/>
  <c r="O3004" i="10"/>
  <c r="P3004" i="10"/>
  <c r="Q3004" i="10"/>
  <c r="K3005" i="10"/>
  <c r="L3005" i="10"/>
  <c r="M3005" i="10"/>
  <c r="N3005" i="10"/>
  <c r="O3005" i="10"/>
  <c r="P3005" i="10"/>
  <c r="Q3005" i="10"/>
  <c r="K3006" i="10"/>
  <c r="L3006" i="10"/>
  <c r="M3006" i="10"/>
  <c r="N3006" i="10"/>
  <c r="O3006" i="10"/>
  <c r="P3006" i="10"/>
  <c r="Q3006" i="10"/>
  <c r="K3007" i="10"/>
  <c r="L3007" i="10"/>
  <c r="M3007" i="10"/>
  <c r="N3007" i="10"/>
  <c r="O3007" i="10"/>
  <c r="P3007" i="10"/>
  <c r="Q3007" i="10"/>
  <c r="K3008" i="10"/>
  <c r="L3008" i="10"/>
  <c r="M3008" i="10"/>
  <c r="N3008" i="10"/>
  <c r="O3008" i="10"/>
  <c r="P3008" i="10"/>
  <c r="Q3008" i="10"/>
  <c r="K3009" i="10"/>
  <c r="L3009" i="10"/>
  <c r="M3009" i="10"/>
  <c r="N3009" i="10"/>
  <c r="O3009" i="10"/>
  <c r="P3009" i="10"/>
  <c r="Q3009" i="10"/>
  <c r="K3010" i="10"/>
  <c r="L3010" i="10"/>
  <c r="M3010" i="10"/>
  <c r="N3010" i="10"/>
  <c r="O3010" i="10"/>
  <c r="P3010" i="10"/>
  <c r="Q3010" i="10"/>
  <c r="K3011" i="10"/>
  <c r="L3011" i="10"/>
  <c r="M3011" i="10"/>
  <c r="N3011" i="10"/>
  <c r="O3011" i="10"/>
  <c r="P3011" i="10"/>
  <c r="Q3011" i="10"/>
  <c r="K3012" i="10"/>
  <c r="L3012" i="10"/>
  <c r="M3012" i="10"/>
  <c r="N3012" i="10"/>
  <c r="O3012" i="10"/>
  <c r="P3012" i="10"/>
  <c r="Q3012" i="10"/>
  <c r="K3013" i="10"/>
  <c r="L3013" i="10"/>
  <c r="M3013" i="10"/>
  <c r="N3013" i="10"/>
  <c r="O3013" i="10"/>
  <c r="P3013" i="10"/>
  <c r="Q3013" i="10"/>
  <c r="K3014" i="10"/>
  <c r="L3014" i="10"/>
  <c r="M3014" i="10"/>
  <c r="N3014" i="10"/>
  <c r="O3014" i="10"/>
  <c r="P3014" i="10"/>
  <c r="Q3014" i="10"/>
  <c r="K3015" i="10"/>
  <c r="L3015" i="10"/>
  <c r="M3015" i="10"/>
  <c r="N3015" i="10"/>
  <c r="O3015" i="10"/>
  <c r="P3015" i="10"/>
  <c r="Q3015" i="10"/>
  <c r="K3016" i="10"/>
  <c r="L3016" i="10"/>
  <c r="M3016" i="10"/>
  <c r="N3016" i="10"/>
  <c r="O3016" i="10"/>
  <c r="P3016" i="10"/>
  <c r="Q3016" i="10"/>
  <c r="K3017" i="10"/>
  <c r="L3017" i="10"/>
  <c r="M3017" i="10"/>
  <c r="N3017" i="10"/>
  <c r="O3017" i="10"/>
  <c r="P3017" i="10"/>
  <c r="Q3017" i="10"/>
  <c r="K3018" i="10"/>
  <c r="L3018" i="10"/>
  <c r="M3018" i="10"/>
  <c r="N3018" i="10"/>
  <c r="O3018" i="10"/>
  <c r="P3018" i="10"/>
  <c r="Q3018" i="10"/>
  <c r="K3019" i="10"/>
  <c r="L3019" i="10"/>
  <c r="M3019" i="10"/>
  <c r="N3019" i="10"/>
  <c r="O3019" i="10"/>
  <c r="P3019" i="10"/>
  <c r="Q3019" i="10"/>
  <c r="K3020" i="10"/>
  <c r="L3020" i="10"/>
  <c r="M3020" i="10"/>
  <c r="N3020" i="10"/>
  <c r="O3020" i="10"/>
  <c r="P3020" i="10"/>
  <c r="Q3020" i="10"/>
  <c r="K3021" i="10"/>
  <c r="L3021" i="10"/>
  <c r="M3021" i="10"/>
  <c r="N3021" i="10"/>
  <c r="O3021" i="10"/>
  <c r="P3021" i="10"/>
  <c r="Q3021" i="10"/>
  <c r="K3022" i="10"/>
  <c r="L3022" i="10"/>
  <c r="M3022" i="10"/>
  <c r="N3022" i="10"/>
  <c r="O3022" i="10"/>
  <c r="P3022" i="10"/>
  <c r="Q3022" i="10"/>
  <c r="K3023" i="10"/>
  <c r="L3023" i="10"/>
  <c r="M3023" i="10"/>
  <c r="N3023" i="10"/>
  <c r="O3023" i="10"/>
  <c r="P3023" i="10"/>
  <c r="Q3023" i="10"/>
  <c r="K3024" i="10"/>
  <c r="L3024" i="10"/>
  <c r="M3024" i="10"/>
  <c r="N3024" i="10"/>
  <c r="O3024" i="10"/>
  <c r="P3024" i="10"/>
  <c r="Q3024" i="10"/>
  <c r="K3025" i="10"/>
  <c r="L3025" i="10"/>
  <c r="M3025" i="10"/>
  <c r="N3025" i="10"/>
  <c r="O3025" i="10"/>
  <c r="P3025" i="10"/>
  <c r="Q3025" i="10"/>
  <c r="K3026" i="10"/>
  <c r="L3026" i="10"/>
  <c r="M3026" i="10"/>
  <c r="N3026" i="10"/>
  <c r="O3026" i="10"/>
  <c r="P3026" i="10"/>
  <c r="Q3026" i="10"/>
  <c r="K3027" i="10"/>
  <c r="L3027" i="10"/>
  <c r="M3027" i="10"/>
  <c r="N3027" i="10"/>
  <c r="O3027" i="10"/>
  <c r="P3027" i="10"/>
  <c r="Q3027" i="10"/>
  <c r="K3028" i="10"/>
  <c r="L3028" i="10"/>
  <c r="M3028" i="10"/>
  <c r="N3028" i="10"/>
  <c r="O3028" i="10"/>
  <c r="P3028" i="10"/>
  <c r="Q3028" i="10"/>
  <c r="K3029" i="10"/>
  <c r="L3029" i="10"/>
  <c r="M3029" i="10"/>
  <c r="N3029" i="10"/>
  <c r="O3029" i="10"/>
  <c r="P3029" i="10"/>
  <c r="Q3029" i="10"/>
  <c r="K3030" i="10"/>
  <c r="L3030" i="10"/>
  <c r="M3030" i="10"/>
  <c r="N3030" i="10"/>
  <c r="O3030" i="10"/>
  <c r="P3030" i="10"/>
  <c r="Q3030" i="10"/>
  <c r="K3031" i="10"/>
  <c r="L3031" i="10"/>
  <c r="M3031" i="10"/>
  <c r="N3031" i="10"/>
  <c r="O3031" i="10"/>
  <c r="P3031" i="10"/>
  <c r="Q3031" i="10"/>
  <c r="K3032" i="10"/>
  <c r="L3032" i="10"/>
  <c r="M3032" i="10"/>
  <c r="N3032" i="10"/>
  <c r="O3032" i="10"/>
  <c r="P3032" i="10"/>
  <c r="Q3032" i="10"/>
  <c r="K3033" i="10"/>
  <c r="L3033" i="10"/>
  <c r="M3033" i="10"/>
  <c r="N3033" i="10"/>
  <c r="O3033" i="10"/>
  <c r="P3033" i="10"/>
  <c r="Q3033" i="10"/>
  <c r="K3034" i="10"/>
  <c r="L3034" i="10"/>
  <c r="M3034" i="10"/>
  <c r="N3034" i="10"/>
  <c r="O3034" i="10"/>
  <c r="P3034" i="10"/>
  <c r="Q3034" i="10"/>
  <c r="K3035" i="10"/>
  <c r="L3035" i="10"/>
  <c r="M3035" i="10"/>
  <c r="N3035" i="10"/>
  <c r="O3035" i="10"/>
  <c r="P3035" i="10"/>
  <c r="Q3035" i="10"/>
  <c r="K3036" i="10"/>
  <c r="L3036" i="10"/>
  <c r="M3036" i="10"/>
  <c r="N3036" i="10"/>
  <c r="O3036" i="10"/>
  <c r="P3036" i="10"/>
  <c r="Q3036" i="10"/>
  <c r="K3037" i="10"/>
  <c r="L3037" i="10"/>
  <c r="M3037" i="10"/>
  <c r="N3037" i="10"/>
  <c r="O3037" i="10"/>
  <c r="P3037" i="10"/>
  <c r="Q3037" i="10"/>
  <c r="K3038" i="10"/>
  <c r="L3038" i="10"/>
  <c r="M3038" i="10"/>
  <c r="N3038" i="10"/>
  <c r="O3038" i="10"/>
  <c r="P3038" i="10"/>
  <c r="Q3038" i="10"/>
  <c r="K3039" i="10"/>
  <c r="L3039" i="10"/>
  <c r="M3039" i="10"/>
  <c r="N3039" i="10"/>
  <c r="O3039" i="10"/>
  <c r="P3039" i="10"/>
  <c r="Q3039" i="10"/>
  <c r="K3040" i="10"/>
  <c r="L3040" i="10"/>
  <c r="M3040" i="10"/>
  <c r="N3040" i="10"/>
  <c r="O3040" i="10"/>
  <c r="P3040" i="10"/>
  <c r="Q3040" i="10"/>
  <c r="K3041" i="10"/>
  <c r="L3041" i="10"/>
  <c r="M3041" i="10"/>
  <c r="N3041" i="10"/>
  <c r="O3041" i="10"/>
  <c r="P3041" i="10"/>
  <c r="Q3041" i="10"/>
  <c r="K3042" i="10"/>
  <c r="L3042" i="10"/>
  <c r="M3042" i="10"/>
  <c r="N3042" i="10"/>
  <c r="O3042" i="10"/>
  <c r="P3042" i="10"/>
  <c r="Q3042" i="10"/>
  <c r="K3043" i="10"/>
  <c r="L3043" i="10"/>
  <c r="M3043" i="10"/>
  <c r="N3043" i="10"/>
  <c r="O3043" i="10"/>
  <c r="P3043" i="10"/>
  <c r="Q3043" i="10"/>
  <c r="K3044" i="10"/>
  <c r="L3044" i="10"/>
  <c r="M3044" i="10"/>
  <c r="N3044" i="10"/>
  <c r="O3044" i="10"/>
  <c r="P3044" i="10"/>
  <c r="Q3044" i="10"/>
  <c r="K3045" i="10"/>
  <c r="L3045" i="10"/>
  <c r="M3045" i="10"/>
  <c r="N3045" i="10"/>
  <c r="O3045" i="10"/>
  <c r="P3045" i="10"/>
  <c r="Q3045" i="10"/>
  <c r="K3046" i="10"/>
  <c r="L3046" i="10"/>
  <c r="M3046" i="10"/>
  <c r="N3046" i="10"/>
  <c r="O3046" i="10"/>
  <c r="P3046" i="10"/>
  <c r="Q3046" i="10"/>
  <c r="K3047" i="10"/>
  <c r="L3047" i="10"/>
  <c r="M3047" i="10"/>
  <c r="N3047" i="10"/>
  <c r="O3047" i="10"/>
  <c r="P3047" i="10"/>
  <c r="Q3047" i="10"/>
  <c r="K3048" i="10"/>
  <c r="L3048" i="10"/>
  <c r="M3048" i="10"/>
  <c r="N3048" i="10"/>
  <c r="O3048" i="10"/>
  <c r="P3048" i="10"/>
  <c r="Q3048" i="10"/>
  <c r="K3049" i="10"/>
  <c r="L3049" i="10"/>
  <c r="M3049" i="10"/>
  <c r="N3049" i="10"/>
  <c r="O3049" i="10"/>
  <c r="P3049" i="10"/>
  <c r="Q3049" i="10"/>
  <c r="K3050" i="10"/>
  <c r="L3050" i="10"/>
  <c r="M3050" i="10"/>
  <c r="N3050" i="10"/>
  <c r="O3050" i="10"/>
  <c r="P3050" i="10"/>
  <c r="Q3050" i="10"/>
  <c r="K3051" i="10"/>
  <c r="L3051" i="10"/>
  <c r="M3051" i="10"/>
  <c r="N3051" i="10"/>
  <c r="O3051" i="10"/>
  <c r="P3051" i="10"/>
  <c r="Q3051" i="10"/>
  <c r="K3052" i="10"/>
  <c r="L3052" i="10"/>
  <c r="M3052" i="10"/>
  <c r="N3052" i="10"/>
  <c r="O3052" i="10"/>
  <c r="P3052" i="10"/>
  <c r="Q3052" i="10"/>
  <c r="K3053" i="10"/>
  <c r="L3053" i="10"/>
  <c r="M3053" i="10"/>
  <c r="N3053" i="10"/>
  <c r="O3053" i="10"/>
  <c r="P3053" i="10"/>
  <c r="Q3053" i="10"/>
  <c r="K3054" i="10"/>
  <c r="L3054" i="10"/>
  <c r="M3054" i="10"/>
  <c r="N3054" i="10"/>
  <c r="O3054" i="10"/>
  <c r="P3054" i="10"/>
  <c r="Q3054" i="10"/>
  <c r="K3055" i="10"/>
  <c r="L3055" i="10"/>
  <c r="M3055" i="10"/>
  <c r="N3055" i="10"/>
  <c r="O3055" i="10"/>
  <c r="P3055" i="10"/>
  <c r="Q3055" i="10"/>
  <c r="K3056" i="10"/>
  <c r="L3056" i="10"/>
  <c r="M3056" i="10"/>
  <c r="N3056" i="10"/>
  <c r="O3056" i="10"/>
  <c r="P3056" i="10"/>
  <c r="Q3056" i="10"/>
  <c r="K3057" i="10"/>
  <c r="L3057" i="10"/>
  <c r="M3057" i="10"/>
  <c r="N3057" i="10"/>
  <c r="O3057" i="10"/>
  <c r="P3057" i="10"/>
  <c r="Q3057" i="10"/>
  <c r="K3058" i="10"/>
  <c r="L3058" i="10"/>
  <c r="M3058" i="10"/>
  <c r="N3058" i="10"/>
  <c r="O3058" i="10"/>
  <c r="P3058" i="10"/>
  <c r="Q3058" i="10"/>
  <c r="K3060" i="10"/>
  <c r="L3060" i="10"/>
  <c r="M3060" i="10"/>
  <c r="N3060" i="10"/>
  <c r="O3060" i="10"/>
  <c r="P3060" i="10"/>
  <c r="Q3060" i="10"/>
  <c r="K3061" i="10"/>
  <c r="L3061" i="10"/>
  <c r="M3061" i="10"/>
  <c r="N3061" i="10"/>
  <c r="O3061" i="10"/>
  <c r="P3061" i="10"/>
  <c r="Q3061" i="10"/>
  <c r="K3062" i="10"/>
  <c r="L3062" i="10"/>
  <c r="M3062" i="10"/>
  <c r="N3062" i="10"/>
  <c r="O3062" i="10"/>
  <c r="P3062" i="10"/>
  <c r="Q3062" i="10"/>
  <c r="K3063" i="10"/>
  <c r="L3063" i="10"/>
  <c r="M3063" i="10"/>
  <c r="N3063" i="10"/>
  <c r="O3063" i="10"/>
  <c r="P3063" i="10"/>
  <c r="Q3063" i="10"/>
  <c r="K3064" i="10"/>
  <c r="L3064" i="10"/>
  <c r="M3064" i="10"/>
  <c r="N3064" i="10"/>
  <c r="O3064" i="10"/>
  <c r="P3064" i="10"/>
  <c r="Q3064" i="10"/>
  <c r="K3065" i="10"/>
  <c r="L3065" i="10"/>
  <c r="M3065" i="10"/>
  <c r="N3065" i="10"/>
  <c r="O3065" i="10"/>
  <c r="P3065" i="10"/>
  <c r="Q3065" i="10"/>
  <c r="K3066" i="10"/>
  <c r="L3066" i="10"/>
  <c r="M3066" i="10"/>
  <c r="N3066" i="10"/>
  <c r="O3066" i="10"/>
  <c r="P3066" i="10"/>
  <c r="Q3066" i="10"/>
  <c r="K3067" i="10"/>
  <c r="L3067" i="10"/>
  <c r="M3067" i="10"/>
  <c r="N3067" i="10"/>
  <c r="O3067" i="10"/>
  <c r="P3067" i="10"/>
  <c r="Q3067" i="10"/>
  <c r="K3068" i="10"/>
  <c r="L3068" i="10"/>
  <c r="M3068" i="10"/>
  <c r="N3068" i="10"/>
  <c r="O3068" i="10"/>
  <c r="P3068" i="10"/>
  <c r="Q3068" i="10"/>
  <c r="K3069" i="10"/>
  <c r="L3069" i="10"/>
  <c r="M3069" i="10"/>
  <c r="N3069" i="10"/>
  <c r="O3069" i="10"/>
  <c r="P3069" i="10"/>
  <c r="Q3069" i="10"/>
  <c r="K3070" i="10"/>
  <c r="L3070" i="10"/>
  <c r="M3070" i="10"/>
  <c r="N3070" i="10"/>
  <c r="O3070" i="10"/>
  <c r="P3070" i="10"/>
  <c r="Q3070" i="10"/>
  <c r="K3071" i="10"/>
  <c r="L3071" i="10"/>
  <c r="M3071" i="10"/>
  <c r="N3071" i="10"/>
  <c r="O3071" i="10"/>
  <c r="P3071" i="10"/>
  <c r="Q3071" i="10"/>
  <c r="K3072" i="10"/>
  <c r="L3072" i="10"/>
  <c r="M3072" i="10"/>
  <c r="N3072" i="10"/>
  <c r="O3072" i="10"/>
  <c r="P3072" i="10"/>
  <c r="Q3072" i="10"/>
  <c r="K3073" i="10"/>
  <c r="L3073" i="10"/>
  <c r="M3073" i="10"/>
  <c r="N3073" i="10"/>
  <c r="O3073" i="10"/>
  <c r="P3073" i="10"/>
  <c r="Q3073" i="10"/>
  <c r="K3074" i="10"/>
  <c r="L3074" i="10"/>
  <c r="M3074" i="10"/>
  <c r="N3074" i="10"/>
  <c r="O3074" i="10"/>
  <c r="P3074" i="10"/>
  <c r="Q3074" i="10"/>
  <c r="K3075" i="10"/>
  <c r="L3075" i="10"/>
  <c r="M3075" i="10"/>
  <c r="N3075" i="10"/>
  <c r="O3075" i="10"/>
  <c r="P3075" i="10"/>
  <c r="Q3075" i="10"/>
  <c r="K3076" i="10"/>
  <c r="L3076" i="10"/>
  <c r="M3076" i="10"/>
  <c r="N3076" i="10"/>
  <c r="O3076" i="10"/>
  <c r="P3076" i="10"/>
  <c r="Q3076" i="10"/>
  <c r="K3077" i="10"/>
  <c r="L3077" i="10"/>
  <c r="M3077" i="10"/>
  <c r="N3077" i="10"/>
  <c r="O3077" i="10"/>
  <c r="P3077" i="10"/>
  <c r="Q3077" i="10"/>
  <c r="K3078" i="10"/>
  <c r="L3078" i="10"/>
  <c r="M3078" i="10"/>
  <c r="N3078" i="10"/>
  <c r="O3078" i="10"/>
  <c r="P3078" i="10"/>
  <c r="Q3078" i="10"/>
  <c r="K3079" i="10"/>
  <c r="L3079" i="10"/>
  <c r="M3079" i="10"/>
  <c r="N3079" i="10"/>
  <c r="O3079" i="10"/>
  <c r="P3079" i="10"/>
  <c r="Q3079" i="10"/>
  <c r="K3080" i="10"/>
  <c r="L3080" i="10"/>
  <c r="M3080" i="10"/>
  <c r="N3080" i="10"/>
  <c r="O3080" i="10"/>
  <c r="P3080" i="10"/>
  <c r="Q3080" i="10"/>
  <c r="K3081" i="10"/>
  <c r="L3081" i="10"/>
  <c r="M3081" i="10"/>
  <c r="N3081" i="10"/>
  <c r="O3081" i="10"/>
  <c r="P3081" i="10"/>
  <c r="Q3081" i="10"/>
  <c r="K3082" i="10"/>
  <c r="L3082" i="10"/>
  <c r="M3082" i="10"/>
  <c r="N3082" i="10"/>
  <c r="O3082" i="10"/>
  <c r="P3082" i="10"/>
  <c r="Q3082" i="10"/>
  <c r="K3083" i="10"/>
  <c r="L3083" i="10"/>
  <c r="M3083" i="10"/>
  <c r="N3083" i="10"/>
  <c r="O3083" i="10"/>
  <c r="P3083" i="10"/>
  <c r="Q3083" i="10"/>
  <c r="K3084" i="10"/>
  <c r="L3084" i="10"/>
  <c r="M3084" i="10"/>
  <c r="N3084" i="10"/>
  <c r="O3084" i="10"/>
  <c r="P3084" i="10"/>
  <c r="Q3084" i="10"/>
  <c r="K3085" i="10"/>
  <c r="L3085" i="10"/>
  <c r="M3085" i="10"/>
  <c r="N3085" i="10"/>
  <c r="O3085" i="10"/>
  <c r="P3085" i="10"/>
  <c r="Q3085" i="10"/>
  <c r="K3086" i="10"/>
  <c r="L3086" i="10"/>
  <c r="M3086" i="10"/>
  <c r="N3086" i="10"/>
  <c r="O3086" i="10"/>
  <c r="P3086" i="10"/>
  <c r="Q3086" i="10"/>
  <c r="K3087" i="10"/>
  <c r="L3087" i="10"/>
  <c r="M3087" i="10"/>
  <c r="N3087" i="10"/>
  <c r="O3087" i="10"/>
  <c r="P3087" i="10"/>
  <c r="Q3087" i="10"/>
  <c r="K3088" i="10"/>
  <c r="L3088" i="10"/>
  <c r="M3088" i="10"/>
  <c r="N3088" i="10"/>
  <c r="O3088" i="10"/>
  <c r="P3088" i="10"/>
  <c r="Q3088" i="10"/>
  <c r="K3089" i="10"/>
  <c r="L3089" i="10"/>
  <c r="M3089" i="10"/>
  <c r="N3089" i="10"/>
  <c r="O3089" i="10"/>
  <c r="P3089" i="10"/>
  <c r="Q3089" i="10"/>
  <c r="K3090" i="10"/>
  <c r="L3090" i="10"/>
  <c r="M3090" i="10"/>
  <c r="N3090" i="10"/>
  <c r="O3090" i="10"/>
  <c r="P3090" i="10"/>
  <c r="Q3090" i="10"/>
  <c r="K3091" i="10"/>
  <c r="L3091" i="10"/>
  <c r="M3091" i="10"/>
  <c r="N3091" i="10"/>
  <c r="O3091" i="10"/>
  <c r="P3091" i="10"/>
  <c r="Q3091" i="10"/>
  <c r="K3092" i="10"/>
  <c r="L3092" i="10"/>
  <c r="M3092" i="10"/>
  <c r="N3092" i="10"/>
  <c r="O3092" i="10"/>
  <c r="P3092" i="10"/>
  <c r="Q3092" i="10"/>
  <c r="K3093" i="10"/>
  <c r="L3093" i="10"/>
  <c r="M3093" i="10"/>
  <c r="N3093" i="10"/>
  <c r="O3093" i="10"/>
  <c r="P3093" i="10"/>
  <c r="Q3093" i="10"/>
  <c r="K3094" i="10"/>
  <c r="L3094" i="10"/>
  <c r="M3094" i="10"/>
  <c r="N3094" i="10"/>
  <c r="O3094" i="10"/>
  <c r="P3094" i="10"/>
  <c r="Q3094" i="10"/>
  <c r="K3095" i="10"/>
  <c r="L3095" i="10"/>
  <c r="M3095" i="10"/>
  <c r="N3095" i="10"/>
  <c r="O3095" i="10"/>
  <c r="P3095" i="10"/>
  <c r="Q3095" i="10"/>
  <c r="K3096" i="10"/>
  <c r="L3096" i="10"/>
  <c r="M3096" i="10"/>
  <c r="N3096" i="10"/>
  <c r="O3096" i="10"/>
  <c r="P3096" i="10"/>
  <c r="Q3096" i="10"/>
  <c r="K3097" i="10"/>
  <c r="L3097" i="10"/>
  <c r="M3097" i="10"/>
  <c r="N3097" i="10"/>
  <c r="O3097" i="10"/>
  <c r="P3097" i="10"/>
  <c r="Q3097" i="10"/>
  <c r="K3098" i="10"/>
  <c r="L3098" i="10"/>
  <c r="M3098" i="10"/>
  <c r="N3098" i="10"/>
  <c r="O3098" i="10"/>
  <c r="P3098" i="10"/>
  <c r="Q3098" i="10"/>
  <c r="K3099" i="10"/>
  <c r="L3099" i="10"/>
  <c r="M3099" i="10"/>
  <c r="N3099" i="10"/>
  <c r="O3099" i="10"/>
  <c r="P3099" i="10"/>
  <c r="Q3099" i="10"/>
  <c r="K3101" i="10"/>
  <c r="L3101" i="10"/>
  <c r="M3101" i="10"/>
  <c r="N3101" i="10"/>
  <c r="O3101" i="10"/>
  <c r="P3101" i="10"/>
  <c r="Q3101" i="10"/>
  <c r="K3102" i="10"/>
  <c r="L3102" i="10"/>
  <c r="M3102" i="10"/>
  <c r="N3102" i="10"/>
  <c r="O3102" i="10"/>
  <c r="P3102" i="10"/>
  <c r="Q3102" i="10"/>
  <c r="K3103" i="10"/>
  <c r="L3103" i="10"/>
  <c r="M3103" i="10"/>
  <c r="N3103" i="10"/>
  <c r="O3103" i="10"/>
  <c r="P3103" i="10"/>
  <c r="Q3103" i="10"/>
  <c r="K3104" i="10"/>
  <c r="L3104" i="10"/>
  <c r="M3104" i="10"/>
  <c r="N3104" i="10"/>
  <c r="O3104" i="10"/>
  <c r="P3104" i="10"/>
  <c r="Q3104" i="10"/>
  <c r="K3105" i="10"/>
  <c r="L3105" i="10"/>
  <c r="M3105" i="10"/>
  <c r="N3105" i="10"/>
  <c r="O3105" i="10"/>
  <c r="P3105" i="10"/>
  <c r="Q3105" i="10"/>
  <c r="K3106" i="10"/>
  <c r="L3106" i="10"/>
  <c r="M3106" i="10"/>
  <c r="N3106" i="10"/>
  <c r="O3106" i="10"/>
  <c r="P3106" i="10"/>
  <c r="Q3106" i="10"/>
  <c r="K3107" i="10"/>
  <c r="L3107" i="10"/>
  <c r="M3107" i="10"/>
  <c r="N3107" i="10"/>
  <c r="O3107" i="10"/>
  <c r="P3107" i="10"/>
  <c r="Q3107" i="10"/>
  <c r="K3108" i="10"/>
  <c r="L3108" i="10"/>
  <c r="M3108" i="10"/>
  <c r="N3108" i="10"/>
  <c r="O3108" i="10"/>
  <c r="P3108" i="10"/>
  <c r="Q3108" i="10"/>
  <c r="K3109" i="10"/>
  <c r="L3109" i="10"/>
  <c r="M3109" i="10"/>
  <c r="N3109" i="10"/>
  <c r="O3109" i="10"/>
  <c r="P3109" i="10"/>
  <c r="Q3109" i="10"/>
  <c r="K3110" i="10"/>
  <c r="L3110" i="10"/>
  <c r="M3110" i="10"/>
  <c r="N3110" i="10"/>
  <c r="O3110" i="10"/>
  <c r="P3110" i="10"/>
  <c r="Q3110" i="10"/>
  <c r="K3111" i="10"/>
  <c r="L3111" i="10"/>
  <c r="M3111" i="10"/>
  <c r="N3111" i="10"/>
  <c r="O3111" i="10"/>
  <c r="P3111" i="10"/>
  <c r="Q3111" i="10"/>
  <c r="K3112" i="10"/>
  <c r="L3112" i="10"/>
  <c r="M3112" i="10"/>
  <c r="N3112" i="10"/>
  <c r="O3112" i="10"/>
  <c r="P3112" i="10"/>
  <c r="Q3112" i="10"/>
  <c r="K3113" i="10"/>
  <c r="L3113" i="10"/>
  <c r="M3113" i="10"/>
  <c r="N3113" i="10"/>
  <c r="O3113" i="10"/>
  <c r="P3113" i="10"/>
  <c r="Q3113" i="10"/>
  <c r="K3114" i="10"/>
  <c r="L3114" i="10"/>
  <c r="M3114" i="10"/>
  <c r="N3114" i="10"/>
  <c r="O3114" i="10"/>
  <c r="P3114" i="10"/>
  <c r="Q3114" i="10"/>
  <c r="K3115" i="10"/>
  <c r="L3115" i="10"/>
  <c r="M3115" i="10"/>
  <c r="N3115" i="10"/>
  <c r="O3115" i="10"/>
  <c r="P3115" i="10"/>
  <c r="Q3115" i="10"/>
  <c r="K3116" i="10"/>
  <c r="L3116" i="10"/>
  <c r="M3116" i="10"/>
  <c r="N3116" i="10"/>
  <c r="O3116" i="10"/>
  <c r="P3116" i="10"/>
  <c r="Q3116" i="10"/>
  <c r="K3117" i="10"/>
  <c r="L3117" i="10"/>
  <c r="M3117" i="10"/>
  <c r="N3117" i="10"/>
  <c r="O3117" i="10"/>
  <c r="P3117" i="10"/>
  <c r="Q3117" i="10"/>
  <c r="K3118" i="10"/>
  <c r="L3118" i="10"/>
  <c r="M3118" i="10"/>
  <c r="N3118" i="10"/>
  <c r="O3118" i="10"/>
  <c r="P3118" i="10"/>
  <c r="Q3118" i="10"/>
  <c r="K3119" i="10"/>
  <c r="L3119" i="10"/>
  <c r="M3119" i="10"/>
  <c r="N3119" i="10"/>
  <c r="O3119" i="10"/>
  <c r="P3119" i="10"/>
  <c r="Q3119" i="10"/>
  <c r="K3120" i="10"/>
  <c r="L3120" i="10"/>
  <c r="M3120" i="10"/>
  <c r="N3120" i="10"/>
  <c r="O3120" i="10"/>
  <c r="P3120" i="10"/>
  <c r="Q3120" i="10"/>
  <c r="K3121" i="10"/>
  <c r="L3121" i="10"/>
  <c r="M3121" i="10"/>
  <c r="N3121" i="10"/>
  <c r="O3121" i="10"/>
  <c r="P3121" i="10"/>
  <c r="Q3121" i="10"/>
  <c r="K3122" i="10"/>
  <c r="L3122" i="10"/>
  <c r="M3122" i="10"/>
  <c r="N3122" i="10"/>
  <c r="O3122" i="10"/>
  <c r="P3122" i="10"/>
  <c r="Q3122" i="10"/>
  <c r="K3123" i="10"/>
  <c r="L3123" i="10"/>
  <c r="M3123" i="10"/>
  <c r="N3123" i="10"/>
  <c r="O3123" i="10"/>
  <c r="P3123" i="10"/>
  <c r="Q3123" i="10"/>
  <c r="K3124" i="10"/>
  <c r="L3124" i="10"/>
  <c r="M3124" i="10"/>
  <c r="N3124" i="10"/>
  <c r="O3124" i="10"/>
  <c r="P3124" i="10"/>
  <c r="Q3124" i="10"/>
  <c r="K3125" i="10"/>
  <c r="L3125" i="10"/>
  <c r="M3125" i="10"/>
  <c r="N3125" i="10"/>
  <c r="O3125" i="10"/>
  <c r="P3125" i="10"/>
  <c r="Q3125" i="10"/>
  <c r="K3126" i="10"/>
  <c r="L3126" i="10"/>
  <c r="M3126" i="10"/>
  <c r="N3126" i="10"/>
  <c r="O3126" i="10"/>
  <c r="P3126" i="10"/>
  <c r="Q3126" i="10"/>
  <c r="K3127" i="10"/>
  <c r="L3127" i="10"/>
  <c r="M3127" i="10"/>
  <c r="N3127" i="10"/>
  <c r="O3127" i="10"/>
  <c r="P3127" i="10"/>
  <c r="Q3127" i="10"/>
  <c r="K3128" i="10"/>
  <c r="L3128" i="10"/>
  <c r="M3128" i="10"/>
  <c r="N3128" i="10"/>
  <c r="O3128" i="10"/>
  <c r="P3128" i="10"/>
  <c r="Q3128" i="10"/>
  <c r="K3129" i="10"/>
  <c r="L3129" i="10"/>
  <c r="M3129" i="10"/>
  <c r="N3129" i="10"/>
  <c r="O3129" i="10"/>
  <c r="P3129" i="10"/>
  <c r="Q3129" i="10"/>
  <c r="K3130" i="10"/>
  <c r="L3130" i="10"/>
  <c r="M3130" i="10"/>
  <c r="N3130" i="10"/>
  <c r="O3130" i="10"/>
  <c r="P3130" i="10"/>
  <c r="Q3130" i="10"/>
  <c r="K3131" i="10"/>
  <c r="L3131" i="10"/>
  <c r="M3131" i="10"/>
  <c r="N3131" i="10"/>
  <c r="O3131" i="10"/>
  <c r="P3131" i="10"/>
  <c r="Q3131" i="10"/>
  <c r="K3132" i="10"/>
  <c r="L3132" i="10"/>
  <c r="M3132" i="10"/>
  <c r="N3132" i="10"/>
  <c r="O3132" i="10"/>
  <c r="P3132" i="10"/>
  <c r="Q3132" i="10"/>
  <c r="K3133" i="10"/>
  <c r="L3133" i="10"/>
  <c r="M3133" i="10"/>
  <c r="N3133" i="10"/>
  <c r="O3133" i="10"/>
  <c r="P3133" i="10"/>
  <c r="Q3133" i="10"/>
  <c r="K3134" i="10"/>
  <c r="L3134" i="10"/>
  <c r="M3134" i="10"/>
  <c r="N3134" i="10"/>
  <c r="O3134" i="10"/>
  <c r="P3134" i="10"/>
  <c r="Q3134" i="10"/>
  <c r="K3135" i="10"/>
  <c r="L3135" i="10"/>
  <c r="M3135" i="10"/>
  <c r="N3135" i="10"/>
  <c r="O3135" i="10"/>
  <c r="P3135" i="10"/>
  <c r="Q3135" i="10"/>
  <c r="K3136" i="10"/>
  <c r="L3136" i="10"/>
  <c r="M3136" i="10"/>
  <c r="N3136" i="10"/>
  <c r="O3136" i="10"/>
  <c r="P3136" i="10"/>
  <c r="Q3136" i="10"/>
  <c r="K3137" i="10"/>
  <c r="L3137" i="10"/>
  <c r="M3137" i="10"/>
  <c r="N3137" i="10"/>
  <c r="O3137" i="10"/>
  <c r="P3137" i="10"/>
  <c r="Q3137" i="10"/>
  <c r="K3138" i="10"/>
  <c r="L3138" i="10"/>
  <c r="M3138" i="10"/>
  <c r="N3138" i="10"/>
  <c r="O3138" i="10"/>
  <c r="P3138" i="10"/>
  <c r="Q3138" i="10"/>
  <c r="K3139" i="10"/>
  <c r="L3139" i="10"/>
  <c r="M3139" i="10"/>
  <c r="N3139" i="10"/>
  <c r="O3139" i="10"/>
  <c r="P3139" i="10"/>
  <c r="Q3139" i="10"/>
  <c r="K3140" i="10"/>
  <c r="L3140" i="10"/>
  <c r="M3140" i="10"/>
  <c r="N3140" i="10"/>
  <c r="O3140" i="10"/>
  <c r="P3140" i="10"/>
  <c r="Q3140" i="10"/>
  <c r="K3141" i="10"/>
  <c r="L3141" i="10"/>
  <c r="M3141" i="10"/>
  <c r="N3141" i="10"/>
  <c r="O3141" i="10"/>
  <c r="P3141" i="10"/>
  <c r="Q3141" i="10"/>
  <c r="K3142" i="10"/>
  <c r="L3142" i="10"/>
  <c r="M3142" i="10"/>
  <c r="N3142" i="10"/>
  <c r="O3142" i="10"/>
  <c r="P3142" i="10"/>
  <c r="Q3142" i="10"/>
  <c r="K3143" i="10"/>
  <c r="L3143" i="10"/>
  <c r="M3143" i="10"/>
  <c r="N3143" i="10"/>
  <c r="O3143" i="10"/>
  <c r="P3143" i="10"/>
  <c r="Q3143" i="10"/>
  <c r="K3144" i="10"/>
  <c r="L3144" i="10"/>
  <c r="M3144" i="10"/>
  <c r="N3144" i="10"/>
  <c r="O3144" i="10"/>
  <c r="P3144" i="10"/>
  <c r="Q3144" i="10"/>
  <c r="K3145" i="10"/>
  <c r="L3145" i="10"/>
  <c r="M3145" i="10"/>
  <c r="N3145" i="10"/>
  <c r="O3145" i="10"/>
  <c r="P3145" i="10"/>
  <c r="Q3145" i="10"/>
  <c r="K3146" i="10"/>
  <c r="L3146" i="10"/>
  <c r="M3146" i="10"/>
  <c r="N3146" i="10"/>
  <c r="O3146" i="10"/>
  <c r="P3146" i="10"/>
  <c r="Q3146" i="10"/>
  <c r="K3147" i="10"/>
  <c r="L3147" i="10"/>
  <c r="M3147" i="10"/>
  <c r="N3147" i="10"/>
  <c r="O3147" i="10"/>
  <c r="P3147" i="10"/>
  <c r="Q3147" i="10"/>
  <c r="K3148" i="10"/>
  <c r="L3148" i="10"/>
  <c r="M3148" i="10"/>
  <c r="N3148" i="10"/>
  <c r="O3148" i="10"/>
  <c r="P3148" i="10"/>
  <c r="Q3148" i="10"/>
  <c r="K3149" i="10"/>
  <c r="L3149" i="10"/>
  <c r="M3149" i="10"/>
  <c r="N3149" i="10"/>
  <c r="O3149" i="10"/>
  <c r="P3149" i="10"/>
  <c r="Q3149" i="10"/>
  <c r="K3150" i="10"/>
  <c r="L3150" i="10"/>
  <c r="M3150" i="10"/>
  <c r="N3150" i="10"/>
  <c r="O3150" i="10"/>
  <c r="P3150" i="10"/>
  <c r="Q3150" i="10"/>
  <c r="K3151" i="10"/>
  <c r="L3151" i="10"/>
  <c r="M3151" i="10"/>
  <c r="N3151" i="10"/>
  <c r="O3151" i="10"/>
  <c r="P3151" i="10"/>
  <c r="Q3151" i="10"/>
  <c r="K3152" i="10"/>
  <c r="L3152" i="10"/>
  <c r="M3152" i="10"/>
  <c r="N3152" i="10"/>
  <c r="O3152" i="10"/>
  <c r="P3152" i="10"/>
  <c r="Q3152" i="10"/>
  <c r="K3153" i="10"/>
  <c r="L3153" i="10"/>
  <c r="M3153" i="10"/>
  <c r="N3153" i="10"/>
  <c r="O3153" i="10"/>
  <c r="P3153" i="10"/>
  <c r="Q3153" i="10"/>
  <c r="K3154" i="10"/>
  <c r="L3154" i="10"/>
  <c r="M3154" i="10"/>
  <c r="N3154" i="10"/>
  <c r="O3154" i="10"/>
  <c r="P3154" i="10"/>
  <c r="Q3154" i="10"/>
  <c r="K3155" i="10"/>
  <c r="L3155" i="10"/>
  <c r="M3155" i="10"/>
  <c r="N3155" i="10"/>
  <c r="O3155" i="10"/>
  <c r="P3155" i="10"/>
  <c r="Q3155" i="10"/>
  <c r="K3156" i="10"/>
  <c r="L3156" i="10"/>
  <c r="M3156" i="10"/>
  <c r="N3156" i="10"/>
  <c r="O3156" i="10"/>
  <c r="P3156" i="10"/>
  <c r="Q3156" i="10"/>
  <c r="K3158" i="10"/>
  <c r="L3158" i="10"/>
  <c r="M3158" i="10"/>
  <c r="N3158" i="10"/>
  <c r="O3158" i="10"/>
  <c r="P3158" i="10"/>
  <c r="Q3158" i="10"/>
  <c r="K3159" i="10"/>
  <c r="L3159" i="10"/>
  <c r="M3159" i="10"/>
  <c r="N3159" i="10"/>
  <c r="O3159" i="10"/>
  <c r="P3159" i="10"/>
  <c r="Q3159" i="10"/>
  <c r="K3160" i="10"/>
  <c r="L3160" i="10"/>
  <c r="M3160" i="10"/>
  <c r="N3160" i="10"/>
  <c r="O3160" i="10"/>
  <c r="P3160" i="10"/>
  <c r="Q3160" i="10"/>
  <c r="K3161" i="10"/>
  <c r="L3161" i="10"/>
  <c r="M3161" i="10"/>
  <c r="N3161" i="10"/>
  <c r="O3161" i="10"/>
  <c r="P3161" i="10"/>
  <c r="Q3161" i="10"/>
  <c r="K3162" i="10"/>
  <c r="L3162" i="10"/>
  <c r="M3162" i="10"/>
  <c r="N3162" i="10"/>
  <c r="O3162" i="10"/>
  <c r="P3162" i="10"/>
  <c r="Q3162" i="10"/>
  <c r="K3163" i="10"/>
  <c r="L3163" i="10"/>
  <c r="M3163" i="10"/>
  <c r="N3163" i="10"/>
  <c r="O3163" i="10"/>
  <c r="P3163" i="10"/>
  <c r="Q3163" i="10"/>
  <c r="K3164" i="10"/>
  <c r="L3164" i="10"/>
  <c r="M3164" i="10"/>
  <c r="N3164" i="10"/>
  <c r="O3164" i="10"/>
  <c r="P3164" i="10"/>
  <c r="Q3164" i="10"/>
  <c r="K3165" i="10"/>
  <c r="L3165" i="10"/>
  <c r="M3165" i="10"/>
  <c r="N3165" i="10"/>
  <c r="O3165" i="10"/>
  <c r="P3165" i="10"/>
  <c r="Q3165" i="10"/>
  <c r="K3166" i="10"/>
  <c r="L3166" i="10"/>
  <c r="M3166" i="10"/>
  <c r="N3166" i="10"/>
  <c r="O3166" i="10"/>
  <c r="P3166" i="10"/>
  <c r="Q3166" i="10"/>
  <c r="K3167" i="10"/>
  <c r="L3167" i="10"/>
  <c r="M3167" i="10"/>
  <c r="N3167" i="10"/>
  <c r="O3167" i="10"/>
  <c r="P3167" i="10"/>
  <c r="Q3167" i="10"/>
  <c r="K3168" i="10"/>
  <c r="L3168" i="10"/>
  <c r="M3168" i="10"/>
  <c r="N3168" i="10"/>
  <c r="O3168" i="10"/>
  <c r="P3168" i="10"/>
  <c r="Q3168" i="10"/>
  <c r="K3169" i="10"/>
  <c r="L3169" i="10"/>
  <c r="M3169" i="10"/>
  <c r="N3169" i="10"/>
  <c r="O3169" i="10"/>
  <c r="P3169" i="10"/>
  <c r="Q3169" i="10"/>
  <c r="K3170" i="10"/>
  <c r="L3170" i="10"/>
  <c r="M3170" i="10"/>
  <c r="N3170" i="10"/>
  <c r="O3170" i="10"/>
  <c r="P3170" i="10"/>
  <c r="Q3170" i="10"/>
  <c r="K3171" i="10"/>
  <c r="L3171" i="10"/>
  <c r="M3171" i="10"/>
  <c r="N3171" i="10"/>
  <c r="O3171" i="10"/>
  <c r="P3171" i="10"/>
  <c r="Q3171" i="10"/>
  <c r="K3172" i="10"/>
  <c r="L3172" i="10"/>
  <c r="M3172" i="10"/>
  <c r="N3172" i="10"/>
  <c r="O3172" i="10"/>
  <c r="P3172" i="10"/>
  <c r="Q3172" i="10"/>
  <c r="K3173" i="10"/>
  <c r="L3173" i="10"/>
  <c r="M3173" i="10"/>
  <c r="N3173" i="10"/>
  <c r="O3173" i="10"/>
  <c r="P3173" i="10"/>
  <c r="Q3173" i="10"/>
  <c r="K3174" i="10"/>
  <c r="L3174" i="10"/>
  <c r="M3174" i="10"/>
  <c r="N3174" i="10"/>
  <c r="O3174" i="10"/>
  <c r="P3174" i="10"/>
  <c r="Q3174" i="10"/>
  <c r="K3175" i="10"/>
  <c r="L3175" i="10"/>
  <c r="M3175" i="10"/>
  <c r="N3175" i="10"/>
  <c r="O3175" i="10"/>
  <c r="P3175" i="10"/>
  <c r="Q3175" i="10"/>
  <c r="K3176" i="10"/>
  <c r="L3176" i="10"/>
  <c r="M3176" i="10"/>
  <c r="N3176" i="10"/>
  <c r="O3176" i="10"/>
  <c r="P3176" i="10"/>
  <c r="Q3176" i="10"/>
  <c r="K3177" i="10"/>
  <c r="L3177" i="10"/>
  <c r="M3177" i="10"/>
  <c r="N3177" i="10"/>
  <c r="O3177" i="10"/>
  <c r="P3177" i="10"/>
  <c r="Q3177" i="10"/>
  <c r="K3178" i="10"/>
  <c r="L3178" i="10"/>
  <c r="M3178" i="10"/>
  <c r="N3178" i="10"/>
  <c r="O3178" i="10"/>
  <c r="P3178" i="10"/>
  <c r="Q3178" i="10"/>
  <c r="K3179" i="10"/>
  <c r="L3179" i="10"/>
  <c r="M3179" i="10"/>
  <c r="N3179" i="10"/>
  <c r="O3179" i="10"/>
  <c r="P3179" i="10"/>
  <c r="Q3179" i="10"/>
  <c r="K3180" i="10"/>
  <c r="L3180" i="10"/>
  <c r="M3180" i="10"/>
  <c r="N3180" i="10"/>
  <c r="O3180" i="10"/>
  <c r="P3180" i="10"/>
  <c r="Q3180" i="10"/>
  <c r="K3181" i="10"/>
  <c r="L3181" i="10"/>
  <c r="M3181" i="10"/>
  <c r="N3181" i="10"/>
  <c r="O3181" i="10"/>
  <c r="P3181" i="10"/>
  <c r="Q3181" i="10"/>
  <c r="K3182" i="10"/>
  <c r="L3182" i="10"/>
  <c r="M3182" i="10"/>
  <c r="N3182" i="10"/>
  <c r="O3182" i="10"/>
  <c r="P3182" i="10"/>
  <c r="Q3182" i="10"/>
  <c r="K3183" i="10"/>
  <c r="L3183" i="10"/>
  <c r="M3183" i="10"/>
  <c r="N3183" i="10"/>
  <c r="O3183" i="10"/>
  <c r="P3183" i="10"/>
  <c r="Q3183" i="10"/>
  <c r="K3184" i="10"/>
  <c r="L3184" i="10"/>
  <c r="M3184" i="10"/>
  <c r="N3184" i="10"/>
  <c r="O3184" i="10"/>
  <c r="P3184" i="10"/>
  <c r="Q3184" i="10"/>
  <c r="K3185" i="10"/>
  <c r="L3185" i="10"/>
  <c r="M3185" i="10"/>
  <c r="N3185" i="10"/>
  <c r="O3185" i="10"/>
  <c r="P3185" i="10"/>
  <c r="Q3185" i="10"/>
  <c r="K3186" i="10"/>
  <c r="L3186" i="10"/>
  <c r="M3186" i="10"/>
  <c r="N3186" i="10"/>
  <c r="O3186" i="10"/>
  <c r="P3186" i="10"/>
  <c r="Q3186" i="10"/>
  <c r="K3187" i="10"/>
  <c r="L3187" i="10"/>
  <c r="M3187" i="10"/>
  <c r="N3187" i="10"/>
  <c r="O3187" i="10"/>
  <c r="P3187" i="10"/>
  <c r="Q3187" i="10"/>
  <c r="K3188" i="10"/>
  <c r="L3188" i="10"/>
  <c r="M3188" i="10"/>
  <c r="N3188" i="10"/>
  <c r="O3188" i="10"/>
  <c r="P3188" i="10"/>
  <c r="Q3188" i="10"/>
  <c r="K3189" i="10"/>
  <c r="L3189" i="10"/>
  <c r="M3189" i="10"/>
  <c r="N3189" i="10"/>
  <c r="O3189" i="10"/>
  <c r="P3189" i="10"/>
  <c r="Q3189" i="10"/>
  <c r="K3190" i="10"/>
  <c r="L3190" i="10"/>
  <c r="M3190" i="10"/>
  <c r="N3190" i="10"/>
  <c r="O3190" i="10"/>
  <c r="P3190" i="10"/>
  <c r="Q3190" i="10"/>
  <c r="K3191" i="10"/>
  <c r="L3191" i="10"/>
  <c r="M3191" i="10"/>
  <c r="N3191" i="10"/>
  <c r="O3191" i="10"/>
  <c r="P3191" i="10"/>
  <c r="Q3191" i="10"/>
  <c r="K3192" i="10"/>
  <c r="L3192" i="10"/>
  <c r="M3192" i="10"/>
  <c r="N3192" i="10"/>
  <c r="O3192" i="10"/>
  <c r="P3192" i="10"/>
  <c r="Q3192" i="10"/>
  <c r="K3193" i="10"/>
  <c r="L3193" i="10"/>
  <c r="M3193" i="10"/>
  <c r="N3193" i="10"/>
  <c r="O3193" i="10"/>
  <c r="P3193" i="10"/>
  <c r="Q3193" i="10"/>
  <c r="K3194" i="10"/>
  <c r="L3194" i="10"/>
  <c r="M3194" i="10"/>
  <c r="N3194" i="10"/>
  <c r="O3194" i="10"/>
  <c r="P3194" i="10"/>
  <c r="Q3194" i="10"/>
  <c r="K3195" i="10"/>
  <c r="L3195" i="10"/>
  <c r="M3195" i="10"/>
  <c r="N3195" i="10"/>
  <c r="O3195" i="10"/>
  <c r="P3195" i="10"/>
  <c r="Q3195" i="10"/>
  <c r="K3196" i="10"/>
  <c r="L3196" i="10"/>
  <c r="M3196" i="10"/>
  <c r="N3196" i="10"/>
  <c r="O3196" i="10"/>
  <c r="P3196" i="10"/>
  <c r="Q3196" i="10"/>
  <c r="K3197" i="10"/>
  <c r="L3197" i="10"/>
  <c r="M3197" i="10"/>
  <c r="N3197" i="10"/>
  <c r="O3197" i="10"/>
  <c r="P3197" i="10"/>
  <c r="Q3197" i="10"/>
  <c r="K3198" i="10"/>
  <c r="L3198" i="10"/>
  <c r="M3198" i="10"/>
  <c r="N3198" i="10"/>
  <c r="O3198" i="10"/>
  <c r="P3198" i="10"/>
  <c r="Q3198" i="10"/>
  <c r="K3199" i="10"/>
  <c r="L3199" i="10"/>
  <c r="M3199" i="10"/>
  <c r="N3199" i="10"/>
  <c r="O3199" i="10"/>
  <c r="P3199" i="10"/>
  <c r="Q3199" i="10"/>
  <c r="K3200" i="10"/>
  <c r="L3200" i="10"/>
  <c r="M3200" i="10"/>
  <c r="N3200" i="10"/>
  <c r="O3200" i="10"/>
  <c r="P3200" i="10"/>
  <c r="Q3200" i="10"/>
  <c r="K3201" i="10"/>
  <c r="L3201" i="10"/>
  <c r="M3201" i="10"/>
  <c r="N3201" i="10"/>
  <c r="O3201" i="10"/>
  <c r="P3201" i="10"/>
  <c r="Q3201" i="10"/>
  <c r="K3202" i="10"/>
  <c r="L3202" i="10"/>
  <c r="M3202" i="10"/>
  <c r="N3202" i="10"/>
  <c r="O3202" i="10"/>
  <c r="P3202" i="10"/>
  <c r="Q3202" i="10"/>
  <c r="K3203" i="10"/>
  <c r="L3203" i="10"/>
  <c r="M3203" i="10"/>
  <c r="N3203" i="10"/>
  <c r="O3203" i="10"/>
  <c r="P3203" i="10"/>
  <c r="Q3203" i="10"/>
  <c r="K3204" i="10"/>
  <c r="L3204" i="10"/>
  <c r="M3204" i="10"/>
  <c r="N3204" i="10"/>
  <c r="O3204" i="10"/>
  <c r="P3204" i="10"/>
  <c r="Q3204" i="10"/>
  <c r="K3205" i="10"/>
  <c r="L3205" i="10"/>
  <c r="M3205" i="10"/>
  <c r="N3205" i="10"/>
  <c r="O3205" i="10"/>
  <c r="P3205" i="10"/>
  <c r="Q3205" i="10"/>
  <c r="K3206" i="10"/>
  <c r="L3206" i="10"/>
  <c r="M3206" i="10"/>
  <c r="N3206" i="10"/>
  <c r="O3206" i="10"/>
  <c r="P3206" i="10"/>
  <c r="Q3206" i="10"/>
  <c r="K3207" i="10"/>
  <c r="L3207" i="10"/>
  <c r="M3207" i="10"/>
  <c r="N3207" i="10"/>
  <c r="O3207" i="10"/>
  <c r="P3207" i="10"/>
  <c r="Q3207" i="10"/>
  <c r="K3208" i="10"/>
  <c r="L3208" i="10"/>
  <c r="M3208" i="10"/>
  <c r="N3208" i="10"/>
  <c r="O3208" i="10"/>
  <c r="P3208" i="10"/>
  <c r="Q3208" i="10"/>
  <c r="K3209" i="10"/>
  <c r="L3209" i="10"/>
  <c r="M3209" i="10"/>
  <c r="N3209" i="10"/>
  <c r="O3209" i="10"/>
  <c r="P3209" i="10"/>
  <c r="Q3209" i="10"/>
  <c r="K3210" i="10"/>
  <c r="L3210" i="10"/>
  <c r="M3210" i="10"/>
  <c r="N3210" i="10"/>
  <c r="O3210" i="10"/>
  <c r="P3210" i="10"/>
  <c r="Q3210" i="10"/>
  <c r="K3211" i="10"/>
  <c r="L3211" i="10"/>
  <c r="M3211" i="10"/>
  <c r="N3211" i="10"/>
  <c r="O3211" i="10"/>
  <c r="P3211" i="10"/>
  <c r="Q3211" i="10"/>
  <c r="K3212" i="10"/>
  <c r="L3212" i="10"/>
  <c r="M3212" i="10"/>
  <c r="N3212" i="10"/>
  <c r="O3212" i="10"/>
  <c r="P3212" i="10"/>
  <c r="Q3212" i="10"/>
  <c r="K3213" i="10"/>
  <c r="L3213" i="10"/>
  <c r="M3213" i="10"/>
  <c r="N3213" i="10"/>
  <c r="O3213" i="10"/>
  <c r="P3213" i="10"/>
  <c r="Q3213" i="10"/>
  <c r="K3214" i="10"/>
  <c r="L3214" i="10"/>
  <c r="M3214" i="10"/>
  <c r="N3214" i="10"/>
  <c r="O3214" i="10"/>
  <c r="P3214" i="10"/>
  <c r="Q3214" i="10"/>
  <c r="K3215" i="10"/>
  <c r="L3215" i="10"/>
  <c r="M3215" i="10"/>
  <c r="N3215" i="10"/>
  <c r="O3215" i="10"/>
  <c r="P3215" i="10"/>
  <c r="Q3215" i="10"/>
  <c r="K3216" i="10"/>
  <c r="L3216" i="10"/>
  <c r="M3216" i="10"/>
  <c r="N3216" i="10"/>
  <c r="O3216" i="10"/>
  <c r="P3216" i="10"/>
  <c r="Q3216" i="10"/>
  <c r="K3217" i="10"/>
  <c r="L3217" i="10"/>
  <c r="M3217" i="10"/>
  <c r="N3217" i="10"/>
  <c r="O3217" i="10"/>
  <c r="P3217" i="10"/>
  <c r="Q3217" i="10"/>
  <c r="K3218" i="10"/>
  <c r="L3218" i="10"/>
  <c r="M3218" i="10"/>
  <c r="N3218" i="10"/>
  <c r="O3218" i="10"/>
  <c r="P3218" i="10"/>
  <c r="Q3218" i="10"/>
  <c r="K3219" i="10"/>
  <c r="L3219" i="10"/>
  <c r="M3219" i="10"/>
  <c r="N3219" i="10"/>
  <c r="O3219" i="10"/>
  <c r="P3219" i="10"/>
  <c r="Q3219" i="10"/>
  <c r="K3220" i="10"/>
  <c r="L3220" i="10"/>
  <c r="M3220" i="10"/>
  <c r="N3220" i="10"/>
  <c r="O3220" i="10"/>
  <c r="P3220" i="10"/>
  <c r="Q3220" i="10"/>
  <c r="K3221" i="10"/>
  <c r="L3221" i="10"/>
  <c r="M3221" i="10"/>
  <c r="N3221" i="10"/>
  <c r="O3221" i="10"/>
  <c r="P3221" i="10"/>
  <c r="Q3221" i="10"/>
  <c r="K3222" i="10"/>
  <c r="L3222" i="10"/>
  <c r="M3222" i="10"/>
  <c r="N3222" i="10"/>
  <c r="O3222" i="10"/>
  <c r="P3222" i="10"/>
  <c r="Q3222" i="10"/>
  <c r="K3223" i="10"/>
  <c r="L3223" i="10"/>
  <c r="M3223" i="10"/>
  <c r="N3223" i="10"/>
  <c r="O3223" i="10"/>
  <c r="P3223" i="10"/>
  <c r="Q3223" i="10"/>
  <c r="K3224" i="10"/>
  <c r="L3224" i="10"/>
  <c r="M3224" i="10"/>
  <c r="N3224" i="10"/>
  <c r="O3224" i="10"/>
  <c r="P3224" i="10"/>
  <c r="Q3224" i="10"/>
  <c r="K3225" i="10"/>
  <c r="L3225" i="10"/>
  <c r="M3225" i="10"/>
  <c r="N3225" i="10"/>
  <c r="O3225" i="10"/>
  <c r="P3225" i="10"/>
  <c r="Q3225" i="10"/>
  <c r="K3226" i="10"/>
  <c r="L3226" i="10"/>
  <c r="M3226" i="10"/>
  <c r="N3226" i="10"/>
  <c r="O3226" i="10"/>
  <c r="P3226" i="10"/>
  <c r="Q3226" i="10"/>
  <c r="K3227" i="10"/>
  <c r="L3227" i="10"/>
  <c r="M3227" i="10"/>
  <c r="N3227" i="10"/>
  <c r="O3227" i="10"/>
  <c r="P3227" i="10"/>
  <c r="Q3227" i="10"/>
  <c r="K3228" i="10"/>
  <c r="L3228" i="10"/>
  <c r="M3228" i="10"/>
  <c r="N3228" i="10"/>
  <c r="O3228" i="10"/>
  <c r="P3228" i="10"/>
  <c r="Q3228" i="10"/>
  <c r="K3229" i="10"/>
  <c r="L3229" i="10"/>
  <c r="M3229" i="10"/>
  <c r="N3229" i="10"/>
  <c r="O3229" i="10"/>
  <c r="P3229" i="10"/>
  <c r="Q3229" i="10"/>
  <c r="K3230" i="10"/>
  <c r="L3230" i="10"/>
  <c r="M3230" i="10"/>
  <c r="N3230" i="10"/>
  <c r="O3230" i="10"/>
  <c r="P3230" i="10"/>
  <c r="Q3230" i="10"/>
  <c r="K3232" i="10"/>
  <c r="L3232" i="10"/>
  <c r="M3232" i="10"/>
  <c r="N3232" i="10"/>
  <c r="O3232" i="10"/>
  <c r="P3232" i="10"/>
  <c r="Q3232" i="10"/>
  <c r="K3233" i="10"/>
  <c r="L3233" i="10"/>
  <c r="M3233" i="10"/>
  <c r="N3233" i="10"/>
  <c r="O3233" i="10"/>
  <c r="P3233" i="10"/>
  <c r="Q3233" i="10"/>
  <c r="K3234" i="10"/>
  <c r="L3234" i="10"/>
  <c r="M3234" i="10"/>
  <c r="N3234" i="10"/>
  <c r="O3234" i="10"/>
  <c r="P3234" i="10"/>
  <c r="Q3234" i="10"/>
  <c r="K3235" i="10"/>
  <c r="L3235" i="10"/>
  <c r="M3235" i="10"/>
  <c r="N3235" i="10"/>
  <c r="O3235" i="10"/>
  <c r="P3235" i="10"/>
  <c r="Q3235" i="10"/>
  <c r="K3236" i="10"/>
  <c r="L3236" i="10"/>
  <c r="M3236" i="10"/>
  <c r="N3236" i="10"/>
  <c r="O3236" i="10"/>
  <c r="P3236" i="10"/>
  <c r="Q3236" i="10"/>
  <c r="K3237" i="10"/>
  <c r="L3237" i="10"/>
  <c r="M3237" i="10"/>
  <c r="N3237" i="10"/>
  <c r="O3237" i="10"/>
  <c r="P3237" i="10"/>
  <c r="Q3237" i="10"/>
  <c r="K3238" i="10"/>
  <c r="L3238" i="10"/>
  <c r="M3238" i="10"/>
  <c r="N3238" i="10"/>
  <c r="O3238" i="10"/>
  <c r="P3238" i="10"/>
  <c r="Q3238" i="10"/>
  <c r="K3239" i="10"/>
  <c r="L3239" i="10"/>
  <c r="M3239" i="10"/>
  <c r="N3239" i="10"/>
  <c r="O3239" i="10"/>
  <c r="P3239" i="10"/>
  <c r="Q3239" i="10"/>
  <c r="K3240" i="10"/>
  <c r="L3240" i="10"/>
  <c r="M3240" i="10"/>
  <c r="N3240" i="10"/>
  <c r="O3240" i="10"/>
  <c r="P3240" i="10"/>
  <c r="Q3240" i="10"/>
  <c r="K3241" i="10"/>
  <c r="L3241" i="10"/>
  <c r="M3241" i="10"/>
  <c r="N3241" i="10"/>
  <c r="O3241" i="10"/>
  <c r="P3241" i="10"/>
  <c r="Q3241" i="10"/>
  <c r="K3242" i="10"/>
  <c r="L3242" i="10"/>
  <c r="M3242" i="10"/>
  <c r="N3242" i="10"/>
  <c r="O3242" i="10"/>
  <c r="P3242" i="10"/>
  <c r="Q3242" i="10"/>
  <c r="K3243" i="10"/>
  <c r="L3243" i="10"/>
  <c r="M3243" i="10"/>
  <c r="N3243" i="10"/>
  <c r="O3243" i="10"/>
  <c r="P3243" i="10"/>
  <c r="Q3243" i="10"/>
  <c r="K3244" i="10"/>
  <c r="L3244" i="10"/>
  <c r="M3244" i="10"/>
  <c r="N3244" i="10"/>
  <c r="O3244" i="10"/>
  <c r="P3244" i="10"/>
  <c r="Q3244" i="10"/>
  <c r="K3245" i="10"/>
  <c r="L3245" i="10"/>
  <c r="M3245" i="10"/>
  <c r="N3245" i="10"/>
  <c r="O3245" i="10"/>
  <c r="P3245" i="10"/>
  <c r="Q3245" i="10"/>
  <c r="K3246" i="10"/>
  <c r="L3246" i="10"/>
  <c r="M3246" i="10"/>
  <c r="N3246" i="10"/>
  <c r="O3246" i="10"/>
  <c r="P3246" i="10"/>
  <c r="Q3246" i="10"/>
  <c r="K3247" i="10"/>
  <c r="L3247" i="10"/>
  <c r="M3247" i="10"/>
  <c r="N3247" i="10"/>
  <c r="O3247" i="10"/>
  <c r="P3247" i="10"/>
  <c r="Q3247" i="10"/>
  <c r="K3248" i="10"/>
  <c r="L3248" i="10"/>
  <c r="M3248" i="10"/>
  <c r="N3248" i="10"/>
  <c r="O3248" i="10"/>
  <c r="P3248" i="10"/>
  <c r="Q3248" i="10"/>
  <c r="K3249" i="10"/>
  <c r="L3249" i="10"/>
  <c r="M3249" i="10"/>
  <c r="N3249" i="10"/>
  <c r="O3249" i="10"/>
  <c r="P3249" i="10"/>
  <c r="Q3249" i="10"/>
  <c r="K3250" i="10"/>
  <c r="L3250" i="10"/>
  <c r="M3250" i="10"/>
  <c r="N3250" i="10"/>
  <c r="O3250" i="10"/>
  <c r="P3250" i="10"/>
  <c r="Q3250" i="10"/>
  <c r="K3251" i="10"/>
  <c r="L3251" i="10"/>
  <c r="M3251" i="10"/>
  <c r="N3251" i="10"/>
  <c r="O3251" i="10"/>
  <c r="P3251" i="10"/>
  <c r="Q3251" i="10"/>
  <c r="K3252" i="10"/>
  <c r="L3252" i="10"/>
  <c r="M3252" i="10"/>
  <c r="N3252" i="10"/>
  <c r="O3252" i="10"/>
  <c r="P3252" i="10"/>
  <c r="Q3252" i="10"/>
  <c r="K3253" i="10"/>
  <c r="L3253" i="10"/>
  <c r="M3253" i="10"/>
  <c r="N3253" i="10"/>
  <c r="O3253" i="10"/>
  <c r="P3253" i="10"/>
  <c r="Q3253" i="10"/>
  <c r="K3254" i="10"/>
  <c r="L3254" i="10"/>
  <c r="M3254" i="10"/>
  <c r="N3254" i="10"/>
  <c r="O3254" i="10"/>
  <c r="P3254" i="10"/>
  <c r="Q3254" i="10"/>
  <c r="K3255" i="10"/>
  <c r="L3255" i="10"/>
  <c r="M3255" i="10"/>
  <c r="N3255" i="10"/>
  <c r="O3255" i="10"/>
  <c r="P3255" i="10"/>
  <c r="Q3255" i="10"/>
  <c r="J1" i="11"/>
  <c r="K1" i="11"/>
  <c r="L1" i="11"/>
  <c r="M1" i="11"/>
  <c r="N1" i="11"/>
  <c r="O1" i="11"/>
  <c r="AA1" i="11"/>
  <c r="I3" i="11"/>
  <c r="J3" i="11"/>
  <c r="K3" i="11"/>
  <c r="L3" i="11"/>
  <c r="M3" i="11"/>
  <c r="N3" i="11"/>
  <c r="O3" i="11"/>
  <c r="P3" i="11"/>
  <c r="AA3" i="11"/>
  <c r="I4" i="11"/>
  <c r="J4" i="11"/>
  <c r="K4" i="11"/>
  <c r="L4" i="11"/>
  <c r="M4" i="11"/>
  <c r="N4" i="11"/>
  <c r="O4" i="11"/>
  <c r="P4" i="11"/>
  <c r="AA4" i="11"/>
  <c r="I5" i="11"/>
  <c r="J5" i="11"/>
  <c r="K5" i="11"/>
  <c r="L5" i="11"/>
  <c r="M5" i="11"/>
  <c r="N5" i="11"/>
  <c r="O5" i="11"/>
  <c r="P5" i="11"/>
  <c r="AA5" i="11"/>
  <c r="I6" i="11"/>
  <c r="J6" i="11"/>
  <c r="K6" i="11"/>
  <c r="L6" i="11"/>
  <c r="M6" i="11"/>
  <c r="N6" i="11"/>
  <c r="O6" i="11"/>
  <c r="P6" i="11"/>
  <c r="AA6" i="11"/>
  <c r="I7" i="11"/>
  <c r="J7" i="11"/>
  <c r="K7" i="11"/>
  <c r="L7" i="11"/>
  <c r="M7" i="11"/>
  <c r="N7" i="11"/>
  <c r="O7" i="11"/>
  <c r="P7" i="11"/>
  <c r="AA7" i="11"/>
  <c r="I8" i="11"/>
  <c r="J8" i="11"/>
  <c r="K8" i="11"/>
  <c r="L8" i="11"/>
  <c r="M8" i="11"/>
  <c r="N8" i="11"/>
  <c r="O8" i="11"/>
  <c r="P8" i="11"/>
  <c r="AA8" i="11"/>
  <c r="I9" i="11"/>
  <c r="J9" i="11"/>
  <c r="K9" i="11"/>
  <c r="L9" i="11"/>
  <c r="M9" i="11"/>
  <c r="N9" i="11"/>
  <c r="O9" i="11"/>
  <c r="P9" i="11"/>
  <c r="AA9" i="11"/>
  <c r="I10" i="11"/>
  <c r="J10" i="11"/>
  <c r="K10" i="11"/>
  <c r="L10" i="11"/>
  <c r="M10" i="11"/>
  <c r="N10" i="11"/>
  <c r="O10" i="11"/>
  <c r="P10" i="11"/>
  <c r="AA10" i="11"/>
  <c r="I11" i="11"/>
  <c r="J11" i="11"/>
  <c r="K11" i="11"/>
  <c r="L11" i="11"/>
  <c r="M11" i="11"/>
  <c r="N11" i="11"/>
  <c r="O11" i="11"/>
  <c r="P11" i="11"/>
  <c r="AA11" i="11"/>
  <c r="I12" i="11"/>
  <c r="J12" i="11"/>
  <c r="K12" i="11"/>
  <c r="L12" i="11"/>
  <c r="M12" i="11"/>
  <c r="N12" i="11"/>
  <c r="O12" i="11"/>
  <c r="P12" i="11"/>
  <c r="AA12" i="11"/>
  <c r="I13" i="11"/>
  <c r="J13" i="11"/>
  <c r="K13" i="11"/>
  <c r="L13" i="11"/>
  <c r="M13" i="11"/>
  <c r="N13" i="11"/>
  <c r="O13" i="11"/>
  <c r="P13" i="11"/>
  <c r="AA13" i="11"/>
  <c r="I14" i="11"/>
  <c r="J14" i="11"/>
  <c r="K14" i="11"/>
  <c r="L14" i="11"/>
  <c r="M14" i="11"/>
  <c r="N14" i="11"/>
  <c r="O14" i="11"/>
  <c r="P14" i="11"/>
  <c r="AA14" i="11"/>
  <c r="I15" i="11"/>
  <c r="J15" i="11"/>
  <c r="K15" i="11"/>
  <c r="L15" i="11"/>
  <c r="M15" i="11"/>
  <c r="N15" i="11"/>
  <c r="O15" i="11"/>
  <c r="P15" i="11"/>
  <c r="AA15" i="11"/>
  <c r="I16" i="11"/>
  <c r="J16" i="11"/>
  <c r="K16" i="11"/>
  <c r="L16" i="11"/>
  <c r="M16" i="11"/>
  <c r="N16" i="11"/>
  <c r="O16" i="11"/>
  <c r="P16" i="11"/>
  <c r="AA16" i="11"/>
  <c r="I17" i="11"/>
  <c r="J17" i="11"/>
  <c r="K17" i="11"/>
  <c r="L17" i="11"/>
  <c r="M17" i="11"/>
  <c r="N17" i="11"/>
  <c r="O17" i="11"/>
  <c r="P17" i="11"/>
  <c r="AA17" i="11"/>
  <c r="I18" i="11"/>
  <c r="J18" i="11"/>
  <c r="K18" i="11"/>
  <c r="L18" i="11"/>
  <c r="M18" i="11"/>
  <c r="N18" i="11"/>
  <c r="O18" i="11"/>
  <c r="P18" i="11"/>
  <c r="AA18" i="11"/>
  <c r="I19" i="11"/>
  <c r="J19" i="11"/>
  <c r="K19" i="11"/>
  <c r="L19" i="11"/>
  <c r="M19" i="11"/>
  <c r="N19" i="11"/>
  <c r="O19" i="11"/>
  <c r="P19" i="11"/>
  <c r="AA19" i="11"/>
  <c r="I20" i="11"/>
  <c r="J20" i="11"/>
  <c r="K20" i="11"/>
  <c r="L20" i="11"/>
  <c r="M20" i="11"/>
  <c r="N20" i="11"/>
  <c r="O20" i="11"/>
  <c r="P20" i="11"/>
  <c r="AA20" i="11"/>
  <c r="I21" i="11"/>
  <c r="J21" i="11"/>
  <c r="K21" i="11"/>
  <c r="L21" i="11"/>
  <c r="M21" i="11"/>
  <c r="N21" i="11"/>
  <c r="O21" i="11"/>
  <c r="P21" i="11"/>
  <c r="AA21" i="11"/>
  <c r="I22" i="11"/>
  <c r="J22" i="11"/>
  <c r="K22" i="11"/>
  <c r="L22" i="11"/>
  <c r="M22" i="11"/>
  <c r="N22" i="11"/>
  <c r="O22" i="11"/>
  <c r="P22" i="11"/>
  <c r="AA22" i="11"/>
  <c r="I23" i="11"/>
  <c r="J23" i="11"/>
  <c r="K23" i="11"/>
  <c r="L23" i="11"/>
  <c r="M23" i="11"/>
  <c r="N23" i="11"/>
  <c r="O23" i="11"/>
  <c r="P23" i="11"/>
  <c r="AA23" i="11"/>
  <c r="I24" i="11"/>
  <c r="J24" i="11"/>
  <c r="K24" i="11"/>
  <c r="L24" i="11"/>
  <c r="M24" i="11"/>
  <c r="N24" i="11"/>
  <c r="O24" i="11"/>
  <c r="P24" i="11"/>
  <c r="AA24" i="11"/>
  <c r="I25" i="11"/>
  <c r="J25" i="11"/>
  <c r="K25" i="11"/>
  <c r="L25" i="11"/>
  <c r="M25" i="11"/>
  <c r="N25" i="11"/>
  <c r="O25" i="11"/>
  <c r="P25" i="11"/>
  <c r="AA25" i="11"/>
  <c r="I26" i="11"/>
  <c r="J26" i="11"/>
  <c r="K26" i="11"/>
  <c r="L26" i="11"/>
  <c r="M26" i="11"/>
  <c r="N26" i="11"/>
  <c r="O26" i="11"/>
  <c r="P26" i="11"/>
  <c r="AA26" i="11"/>
  <c r="I27" i="11"/>
  <c r="J27" i="11"/>
  <c r="K27" i="11"/>
  <c r="L27" i="11"/>
  <c r="M27" i="11"/>
  <c r="N27" i="11"/>
  <c r="O27" i="11"/>
  <c r="P27" i="11"/>
  <c r="AA27" i="11"/>
  <c r="I28" i="11"/>
  <c r="J28" i="11"/>
  <c r="K28" i="11"/>
  <c r="L28" i="11"/>
  <c r="M28" i="11"/>
  <c r="N28" i="11"/>
  <c r="O28" i="11"/>
  <c r="P28" i="11"/>
  <c r="AA28" i="11"/>
  <c r="I29" i="11"/>
  <c r="J29" i="11"/>
  <c r="K29" i="11"/>
  <c r="L29" i="11"/>
  <c r="M29" i="11"/>
  <c r="N29" i="11"/>
  <c r="O29" i="11"/>
  <c r="P29" i="11"/>
  <c r="AA29" i="11"/>
  <c r="I30" i="11"/>
  <c r="J30" i="11"/>
  <c r="K30" i="11"/>
  <c r="L30" i="11"/>
  <c r="M30" i="11"/>
  <c r="N30" i="11"/>
  <c r="O30" i="11"/>
  <c r="P30" i="11"/>
  <c r="AA30" i="11"/>
  <c r="I31" i="11"/>
  <c r="J31" i="11"/>
  <c r="K31" i="11"/>
  <c r="L31" i="11"/>
  <c r="M31" i="11"/>
  <c r="N31" i="11"/>
  <c r="O31" i="11"/>
  <c r="P31" i="11"/>
  <c r="AA31" i="11"/>
  <c r="I32" i="11"/>
  <c r="J32" i="11"/>
  <c r="K32" i="11"/>
  <c r="L32" i="11"/>
  <c r="M32" i="11"/>
  <c r="N32" i="11"/>
  <c r="O32" i="11"/>
  <c r="P32" i="11"/>
  <c r="AA32" i="11"/>
  <c r="I33" i="11"/>
  <c r="J33" i="11"/>
  <c r="K33" i="11"/>
  <c r="L33" i="11"/>
  <c r="M33" i="11"/>
  <c r="N33" i="11"/>
  <c r="O33" i="11"/>
  <c r="P33" i="11"/>
  <c r="AA33" i="11"/>
  <c r="I34" i="11"/>
  <c r="J34" i="11"/>
  <c r="K34" i="11"/>
  <c r="L34" i="11"/>
  <c r="M34" i="11"/>
  <c r="N34" i="11"/>
  <c r="O34" i="11"/>
  <c r="P34" i="11"/>
  <c r="AA34" i="11"/>
  <c r="I35" i="11"/>
  <c r="J35" i="11"/>
  <c r="K35" i="11"/>
  <c r="L35" i="11"/>
  <c r="M35" i="11"/>
  <c r="N35" i="11"/>
  <c r="O35" i="11"/>
  <c r="P35" i="11"/>
  <c r="AA35" i="11"/>
  <c r="I36" i="11"/>
  <c r="J36" i="11"/>
  <c r="K36" i="11"/>
  <c r="L36" i="11"/>
  <c r="M36" i="11"/>
  <c r="N36" i="11"/>
  <c r="O36" i="11"/>
  <c r="P36" i="11"/>
  <c r="AA36" i="11"/>
  <c r="I37" i="11"/>
  <c r="J37" i="11"/>
  <c r="K37" i="11"/>
  <c r="L37" i="11"/>
  <c r="M37" i="11"/>
  <c r="N37" i="11"/>
  <c r="O37" i="11"/>
  <c r="P37" i="11"/>
  <c r="AA37" i="11"/>
  <c r="I38" i="11"/>
  <c r="J38" i="11"/>
  <c r="K38" i="11"/>
  <c r="L38" i="11"/>
  <c r="M38" i="11"/>
  <c r="N38" i="11"/>
  <c r="O38" i="11"/>
  <c r="P38" i="11"/>
  <c r="AA38" i="11"/>
  <c r="I39" i="11"/>
  <c r="J39" i="11"/>
  <c r="K39" i="11"/>
  <c r="L39" i="11"/>
  <c r="M39" i="11"/>
  <c r="N39" i="11"/>
  <c r="O39" i="11"/>
  <c r="P39" i="11"/>
  <c r="AA39" i="11"/>
  <c r="I40" i="11"/>
  <c r="J40" i="11"/>
  <c r="K40" i="11"/>
  <c r="L40" i="11"/>
  <c r="M40" i="11"/>
  <c r="N40" i="11"/>
  <c r="O40" i="11"/>
  <c r="P40" i="11"/>
  <c r="AA40" i="11"/>
  <c r="I41" i="11"/>
  <c r="J41" i="11"/>
  <c r="K41" i="11"/>
  <c r="L41" i="11"/>
  <c r="M41" i="11"/>
  <c r="N41" i="11"/>
  <c r="O41" i="11"/>
  <c r="P41" i="11"/>
  <c r="AA41" i="11"/>
  <c r="I42" i="11"/>
  <c r="J42" i="11"/>
  <c r="K42" i="11"/>
  <c r="L42" i="11"/>
  <c r="M42" i="11"/>
  <c r="N42" i="11"/>
  <c r="O42" i="11"/>
  <c r="P42" i="11"/>
  <c r="AA42" i="11"/>
  <c r="I43" i="11"/>
  <c r="J43" i="11"/>
  <c r="K43" i="11"/>
  <c r="L43" i="11"/>
  <c r="M43" i="11"/>
  <c r="N43" i="11"/>
  <c r="O43" i="11"/>
  <c r="P43" i="11"/>
  <c r="AA43" i="11"/>
  <c r="I44" i="11"/>
  <c r="J44" i="11"/>
  <c r="K44" i="11"/>
  <c r="L44" i="11"/>
  <c r="M44" i="11"/>
  <c r="N44" i="11"/>
  <c r="O44" i="11"/>
  <c r="P44" i="11"/>
  <c r="AA44" i="11"/>
  <c r="I45" i="11"/>
  <c r="J45" i="11"/>
  <c r="K45" i="11"/>
  <c r="L45" i="11"/>
  <c r="M45" i="11"/>
  <c r="N45" i="11"/>
  <c r="O45" i="11"/>
  <c r="P45" i="11"/>
  <c r="AA45" i="11"/>
  <c r="I46" i="11"/>
  <c r="J46" i="11"/>
  <c r="K46" i="11"/>
  <c r="L46" i="11"/>
  <c r="M46" i="11"/>
  <c r="N46" i="11"/>
  <c r="O46" i="11"/>
  <c r="P46" i="11"/>
  <c r="AA46" i="11"/>
  <c r="I47" i="11"/>
  <c r="J47" i="11"/>
  <c r="K47" i="11"/>
  <c r="L47" i="11"/>
  <c r="M47" i="11"/>
  <c r="N47" i="11"/>
  <c r="O47" i="11"/>
  <c r="P47" i="11"/>
  <c r="AA47" i="11"/>
  <c r="I48" i="11"/>
  <c r="J48" i="11"/>
  <c r="K48" i="11"/>
  <c r="L48" i="11"/>
  <c r="M48" i="11"/>
  <c r="N48" i="11"/>
  <c r="O48" i="11"/>
  <c r="P48" i="11"/>
  <c r="AA48" i="11"/>
  <c r="I49" i="11"/>
  <c r="J49" i="11"/>
  <c r="K49" i="11"/>
  <c r="L49" i="11"/>
  <c r="M49" i="11"/>
  <c r="N49" i="11"/>
  <c r="O49" i="11"/>
  <c r="P49" i="11"/>
  <c r="AA49" i="11"/>
  <c r="I50" i="11"/>
  <c r="J50" i="11"/>
  <c r="K50" i="11"/>
  <c r="L50" i="11"/>
  <c r="M50" i="11"/>
  <c r="N50" i="11"/>
  <c r="O50" i="11"/>
  <c r="P50" i="11"/>
  <c r="AA50" i="11"/>
  <c r="I51" i="11"/>
  <c r="J51" i="11"/>
  <c r="K51" i="11"/>
  <c r="L51" i="11"/>
  <c r="M51" i="11"/>
  <c r="N51" i="11"/>
  <c r="O51" i="11"/>
  <c r="P51" i="11"/>
  <c r="AA51" i="11"/>
  <c r="I52" i="11"/>
  <c r="J52" i="11"/>
  <c r="K52" i="11"/>
  <c r="L52" i="11"/>
  <c r="M52" i="11"/>
  <c r="N52" i="11"/>
  <c r="O52" i="11"/>
  <c r="P52" i="11"/>
  <c r="AA52" i="11"/>
  <c r="I53" i="11"/>
  <c r="J53" i="11"/>
  <c r="K53" i="11"/>
  <c r="L53" i="11"/>
  <c r="M53" i="11"/>
  <c r="N53" i="11"/>
  <c r="O53" i="11"/>
  <c r="P53" i="11"/>
  <c r="AA53" i="11"/>
  <c r="I54" i="11"/>
  <c r="J54" i="11"/>
  <c r="K54" i="11"/>
  <c r="L54" i="11"/>
  <c r="M54" i="11"/>
  <c r="N54" i="11"/>
  <c r="O54" i="11"/>
  <c r="P54" i="11"/>
  <c r="AA54" i="11"/>
  <c r="I55" i="11"/>
  <c r="J55" i="11"/>
  <c r="K55" i="11"/>
  <c r="L55" i="11"/>
  <c r="M55" i="11"/>
  <c r="N55" i="11"/>
  <c r="O55" i="11"/>
  <c r="P55" i="11"/>
  <c r="AA55" i="11"/>
  <c r="I56" i="11"/>
  <c r="J56" i="11"/>
  <c r="K56" i="11"/>
  <c r="L56" i="11"/>
  <c r="M56" i="11"/>
  <c r="N56" i="11"/>
  <c r="O56" i="11"/>
  <c r="P56" i="11"/>
  <c r="AA56" i="11"/>
  <c r="I57" i="11"/>
  <c r="J57" i="11"/>
  <c r="K57" i="11"/>
  <c r="L57" i="11"/>
  <c r="M57" i="11"/>
  <c r="N57" i="11"/>
  <c r="O57" i="11"/>
  <c r="P57" i="11"/>
  <c r="AA57" i="11"/>
  <c r="I58" i="11"/>
  <c r="J58" i="11"/>
  <c r="K58" i="11"/>
  <c r="L58" i="11"/>
  <c r="M58" i="11"/>
  <c r="N58" i="11"/>
  <c r="O58" i="11"/>
  <c r="P58" i="11"/>
  <c r="AA58" i="11"/>
  <c r="I59" i="11"/>
  <c r="J59" i="11"/>
  <c r="K59" i="11"/>
  <c r="L59" i="11"/>
  <c r="M59" i="11"/>
  <c r="N59" i="11"/>
  <c r="O59" i="11"/>
  <c r="P59" i="11"/>
  <c r="AA59" i="11"/>
  <c r="I60" i="11"/>
  <c r="J60" i="11"/>
  <c r="K60" i="11"/>
  <c r="L60" i="11"/>
  <c r="M60" i="11"/>
  <c r="N60" i="11"/>
  <c r="O60" i="11"/>
  <c r="P60" i="11"/>
  <c r="AA60" i="11"/>
  <c r="I61" i="11"/>
  <c r="J61" i="11"/>
  <c r="K61" i="11"/>
  <c r="L61" i="11"/>
  <c r="M61" i="11"/>
  <c r="N61" i="11"/>
  <c r="O61" i="11"/>
  <c r="P61" i="11"/>
  <c r="AA61" i="11"/>
  <c r="I62" i="11"/>
  <c r="J62" i="11"/>
  <c r="K62" i="11"/>
  <c r="L62" i="11"/>
  <c r="M62" i="11"/>
  <c r="N62" i="11"/>
  <c r="O62" i="11"/>
  <c r="P62" i="11"/>
  <c r="AA62" i="11"/>
  <c r="I63" i="11"/>
  <c r="J63" i="11"/>
  <c r="K63" i="11"/>
  <c r="L63" i="11"/>
  <c r="M63" i="11"/>
  <c r="N63" i="11"/>
  <c r="O63" i="11"/>
  <c r="P63" i="11"/>
  <c r="AA63" i="11"/>
  <c r="I64" i="11"/>
  <c r="J64" i="11"/>
  <c r="K64" i="11"/>
  <c r="L64" i="11"/>
  <c r="M64" i="11"/>
  <c r="N64" i="11"/>
  <c r="O64" i="11"/>
  <c r="P64" i="11"/>
  <c r="AA64" i="11"/>
  <c r="I65" i="11"/>
  <c r="J65" i="11"/>
  <c r="K65" i="11"/>
  <c r="L65" i="11"/>
  <c r="M65" i="11"/>
  <c r="N65" i="11"/>
  <c r="O65" i="11"/>
  <c r="P65" i="11"/>
  <c r="AA65" i="11"/>
  <c r="I66" i="11"/>
  <c r="J66" i="11"/>
  <c r="K66" i="11"/>
  <c r="L66" i="11"/>
  <c r="M66" i="11"/>
  <c r="N66" i="11"/>
  <c r="O66" i="11"/>
  <c r="P66" i="11"/>
  <c r="AA66" i="11"/>
  <c r="I67" i="11"/>
  <c r="J67" i="11"/>
  <c r="K67" i="11"/>
  <c r="L67" i="11"/>
  <c r="M67" i="11"/>
  <c r="N67" i="11"/>
  <c r="O67" i="11"/>
  <c r="P67" i="11"/>
  <c r="AA67" i="11"/>
  <c r="I68" i="11"/>
  <c r="J68" i="11"/>
  <c r="K68" i="11"/>
  <c r="L68" i="11"/>
  <c r="M68" i="11"/>
  <c r="N68" i="11"/>
  <c r="O68" i="11"/>
  <c r="P68" i="11"/>
  <c r="AA68" i="11"/>
  <c r="I69" i="11"/>
  <c r="J69" i="11"/>
  <c r="K69" i="11"/>
  <c r="L69" i="11"/>
  <c r="M69" i="11"/>
  <c r="N69" i="11"/>
  <c r="O69" i="11"/>
  <c r="P69" i="11"/>
  <c r="AA69" i="11"/>
  <c r="I70" i="11"/>
  <c r="J70" i="11"/>
  <c r="K70" i="11"/>
  <c r="L70" i="11"/>
  <c r="M70" i="11"/>
  <c r="N70" i="11"/>
  <c r="O70" i="11"/>
  <c r="P70" i="11"/>
  <c r="AA70" i="11"/>
  <c r="I71" i="11"/>
  <c r="J71" i="11"/>
  <c r="K71" i="11"/>
  <c r="L71" i="11"/>
  <c r="M71" i="11"/>
  <c r="N71" i="11"/>
  <c r="O71" i="11"/>
  <c r="P71" i="11"/>
  <c r="AA71" i="11"/>
  <c r="I72" i="11"/>
  <c r="J72" i="11"/>
  <c r="K72" i="11"/>
  <c r="L72" i="11"/>
  <c r="M72" i="11"/>
  <c r="N72" i="11"/>
  <c r="O72" i="11"/>
  <c r="P72" i="11"/>
  <c r="AA72" i="11"/>
  <c r="I73" i="11"/>
  <c r="J73" i="11"/>
  <c r="K73" i="11"/>
  <c r="L73" i="11"/>
  <c r="M73" i="11"/>
  <c r="N73" i="11"/>
  <c r="O73" i="11"/>
  <c r="P73" i="11"/>
  <c r="AA73" i="11"/>
  <c r="I74" i="11"/>
  <c r="J74" i="11"/>
  <c r="K74" i="11"/>
  <c r="L74" i="11"/>
  <c r="M74" i="11"/>
  <c r="N74" i="11"/>
  <c r="O74" i="11"/>
  <c r="P74" i="11"/>
  <c r="AA74" i="11"/>
  <c r="I75" i="11"/>
  <c r="J75" i="11"/>
  <c r="K75" i="11"/>
  <c r="L75" i="11"/>
  <c r="M75" i="11"/>
  <c r="N75" i="11"/>
  <c r="O75" i="11"/>
  <c r="P75" i="11"/>
  <c r="AA75" i="11"/>
  <c r="I76" i="11"/>
  <c r="J76" i="11"/>
  <c r="K76" i="11"/>
  <c r="L76" i="11"/>
  <c r="M76" i="11"/>
  <c r="N76" i="11"/>
  <c r="O76" i="11"/>
  <c r="P76" i="11"/>
  <c r="AA76" i="11"/>
  <c r="I77" i="11"/>
  <c r="J77" i="11"/>
  <c r="K77" i="11"/>
  <c r="L77" i="11"/>
  <c r="M77" i="11"/>
  <c r="N77" i="11"/>
  <c r="O77" i="11"/>
  <c r="P77" i="11"/>
  <c r="AA77" i="11"/>
  <c r="I78" i="11"/>
  <c r="J78" i="11"/>
  <c r="K78" i="11"/>
  <c r="L78" i="11"/>
  <c r="M78" i="11"/>
  <c r="N78" i="11"/>
  <c r="O78" i="11"/>
  <c r="P78" i="11"/>
  <c r="AA78" i="11"/>
  <c r="I79" i="11"/>
  <c r="J79" i="11"/>
  <c r="K79" i="11"/>
  <c r="L79" i="11"/>
  <c r="M79" i="11"/>
  <c r="N79" i="11"/>
  <c r="O79" i="11"/>
  <c r="P79" i="11"/>
  <c r="AA79" i="11"/>
  <c r="I80" i="11"/>
  <c r="J80" i="11"/>
  <c r="K80" i="11"/>
  <c r="L80" i="11"/>
  <c r="M80" i="11"/>
  <c r="N80" i="11"/>
  <c r="O80" i="11"/>
  <c r="P80" i="11"/>
  <c r="AA80" i="11"/>
  <c r="I81" i="11"/>
  <c r="J81" i="11"/>
  <c r="K81" i="11"/>
  <c r="L81" i="11"/>
  <c r="M81" i="11"/>
  <c r="N81" i="11"/>
  <c r="O81" i="11"/>
  <c r="P81" i="11"/>
  <c r="AA81" i="11"/>
  <c r="I82" i="11"/>
  <c r="J82" i="11"/>
  <c r="K82" i="11"/>
  <c r="L82" i="11"/>
  <c r="M82" i="11"/>
  <c r="N82" i="11"/>
  <c r="O82" i="11"/>
  <c r="P82" i="11"/>
  <c r="AA82" i="11"/>
  <c r="I83" i="11"/>
  <c r="J83" i="11"/>
  <c r="K83" i="11"/>
  <c r="L83" i="11"/>
  <c r="M83" i="11"/>
  <c r="N83" i="11"/>
  <c r="O83" i="11"/>
  <c r="P83" i="11"/>
  <c r="AA83" i="11"/>
  <c r="I84" i="11"/>
  <c r="J84" i="11"/>
  <c r="K84" i="11"/>
  <c r="L84" i="11"/>
  <c r="M84" i="11"/>
  <c r="N84" i="11"/>
  <c r="O84" i="11"/>
  <c r="P84" i="11"/>
  <c r="AA84" i="11"/>
  <c r="I85" i="11"/>
  <c r="J85" i="11"/>
  <c r="K85" i="11"/>
  <c r="L85" i="11"/>
  <c r="M85" i="11"/>
  <c r="N85" i="11"/>
  <c r="O85" i="11"/>
  <c r="P85" i="11"/>
  <c r="AA85" i="11"/>
  <c r="I86" i="11"/>
  <c r="J86" i="11"/>
  <c r="K86" i="11"/>
  <c r="L86" i="11"/>
  <c r="M86" i="11"/>
  <c r="N86" i="11"/>
  <c r="O86" i="11"/>
  <c r="P86" i="11"/>
  <c r="AA86" i="11"/>
  <c r="I87" i="11"/>
  <c r="J87" i="11"/>
  <c r="K87" i="11"/>
  <c r="L87" i="11"/>
  <c r="M87" i="11"/>
  <c r="N87" i="11"/>
  <c r="O87" i="11"/>
  <c r="P87" i="11"/>
  <c r="AA87" i="11"/>
  <c r="I88" i="11"/>
  <c r="J88" i="11"/>
  <c r="K88" i="11"/>
  <c r="L88" i="11"/>
  <c r="M88" i="11"/>
  <c r="N88" i="11"/>
  <c r="O88" i="11"/>
  <c r="P88" i="11"/>
  <c r="AA88" i="11"/>
  <c r="I89" i="11"/>
  <c r="J89" i="11"/>
  <c r="K89" i="11"/>
  <c r="L89" i="11"/>
  <c r="M89" i="11"/>
  <c r="N89" i="11"/>
  <c r="O89" i="11"/>
  <c r="P89" i="11"/>
  <c r="AA89" i="11"/>
  <c r="I90" i="11"/>
  <c r="J90" i="11"/>
  <c r="K90" i="11"/>
  <c r="L90" i="11"/>
  <c r="M90" i="11"/>
  <c r="N90" i="11"/>
  <c r="O90" i="11"/>
  <c r="P90" i="11"/>
  <c r="AA90" i="11"/>
  <c r="I91" i="11"/>
  <c r="J91" i="11"/>
  <c r="K91" i="11"/>
  <c r="L91" i="11"/>
  <c r="M91" i="11"/>
  <c r="N91" i="11"/>
  <c r="O91" i="11"/>
  <c r="P91" i="11"/>
  <c r="AA91" i="11"/>
  <c r="I92" i="11"/>
  <c r="J92" i="11"/>
  <c r="K92" i="11"/>
  <c r="L92" i="11"/>
  <c r="M92" i="11"/>
  <c r="N92" i="11"/>
  <c r="O92" i="11"/>
  <c r="P92" i="11"/>
  <c r="AA92" i="11"/>
  <c r="I93" i="11"/>
  <c r="J93" i="11"/>
  <c r="K93" i="11"/>
  <c r="L93" i="11"/>
  <c r="M93" i="11"/>
  <c r="N93" i="11"/>
  <c r="O93" i="11"/>
  <c r="P93" i="11"/>
  <c r="AA93" i="11"/>
  <c r="I94" i="11"/>
  <c r="J94" i="11"/>
  <c r="K94" i="11"/>
  <c r="L94" i="11"/>
  <c r="M94" i="11"/>
  <c r="N94" i="11"/>
  <c r="O94" i="11"/>
  <c r="P94" i="11"/>
  <c r="AA94" i="11"/>
  <c r="I95" i="11"/>
  <c r="J95" i="11"/>
  <c r="K95" i="11"/>
  <c r="L95" i="11"/>
  <c r="M95" i="11"/>
  <c r="N95" i="11"/>
  <c r="O95" i="11"/>
  <c r="P95" i="11"/>
  <c r="AA95" i="11"/>
  <c r="I96" i="11"/>
  <c r="J96" i="11"/>
  <c r="K96" i="11"/>
  <c r="L96" i="11"/>
  <c r="M96" i="11"/>
  <c r="N96" i="11"/>
  <c r="O96" i="11"/>
  <c r="P96" i="11"/>
  <c r="AA96" i="11"/>
  <c r="I97" i="11"/>
  <c r="J97" i="11"/>
  <c r="K97" i="11"/>
  <c r="L97" i="11"/>
  <c r="M97" i="11"/>
  <c r="N97" i="11"/>
  <c r="O97" i="11"/>
  <c r="P97" i="11"/>
  <c r="AA97" i="11"/>
  <c r="I98" i="11"/>
  <c r="J98" i="11"/>
  <c r="K98" i="11"/>
  <c r="L98" i="11"/>
  <c r="M98" i="11"/>
  <c r="N98" i="11"/>
  <c r="O98" i="11"/>
  <c r="P98" i="11"/>
  <c r="AA98" i="11"/>
  <c r="I99" i="11"/>
  <c r="J99" i="11"/>
  <c r="K99" i="11"/>
  <c r="L99" i="11"/>
  <c r="M99" i="11"/>
  <c r="N99" i="11"/>
  <c r="O99" i="11"/>
  <c r="P99" i="11"/>
  <c r="AA99" i="11"/>
  <c r="I100" i="11"/>
  <c r="J100" i="11"/>
  <c r="K100" i="11"/>
  <c r="L100" i="11"/>
  <c r="M100" i="11"/>
  <c r="N100" i="11"/>
  <c r="O100" i="11"/>
  <c r="P100" i="11"/>
  <c r="AA100" i="11"/>
  <c r="I101" i="11"/>
  <c r="J101" i="11"/>
  <c r="K101" i="11"/>
  <c r="L101" i="11"/>
  <c r="M101" i="11"/>
  <c r="N101" i="11"/>
  <c r="O101" i="11"/>
  <c r="P101" i="11"/>
  <c r="AA101" i="11"/>
  <c r="I102" i="11"/>
  <c r="J102" i="11"/>
  <c r="K102" i="11"/>
  <c r="L102" i="11"/>
  <c r="M102" i="11"/>
  <c r="N102" i="11"/>
  <c r="O102" i="11"/>
  <c r="P102" i="11"/>
  <c r="AA102" i="11"/>
  <c r="I103" i="11"/>
  <c r="J103" i="11"/>
  <c r="K103" i="11"/>
  <c r="L103" i="11"/>
  <c r="M103" i="11"/>
  <c r="N103" i="11"/>
  <c r="O103" i="11"/>
  <c r="P103" i="11"/>
  <c r="AA103" i="11"/>
  <c r="I104" i="11"/>
  <c r="J104" i="11"/>
  <c r="K104" i="11"/>
  <c r="L104" i="11"/>
  <c r="M104" i="11"/>
  <c r="N104" i="11"/>
  <c r="O104" i="11"/>
  <c r="P104" i="11"/>
  <c r="AA104" i="11"/>
  <c r="I105" i="11"/>
  <c r="J105" i="11"/>
  <c r="K105" i="11"/>
  <c r="L105" i="11"/>
  <c r="M105" i="11"/>
  <c r="N105" i="11"/>
  <c r="O105" i="11"/>
  <c r="P105" i="11"/>
  <c r="AA105" i="11"/>
  <c r="I106" i="11"/>
  <c r="J106" i="11"/>
  <c r="K106" i="11"/>
  <c r="L106" i="11"/>
  <c r="M106" i="11"/>
  <c r="N106" i="11"/>
  <c r="O106" i="11"/>
  <c r="P106" i="11"/>
  <c r="AA106" i="11"/>
  <c r="I107" i="11"/>
  <c r="J107" i="11"/>
  <c r="K107" i="11"/>
  <c r="L107" i="11"/>
  <c r="M107" i="11"/>
  <c r="N107" i="11"/>
  <c r="O107" i="11"/>
  <c r="P107" i="11"/>
  <c r="AA107" i="11"/>
  <c r="I108" i="11"/>
  <c r="J108" i="11"/>
  <c r="K108" i="11"/>
  <c r="L108" i="11"/>
  <c r="M108" i="11"/>
  <c r="N108" i="11"/>
  <c r="O108" i="11"/>
  <c r="P108" i="11"/>
  <c r="AA108" i="11"/>
  <c r="I109" i="11"/>
  <c r="J109" i="11"/>
  <c r="K109" i="11"/>
  <c r="L109" i="11"/>
  <c r="M109" i="11"/>
  <c r="N109" i="11"/>
  <c r="O109" i="11"/>
  <c r="P109" i="11"/>
  <c r="AA109" i="11"/>
  <c r="I110" i="11"/>
  <c r="J110" i="11"/>
  <c r="K110" i="11"/>
  <c r="L110" i="11"/>
  <c r="M110" i="11"/>
  <c r="N110" i="11"/>
  <c r="O110" i="11"/>
  <c r="P110" i="11"/>
  <c r="AA110" i="11"/>
  <c r="I111" i="11"/>
  <c r="J111" i="11"/>
  <c r="K111" i="11"/>
  <c r="L111" i="11"/>
  <c r="M111" i="11"/>
  <c r="N111" i="11"/>
  <c r="O111" i="11"/>
  <c r="P111" i="11"/>
  <c r="AA111" i="11"/>
  <c r="I112" i="11"/>
  <c r="J112" i="11"/>
  <c r="K112" i="11"/>
  <c r="L112" i="11"/>
  <c r="M112" i="11"/>
  <c r="N112" i="11"/>
  <c r="O112" i="11"/>
  <c r="P112" i="11"/>
  <c r="AA112" i="11"/>
  <c r="I113" i="11"/>
  <c r="J113" i="11"/>
  <c r="K113" i="11"/>
  <c r="L113" i="11"/>
  <c r="M113" i="11"/>
  <c r="N113" i="11"/>
  <c r="O113" i="11"/>
  <c r="P113" i="11"/>
  <c r="AA113" i="11"/>
  <c r="I114" i="11"/>
  <c r="J114" i="11"/>
  <c r="K114" i="11"/>
  <c r="L114" i="11"/>
  <c r="M114" i="11"/>
  <c r="N114" i="11"/>
  <c r="O114" i="11"/>
  <c r="P114" i="11"/>
  <c r="AA114" i="11"/>
  <c r="I115" i="11"/>
  <c r="J115" i="11"/>
  <c r="K115" i="11"/>
  <c r="L115" i="11"/>
  <c r="M115" i="11"/>
  <c r="N115" i="11"/>
  <c r="O115" i="11"/>
  <c r="P115" i="11"/>
  <c r="AA115" i="11"/>
  <c r="I116" i="11"/>
  <c r="J116" i="11"/>
  <c r="K116" i="11"/>
  <c r="L116" i="11"/>
  <c r="M116" i="11"/>
  <c r="N116" i="11"/>
  <c r="O116" i="11"/>
  <c r="P116" i="11"/>
  <c r="AA116" i="11"/>
  <c r="I117" i="11"/>
  <c r="J117" i="11"/>
  <c r="K117" i="11"/>
  <c r="L117" i="11"/>
  <c r="M117" i="11"/>
  <c r="N117" i="11"/>
  <c r="O117" i="11"/>
  <c r="P117" i="11"/>
  <c r="AA117" i="11"/>
  <c r="I118" i="11"/>
  <c r="J118" i="11"/>
  <c r="K118" i="11"/>
  <c r="L118" i="11"/>
  <c r="M118" i="11"/>
  <c r="N118" i="11"/>
  <c r="O118" i="11"/>
  <c r="P118" i="11"/>
  <c r="AA118" i="11"/>
  <c r="I119" i="11"/>
  <c r="J119" i="11"/>
  <c r="K119" i="11"/>
  <c r="L119" i="11"/>
  <c r="M119" i="11"/>
  <c r="N119" i="11"/>
  <c r="O119" i="11"/>
  <c r="P119" i="11"/>
  <c r="AA119" i="11"/>
  <c r="I120" i="11"/>
  <c r="J120" i="11"/>
  <c r="K120" i="11"/>
  <c r="L120" i="11"/>
  <c r="M120" i="11"/>
  <c r="N120" i="11"/>
  <c r="O120" i="11"/>
  <c r="P120" i="11"/>
  <c r="AA120" i="11"/>
  <c r="I121" i="11"/>
  <c r="J121" i="11"/>
  <c r="K121" i="11"/>
  <c r="L121" i="11"/>
  <c r="M121" i="11"/>
  <c r="N121" i="11"/>
  <c r="O121" i="11"/>
  <c r="P121" i="11"/>
  <c r="AA121" i="11"/>
  <c r="I122" i="11"/>
  <c r="J122" i="11"/>
  <c r="K122" i="11"/>
  <c r="L122" i="11"/>
  <c r="M122" i="11"/>
  <c r="N122" i="11"/>
  <c r="O122" i="11"/>
  <c r="P122" i="11"/>
  <c r="AA122" i="11"/>
  <c r="I123" i="11"/>
  <c r="J123" i="11"/>
  <c r="K123" i="11"/>
  <c r="L123" i="11"/>
  <c r="M123" i="11"/>
  <c r="N123" i="11"/>
  <c r="O123" i="11"/>
  <c r="P123" i="11"/>
  <c r="AA123" i="11"/>
  <c r="I124" i="11"/>
  <c r="J124" i="11"/>
  <c r="K124" i="11"/>
  <c r="L124" i="11"/>
  <c r="M124" i="11"/>
  <c r="N124" i="11"/>
  <c r="O124" i="11"/>
  <c r="P124" i="11"/>
  <c r="AA124" i="11"/>
  <c r="I125" i="11"/>
  <c r="J125" i="11"/>
  <c r="K125" i="11"/>
  <c r="L125" i="11"/>
  <c r="M125" i="11"/>
  <c r="N125" i="11"/>
  <c r="O125" i="11"/>
  <c r="P125" i="11"/>
  <c r="AA125" i="11"/>
  <c r="I126" i="11"/>
  <c r="J126" i="11"/>
  <c r="K126" i="11"/>
  <c r="L126" i="11"/>
  <c r="M126" i="11"/>
  <c r="N126" i="11"/>
  <c r="O126" i="11"/>
  <c r="P126" i="11"/>
  <c r="AA126" i="11"/>
  <c r="I127" i="11"/>
  <c r="J127" i="11"/>
  <c r="K127" i="11"/>
  <c r="L127" i="11"/>
  <c r="M127" i="11"/>
  <c r="N127" i="11"/>
  <c r="O127" i="11"/>
  <c r="P127" i="11"/>
  <c r="AA127" i="11"/>
  <c r="I128" i="11"/>
  <c r="J128" i="11"/>
  <c r="K128" i="11"/>
  <c r="L128" i="11"/>
  <c r="M128" i="11"/>
  <c r="N128" i="11"/>
  <c r="O128" i="11"/>
  <c r="P128" i="11"/>
  <c r="AA128" i="11"/>
  <c r="I129" i="11"/>
  <c r="J129" i="11"/>
  <c r="K129" i="11"/>
  <c r="L129" i="11"/>
  <c r="M129" i="11"/>
  <c r="N129" i="11"/>
  <c r="O129" i="11"/>
  <c r="P129" i="11"/>
  <c r="AA129" i="11"/>
  <c r="I130" i="11"/>
  <c r="J130" i="11"/>
  <c r="K130" i="11"/>
  <c r="L130" i="11"/>
  <c r="M130" i="11"/>
  <c r="N130" i="11"/>
  <c r="O130" i="11"/>
  <c r="P130" i="11"/>
  <c r="AA130" i="11"/>
  <c r="I131" i="11"/>
  <c r="J131" i="11"/>
  <c r="K131" i="11"/>
  <c r="L131" i="11"/>
  <c r="M131" i="11"/>
  <c r="N131" i="11"/>
  <c r="O131" i="11"/>
  <c r="P131" i="11"/>
  <c r="AA131" i="11"/>
  <c r="I132" i="11"/>
  <c r="J132" i="11"/>
  <c r="K132" i="11"/>
  <c r="L132" i="11"/>
  <c r="M132" i="11"/>
  <c r="N132" i="11"/>
  <c r="O132" i="11"/>
  <c r="P132" i="11"/>
  <c r="AA132" i="11"/>
  <c r="I133" i="11"/>
  <c r="J133" i="11"/>
  <c r="K133" i="11"/>
  <c r="L133" i="11"/>
  <c r="M133" i="11"/>
  <c r="N133" i="11"/>
  <c r="O133" i="11"/>
  <c r="P133" i="11"/>
  <c r="AA133" i="11"/>
  <c r="I134" i="11"/>
  <c r="J134" i="11"/>
  <c r="K134" i="11"/>
  <c r="L134" i="11"/>
  <c r="M134" i="11"/>
  <c r="N134" i="11"/>
  <c r="O134" i="11"/>
  <c r="P134" i="11"/>
  <c r="AA134" i="11"/>
  <c r="I135" i="11"/>
  <c r="J135" i="11"/>
  <c r="K135" i="11"/>
  <c r="L135" i="11"/>
  <c r="M135" i="11"/>
  <c r="N135" i="11"/>
  <c r="O135" i="11"/>
  <c r="P135" i="11"/>
  <c r="AA135" i="11"/>
  <c r="I136" i="11"/>
  <c r="J136" i="11"/>
  <c r="K136" i="11"/>
  <c r="L136" i="11"/>
  <c r="M136" i="11"/>
  <c r="N136" i="11"/>
  <c r="O136" i="11"/>
  <c r="P136" i="11"/>
  <c r="AA136" i="11"/>
  <c r="I137" i="11"/>
  <c r="J137" i="11"/>
  <c r="K137" i="11"/>
  <c r="L137" i="11"/>
  <c r="M137" i="11"/>
  <c r="N137" i="11"/>
  <c r="O137" i="11"/>
  <c r="P137" i="11"/>
  <c r="AA137" i="11"/>
  <c r="I138" i="11"/>
  <c r="J138" i="11"/>
  <c r="K138" i="11"/>
  <c r="L138" i="11"/>
  <c r="M138" i="11"/>
  <c r="N138" i="11"/>
  <c r="O138" i="11"/>
  <c r="P138" i="11"/>
  <c r="AA138" i="11"/>
  <c r="I139" i="11"/>
  <c r="J139" i="11"/>
  <c r="K139" i="11"/>
  <c r="L139" i="11"/>
  <c r="M139" i="11"/>
  <c r="N139" i="11"/>
  <c r="O139" i="11"/>
  <c r="P139" i="11"/>
  <c r="AA139" i="11"/>
  <c r="I140" i="11"/>
  <c r="J140" i="11"/>
  <c r="K140" i="11"/>
  <c r="L140" i="11"/>
  <c r="M140" i="11"/>
  <c r="N140" i="11"/>
  <c r="O140" i="11"/>
  <c r="P140" i="11"/>
  <c r="AA140" i="11"/>
  <c r="I141" i="11"/>
  <c r="J141" i="11"/>
  <c r="K141" i="11"/>
  <c r="L141" i="11"/>
  <c r="M141" i="11"/>
  <c r="N141" i="11"/>
  <c r="O141" i="11"/>
  <c r="P141" i="11"/>
  <c r="AA141" i="11"/>
  <c r="I142" i="11"/>
  <c r="J142" i="11"/>
  <c r="K142" i="11"/>
  <c r="L142" i="11"/>
  <c r="M142" i="11"/>
  <c r="N142" i="11"/>
  <c r="O142" i="11"/>
  <c r="P142" i="11"/>
  <c r="AA142" i="11"/>
  <c r="I143" i="11"/>
  <c r="J143" i="11"/>
  <c r="K143" i="11"/>
  <c r="L143" i="11"/>
  <c r="M143" i="11"/>
  <c r="N143" i="11"/>
  <c r="O143" i="11"/>
  <c r="P143" i="11"/>
  <c r="AA143" i="11"/>
  <c r="I144" i="11"/>
  <c r="J144" i="11"/>
  <c r="K144" i="11"/>
  <c r="L144" i="11"/>
  <c r="M144" i="11"/>
  <c r="N144" i="11"/>
  <c r="O144" i="11"/>
  <c r="P144" i="11"/>
  <c r="AA144" i="11"/>
  <c r="I145" i="11"/>
  <c r="J145" i="11"/>
  <c r="K145" i="11"/>
  <c r="L145" i="11"/>
  <c r="M145" i="11"/>
  <c r="N145" i="11"/>
  <c r="O145" i="11"/>
  <c r="P145" i="11"/>
  <c r="AA145" i="11"/>
  <c r="I146" i="11"/>
  <c r="J146" i="11"/>
  <c r="K146" i="11"/>
  <c r="L146" i="11"/>
  <c r="M146" i="11"/>
  <c r="N146" i="11"/>
  <c r="O146" i="11"/>
  <c r="P146" i="11"/>
  <c r="AA146" i="11"/>
  <c r="I147" i="11"/>
  <c r="J147" i="11"/>
  <c r="K147" i="11"/>
  <c r="L147" i="11"/>
  <c r="M147" i="11"/>
  <c r="N147" i="11"/>
  <c r="O147" i="11"/>
  <c r="P147" i="11"/>
  <c r="AA147" i="11"/>
  <c r="I148" i="11"/>
  <c r="J148" i="11"/>
  <c r="K148" i="11"/>
  <c r="L148" i="11"/>
  <c r="M148" i="11"/>
  <c r="N148" i="11"/>
  <c r="O148" i="11"/>
  <c r="P148" i="11"/>
  <c r="AA148" i="11"/>
  <c r="I149" i="11"/>
  <c r="J149" i="11"/>
  <c r="K149" i="11"/>
  <c r="L149" i="11"/>
  <c r="M149" i="11"/>
  <c r="N149" i="11"/>
  <c r="O149" i="11"/>
  <c r="P149" i="11"/>
  <c r="AA149" i="11"/>
  <c r="I150" i="11"/>
  <c r="J150" i="11"/>
  <c r="K150" i="11"/>
  <c r="L150" i="11"/>
  <c r="M150" i="11"/>
  <c r="N150" i="11"/>
  <c r="O150" i="11"/>
  <c r="P150" i="11"/>
  <c r="AA150" i="11"/>
  <c r="I151" i="11"/>
  <c r="J151" i="11"/>
  <c r="K151" i="11"/>
  <c r="L151" i="11"/>
  <c r="M151" i="11"/>
  <c r="N151" i="11"/>
  <c r="O151" i="11"/>
  <c r="P151" i="11"/>
  <c r="AA151" i="11"/>
  <c r="I152" i="11"/>
  <c r="J152" i="11"/>
  <c r="K152" i="11"/>
  <c r="L152" i="11"/>
  <c r="M152" i="11"/>
  <c r="N152" i="11"/>
  <c r="O152" i="11"/>
  <c r="P152" i="11"/>
  <c r="AA152" i="11"/>
  <c r="I153" i="11"/>
  <c r="J153" i="11"/>
  <c r="K153" i="11"/>
  <c r="L153" i="11"/>
  <c r="M153" i="11"/>
  <c r="N153" i="11"/>
  <c r="O153" i="11"/>
  <c r="P153" i="11"/>
  <c r="AA153" i="11"/>
  <c r="I154" i="11"/>
  <c r="J154" i="11"/>
  <c r="K154" i="11"/>
  <c r="L154" i="11"/>
  <c r="M154" i="11"/>
  <c r="N154" i="11"/>
  <c r="O154" i="11"/>
  <c r="P154" i="11"/>
  <c r="AA154" i="11"/>
  <c r="I155" i="11"/>
  <c r="J155" i="11"/>
  <c r="K155" i="11"/>
  <c r="L155" i="11"/>
  <c r="M155" i="11"/>
  <c r="N155" i="11"/>
  <c r="O155" i="11"/>
  <c r="P155" i="11"/>
  <c r="AA155" i="11"/>
  <c r="I156" i="11"/>
  <c r="J156" i="11"/>
  <c r="K156" i="11"/>
  <c r="L156" i="11"/>
  <c r="M156" i="11"/>
  <c r="N156" i="11"/>
  <c r="O156" i="11"/>
  <c r="P156" i="11"/>
  <c r="AA156" i="11"/>
  <c r="I157" i="11"/>
  <c r="J157" i="11"/>
  <c r="K157" i="11"/>
  <c r="L157" i="11"/>
  <c r="M157" i="11"/>
  <c r="N157" i="11"/>
  <c r="O157" i="11"/>
  <c r="P157" i="11"/>
  <c r="AA157" i="11"/>
  <c r="I158" i="11"/>
  <c r="J158" i="11"/>
  <c r="K158" i="11"/>
  <c r="L158" i="11"/>
  <c r="M158" i="11"/>
  <c r="N158" i="11"/>
  <c r="O158" i="11"/>
  <c r="P158" i="11"/>
  <c r="AA158" i="11"/>
  <c r="I159" i="11"/>
  <c r="J159" i="11"/>
  <c r="K159" i="11"/>
  <c r="L159" i="11"/>
  <c r="M159" i="11"/>
  <c r="N159" i="11"/>
  <c r="O159" i="11"/>
  <c r="P159" i="11"/>
  <c r="AA159" i="11"/>
  <c r="I160" i="11"/>
  <c r="J160" i="11"/>
  <c r="K160" i="11"/>
  <c r="L160" i="11"/>
  <c r="M160" i="11"/>
  <c r="N160" i="11"/>
  <c r="O160" i="11"/>
  <c r="P160" i="11"/>
  <c r="AA160" i="11"/>
  <c r="I161" i="11"/>
  <c r="J161" i="11"/>
  <c r="K161" i="11"/>
  <c r="L161" i="11"/>
  <c r="M161" i="11"/>
  <c r="N161" i="11"/>
  <c r="O161" i="11"/>
  <c r="P161" i="11"/>
  <c r="AA161" i="11"/>
  <c r="I162" i="11"/>
  <c r="J162" i="11"/>
  <c r="K162" i="11"/>
  <c r="L162" i="11"/>
  <c r="M162" i="11"/>
  <c r="N162" i="11"/>
  <c r="O162" i="11"/>
  <c r="P162" i="11"/>
  <c r="AA162" i="11"/>
  <c r="I163" i="11"/>
  <c r="J163" i="11"/>
  <c r="K163" i="11"/>
  <c r="L163" i="11"/>
  <c r="M163" i="11"/>
  <c r="N163" i="11"/>
  <c r="O163" i="11"/>
  <c r="P163" i="11"/>
  <c r="AA163" i="11"/>
  <c r="I164" i="11"/>
  <c r="J164" i="11"/>
  <c r="K164" i="11"/>
  <c r="L164" i="11"/>
  <c r="M164" i="11"/>
  <c r="N164" i="11"/>
  <c r="O164" i="11"/>
  <c r="P164" i="11"/>
  <c r="AA164" i="11"/>
  <c r="I165" i="11"/>
  <c r="J165" i="11"/>
  <c r="K165" i="11"/>
  <c r="L165" i="11"/>
  <c r="M165" i="11"/>
  <c r="N165" i="11"/>
  <c r="O165" i="11"/>
  <c r="P165" i="11"/>
  <c r="AA165" i="11"/>
  <c r="I166" i="11"/>
  <c r="J166" i="11"/>
  <c r="K166" i="11"/>
  <c r="L166" i="11"/>
  <c r="M166" i="11"/>
  <c r="N166" i="11"/>
  <c r="O166" i="11"/>
  <c r="P166" i="11"/>
  <c r="AA166" i="11"/>
  <c r="I167" i="11"/>
  <c r="J167" i="11"/>
  <c r="K167" i="11"/>
  <c r="L167" i="11"/>
  <c r="M167" i="11"/>
  <c r="N167" i="11"/>
  <c r="O167" i="11"/>
  <c r="P167" i="11"/>
  <c r="AA167" i="11"/>
  <c r="I168" i="11"/>
  <c r="J168" i="11"/>
  <c r="K168" i="11"/>
  <c r="L168" i="11"/>
  <c r="M168" i="11"/>
  <c r="N168" i="11"/>
  <c r="O168" i="11"/>
  <c r="P168" i="11"/>
  <c r="AA168" i="11"/>
  <c r="I169" i="11"/>
  <c r="J169" i="11"/>
  <c r="K169" i="11"/>
  <c r="L169" i="11"/>
  <c r="M169" i="11"/>
  <c r="N169" i="11"/>
  <c r="O169" i="11"/>
  <c r="P169" i="11"/>
  <c r="AA169" i="11"/>
  <c r="I170" i="11"/>
  <c r="J170" i="11"/>
  <c r="K170" i="11"/>
  <c r="L170" i="11"/>
  <c r="M170" i="11"/>
  <c r="N170" i="11"/>
  <c r="O170" i="11"/>
  <c r="P170" i="11"/>
  <c r="AA170" i="11"/>
  <c r="I171" i="11"/>
  <c r="J171" i="11"/>
  <c r="K171" i="11"/>
  <c r="L171" i="11"/>
  <c r="M171" i="11"/>
  <c r="N171" i="11"/>
  <c r="O171" i="11"/>
  <c r="P171" i="11"/>
  <c r="AA171" i="11"/>
  <c r="I172" i="11"/>
  <c r="J172" i="11"/>
  <c r="K172" i="11"/>
  <c r="L172" i="11"/>
  <c r="M172" i="11"/>
  <c r="N172" i="11"/>
  <c r="O172" i="11"/>
  <c r="P172" i="11"/>
  <c r="E174" i="11"/>
  <c r="I174" i="11"/>
  <c r="J174" i="11"/>
  <c r="K174" i="11"/>
  <c r="L174" i="11"/>
  <c r="M174" i="11"/>
  <c r="N174" i="11"/>
  <c r="O174" i="11"/>
  <c r="P174" i="11"/>
  <c r="AA174" i="11"/>
  <c r="AH174" i="11"/>
  <c r="E175" i="11"/>
  <c r="I175" i="11"/>
  <c r="J175" i="11"/>
  <c r="K175" i="11"/>
  <c r="L175" i="11"/>
  <c r="M175" i="11"/>
  <c r="N175" i="11"/>
  <c r="O175" i="11"/>
  <c r="P175" i="11"/>
  <c r="AA175" i="11"/>
  <c r="AH175" i="11"/>
  <c r="E176" i="11"/>
  <c r="I176" i="11"/>
  <c r="J176" i="11"/>
  <c r="K176" i="11"/>
  <c r="L176" i="11"/>
  <c r="M176" i="11"/>
  <c r="N176" i="11"/>
  <c r="O176" i="11"/>
  <c r="P176" i="11"/>
  <c r="AA176" i="11"/>
  <c r="AH176" i="11"/>
  <c r="E177" i="11"/>
  <c r="I177" i="11"/>
  <c r="J177" i="11"/>
  <c r="K177" i="11"/>
  <c r="L177" i="11"/>
  <c r="M177" i="11"/>
  <c r="N177" i="11"/>
  <c r="O177" i="11"/>
  <c r="P177" i="11"/>
  <c r="AA177" i="11"/>
  <c r="AH177" i="11"/>
  <c r="E178" i="11"/>
  <c r="I178" i="11"/>
  <c r="J178" i="11"/>
  <c r="K178" i="11"/>
  <c r="L178" i="11"/>
  <c r="M178" i="11"/>
  <c r="N178" i="11"/>
  <c r="O178" i="11"/>
  <c r="P178" i="11"/>
  <c r="AA178" i="11"/>
  <c r="AH178" i="11"/>
  <c r="E179" i="11"/>
  <c r="I179" i="11"/>
  <c r="J179" i="11"/>
  <c r="K179" i="11"/>
  <c r="L179" i="11"/>
  <c r="M179" i="11"/>
  <c r="N179" i="11"/>
  <c r="O179" i="11"/>
  <c r="P179" i="11"/>
  <c r="AA179" i="11"/>
  <c r="AH179" i="11"/>
  <c r="E180" i="11"/>
  <c r="I180" i="11"/>
  <c r="J180" i="11"/>
  <c r="K180" i="11"/>
  <c r="L180" i="11"/>
  <c r="M180" i="11"/>
  <c r="N180" i="11"/>
  <c r="O180" i="11"/>
  <c r="P180" i="11"/>
  <c r="AA180" i="11"/>
  <c r="AH180" i="11"/>
  <c r="E181" i="11"/>
  <c r="I181" i="11"/>
  <c r="J181" i="11"/>
  <c r="K181" i="11"/>
  <c r="L181" i="11"/>
  <c r="M181" i="11"/>
  <c r="N181" i="11"/>
  <c r="O181" i="11"/>
  <c r="P181" i="11"/>
  <c r="AA181" i="11"/>
  <c r="AH181" i="11"/>
  <c r="E182" i="11"/>
  <c r="I182" i="11"/>
  <c r="J182" i="11"/>
  <c r="K182" i="11"/>
  <c r="L182" i="11"/>
  <c r="M182" i="11"/>
  <c r="N182" i="11"/>
  <c r="O182" i="11"/>
  <c r="P182" i="11"/>
  <c r="AA182" i="11"/>
  <c r="AH182" i="11"/>
  <c r="E183" i="11"/>
  <c r="I183" i="11"/>
  <c r="J183" i="11"/>
  <c r="K183" i="11"/>
  <c r="L183" i="11"/>
  <c r="M183" i="11"/>
  <c r="N183" i="11"/>
  <c r="O183" i="11"/>
  <c r="P183" i="11"/>
  <c r="AA183" i="11"/>
  <c r="AH183" i="11"/>
  <c r="E184" i="11"/>
  <c r="I184" i="11"/>
  <c r="J184" i="11"/>
  <c r="K184" i="11"/>
  <c r="L184" i="11"/>
  <c r="M184" i="11"/>
  <c r="N184" i="11"/>
  <c r="O184" i="11"/>
  <c r="P184" i="11"/>
  <c r="AA184" i="11"/>
  <c r="AH184" i="11"/>
  <c r="E185" i="11"/>
  <c r="I185" i="11"/>
  <c r="J185" i="11"/>
  <c r="K185" i="11"/>
  <c r="L185" i="11"/>
  <c r="M185" i="11"/>
  <c r="N185" i="11"/>
  <c r="O185" i="11"/>
  <c r="P185" i="11"/>
  <c r="AA185" i="11"/>
  <c r="AH185" i="11"/>
  <c r="E186" i="11"/>
  <c r="I186" i="11"/>
  <c r="J186" i="11"/>
  <c r="K186" i="11"/>
  <c r="L186" i="11"/>
  <c r="M186" i="11"/>
  <c r="N186" i="11"/>
  <c r="O186" i="11"/>
  <c r="P186" i="11"/>
  <c r="AA186" i="11"/>
  <c r="AH186" i="11"/>
  <c r="E187" i="11"/>
  <c r="I187" i="11"/>
  <c r="J187" i="11"/>
  <c r="K187" i="11"/>
  <c r="L187" i="11"/>
  <c r="M187" i="11"/>
  <c r="N187" i="11"/>
  <c r="O187" i="11"/>
  <c r="P187" i="11"/>
  <c r="AA187" i="11"/>
  <c r="AH187" i="11"/>
  <c r="E188" i="11"/>
  <c r="I188" i="11"/>
  <c r="J188" i="11"/>
  <c r="K188" i="11"/>
  <c r="L188" i="11"/>
  <c r="M188" i="11"/>
  <c r="N188" i="11"/>
  <c r="O188" i="11"/>
  <c r="P188" i="11"/>
  <c r="AA188" i="11"/>
  <c r="AH188" i="11"/>
  <c r="E189" i="11"/>
  <c r="I189" i="11"/>
  <c r="J189" i="11"/>
  <c r="K189" i="11"/>
  <c r="L189" i="11"/>
  <c r="M189" i="11"/>
  <c r="N189" i="11"/>
  <c r="O189" i="11"/>
  <c r="P189" i="11"/>
  <c r="AA189" i="11"/>
  <c r="AH189" i="11"/>
  <c r="E190" i="11"/>
  <c r="I190" i="11"/>
  <c r="J190" i="11"/>
  <c r="K190" i="11"/>
  <c r="L190" i="11"/>
  <c r="M190" i="11"/>
  <c r="N190" i="11"/>
  <c r="O190" i="11"/>
  <c r="P190" i="11"/>
  <c r="AA190" i="11"/>
  <c r="AH190" i="11"/>
  <c r="E191" i="11"/>
  <c r="I191" i="11"/>
  <c r="J191" i="11"/>
  <c r="K191" i="11"/>
  <c r="L191" i="11"/>
  <c r="M191" i="11"/>
  <c r="N191" i="11"/>
  <c r="O191" i="11"/>
  <c r="P191" i="11"/>
  <c r="AA191" i="11"/>
  <c r="AH191" i="11"/>
  <c r="E192" i="11"/>
  <c r="I192" i="11"/>
  <c r="J192" i="11"/>
  <c r="K192" i="11"/>
  <c r="L192" i="11"/>
  <c r="M192" i="11"/>
  <c r="N192" i="11"/>
  <c r="O192" i="11"/>
  <c r="P192" i="11"/>
  <c r="AA192" i="11"/>
  <c r="AH192" i="11"/>
  <c r="E193" i="11"/>
  <c r="I193" i="11"/>
  <c r="J193" i="11"/>
  <c r="K193" i="11"/>
  <c r="L193" i="11"/>
  <c r="M193" i="11"/>
  <c r="N193" i="11"/>
  <c r="O193" i="11"/>
  <c r="P193" i="11"/>
  <c r="AA193" i="11"/>
  <c r="AH193" i="11"/>
  <c r="E194" i="11"/>
  <c r="I194" i="11"/>
  <c r="J194" i="11"/>
  <c r="K194" i="11"/>
  <c r="L194" i="11"/>
  <c r="M194" i="11"/>
  <c r="N194" i="11"/>
  <c r="O194" i="11"/>
  <c r="P194" i="11"/>
  <c r="AA194" i="11"/>
  <c r="AH194" i="11"/>
  <c r="E195" i="11"/>
  <c r="I195" i="11"/>
  <c r="J195" i="11"/>
  <c r="K195" i="11"/>
  <c r="L195" i="11"/>
  <c r="M195" i="11"/>
  <c r="N195" i="11"/>
  <c r="O195" i="11"/>
  <c r="P195" i="11"/>
  <c r="AA195" i="11"/>
  <c r="AH195" i="11"/>
  <c r="E196" i="11"/>
  <c r="I196" i="11"/>
  <c r="J196" i="11"/>
  <c r="K196" i="11"/>
  <c r="L196" i="11"/>
  <c r="M196" i="11"/>
  <c r="N196" i="11"/>
  <c r="O196" i="11"/>
  <c r="P196" i="11"/>
  <c r="AA196" i="11"/>
  <c r="AH196" i="11"/>
  <c r="E197" i="11"/>
  <c r="I197" i="11"/>
  <c r="J197" i="11"/>
  <c r="K197" i="11"/>
  <c r="L197" i="11"/>
  <c r="M197" i="11"/>
  <c r="N197" i="11"/>
  <c r="O197" i="11"/>
  <c r="P197" i="11"/>
  <c r="AA197" i="11"/>
  <c r="AH197" i="11"/>
  <c r="E198" i="11"/>
  <c r="I198" i="11"/>
  <c r="J198" i="11"/>
  <c r="K198" i="11"/>
  <c r="L198" i="11"/>
  <c r="M198" i="11"/>
  <c r="N198" i="11"/>
  <c r="O198" i="11"/>
  <c r="P198" i="11"/>
  <c r="AA198" i="11"/>
  <c r="AH198" i="11"/>
  <c r="E199" i="11"/>
  <c r="I199" i="11"/>
  <c r="J199" i="11"/>
  <c r="K199" i="11"/>
  <c r="L199" i="11"/>
  <c r="M199" i="11"/>
  <c r="N199" i="11"/>
  <c r="O199" i="11"/>
  <c r="P199" i="11"/>
  <c r="AA199" i="11"/>
  <c r="AH199" i="11"/>
  <c r="E200" i="11"/>
  <c r="I200" i="11"/>
  <c r="J200" i="11"/>
  <c r="K200" i="11"/>
  <c r="L200" i="11"/>
  <c r="M200" i="11"/>
  <c r="N200" i="11"/>
  <c r="O200" i="11"/>
  <c r="P200" i="11"/>
  <c r="AA200" i="11"/>
  <c r="AH200" i="11"/>
  <c r="E201" i="11"/>
  <c r="I201" i="11"/>
  <c r="J201" i="11"/>
  <c r="K201" i="11"/>
  <c r="L201" i="11"/>
  <c r="M201" i="11"/>
  <c r="N201" i="11"/>
  <c r="O201" i="11"/>
  <c r="P201" i="11"/>
  <c r="AA201" i="11"/>
  <c r="AH201" i="11"/>
  <c r="E202" i="11"/>
  <c r="I202" i="11"/>
  <c r="J202" i="11"/>
  <c r="K202" i="11"/>
  <c r="L202" i="11"/>
  <c r="M202" i="11"/>
  <c r="N202" i="11"/>
  <c r="O202" i="11"/>
  <c r="P202" i="11"/>
  <c r="AA202" i="11"/>
  <c r="AH202" i="11"/>
  <c r="E203" i="11"/>
  <c r="I203" i="11"/>
  <c r="J203" i="11"/>
  <c r="K203" i="11"/>
  <c r="L203" i="11"/>
  <c r="M203" i="11"/>
  <c r="N203" i="11"/>
  <c r="O203" i="11"/>
  <c r="P203" i="11"/>
  <c r="AA203" i="11"/>
  <c r="AH203" i="11"/>
  <c r="E204" i="11"/>
  <c r="I204" i="11"/>
  <c r="J204" i="11"/>
  <c r="K204" i="11"/>
  <c r="L204" i="11"/>
  <c r="M204" i="11"/>
  <c r="N204" i="11"/>
  <c r="O204" i="11"/>
  <c r="P204" i="11"/>
  <c r="AA204" i="11"/>
  <c r="AH204" i="11"/>
  <c r="E205" i="11"/>
  <c r="I205" i="11"/>
  <c r="J205" i="11"/>
  <c r="K205" i="11"/>
  <c r="L205" i="11"/>
  <c r="M205" i="11"/>
  <c r="N205" i="11"/>
  <c r="O205" i="11"/>
  <c r="P205" i="11"/>
  <c r="AA205" i="11"/>
  <c r="AH205" i="11"/>
  <c r="E206" i="11"/>
  <c r="I206" i="11"/>
  <c r="J206" i="11"/>
  <c r="K206" i="11"/>
  <c r="L206" i="11"/>
  <c r="M206" i="11"/>
  <c r="N206" i="11"/>
  <c r="O206" i="11"/>
  <c r="P206" i="11"/>
  <c r="AA206" i="11"/>
  <c r="AH206" i="11"/>
  <c r="E207" i="11"/>
  <c r="I207" i="11"/>
  <c r="J207" i="11"/>
  <c r="K207" i="11"/>
  <c r="L207" i="11"/>
  <c r="M207" i="11"/>
  <c r="N207" i="11"/>
  <c r="O207" i="11"/>
  <c r="P207" i="11"/>
  <c r="AA207" i="11"/>
  <c r="AH207" i="11"/>
  <c r="E208" i="11"/>
  <c r="I208" i="11"/>
  <c r="J208" i="11"/>
  <c r="K208" i="11"/>
  <c r="L208" i="11"/>
  <c r="M208" i="11"/>
  <c r="N208" i="11"/>
  <c r="O208" i="11"/>
  <c r="P208" i="11"/>
  <c r="AA208" i="11"/>
  <c r="AH208" i="11"/>
  <c r="E209" i="11"/>
  <c r="I209" i="11"/>
  <c r="J209" i="11"/>
  <c r="K209" i="11"/>
  <c r="L209" i="11"/>
  <c r="M209" i="11"/>
  <c r="N209" i="11"/>
  <c r="O209" i="11"/>
  <c r="P209" i="11"/>
  <c r="AA209" i="11"/>
  <c r="AH209" i="11"/>
  <c r="E210" i="11"/>
  <c r="I210" i="11"/>
  <c r="J210" i="11"/>
  <c r="K210" i="11"/>
  <c r="L210" i="11"/>
  <c r="M210" i="11"/>
  <c r="N210" i="11"/>
  <c r="O210" i="11"/>
  <c r="P210" i="11"/>
  <c r="AA210" i="11"/>
  <c r="AH210" i="11"/>
  <c r="E211" i="11"/>
  <c r="I211" i="11"/>
  <c r="J211" i="11"/>
  <c r="K211" i="11"/>
  <c r="L211" i="11"/>
  <c r="M211" i="11"/>
  <c r="N211" i="11"/>
  <c r="O211" i="11"/>
  <c r="P211" i="11"/>
  <c r="AA211" i="11"/>
  <c r="AH211" i="11"/>
  <c r="E212" i="11"/>
  <c r="I212" i="11"/>
  <c r="J212" i="11"/>
  <c r="K212" i="11"/>
  <c r="L212" i="11"/>
  <c r="M212" i="11"/>
  <c r="N212" i="11"/>
  <c r="O212" i="11"/>
  <c r="P212" i="11"/>
  <c r="AA212" i="11"/>
  <c r="AH212" i="11"/>
  <c r="E213" i="11"/>
  <c r="I213" i="11"/>
  <c r="J213" i="11"/>
  <c r="K213" i="11"/>
  <c r="L213" i="11"/>
  <c r="M213" i="11"/>
  <c r="N213" i="11"/>
  <c r="O213" i="11"/>
  <c r="P213" i="11"/>
  <c r="AA213" i="11"/>
  <c r="AH213" i="11"/>
  <c r="E214" i="11"/>
  <c r="I214" i="11"/>
  <c r="J214" i="11"/>
  <c r="K214" i="11"/>
  <c r="L214" i="11"/>
  <c r="M214" i="11"/>
  <c r="N214" i="11"/>
  <c r="O214" i="11"/>
  <c r="P214" i="11"/>
  <c r="AA214" i="11"/>
  <c r="AH214" i="11"/>
  <c r="E215" i="11"/>
  <c r="I215" i="11"/>
  <c r="J215" i="11"/>
  <c r="K215" i="11"/>
  <c r="L215" i="11"/>
  <c r="M215" i="11"/>
  <c r="N215" i="11"/>
  <c r="O215" i="11"/>
  <c r="P215" i="11"/>
  <c r="AA215" i="11"/>
  <c r="AH215" i="11"/>
  <c r="E216" i="11"/>
  <c r="I216" i="11"/>
  <c r="J216" i="11"/>
  <c r="K216" i="11"/>
  <c r="L216" i="11"/>
  <c r="M216" i="11"/>
  <c r="N216" i="11"/>
  <c r="O216" i="11"/>
  <c r="P216" i="11"/>
  <c r="AA216" i="11"/>
  <c r="AH216" i="11"/>
  <c r="E217" i="11"/>
  <c r="I217" i="11"/>
  <c r="J217" i="11"/>
  <c r="K217" i="11"/>
  <c r="L217" i="11"/>
  <c r="M217" i="11"/>
  <c r="N217" i="11"/>
  <c r="O217" i="11"/>
  <c r="P217" i="11"/>
  <c r="AA217" i="11"/>
  <c r="AH217" i="11"/>
  <c r="E218" i="11"/>
  <c r="I218" i="11"/>
  <c r="J218" i="11"/>
  <c r="K218" i="11"/>
  <c r="L218" i="11"/>
  <c r="M218" i="11"/>
  <c r="N218" i="11"/>
  <c r="O218" i="11"/>
  <c r="P218" i="11"/>
  <c r="AA218" i="11"/>
  <c r="AH218" i="11"/>
  <c r="E219" i="11"/>
  <c r="I219" i="11"/>
  <c r="J219" i="11"/>
  <c r="K219" i="11"/>
  <c r="L219" i="11"/>
  <c r="M219" i="11"/>
  <c r="N219" i="11"/>
  <c r="O219" i="11"/>
  <c r="P219" i="11"/>
  <c r="AA219" i="11"/>
  <c r="AH219" i="11"/>
  <c r="E220" i="11"/>
  <c r="I220" i="11"/>
  <c r="J220" i="11"/>
  <c r="K220" i="11"/>
  <c r="L220" i="11"/>
  <c r="M220" i="11"/>
  <c r="N220" i="11"/>
  <c r="O220" i="11"/>
  <c r="P220" i="11"/>
  <c r="AA220" i="11"/>
  <c r="AH220" i="11"/>
  <c r="E221" i="11"/>
  <c r="I221" i="11"/>
  <c r="J221" i="11"/>
  <c r="K221" i="11"/>
  <c r="L221" i="11"/>
  <c r="M221" i="11"/>
  <c r="N221" i="11"/>
  <c r="O221" i="11"/>
  <c r="P221" i="11"/>
  <c r="AA221" i="11"/>
  <c r="AH221" i="11"/>
  <c r="E222" i="11"/>
  <c r="I222" i="11"/>
  <c r="J222" i="11"/>
  <c r="K222" i="11"/>
  <c r="L222" i="11"/>
  <c r="M222" i="11"/>
  <c r="N222" i="11"/>
  <c r="O222" i="11"/>
  <c r="P222" i="11"/>
  <c r="AA222" i="11"/>
  <c r="AH222" i="11"/>
  <c r="E223" i="11"/>
  <c r="I223" i="11"/>
  <c r="J223" i="11"/>
  <c r="K223" i="11"/>
  <c r="L223" i="11"/>
  <c r="M223" i="11"/>
  <c r="N223" i="11"/>
  <c r="O223" i="11"/>
  <c r="P223" i="11"/>
  <c r="AA223" i="11"/>
  <c r="AH223" i="11"/>
  <c r="E224" i="11"/>
  <c r="I224" i="11"/>
  <c r="J224" i="11"/>
  <c r="K224" i="11"/>
  <c r="L224" i="11"/>
  <c r="M224" i="11"/>
  <c r="N224" i="11"/>
  <c r="O224" i="11"/>
  <c r="P224" i="11"/>
  <c r="AA224" i="11"/>
  <c r="AH224" i="11"/>
  <c r="E225" i="11"/>
  <c r="I225" i="11"/>
  <c r="J225" i="11"/>
  <c r="K225" i="11"/>
  <c r="L225" i="11"/>
  <c r="M225" i="11"/>
  <c r="N225" i="11"/>
  <c r="O225" i="11"/>
  <c r="P225" i="11"/>
  <c r="AA225" i="11"/>
  <c r="AH225" i="11"/>
  <c r="E226" i="11"/>
  <c r="I226" i="11"/>
  <c r="J226" i="11"/>
  <c r="K226" i="11"/>
  <c r="L226" i="11"/>
  <c r="M226" i="11"/>
  <c r="N226" i="11"/>
  <c r="O226" i="11"/>
  <c r="P226" i="11"/>
  <c r="AA226" i="11"/>
  <c r="AH226" i="11"/>
  <c r="E227" i="11"/>
  <c r="I227" i="11"/>
  <c r="J227" i="11"/>
  <c r="K227" i="11"/>
  <c r="L227" i="11"/>
  <c r="M227" i="11"/>
  <c r="N227" i="11"/>
  <c r="O227" i="11"/>
  <c r="P227" i="11"/>
  <c r="AA227" i="11"/>
  <c r="AH227" i="11"/>
  <c r="E228" i="11"/>
  <c r="I228" i="11"/>
  <c r="J228" i="11"/>
  <c r="K228" i="11"/>
  <c r="L228" i="11"/>
  <c r="M228" i="11"/>
  <c r="N228" i="11"/>
  <c r="O228" i="11"/>
  <c r="P228" i="11"/>
  <c r="AA228" i="11"/>
  <c r="AH228" i="11"/>
  <c r="E229" i="11"/>
  <c r="I229" i="11"/>
  <c r="J229" i="11"/>
  <c r="K229" i="11"/>
  <c r="L229" i="11"/>
  <c r="M229" i="11"/>
  <c r="N229" i="11"/>
  <c r="O229" i="11"/>
  <c r="P229" i="11"/>
  <c r="AA229" i="11"/>
  <c r="AH229" i="11"/>
  <c r="E230" i="11"/>
  <c r="I230" i="11"/>
  <c r="J230" i="11"/>
  <c r="K230" i="11"/>
  <c r="L230" i="11"/>
  <c r="M230" i="11"/>
  <c r="N230" i="11"/>
  <c r="O230" i="11"/>
  <c r="P230" i="11"/>
  <c r="AA230" i="11"/>
  <c r="AH230" i="11"/>
  <c r="E231" i="11"/>
  <c r="I231" i="11"/>
  <c r="J231" i="11"/>
  <c r="K231" i="11"/>
  <c r="L231" i="11"/>
  <c r="M231" i="11"/>
  <c r="N231" i="11"/>
  <c r="O231" i="11"/>
  <c r="P231" i="11"/>
  <c r="AA231" i="11"/>
  <c r="AH231" i="11"/>
  <c r="E232" i="11"/>
  <c r="I232" i="11"/>
  <c r="J232" i="11"/>
  <c r="K232" i="11"/>
  <c r="L232" i="11"/>
  <c r="M232" i="11"/>
  <c r="N232" i="11"/>
  <c r="O232" i="11"/>
  <c r="P232" i="11"/>
  <c r="AA232" i="11"/>
  <c r="AH232" i="11"/>
  <c r="E233" i="11"/>
  <c r="I233" i="11"/>
  <c r="J233" i="11"/>
  <c r="K233" i="11"/>
  <c r="L233" i="11"/>
  <c r="M233" i="11"/>
  <c r="N233" i="11"/>
  <c r="O233" i="11"/>
  <c r="P233" i="11"/>
  <c r="AA233" i="11"/>
  <c r="AH233" i="11"/>
  <c r="E234" i="11"/>
  <c r="I234" i="11"/>
  <c r="J234" i="11"/>
  <c r="K234" i="11"/>
  <c r="L234" i="11"/>
  <c r="M234" i="11"/>
  <c r="N234" i="11"/>
  <c r="O234" i="11"/>
  <c r="P234" i="11"/>
  <c r="AA234" i="11"/>
  <c r="AH234" i="11"/>
  <c r="E235" i="11"/>
  <c r="I235" i="11"/>
  <c r="J235" i="11"/>
  <c r="K235" i="11"/>
  <c r="L235" i="11"/>
  <c r="M235" i="11"/>
  <c r="N235" i="11"/>
  <c r="O235" i="11"/>
  <c r="P235" i="11"/>
  <c r="AA235" i="11"/>
  <c r="AH235" i="11"/>
  <c r="E236" i="11"/>
  <c r="I236" i="11"/>
  <c r="J236" i="11"/>
  <c r="K236" i="11"/>
  <c r="L236" i="11"/>
  <c r="M236" i="11"/>
  <c r="N236" i="11"/>
  <c r="O236" i="11"/>
  <c r="P236" i="11"/>
  <c r="AA236" i="11"/>
  <c r="AH236" i="11"/>
  <c r="E237" i="11"/>
  <c r="I237" i="11"/>
  <c r="J237" i="11"/>
  <c r="K237" i="11"/>
  <c r="L237" i="11"/>
  <c r="M237" i="11"/>
  <c r="N237" i="11"/>
  <c r="O237" i="11"/>
  <c r="P237" i="11"/>
  <c r="AA237" i="11"/>
  <c r="AH237" i="11"/>
  <c r="E238" i="11"/>
  <c r="I238" i="11"/>
  <c r="J238" i="11"/>
  <c r="K238" i="11"/>
  <c r="L238" i="11"/>
  <c r="M238" i="11"/>
  <c r="N238" i="11"/>
  <c r="O238" i="11"/>
  <c r="P238" i="11"/>
  <c r="AA238" i="11"/>
  <c r="AH238" i="11"/>
  <c r="E239" i="11"/>
  <c r="I239" i="11"/>
  <c r="J239" i="11"/>
  <c r="K239" i="11"/>
  <c r="L239" i="11"/>
  <c r="M239" i="11"/>
  <c r="N239" i="11"/>
  <c r="O239" i="11"/>
  <c r="P239" i="11"/>
  <c r="AA239" i="11"/>
  <c r="AH239" i="11"/>
  <c r="E240" i="11"/>
  <c r="I240" i="11"/>
  <c r="J240" i="11"/>
  <c r="K240" i="11"/>
  <c r="L240" i="11"/>
  <c r="M240" i="11"/>
  <c r="N240" i="11"/>
  <c r="O240" i="11"/>
  <c r="P240" i="11"/>
  <c r="AA240" i="11"/>
  <c r="AH240" i="11"/>
  <c r="E241" i="11"/>
  <c r="I241" i="11"/>
  <c r="J241" i="11"/>
  <c r="K241" i="11"/>
  <c r="L241" i="11"/>
  <c r="M241" i="11"/>
  <c r="N241" i="11"/>
  <c r="O241" i="11"/>
  <c r="P241" i="11"/>
  <c r="AA241" i="11"/>
  <c r="AH241" i="11"/>
  <c r="E242" i="11"/>
  <c r="I242" i="11"/>
  <c r="J242" i="11"/>
  <c r="K242" i="11"/>
  <c r="L242" i="11"/>
  <c r="M242" i="11"/>
  <c r="N242" i="11"/>
  <c r="O242" i="11"/>
  <c r="P242" i="11"/>
  <c r="AA242" i="11"/>
  <c r="AH242" i="11"/>
  <c r="E243" i="11"/>
  <c r="I243" i="11"/>
  <c r="J243" i="11"/>
  <c r="K243" i="11"/>
  <c r="L243" i="11"/>
  <c r="M243" i="11"/>
  <c r="N243" i="11"/>
  <c r="O243" i="11"/>
  <c r="P243" i="11"/>
  <c r="AA243" i="11"/>
  <c r="AH243" i="11"/>
  <c r="E244" i="11"/>
  <c r="I244" i="11"/>
  <c r="J244" i="11"/>
  <c r="K244" i="11"/>
  <c r="L244" i="11"/>
  <c r="M244" i="11"/>
  <c r="N244" i="11"/>
  <c r="O244" i="11"/>
  <c r="P244" i="11"/>
  <c r="AA244" i="11"/>
  <c r="AH244" i="11"/>
  <c r="E245" i="11"/>
  <c r="I245" i="11"/>
  <c r="J245" i="11"/>
  <c r="K245" i="11"/>
  <c r="L245" i="11"/>
  <c r="M245" i="11"/>
  <c r="N245" i="11"/>
  <c r="O245" i="11"/>
  <c r="P245" i="11"/>
  <c r="AA245" i="11"/>
  <c r="AH245" i="11"/>
  <c r="E246" i="11"/>
  <c r="I246" i="11"/>
  <c r="J246" i="11"/>
  <c r="K246" i="11"/>
  <c r="L246" i="11"/>
  <c r="M246" i="11"/>
  <c r="N246" i="11"/>
  <c r="O246" i="11"/>
  <c r="P246" i="11"/>
  <c r="AA246" i="11"/>
  <c r="AH246" i="11"/>
  <c r="E247" i="11"/>
  <c r="I247" i="11"/>
  <c r="J247" i="11"/>
  <c r="K247" i="11"/>
  <c r="L247" i="11"/>
  <c r="M247" i="11"/>
  <c r="N247" i="11"/>
  <c r="O247" i="11"/>
  <c r="P247" i="11"/>
  <c r="AA247" i="11"/>
  <c r="AH247" i="11"/>
  <c r="E248" i="11"/>
  <c r="I248" i="11"/>
  <c r="J248" i="11"/>
  <c r="K248" i="11"/>
  <c r="L248" i="11"/>
  <c r="M248" i="11"/>
  <c r="N248" i="11"/>
  <c r="O248" i="11"/>
  <c r="P248" i="11"/>
  <c r="AA248" i="11"/>
  <c r="AH248" i="11"/>
  <c r="E249" i="11"/>
  <c r="I249" i="11"/>
  <c r="J249" i="11"/>
  <c r="K249" i="11"/>
  <c r="L249" i="11"/>
  <c r="M249" i="11"/>
  <c r="N249" i="11"/>
  <c r="O249" i="11"/>
  <c r="P249" i="11"/>
  <c r="AA249" i="11"/>
  <c r="AH249" i="11"/>
  <c r="E250" i="11"/>
  <c r="I250" i="11"/>
  <c r="J250" i="11"/>
  <c r="K250" i="11"/>
  <c r="L250" i="11"/>
  <c r="M250" i="11"/>
  <c r="N250" i="11"/>
  <c r="O250" i="11"/>
  <c r="P250" i="11"/>
  <c r="AA250" i="11"/>
  <c r="AH250" i="11"/>
  <c r="E251" i="11"/>
  <c r="I251" i="11"/>
  <c r="J251" i="11"/>
  <c r="K251" i="11"/>
  <c r="L251" i="11"/>
  <c r="M251" i="11"/>
  <c r="N251" i="11"/>
  <c r="O251" i="11"/>
  <c r="P251" i="11"/>
  <c r="AA251" i="11"/>
  <c r="AH251" i="11"/>
  <c r="E252" i="11"/>
  <c r="I252" i="11"/>
  <c r="J252" i="11"/>
  <c r="K252" i="11"/>
  <c r="L252" i="11"/>
  <c r="M252" i="11"/>
  <c r="N252" i="11"/>
  <c r="O252" i="11"/>
  <c r="P252" i="11"/>
  <c r="AA252" i="11"/>
  <c r="AH252" i="11"/>
  <c r="E253" i="11"/>
  <c r="I253" i="11"/>
  <c r="J253" i="11"/>
  <c r="K253" i="11"/>
  <c r="L253" i="11"/>
  <c r="M253" i="11"/>
  <c r="N253" i="11"/>
  <c r="O253" i="11"/>
  <c r="P253" i="11"/>
  <c r="AA253" i="11"/>
  <c r="AH253" i="11"/>
  <c r="E254" i="11"/>
  <c r="I254" i="11"/>
  <c r="J254" i="11"/>
  <c r="K254" i="11"/>
  <c r="L254" i="11"/>
  <c r="M254" i="11"/>
  <c r="N254" i="11"/>
  <c r="O254" i="11"/>
  <c r="P254" i="11"/>
  <c r="AA254" i="11"/>
  <c r="AH254" i="11"/>
  <c r="E255" i="11"/>
  <c r="I255" i="11"/>
  <c r="J255" i="11"/>
  <c r="K255" i="11"/>
  <c r="L255" i="11"/>
  <c r="M255" i="11"/>
  <c r="N255" i="11"/>
  <c r="O255" i="11"/>
  <c r="P255" i="11"/>
  <c r="AA255" i="11"/>
  <c r="AH255" i="11"/>
  <c r="E256" i="11"/>
  <c r="I256" i="11"/>
  <c r="J256" i="11"/>
  <c r="K256" i="11"/>
  <c r="L256" i="11"/>
  <c r="M256" i="11"/>
  <c r="N256" i="11"/>
  <c r="O256" i="11"/>
  <c r="P256" i="11"/>
  <c r="AA256" i="11"/>
  <c r="AH256" i="11"/>
  <c r="E257" i="11"/>
  <c r="I257" i="11"/>
  <c r="J257" i="11"/>
  <c r="K257" i="11"/>
  <c r="L257" i="11"/>
  <c r="M257" i="11"/>
  <c r="N257" i="11"/>
  <c r="O257" i="11"/>
  <c r="P257" i="11"/>
  <c r="AA257" i="11"/>
  <c r="AH257" i="11"/>
  <c r="E258" i="11"/>
  <c r="I258" i="11"/>
  <c r="J258" i="11"/>
  <c r="K258" i="11"/>
  <c r="L258" i="11"/>
  <c r="M258" i="11"/>
  <c r="N258" i="11"/>
  <c r="O258" i="11"/>
  <c r="P258" i="11"/>
  <c r="AA258" i="11"/>
  <c r="AH258" i="11"/>
  <c r="E259" i="11"/>
  <c r="I259" i="11"/>
  <c r="J259" i="11"/>
  <c r="K259" i="11"/>
  <c r="L259" i="11"/>
  <c r="M259" i="11"/>
  <c r="N259" i="11"/>
  <c r="O259" i="11"/>
  <c r="P259" i="11"/>
  <c r="AA259" i="11"/>
  <c r="AH259" i="11"/>
  <c r="E260" i="11"/>
  <c r="I260" i="11"/>
  <c r="J260" i="11"/>
  <c r="K260" i="11"/>
  <c r="L260" i="11"/>
  <c r="M260" i="11"/>
  <c r="N260" i="11"/>
  <c r="O260" i="11"/>
  <c r="P260" i="11"/>
  <c r="AA260" i="11"/>
  <c r="AH260" i="11"/>
  <c r="E261" i="11"/>
  <c r="I261" i="11"/>
  <c r="J261" i="11"/>
  <c r="K261" i="11"/>
  <c r="L261" i="11"/>
  <c r="M261" i="11"/>
  <c r="N261" i="11"/>
  <c r="O261" i="11"/>
  <c r="P261" i="11"/>
  <c r="AA261" i="11"/>
  <c r="AH261" i="11"/>
  <c r="E262" i="11"/>
  <c r="I262" i="11"/>
  <c r="J262" i="11"/>
  <c r="K262" i="11"/>
  <c r="L262" i="11"/>
  <c r="M262" i="11"/>
  <c r="N262" i="11"/>
  <c r="O262" i="11"/>
  <c r="P262" i="11"/>
  <c r="AA262" i="11"/>
  <c r="AH262" i="11"/>
  <c r="E263" i="11"/>
  <c r="I263" i="11"/>
  <c r="J263" i="11"/>
  <c r="K263" i="11"/>
  <c r="L263" i="11"/>
  <c r="M263" i="11"/>
  <c r="N263" i="11"/>
  <c r="O263" i="11"/>
  <c r="P263" i="11"/>
  <c r="AA263" i="11"/>
  <c r="AH263" i="11"/>
  <c r="E264" i="11"/>
  <c r="I264" i="11"/>
  <c r="J264" i="11"/>
  <c r="K264" i="11"/>
  <c r="L264" i="11"/>
  <c r="M264" i="11"/>
  <c r="N264" i="11"/>
  <c r="O264" i="11"/>
  <c r="P264" i="11"/>
  <c r="AA264" i="11"/>
  <c r="AH264" i="11"/>
  <c r="E265" i="11"/>
  <c r="I265" i="11"/>
  <c r="J265" i="11"/>
  <c r="K265" i="11"/>
  <c r="L265" i="11"/>
  <c r="M265" i="11"/>
  <c r="N265" i="11"/>
  <c r="O265" i="11"/>
  <c r="P265" i="11"/>
  <c r="AA265" i="11"/>
  <c r="AH265" i="11"/>
  <c r="E266" i="11"/>
  <c r="I266" i="11"/>
  <c r="J266" i="11"/>
  <c r="K266" i="11"/>
  <c r="L266" i="11"/>
  <c r="M266" i="11"/>
  <c r="N266" i="11"/>
  <c r="O266" i="11"/>
  <c r="P266" i="11"/>
  <c r="AA266" i="11"/>
  <c r="AH266" i="11"/>
  <c r="E267" i="11"/>
  <c r="I267" i="11"/>
  <c r="J267" i="11"/>
  <c r="K267" i="11"/>
  <c r="L267" i="11"/>
  <c r="M267" i="11"/>
  <c r="N267" i="11"/>
  <c r="O267" i="11"/>
  <c r="P267" i="11"/>
  <c r="AA267" i="11"/>
  <c r="AH267" i="11"/>
  <c r="E268" i="11"/>
  <c r="I268" i="11"/>
  <c r="J268" i="11"/>
  <c r="K268" i="11"/>
  <c r="L268" i="11"/>
  <c r="M268" i="11"/>
  <c r="N268" i="11"/>
  <c r="O268" i="11"/>
  <c r="P268" i="11"/>
  <c r="AA268" i="11"/>
  <c r="AH268" i="11"/>
  <c r="E269" i="11"/>
  <c r="I269" i="11"/>
  <c r="J269" i="11"/>
  <c r="K269" i="11"/>
  <c r="L269" i="11"/>
  <c r="M269" i="11"/>
  <c r="N269" i="11"/>
  <c r="O269" i="11"/>
  <c r="P269" i="11"/>
  <c r="AA269" i="11"/>
  <c r="AH269" i="11"/>
  <c r="E270" i="11"/>
  <c r="I270" i="11"/>
  <c r="J270" i="11"/>
  <c r="K270" i="11"/>
  <c r="L270" i="11"/>
  <c r="M270" i="11"/>
  <c r="N270" i="11"/>
  <c r="O270" i="11"/>
  <c r="P270" i="11"/>
  <c r="AA270" i="11"/>
  <c r="AH270" i="11"/>
  <c r="E271" i="11"/>
  <c r="I271" i="11"/>
  <c r="J271" i="11"/>
  <c r="K271" i="11"/>
  <c r="L271" i="11"/>
  <c r="M271" i="11"/>
  <c r="N271" i="11"/>
  <c r="O271" i="11"/>
  <c r="P271" i="11"/>
  <c r="AA271" i="11"/>
  <c r="AH271" i="11"/>
  <c r="E272" i="11"/>
  <c r="I272" i="11"/>
  <c r="J272" i="11"/>
  <c r="K272" i="11"/>
  <c r="L272" i="11"/>
  <c r="M272" i="11"/>
  <c r="N272" i="11"/>
  <c r="O272" i="11"/>
  <c r="P272" i="11"/>
  <c r="AA272" i="11"/>
  <c r="AH272" i="11"/>
  <c r="E273" i="11"/>
  <c r="I273" i="11"/>
  <c r="J273" i="11"/>
  <c r="K273" i="11"/>
  <c r="L273" i="11"/>
  <c r="M273" i="11"/>
  <c r="N273" i="11"/>
  <c r="O273" i="11"/>
  <c r="P273" i="11"/>
  <c r="AA273" i="11"/>
  <c r="AH273" i="11"/>
  <c r="E274" i="11"/>
  <c r="I274" i="11"/>
  <c r="J274" i="11"/>
  <c r="K274" i="11"/>
  <c r="L274" i="11"/>
  <c r="M274" i="11"/>
  <c r="N274" i="11"/>
  <c r="O274" i="11"/>
  <c r="P274" i="11"/>
  <c r="AA274" i="11"/>
  <c r="AH274" i="11"/>
  <c r="E275" i="11"/>
  <c r="I275" i="11"/>
  <c r="J275" i="11"/>
  <c r="K275" i="11"/>
  <c r="L275" i="11"/>
  <c r="M275" i="11"/>
  <c r="N275" i="11"/>
  <c r="O275" i="11"/>
  <c r="P275" i="11"/>
  <c r="AA275" i="11"/>
  <c r="AH275" i="11"/>
  <c r="E276" i="11"/>
  <c r="I276" i="11"/>
  <c r="J276" i="11"/>
  <c r="K276" i="11"/>
  <c r="L276" i="11"/>
  <c r="M276" i="11"/>
  <c r="N276" i="11"/>
  <c r="O276" i="11"/>
  <c r="P276" i="11"/>
  <c r="AA276" i="11"/>
  <c r="AH276" i="11"/>
  <c r="E277" i="11"/>
  <c r="I277" i="11"/>
  <c r="J277" i="11"/>
  <c r="K277" i="11"/>
  <c r="L277" i="11"/>
  <c r="M277" i="11"/>
  <c r="N277" i="11"/>
  <c r="O277" i="11"/>
  <c r="P277" i="11"/>
  <c r="AA277" i="11"/>
  <c r="AH277" i="11"/>
  <c r="E278" i="11"/>
  <c r="I278" i="11"/>
  <c r="J278" i="11"/>
  <c r="K278" i="11"/>
  <c r="L278" i="11"/>
  <c r="M278" i="11"/>
  <c r="N278" i="11"/>
  <c r="O278" i="11"/>
  <c r="P278" i="11"/>
  <c r="AA278" i="11"/>
  <c r="AH278" i="11"/>
  <c r="E279" i="11"/>
  <c r="I279" i="11"/>
  <c r="J279" i="11"/>
  <c r="K279" i="11"/>
  <c r="L279" i="11"/>
  <c r="M279" i="11"/>
  <c r="N279" i="11"/>
  <c r="O279" i="11"/>
  <c r="P279" i="11"/>
  <c r="AA279" i="11"/>
  <c r="AH279" i="11"/>
  <c r="E280" i="11"/>
  <c r="I280" i="11"/>
  <c r="J280" i="11"/>
  <c r="K280" i="11"/>
  <c r="L280" i="11"/>
  <c r="M280" i="11"/>
  <c r="N280" i="11"/>
  <c r="O280" i="11"/>
  <c r="P280" i="11"/>
  <c r="AA280" i="11"/>
  <c r="AH280" i="11"/>
  <c r="E281" i="11"/>
  <c r="I281" i="11"/>
  <c r="J281" i="11"/>
  <c r="K281" i="11"/>
  <c r="L281" i="11"/>
  <c r="M281" i="11"/>
  <c r="N281" i="11"/>
  <c r="O281" i="11"/>
  <c r="P281" i="11"/>
  <c r="AA281" i="11"/>
  <c r="AH281" i="11"/>
  <c r="E282" i="11"/>
  <c r="I282" i="11"/>
  <c r="J282" i="11"/>
  <c r="K282" i="11"/>
  <c r="L282" i="11"/>
  <c r="M282" i="11"/>
  <c r="N282" i="11"/>
  <c r="O282" i="11"/>
  <c r="P282" i="11"/>
  <c r="AA282" i="11"/>
  <c r="AH282" i="11"/>
  <c r="E283" i="11"/>
  <c r="I283" i="11"/>
  <c r="J283" i="11"/>
  <c r="K283" i="11"/>
  <c r="L283" i="11"/>
  <c r="M283" i="11"/>
  <c r="N283" i="11"/>
  <c r="O283" i="11"/>
  <c r="P283" i="11"/>
  <c r="AA283" i="11"/>
  <c r="AH283" i="11"/>
  <c r="E284" i="11"/>
  <c r="I284" i="11"/>
  <c r="J284" i="11"/>
  <c r="K284" i="11"/>
  <c r="L284" i="11"/>
  <c r="M284" i="11"/>
  <c r="N284" i="11"/>
  <c r="O284" i="11"/>
  <c r="P284" i="11"/>
  <c r="AA284" i="11"/>
  <c r="AH284" i="11"/>
  <c r="E285" i="11"/>
  <c r="I285" i="11"/>
  <c r="J285" i="11"/>
  <c r="K285" i="11"/>
  <c r="L285" i="11"/>
  <c r="M285" i="11"/>
  <c r="N285" i="11"/>
  <c r="O285" i="11"/>
  <c r="P285" i="11"/>
  <c r="AA285" i="11"/>
  <c r="AH285" i="11"/>
  <c r="E286" i="11"/>
  <c r="I286" i="11"/>
  <c r="J286" i="11"/>
  <c r="K286" i="11"/>
  <c r="L286" i="11"/>
  <c r="M286" i="11"/>
  <c r="N286" i="11"/>
  <c r="O286" i="11"/>
  <c r="P286" i="11"/>
  <c r="AA286" i="11"/>
  <c r="AH286" i="11"/>
  <c r="E287" i="11"/>
  <c r="I287" i="11"/>
  <c r="J287" i="11"/>
  <c r="K287" i="11"/>
  <c r="L287" i="11"/>
  <c r="M287" i="11"/>
  <c r="N287" i="11"/>
  <c r="O287" i="11"/>
  <c r="P287" i="11"/>
  <c r="AA287" i="11"/>
  <c r="AH287" i="11"/>
  <c r="E288" i="11"/>
  <c r="I288" i="11"/>
  <c r="J288" i="11"/>
  <c r="K288" i="11"/>
  <c r="L288" i="11"/>
  <c r="M288" i="11"/>
  <c r="N288" i="11"/>
  <c r="O288" i="11"/>
  <c r="P288" i="11"/>
  <c r="AA288" i="11"/>
  <c r="AH288" i="11"/>
  <c r="E289" i="11"/>
  <c r="I289" i="11"/>
  <c r="J289" i="11"/>
  <c r="K289" i="11"/>
  <c r="L289" i="11"/>
  <c r="M289" i="11"/>
  <c r="N289" i="11"/>
  <c r="O289" i="11"/>
  <c r="P289" i="11"/>
  <c r="AA289" i="11"/>
  <c r="AH289" i="11"/>
  <c r="E290" i="11"/>
  <c r="I290" i="11"/>
  <c r="J290" i="11"/>
  <c r="K290" i="11"/>
  <c r="L290" i="11"/>
  <c r="M290" i="11"/>
  <c r="N290" i="11"/>
  <c r="O290" i="11"/>
  <c r="P290" i="11"/>
  <c r="AA290" i="11"/>
  <c r="AH290" i="11"/>
  <c r="E291" i="11"/>
  <c r="I291" i="11"/>
  <c r="J291" i="11"/>
  <c r="K291" i="11"/>
  <c r="L291" i="11"/>
  <c r="M291" i="11"/>
  <c r="N291" i="11"/>
  <c r="O291" i="11"/>
  <c r="P291" i="11"/>
  <c r="AA291" i="11"/>
  <c r="AH291" i="11"/>
  <c r="E292" i="11"/>
  <c r="I292" i="11"/>
  <c r="J292" i="11"/>
  <c r="K292" i="11"/>
  <c r="L292" i="11"/>
  <c r="M292" i="11"/>
  <c r="N292" i="11"/>
  <c r="O292" i="11"/>
  <c r="P292" i="11"/>
  <c r="AA292" i="11"/>
  <c r="AH292" i="11"/>
  <c r="E293" i="11"/>
  <c r="I293" i="11"/>
  <c r="J293" i="11"/>
  <c r="K293" i="11"/>
  <c r="L293" i="11"/>
  <c r="M293" i="11"/>
  <c r="N293" i="11"/>
  <c r="O293" i="11"/>
  <c r="P293" i="11"/>
  <c r="AA293" i="11"/>
  <c r="AH293" i="11"/>
  <c r="E294" i="11"/>
  <c r="I294" i="11"/>
  <c r="J294" i="11"/>
  <c r="K294" i="11"/>
  <c r="L294" i="11"/>
  <c r="M294" i="11"/>
  <c r="N294" i="11"/>
  <c r="O294" i="11"/>
  <c r="P294" i="11"/>
  <c r="AA294" i="11"/>
  <c r="AH294" i="11"/>
  <c r="E295" i="11"/>
  <c r="I295" i="11"/>
  <c r="J295" i="11"/>
  <c r="K295" i="11"/>
  <c r="L295" i="11"/>
  <c r="M295" i="11"/>
  <c r="N295" i="11"/>
  <c r="O295" i="11"/>
  <c r="P295" i="11"/>
  <c r="AA295" i="11"/>
  <c r="AH295" i="11"/>
  <c r="E296" i="11"/>
  <c r="I296" i="11"/>
  <c r="J296" i="11"/>
  <c r="K296" i="11"/>
  <c r="L296" i="11"/>
  <c r="M296" i="11"/>
  <c r="N296" i="11"/>
  <c r="O296" i="11"/>
  <c r="P296" i="11"/>
  <c r="AA296" i="11"/>
  <c r="AH296" i="11"/>
  <c r="E297" i="11"/>
  <c r="I297" i="11"/>
  <c r="J297" i="11"/>
  <c r="K297" i="11"/>
  <c r="L297" i="11"/>
  <c r="M297" i="11"/>
  <c r="N297" i="11"/>
  <c r="O297" i="11"/>
  <c r="P297" i="11"/>
  <c r="AA297" i="11"/>
  <c r="AH297" i="11"/>
  <c r="E298" i="11"/>
  <c r="I298" i="11"/>
  <c r="J298" i="11"/>
  <c r="K298" i="11"/>
  <c r="L298" i="11"/>
  <c r="M298" i="11"/>
  <c r="N298" i="11"/>
  <c r="O298" i="11"/>
  <c r="P298" i="11"/>
  <c r="AA298" i="11"/>
  <c r="AH298" i="11"/>
  <c r="E299" i="11"/>
  <c r="I299" i="11"/>
  <c r="J299" i="11"/>
  <c r="K299" i="11"/>
  <c r="L299" i="11"/>
  <c r="M299" i="11"/>
  <c r="N299" i="11"/>
  <c r="O299" i="11"/>
  <c r="P299" i="11"/>
  <c r="AA299" i="11"/>
  <c r="AH299" i="11"/>
  <c r="E300" i="11"/>
  <c r="I300" i="11"/>
  <c r="J300" i="11"/>
  <c r="K300" i="11"/>
  <c r="L300" i="11"/>
  <c r="M300" i="11"/>
  <c r="N300" i="11"/>
  <c r="O300" i="11"/>
  <c r="P300" i="11"/>
  <c r="AA300" i="11"/>
  <c r="AH300" i="11"/>
  <c r="E301" i="11"/>
  <c r="I301" i="11"/>
  <c r="J301" i="11"/>
  <c r="K301" i="11"/>
  <c r="L301" i="11"/>
  <c r="M301" i="11"/>
  <c r="N301" i="11"/>
  <c r="O301" i="11"/>
  <c r="P301" i="11"/>
  <c r="AA301" i="11"/>
  <c r="AH301" i="11"/>
  <c r="E302" i="11"/>
  <c r="I302" i="11"/>
  <c r="J302" i="11"/>
  <c r="K302" i="11"/>
  <c r="L302" i="11"/>
  <c r="M302" i="11"/>
  <c r="N302" i="11"/>
  <c r="O302" i="11"/>
  <c r="P302" i="11"/>
  <c r="AA302" i="11"/>
  <c r="AH302" i="11"/>
  <c r="E303" i="11"/>
  <c r="I303" i="11"/>
  <c r="J303" i="11"/>
  <c r="K303" i="11"/>
  <c r="L303" i="11"/>
  <c r="M303" i="11"/>
  <c r="N303" i="11"/>
  <c r="O303" i="11"/>
  <c r="P303" i="11"/>
  <c r="AA303" i="11"/>
  <c r="AH303" i="11"/>
  <c r="E304" i="11"/>
  <c r="I304" i="11"/>
  <c r="J304" i="11"/>
  <c r="K304" i="11"/>
  <c r="L304" i="11"/>
  <c r="M304" i="11"/>
  <c r="N304" i="11"/>
  <c r="O304" i="11"/>
  <c r="P304" i="11"/>
  <c r="AA304" i="11"/>
  <c r="AH304" i="11"/>
  <c r="E305" i="11"/>
  <c r="I305" i="11"/>
  <c r="J305" i="11"/>
  <c r="K305" i="11"/>
  <c r="L305" i="11"/>
  <c r="M305" i="11"/>
  <c r="N305" i="11"/>
  <c r="O305" i="11"/>
  <c r="P305" i="11"/>
  <c r="AA305" i="11"/>
  <c r="AH305" i="11"/>
  <c r="E306" i="11"/>
  <c r="I306" i="11"/>
  <c r="J306" i="11"/>
  <c r="K306" i="11"/>
  <c r="L306" i="11"/>
  <c r="M306" i="11"/>
  <c r="N306" i="11"/>
  <c r="O306" i="11"/>
  <c r="P306" i="11"/>
  <c r="AA306" i="11"/>
  <c r="AH306" i="11"/>
  <c r="E307" i="11"/>
  <c r="I307" i="11"/>
  <c r="J307" i="11"/>
  <c r="K307" i="11"/>
  <c r="L307" i="11"/>
  <c r="M307" i="11"/>
  <c r="N307" i="11"/>
  <c r="O307" i="11"/>
  <c r="P307" i="11"/>
  <c r="AA307" i="11"/>
  <c r="AH307" i="11"/>
  <c r="E308" i="11"/>
  <c r="I308" i="11"/>
  <c r="J308" i="11"/>
  <c r="K308" i="11"/>
  <c r="L308" i="11"/>
  <c r="M308" i="11"/>
  <c r="N308" i="11"/>
  <c r="O308" i="11"/>
  <c r="P308" i="11"/>
  <c r="AA308" i="11"/>
  <c r="AH308" i="11"/>
  <c r="E309" i="11"/>
  <c r="I309" i="11"/>
  <c r="J309" i="11"/>
  <c r="K309" i="11"/>
  <c r="L309" i="11"/>
  <c r="M309" i="11"/>
  <c r="N309" i="11"/>
  <c r="O309" i="11"/>
  <c r="P309" i="11"/>
  <c r="AA309" i="11"/>
  <c r="AH309" i="11"/>
  <c r="E310" i="11"/>
  <c r="I310" i="11"/>
  <c r="J310" i="11"/>
  <c r="K310" i="11"/>
  <c r="L310" i="11"/>
  <c r="M310" i="11"/>
  <c r="N310" i="11"/>
  <c r="O310" i="11"/>
  <c r="P310" i="11"/>
  <c r="AA310" i="11"/>
  <c r="AH310" i="11"/>
  <c r="E311" i="11"/>
  <c r="I311" i="11"/>
  <c r="J311" i="11"/>
  <c r="K311" i="11"/>
  <c r="L311" i="11"/>
  <c r="M311" i="11"/>
  <c r="N311" i="11"/>
  <c r="O311" i="11"/>
  <c r="P311" i="11"/>
  <c r="AA311" i="11"/>
  <c r="AH311" i="11"/>
  <c r="E312" i="11"/>
  <c r="I312" i="11"/>
  <c r="J312" i="11"/>
  <c r="K312" i="11"/>
  <c r="L312" i="11"/>
  <c r="M312" i="11"/>
  <c r="N312" i="11"/>
  <c r="O312" i="11"/>
  <c r="P312" i="11"/>
  <c r="AA312" i="11"/>
  <c r="AH312" i="11"/>
  <c r="E313" i="11"/>
  <c r="I313" i="11"/>
  <c r="J313" i="11"/>
  <c r="K313" i="11"/>
  <c r="L313" i="11"/>
  <c r="M313" i="11"/>
  <c r="N313" i="11"/>
  <c r="O313" i="11"/>
  <c r="P313" i="11"/>
  <c r="AA313" i="11"/>
  <c r="AH313" i="11"/>
  <c r="E314" i="11"/>
  <c r="I314" i="11"/>
  <c r="J314" i="11"/>
  <c r="K314" i="11"/>
  <c r="L314" i="11"/>
  <c r="M314" i="11"/>
  <c r="N314" i="11"/>
  <c r="O314" i="11"/>
  <c r="P314" i="11"/>
  <c r="AA314" i="11"/>
  <c r="AH314" i="11"/>
  <c r="E315" i="11"/>
  <c r="I315" i="11"/>
  <c r="J315" i="11"/>
  <c r="K315" i="11"/>
  <c r="L315" i="11"/>
  <c r="M315" i="11"/>
  <c r="N315" i="11"/>
  <c r="O315" i="11"/>
  <c r="P315" i="11"/>
  <c r="AA315" i="11"/>
  <c r="AH315" i="11"/>
  <c r="E316" i="11"/>
  <c r="I316" i="11"/>
  <c r="J316" i="11"/>
  <c r="K316" i="11"/>
  <c r="L316" i="11"/>
  <c r="M316" i="11"/>
  <c r="N316" i="11"/>
  <c r="O316" i="11"/>
  <c r="P316" i="11"/>
  <c r="AA316" i="11"/>
  <c r="AH316" i="11"/>
  <c r="E317" i="11"/>
  <c r="I317" i="11"/>
  <c r="J317" i="11"/>
  <c r="K317" i="11"/>
  <c r="L317" i="11"/>
  <c r="M317" i="11"/>
  <c r="N317" i="11"/>
  <c r="O317" i="11"/>
  <c r="P317" i="11"/>
  <c r="AA317" i="11"/>
  <c r="AH317" i="11"/>
  <c r="E318" i="11"/>
  <c r="I318" i="11"/>
  <c r="J318" i="11"/>
  <c r="K318" i="11"/>
  <c r="L318" i="11"/>
  <c r="M318" i="11"/>
  <c r="N318" i="11"/>
  <c r="O318" i="11"/>
  <c r="P318" i="11"/>
  <c r="AA318" i="11"/>
  <c r="AH318" i="11"/>
  <c r="E319" i="11"/>
  <c r="I319" i="11"/>
  <c r="J319" i="11"/>
  <c r="K319" i="11"/>
  <c r="L319" i="11"/>
  <c r="M319" i="11"/>
  <c r="N319" i="11"/>
  <c r="O319" i="11"/>
  <c r="P319" i="11"/>
  <c r="AA319" i="11"/>
  <c r="AH319" i="11"/>
  <c r="E320" i="11"/>
  <c r="I320" i="11"/>
  <c r="J320" i="11"/>
  <c r="K320" i="11"/>
  <c r="L320" i="11"/>
  <c r="M320" i="11"/>
  <c r="N320" i="11"/>
  <c r="O320" i="11"/>
  <c r="P320" i="11"/>
  <c r="AA320" i="11"/>
  <c r="AH320" i="11"/>
  <c r="E321" i="11"/>
  <c r="I321" i="11"/>
  <c r="J321" i="11"/>
  <c r="K321" i="11"/>
  <c r="L321" i="11"/>
  <c r="M321" i="11"/>
  <c r="N321" i="11"/>
  <c r="O321" i="11"/>
  <c r="P321" i="11"/>
  <c r="AA321" i="11"/>
  <c r="AH321" i="11"/>
  <c r="E322" i="11"/>
  <c r="I322" i="11"/>
  <c r="J322" i="11"/>
  <c r="K322" i="11"/>
  <c r="L322" i="11"/>
  <c r="M322" i="11"/>
  <c r="N322" i="11"/>
  <c r="O322" i="11"/>
  <c r="P322" i="11"/>
  <c r="AA322" i="11"/>
  <c r="AH322" i="11"/>
  <c r="E323" i="11"/>
  <c r="I323" i="11"/>
  <c r="J323" i="11"/>
  <c r="K323" i="11"/>
  <c r="L323" i="11"/>
  <c r="M323" i="11"/>
  <c r="N323" i="11"/>
  <c r="O323" i="11"/>
  <c r="P323" i="11"/>
  <c r="AA323" i="11"/>
  <c r="AH323" i="11"/>
  <c r="E324" i="11"/>
  <c r="I324" i="11"/>
  <c r="J324" i="11"/>
  <c r="K324" i="11"/>
  <c r="L324" i="11"/>
  <c r="M324" i="11"/>
  <c r="N324" i="11"/>
  <c r="O324" i="11"/>
  <c r="P324" i="11"/>
  <c r="AA324" i="11"/>
  <c r="AH324" i="11"/>
  <c r="E325" i="11"/>
  <c r="I325" i="11"/>
  <c r="J325" i="11"/>
  <c r="K325" i="11"/>
  <c r="L325" i="11"/>
  <c r="M325" i="11"/>
  <c r="N325" i="11"/>
  <c r="O325" i="11"/>
  <c r="P325" i="11"/>
  <c r="AA325" i="11"/>
  <c r="AH325" i="11"/>
  <c r="E326" i="11"/>
  <c r="I326" i="11"/>
  <c r="J326" i="11"/>
  <c r="K326" i="11"/>
  <c r="L326" i="11"/>
  <c r="M326" i="11"/>
  <c r="N326" i="11"/>
  <c r="O326" i="11"/>
  <c r="P326" i="11"/>
  <c r="AA326" i="11"/>
  <c r="AH326" i="11"/>
  <c r="E327" i="11"/>
  <c r="I327" i="11"/>
  <c r="J327" i="11"/>
  <c r="K327" i="11"/>
  <c r="L327" i="11"/>
  <c r="M327" i="11"/>
  <c r="N327" i="11"/>
  <c r="O327" i="11"/>
  <c r="P327" i="11"/>
  <c r="AA327" i="11"/>
  <c r="AH327" i="11"/>
  <c r="E328" i="11"/>
  <c r="I328" i="11"/>
  <c r="J328" i="11"/>
  <c r="K328" i="11"/>
  <c r="L328" i="11"/>
  <c r="M328" i="11"/>
  <c r="N328" i="11"/>
  <c r="O328" i="11"/>
  <c r="P328" i="11"/>
  <c r="AA328" i="11"/>
  <c r="AH328" i="11"/>
  <c r="E329" i="11"/>
  <c r="I329" i="11"/>
  <c r="J329" i="11"/>
  <c r="K329" i="11"/>
  <c r="L329" i="11"/>
  <c r="M329" i="11"/>
  <c r="N329" i="11"/>
  <c r="O329" i="11"/>
  <c r="P329" i="11"/>
  <c r="AA329" i="11"/>
  <c r="AH329" i="11"/>
  <c r="E330" i="11"/>
  <c r="I330" i="11"/>
  <c r="J330" i="11"/>
  <c r="K330" i="11"/>
  <c r="L330" i="11"/>
  <c r="M330" i="11"/>
  <c r="N330" i="11"/>
  <c r="O330" i="11"/>
  <c r="P330" i="11"/>
  <c r="AA330" i="11"/>
  <c r="AH330" i="11"/>
  <c r="E331" i="11"/>
  <c r="I331" i="11"/>
  <c r="J331" i="11"/>
  <c r="K331" i="11"/>
  <c r="L331" i="11"/>
  <c r="M331" i="11"/>
  <c r="N331" i="11"/>
  <c r="O331" i="11"/>
  <c r="P331" i="11"/>
  <c r="AA331" i="11"/>
  <c r="AH331" i="11"/>
  <c r="E332" i="11"/>
  <c r="I332" i="11"/>
  <c r="J332" i="11"/>
  <c r="K332" i="11"/>
  <c r="L332" i="11"/>
  <c r="M332" i="11"/>
  <c r="N332" i="11"/>
  <c r="O332" i="11"/>
  <c r="P332" i="11"/>
  <c r="AA332" i="11"/>
  <c r="AH332" i="11"/>
  <c r="E333" i="11"/>
  <c r="I333" i="11"/>
  <c r="J333" i="11"/>
  <c r="K333" i="11"/>
  <c r="L333" i="11"/>
  <c r="M333" i="11"/>
  <c r="N333" i="11"/>
  <c r="O333" i="11"/>
  <c r="P333" i="11"/>
  <c r="AA333" i="11"/>
  <c r="AH333" i="11"/>
  <c r="E334" i="11"/>
  <c r="I334" i="11"/>
  <c r="J334" i="11"/>
  <c r="K334" i="11"/>
  <c r="L334" i="11"/>
  <c r="M334" i="11"/>
  <c r="N334" i="11"/>
  <c r="O334" i="11"/>
  <c r="P334" i="11"/>
  <c r="AA334" i="11"/>
  <c r="AH334" i="11"/>
  <c r="E335" i="11"/>
  <c r="I335" i="11"/>
  <c r="J335" i="11"/>
  <c r="K335" i="11"/>
  <c r="L335" i="11"/>
  <c r="M335" i="11"/>
  <c r="N335" i="11"/>
  <c r="O335" i="11"/>
  <c r="P335" i="11"/>
  <c r="AA335" i="11"/>
  <c r="AH335" i="11"/>
  <c r="E336" i="11"/>
  <c r="I336" i="11"/>
  <c r="J336" i="11"/>
  <c r="K336" i="11"/>
  <c r="L336" i="11"/>
  <c r="M336" i="11"/>
  <c r="N336" i="11"/>
  <c r="O336" i="11"/>
  <c r="P336" i="11"/>
  <c r="AA336" i="11"/>
  <c r="AH336" i="11"/>
  <c r="E337" i="11"/>
  <c r="I337" i="11"/>
  <c r="J337" i="11"/>
  <c r="K337" i="11"/>
  <c r="L337" i="11"/>
  <c r="M337" i="11"/>
  <c r="N337" i="11"/>
  <c r="O337" i="11"/>
  <c r="P337" i="11"/>
  <c r="AA337" i="11"/>
  <c r="AH337" i="11"/>
  <c r="E338" i="11"/>
  <c r="I338" i="11"/>
  <c r="J338" i="11"/>
  <c r="K338" i="11"/>
  <c r="L338" i="11"/>
  <c r="M338" i="11"/>
  <c r="N338" i="11"/>
  <c r="O338" i="11"/>
  <c r="P338" i="11"/>
  <c r="AA338" i="11"/>
  <c r="AH338" i="11"/>
  <c r="E339" i="11"/>
  <c r="I339" i="11"/>
  <c r="J339" i="11"/>
  <c r="K339" i="11"/>
  <c r="L339" i="11"/>
  <c r="M339" i="11"/>
  <c r="N339" i="11"/>
  <c r="O339" i="11"/>
  <c r="P339" i="11"/>
  <c r="AA339" i="11"/>
  <c r="AH339" i="11"/>
  <c r="E340" i="11"/>
  <c r="I340" i="11"/>
  <c r="J340" i="11"/>
  <c r="K340" i="11"/>
  <c r="L340" i="11"/>
  <c r="M340" i="11"/>
  <c r="N340" i="11"/>
  <c r="O340" i="11"/>
  <c r="P340" i="11"/>
  <c r="AA340" i="11"/>
  <c r="AH340" i="11"/>
  <c r="E341" i="11"/>
  <c r="I341" i="11"/>
  <c r="J341" i="11"/>
  <c r="K341" i="11"/>
  <c r="L341" i="11"/>
  <c r="M341" i="11"/>
  <c r="N341" i="11"/>
  <c r="O341" i="11"/>
  <c r="P341" i="11"/>
  <c r="AA341" i="11"/>
  <c r="AH341" i="11"/>
  <c r="E342" i="11"/>
  <c r="I342" i="11"/>
  <c r="J342" i="11"/>
  <c r="K342" i="11"/>
  <c r="L342" i="11"/>
  <c r="M342" i="11"/>
  <c r="N342" i="11"/>
  <c r="O342" i="11"/>
  <c r="P342" i="11"/>
  <c r="AA342" i="11"/>
  <c r="AH342" i="11"/>
  <c r="E343" i="11"/>
  <c r="I343" i="11"/>
  <c r="J343" i="11"/>
  <c r="K343" i="11"/>
  <c r="L343" i="11"/>
  <c r="M343" i="11"/>
  <c r="N343" i="11"/>
  <c r="O343" i="11"/>
  <c r="P343" i="11"/>
  <c r="AA343" i="11"/>
  <c r="AH343" i="11"/>
  <c r="E344" i="11"/>
  <c r="I344" i="11"/>
  <c r="J344" i="11"/>
  <c r="K344" i="11"/>
  <c r="L344" i="11"/>
  <c r="M344" i="11"/>
  <c r="N344" i="11"/>
  <c r="O344" i="11"/>
  <c r="P344" i="11"/>
  <c r="AA344" i="11"/>
  <c r="AH344" i="11"/>
  <c r="E345" i="11"/>
  <c r="I345" i="11"/>
  <c r="J345" i="11"/>
  <c r="K345" i="11"/>
  <c r="L345" i="11"/>
  <c r="M345" i="11"/>
  <c r="N345" i="11"/>
  <c r="O345" i="11"/>
  <c r="P345" i="11"/>
  <c r="AA345" i="11"/>
  <c r="AH345" i="11"/>
  <c r="E346" i="11"/>
  <c r="I346" i="11"/>
  <c r="J346" i="11"/>
  <c r="K346" i="11"/>
  <c r="L346" i="11"/>
  <c r="M346" i="11"/>
  <c r="N346" i="11"/>
  <c r="O346" i="11"/>
  <c r="P346" i="11"/>
  <c r="AA346" i="11"/>
  <c r="AH346" i="11"/>
  <c r="E347" i="11"/>
  <c r="I347" i="11"/>
  <c r="J347" i="11"/>
  <c r="K347" i="11"/>
  <c r="L347" i="11"/>
  <c r="M347" i="11"/>
  <c r="N347" i="11"/>
  <c r="O347" i="11"/>
  <c r="P347" i="11"/>
  <c r="AA347" i="11"/>
  <c r="AH347" i="11"/>
  <c r="E348" i="11"/>
  <c r="I348" i="11"/>
  <c r="J348" i="11"/>
  <c r="K348" i="11"/>
  <c r="L348" i="11"/>
  <c r="M348" i="11"/>
  <c r="N348" i="11"/>
  <c r="O348" i="11"/>
  <c r="P348" i="11"/>
  <c r="AA348" i="11"/>
  <c r="AH348" i="11"/>
  <c r="E349" i="11"/>
  <c r="I349" i="11"/>
  <c r="J349" i="11"/>
  <c r="K349" i="11"/>
  <c r="L349" i="11"/>
  <c r="M349" i="11"/>
  <c r="N349" i="11"/>
  <c r="O349" i="11"/>
  <c r="P349" i="11"/>
  <c r="AA349" i="11"/>
  <c r="AH349" i="11"/>
  <c r="E350" i="11"/>
  <c r="I350" i="11"/>
  <c r="J350" i="11"/>
  <c r="K350" i="11"/>
  <c r="L350" i="11"/>
  <c r="M350" i="11"/>
  <c r="N350" i="11"/>
  <c r="O350" i="11"/>
  <c r="P350" i="11"/>
  <c r="AA350" i="11"/>
  <c r="AH350" i="11"/>
  <c r="E351" i="11"/>
  <c r="I351" i="11"/>
  <c r="J351" i="11"/>
  <c r="K351" i="11"/>
  <c r="L351" i="11"/>
  <c r="M351" i="11"/>
  <c r="N351" i="11"/>
  <c r="O351" i="11"/>
  <c r="P351" i="11"/>
  <c r="AA351" i="11"/>
  <c r="AH351" i="11"/>
  <c r="E352" i="11"/>
  <c r="I352" i="11"/>
  <c r="J352" i="11"/>
  <c r="K352" i="11"/>
  <c r="L352" i="11"/>
  <c r="M352" i="11"/>
  <c r="N352" i="11"/>
  <c r="O352" i="11"/>
  <c r="P352" i="11"/>
  <c r="AA352" i="11"/>
  <c r="AH352" i="11"/>
  <c r="E353" i="11"/>
  <c r="I353" i="11"/>
  <c r="J353" i="11"/>
  <c r="K353" i="11"/>
  <c r="L353" i="11"/>
  <c r="M353" i="11"/>
  <c r="N353" i="11"/>
  <c r="O353" i="11"/>
  <c r="P353" i="11"/>
  <c r="AA353" i="11"/>
  <c r="AH353" i="11"/>
  <c r="E354" i="11"/>
  <c r="I354" i="11"/>
  <c r="J354" i="11"/>
  <c r="K354" i="11"/>
  <c r="L354" i="11"/>
  <c r="M354" i="11"/>
  <c r="N354" i="11"/>
  <c r="O354" i="11"/>
  <c r="P354" i="11"/>
  <c r="AA354" i="11"/>
  <c r="AH354" i="11"/>
  <c r="E355" i="11"/>
  <c r="I355" i="11"/>
  <c r="J355" i="11"/>
  <c r="K355" i="11"/>
  <c r="L355" i="11"/>
  <c r="M355" i="11"/>
  <c r="N355" i="11"/>
  <c r="O355" i="11"/>
  <c r="P355" i="11"/>
  <c r="AA355" i="11"/>
  <c r="AH355" i="11"/>
  <c r="E356" i="11"/>
  <c r="I356" i="11"/>
  <c r="J356" i="11"/>
  <c r="K356" i="11"/>
  <c r="L356" i="11"/>
  <c r="M356" i="11"/>
  <c r="N356" i="11"/>
  <c r="O356" i="11"/>
  <c r="P356" i="11"/>
  <c r="AA356" i="11"/>
  <c r="AH356" i="11"/>
  <c r="E357" i="11"/>
  <c r="I357" i="11"/>
  <c r="J357" i="11"/>
  <c r="K357" i="11"/>
  <c r="L357" i="11"/>
  <c r="M357" i="11"/>
  <c r="N357" i="11"/>
  <c r="O357" i="11"/>
  <c r="P357" i="11"/>
  <c r="AA357" i="11"/>
  <c r="AH357" i="11"/>
  <c r="E358" i="11"/>
  <c r="I358" i="11"/>
  <c r="J358" i="11"/>
  <c r="K358" i="11"/>
  <c r="L358" i="11"/>
  <c r="M358" i="11"/>
  <c r="N358" i="11"/>
  <c r="O358" i="11"/>
  <c r="P358" i="11"/>
  <c r="AA358" i="11"/>
  <c r="AH358" i="11"/>
  <c r="E359" i="11"/>
  <c r="I359" i="11"/>
  <c r="J359" i="11"/>
  <c r="K359" i="11"/>
  <c r="L359" i="11"/>
  <c r="M359" i="11"/>
  <c r="N359" i="11"/>
  <c r="O359" i="11"/>
  <c r="P359" i="11"/>
  <c r="AA359" i="11"/>
  <c r="AH359" i="11"/>
  <c r="E360" i="11"/>
  <c r="I360" i="11"/>
  <c r="J360" i="11"/>
  <c r="K360" i="11"/>
  <c r="L360" i="11"/>
  <c r="M360" i="11"/>
  <c r="N360" i="11"/>
  <c r="O360" i="11"/>
  <c r="P360" i="11"/>
  <c r="AA360" i="11"/>
  <c r="AH360" i="11"/>
  <c r="E361" i="11"/>
  <c r="I361" i="11"/>
  <c r="J361" i="11"/>
  <c r="K361" i="11"/>
  <c r="L361" i="11"/>
  <c r="M361" i="11"/>
  <c r="N361" i="11"/>
  <c r="O361" i="11"/>
  <c r="P361" i="11"/>
  <c r="AA361" i="11"/>
  <c r="AH361" i="11"/>
  <c r="E362" i="11"/>
  <c r="I362" i="11"/>
  <c r="J362" i="11"/>
  <c r="K362" i="11"/>
  <c r="L362" i="11"/>
  <c r="M362" i="11"/>
  <c r="N362" i="11"/>
  <c r="O362" i="11"/>
  <c r="P362" i="11"/>
  <c r="AA362" i="11"/>
  <c r="AH362" i="11"/>
  <c r="E363" i="11"/>
  <c r="I363" i="11"/>
  <c r="J363" i="11"/>
  <c r="K363" i="11"/>
  <c r="L363" i="11"/>
  <c r="M363" i="11"/>
  <c r="N363" i="11"/>
  <c r="O363" i="11"/>
  <c r="P363" i="11"/>
  <c r="AA363" i="11"/>
  <c r="AH363" i="11"/>
  <c r="E364" i="11"/>
  <c r="I364" i="11"/>
  <c r="J364" i="11"/>
  <c r="K364" i="11"/>
  <c r="L364" i="11"/>
  <c r="M364" i="11"/>
  <c r="N364" i="11"/>
  <c r="O364" i="11"/>
  <c r="P364" i="11"/>
  <c r="AA364" i="11"/>
  <c r="AH364" i="11"/>
  <c r="E365" i="11"/>
  <c r="I365" i="11"/>
  <c r="J365" i="11"/>
  <c r="K365" i="11"/>
  <c r="L365" i="11"/>
  <c r="M365" i="11"/>
  <c r="N365" i="11"/>
  <c r="O365" i="11"/>
  <c r="P365" i="11"/>
  <c r="AA365" i="11"/>
  <c r="AH365" i="11"/>
  <c r="E366" i="11"/>
  <c r="I366" i="11"/>
  <c r="J366" i="11"/>
  <c r="K366" i="11"/>
  <c r="L366" i="11"/>
  <c r="M366" i="11"/>
  <c r="N366" i="11"/>
  <c r="O366" i="11"/>
  <c r="P366" i="11"/>
  <c r="AA366" i="11"/>
  <c r="AH366" i="11"/>
  <c r="E367" i="11"/>
  <c r="I367" i="11"/>
  <c r="J367" i="11"/>
  <c r="K367" i="11"/>
  <c r="L367" i="11"/>
  <c r="M367" i="11"/>
  <c r="N367" i="11"/>
  <c r="O367" i="11"/>
  <c r="P367" i="11"/>
  <c r="AA367" i="11"/>
  <c r="AH367" i="11"/>
  <c r="E368" i="11"/>
  <c r="I368" i="11"/>
  <c r="J368" i="11"/>
  <c r="K368" i="11"/>
  <c r="L368" i="11"/>
  <c r="M368" i="11"/>
  <c r="N368" i="11"/>
  <c r="O368" i="11"/>
  <c r="P368" i="11"/>
  <c r="AA368" i="11"/>
  <c r="AH368" i="11"/>
  <c r="E369" i="11"/>
  <c r="I369" i="11"/>
  <c r="J369" i="11"/>
  <c r="K369" i="11"/>
  <c r="L369" i="11"/>
  <c r="M369" i="11"/>
  <c r="N369" i="11"/>
  <c r="O369" i="11"/>
  <c r="P369" i="11"/>
  <c r="AA369" i="11"/>
  <c r="AH369" i="11"/>
  <c r="E370" i="11"/>
  <c r="I370" i="11"/>
  <c r="J370" i="11"/>
  <c r="K370" i="11"/>
  <c r="L370" i="11"/>
  <c r="M370" i="11"/>
  <c r="N370" i="11"/>
  <c r="O370" i="11"/>
  <c r="P370" i="11"/>
  <c r="AA370" i="11"/>
  <c r="AH370" i="11"/>
  <c r="E371" i="11"/>
  <c r="I371" i="11"/>
  <c r="J371" i="11"/>
  <c r="K371" i="11"/>
  <c r="L371" i="11"/>
  <c r="M371" i="11"/>
  <c r="N371" i="11"/>
  <c r="O371" i="11"/>
  <c r="P371" i="11"/>
  <c r="AA371" i="11"/>
  <c r="AH371" i="11"/>
  <c r="E372" i="11"/>
  <c r="I372" i="11"/>
  <c r="J372" i="11"/>
  <c r="K372" i="11"/>
  <c r="L372" i="11"/>
  <c r="M372" i="11"/>
  <c r="N372" i="11"/>
  <c r="O372" i="11"/>
  <c r="P372" i="11"/>
  <c r="AA372" i="11"/>
  <c r="AH372" i="11"/>
  <c r="E373" i="11"/>
  <c r="I373" i="11"/>
  <c r="J373" i="11"/>
  <c r="K373" i="11"/>
  <c r="L373" i="11"/>
  <c r="M373" i="11"/>
  <c r="N373" i="11"/>
  <c r="O373" i="11"/>
  <c r="P373" i="11"/>
  <c r="AA373" i="11"/>
  <c r="AH373" i="11"/>
  <c r="E374" i="11"/>
  <c r="I374" i="11"/>
  <c r="J374" i="11"/>
  <c r="K374" i="11"/>
  <c r="L374" i="11"/>
  <c r="M374" i="11"/>
  <c r="N374" i="11"/>
  <c r="O374" i="11"/>
  <c r="P374" i="11"/>
  <c r="AA374" i="11"/>
  <c r="AH374" i="11"/>
  <c r="E375" i="11"/>
  <c r="I375" i="11"/>
  <c r="J375" i="11"/>
  <c r="K375" i="11"/>
  <c r="L375" i="11"/>
  <c r="M375" i="11"/>
  <c r="N375" i="11"/>
  <c r="O375" i="11"/>
  <c r="P375" i="11"/>
  <c r="AA375" i="11"/>
  <c r="AH375" i="11"/>
  <c r="E376" i="11"/>
  <c r="I376" i="11"/>
  <c r="J376" i="11"/>
  <c r="K376" i="11"/>
  <c r="L376" i="11"/>
  <c r="M376" i="11"/>
  <c r="N376" i="11"/>
  <c r="O376" i="11"/>
  <c r="P376" i="11"/>
  <c r="AA376" i="11"/>
  <c r="AH376" i="11"/>
  <c r="E377" i="11"/>
  <c r="I377" i="11"/>
  <c r="J377" i="11"/>
  <c r="K377" i="11"/>
  <c r="L377" i="11"/>
  <c r="M377" i="11"/>
  <c r="N377" i="11"/>
  <c r="O377" i="11"/>
  <c r="P377" i="11"/>
  <c r="AA377" i="11"/>
  <c r="AH377" i="11"/>
  <c r="E378" i="11"/>
  <c r="I378" i="11"/>
  <c r="J378" i="11"/>
  <c r="K378" i="11"/>
  <c r="L378" i="11"/>
  <c r="M378" i="11"/>
  <c r="N378" i="11"/>
  <c r="O378" i="11"/>
  <c r="P378" i="11"/>
  <c r="AA378" i="11"/>
  <c r="AH378" i="11"/>
  <c r="E379" i="11"/>
  <c r="I379" i="11"/>
  <c r="J379" i="11"/>
  <c r="K379" i="11"/>
  <c r="L379" i="11"/>
  <c r="M379" i="11"/>
  <c r="N379" i="11"/>
  <c r="O379" i="11"/>
  <c r="P379" i="11"/>
  <c r="AA379" i="11"/>
  <c r="AH379" i="11"/>
  <c r="E380" i="11"/>
  <c r="I380" i="11"/>
  <c r="J380" i="11"/>
  <c r="K380" i="11"/>
  <c r="L380" i="11"/>
  <c r="M380" i="11"/>
  <c r="N380" i="11"/>
  <c r="O380" i="11"/>
  <c r="P380" i="11"/>
  <c r="AA380" i="11"/>
  <c r="AH380" i="11"/>
  <c r="E381" i="11"/>
  <c r="I381" i="11"/>
  <c r="J381" i="11"/>
  <c r="K381" i="11"/>
  <c r="L381" i="11"/>
  <c r="M381" i="11"/>
  <c r="N381" i="11"/>
  <c r="O381" i="11"/>
  <c r="P381" i="11"/>
  <c r="AA381" i="11"/>
  <c r="AH381" i="11"/>
  <c r="E382" i="11"/>
  <c r="I382" i="11"/>
  <c r="J382" i="11"/>
  <c r="K382" i="11"/>
  <c r="L382" i="11"/>
  <c r="M382" i="11"/>
  <c r="N382" i="11"/>
  <c r="O382" i="11"/>
  <c r="P382" i="11"/>
  <c r="AA382" i="11"/>
  <c r="AH382" i="11"/>
  <c r="E383" i="11"/>
  <c r="I383" i="11"/>
  <c r="J383" i="11"/>
  <c r="K383" i="11"/>
  <c r="L383" i="11"/>
  <c r="M383" i="11"/>
  <c r="N383" i="11"/>
  <c r="O383" i="11"/>
  <c r="P383" i="11"/>
  <c r="AA383" i="11"/>
  <c r="AH383" i="11"/>
  <c r="E384" i="11"/>
  <c r="I384" i="11"/>
  <c r="J384" i="11"/>
  <c r="K384" i="11"/>
  <c r="L384" i="11"/>
  <c r="M384" i="11"/>
  <c r="N384" i="11"/>
  <c r="O384" i="11"/>
  <c r="P384" i="11"/>
  <c r="AA384" i="11"/>
  <c r="AH384" i="11"/>
  <c r="E385" i="11"/>
  <c r="I385" i="11"/>
  <c r="J385" i="11"/>
  <c r="K385" i="11"/>
  <c r="L385" i="11"/>
  <c r="M385" i="11"/>
  <c r="N385" i="11"/>
  <c r="O385" i="11"/>
  <c r="P385" i="11"/>
  <c r="AA385" i="11"/>
  <c r="AH385" i="11"/>
  <c r="E386" i="11"/>
  <c r="I386" i="11"/>
  <c r="J386" i="11"/>
  <c r="K386" i="11"/>
  <c r="L386" i="11"/>
  <c r="M386" i="11"/>
  <c r="N386" i="11"/>
  <c r="O386" i="11"/>
  <c r="P386" i="11"/>
  <c r="AA386" i="11"/>
  <c r="AH386" i="11"/>
  <c r="E387" i="11"/>
  <c r="I387" i="11"/>
  <c r="J387" i="11"/>
  <c r="K387" i="11"/>
  <c r="L387" i="11"/>
  <c r="M387" i="11"/>
  <c r="N387" i="11"/>
  <c r="O387" i="11"/>
  <c r="P387" i="11"/>
  <c r="AA387" i="11"/>
  <c r="AH387" i="11"/>
  <c r="E388" i="11"/>
  <c r="I388" i="11"/>
  <c r="J388" i="11"/>
  <c r="K388" i="11"/>
  <c r="L388" i="11"/>
  <c r="M388" i="11"/>
  <c r="N388" i="11"/>
  <c r="O388" i="11"/>
  <c r="P388" i="11"/>
  <c r="AA388" i="11"/>
  <c r="AH388" i="11"/>
  <c r="E389" i="11"/>
  <c r="I389" i="11"/>
  <c r="J389" i="11"/>
  <c r="K389" i="11"/>
  <c r="L389" i="11"/>
  <c r="M389" i="11"/>
  <c r="N389" i="11"/>
  <c r="O389" i="11"/>
  <c r="P389" i="11"/>
  <c r="AA389" i="11"/>
  <c r="AH389" i="11"/>
  <c r="E390" i="11"/>
  <c r="I390" i="11"/>
  <c r="J390" i="11"/>
  <c r="K390" i="11"/>
  <c r="L390" i="11"/>
  <c r="M390" i="11"/>
  <c r="N390" i="11"/>
  <c r="O390" i="11"/>
  <c r="P390" i="11"/>
  <c r="AA390" i="11"/>
  <c r="AH390" i="11"/>
  <c r="E391" i="11"/>
  <c r="I391" i="11"/>
  <c r="J391" i="11"/>
  <c r="K391" i="11"/>
  <c r="L391" i="11"/>
  <c r="M391" i="11"/>
  <c r="N391" i="11"/>
  <c r="O391" i="11"/>
  <c r="P391" i="11"/>
  <c r="AA391" i="11"/>
  <c r="AH391" i="11"/>
  <c r="E392" i="11"/>
  <c r="I392" i="11"/>
  <c r="J392" i="11"/>
  <c r="K392" i="11"/>
  <c r="L392" i="11"/>
  <c r="M392" i="11"/>
  <c r="N392" i="11"/>
  <c r="O392" i="11"/>
  <c r="P392" i="11"/>
  <c r="AA392" i="11"/>
  <c r="AH392" i="11"/>
  <c r="E393" i="11"/>
  <c r="I393" i="11"/>
  <c r="J393" i="11"/>
  <c r="K393" i="11"/>
  <c r="L393" i="11"/>
  <c r="M393" i="11"/>
  <c r="N393" i="11"/>
  <c r="O393" i="11"/>
  <c r="P393" i="11"/>
  <c r="AA393" i="11"/>
  <c r="AH393" i="11"/>
  <c r="E394" i="11"/>
  <c r="I394" i="11"/>
  <c r="J394" i="11"/>
  <c r="K394" i="11"/>
  <c r="L394" i="11"/>
  <c r="M394" i="11"/>
  <c r="N394" i="11"/>
  <c r="O394" i="11"/>
  <c r="P394" i="11"/>
  <c r="AA394" i="11"/>
  <c r="AH394" i="11"/>
  <c r="E395" i="11"/>
  <c r="I395" i="11"/>
  <c r="J395" i="11"/>
  <c r="K395" i="11"/>
  <c r="L395" i="11"/>
  <c r="M395" i="11"/>
  <c r="N395" i="11"/>
  <c r="O395" i="11"/>
  <c r="P395" i="11"/>
  <c r="AA395" i="11"/>
  <c r="AH395" i="11"/>
  <c r="E396" i="11"/>
  <c r="I396" i="11"/>
  <c r="J396" i="11"/>
  <c r="K396" i="11"/>
  <c r="L396" i="11"/>
  <c r="M396" i="11"/>
  <c r="N396" i="11"/>
  <c r="O396" i="11"/>
  <c r="P396" i="11"/>
  <c r="AA396" i="11"/>
  <c r="AH396" i="11"/>
  <c r="E397" i="11"/>
  <c r="I397" i="11"/>
  <c r="J397" i="11"/>
  <c r="K397" i="11"/>
  <c r="L397" i="11"/>
  <c r="M397" i="11"/>
  <c r="N397" i="11"/>
  <c r="O397" i="11"/>
  <c r="P397" i="11"/>
  <c r="AA397" i="11"/>
  <c r="AH397" i="11"/>
  <c r="E398" i="11"/>
  <c r="I398" i="11"/>
  <c r="J398" i="11"/>
  <c r="K398" i="11"/>
  <c r="L398" i="11"/>
  <c r="M398" i="11"/>
  <c r="N398" i="11"/>
  <c r="O398" i="11"/>
  <c r="P398" i="11"/>
  <c r="AA398" i="11"/>
  <c r="AH398" i="11"/>
  <c r="E399" i="11"/>
  <c r="I399" i="11"/>
  <c r="J399" i="11"/>
  <c r="K399" i="11"/>
  <c r="L399" i="11"/>
  <c r="M399" i="11"/>
  <c r="N399" i="11"/>
  <c r="O399" i="11"/>
  <c r="P399" i="11"/>
  <c r="AA399" i="11"/>
  <c r="AH399" i="11"/>
  <c r="E400" i="11"/>
  <c r="I400" i="11"/>
  <c r="J400" i="11"/>
  <c r="K400" i="11"/>
  <c r="L400" i="11"/>
  <c r="M400" i="11"/>
  <c r="N400" i="11"/>
  <c r="O400" i="11"/>
  <c r="P400" i="11"/>
  <c r="AA400" i="11"/>
  <c r="AH400" i="11"/>
  <c r="E401" i="11"/>
  <c r="I401" i="11"/>
  <c r="J401" i="11"/>
  <c r="K401" i="11"/>
  <c r="L401" i="11"/>
  <c r="M401" i="11"/>
  <c r="N401" i="11"/>
  <c r="O401" i="11"/>
  <c r="P401" i="11"/>
  <c r="AA401" i="11"/>
  <c r="AH401" i="11"/>
  <c r="E402" i="11"/>
  <c r="I402" i="11"/>
  <c r="J402" i="11"/>
  <c r="K402" i="11"/>
  <c r="L402" i="11"/>
  <c r="M402" i="11"/>
  <c r="N402" i="11"/>
  <c r="O402" i="11"/>
  <c r="P402" i="11"/>
  <c r="AA402" i="11"/>
  <c r="AH402" i="11"/>
  <c r="E403" i="11"/>
  <c r="I403" i="11"/>
  <c r="J403" i="11"/>
  <c r="K403" i="11"/>
  <c r="L403" i="11"/>
  <c r="M403" i="11"/>
  <c r="N403" i="11"/>
  <c r="O403" i="11"/>
  <c r="P403" i="11"/>
  <c r="AA403" i="11"/>
  <c r="AH403" i="11"/>
  <c r="E404" i="11"/>
  <c r="I404" i="11"/>
  <c r="J404" i="11"/>
  <c r="K404" i="11"/>
  <c r="L404" i="11"/>
  <c r="M404" i="11"/>
  <c r="N404" i="11"/>
  <c r="O404" i="11"/>
  <c r="P404" i="11"/>
  <c r="AA404" i="11"/>
  <c r="AH404" i="11"/>
  <c r="E405" i="11"/>
  <c r="I405" i="11"/>
  <c r="J405" i="11"/>
  <c r="K405" i="11"/>
  <c r="L405" i="11"/>
  <c r="M405" i="11"/>
  <c r="N405" i="11"/>
  <c r="O405" i="11"/>
  <c r="P405" i="11"/>
  <c r="AA405" i="11"/>
  <c r="AH405" i="11"/>
  <c r="E406" i="11"/>
  <c r="I406" i="11"/>
  <c r="J406" i="11"/>
  <c r="K406" i="11"/>
  <c r="L406" i="11"/>
  <c r="M406" i="11"/>
  <c r="N406" i="11"/>
  <c r="O406" i="11"/>
  <c r="P406" i="11"/>
  <c r="AA406" i="11"/>
  <c r="AH406" i="11"/>
  <c r="E407" i="11"/>
  <c r="I407" i="11"/>
  <c r="J407" i="11"/>
  <c r="K407" i="11"/>
  <c r="L407" i="11"/>
  <c r="M407" i="11"/>
  <c r="N407" i="11"/>
  <c r="O407" i="11"/>
  <c r="P407" i="11"/>
  <c r="AA407" i="11"/>
  <c r="AH407" i="11"/>
  <c r="E408" i="11"/>
  <c r="I408" i="11"/>
  <c r="J408" i="11"/>
  <c r="K408" i="11"/>
  <c r="L408" i="11"/>
  <c r="M408" i="11"/>
  <c r="N408" i="11"/>
  <c r="O408" i="11"/>
  <c r="P408" i="11"/>
  <c r="AA408" i="11"/>
  <c r="AH408" i="11"/>
  <c r="E409" i="11"/>
  <c r="I409" i="11"/>
  <c r="J409" i="11"/>
  <c r="K409" i="11"/>
  <c r="L409" i="11"/>
  <c r="M409" i="11"/>
  <c r="N409" i="11"/>
  <c r="O409" i="11"/>
  <c r="P409" i="11"/>
  <c r="AA409" i="11"/>
  <c r="AH409" i="11"/>
  <c r="E410" i="11"/>
  <c r="I410" i="11"/>
  <c r="J410" i="11"/>
  <c r="K410" i="11"/>
  <c r="L410" i="11"/>
  <c r="M410" i="11"/>
  <c r="N410" i="11"/>
  <c r="O410" i="11"/>
  <c r="P410" i="11"/>
  <c r="AA410" i="11"/>
  <c r="AH410" i="11"/>
  <c r="E411" i="11"/>
  <c r="I411" i="11"/>
  <c r="J411" i="11"/>
  <c r="K411" i="11"/>
  <c r="L411" i="11"/>
  <c r="M411" i="11"/>
  <c r="N411" i="11"/>
  <c r="O411" i="11"/>
  <c r="P411" i="11"/>
  <c r="AA411" i="11"/>
  <c r="AH411" i="11"/>
  <c r="E412" i="11"/>
  <c r="I412" i="11"/>
  <c r="J412" i="11"/>
  <c r="K412" i="11"/>
  <c r="L412" i="11"/>
  <c r="M412" i="11"/>
  <c r="N412" i="11"/>
  <c r="O412" i="11"/>
  <c r="P412" i="11"/>
  <c r="AA412" i="11"/>
  <c r="AH412" i="11"/>
  <c r="E413" i="11"/>
  <c r="I413" i="11"/>
  <c r="J413" i="11"/>
  <c r="K413" i="11"/>
  <c r="L413" i="11"/>
  <c r="M413" i="11"/>
  <c r="N413" i="11"/>
  <c r="O413" i="11"/>
  <c r="P413" i="11"/>
  <c r="AA413" i="11"/>
  <c r="AH413" i="11"/>
  <c r="E414" i="11"/>
  <c r="I414" i="11"/>
  <c r="J414" i="11"/>
  <c r="K414" i="11"/>
  <c r="L414" i="11"/>
  <c r="M414" i="11"/>
  <c r="N414" i="11"/>
  <c r="O414" i="11"/>
  <c r="P414" i="11"/>
  <c r="AA414" i="11"/>
  <c r="AH414" i="11"/>
  <c r="E415" i="11"/>
  <c r="I415" i="11"/>
  <c r="J415" i="11"/>
  <c r="K415" i="11"/>
  <c r="L415" i="11"/>
  <c r="M415" i="11"/>
  <c r="N415" i="11"/>
  <c r="O415" i="11"/>
  <c r="P415" i="11"/>
  <c r="AA415" i="11"/>
  <c r="AH415" i="11"/>
  <c r="E416" i="11"/>
  <c r="I416" i="11"/>
  <c r="J416" i="11"/>
  <c r="K416" i="11"/>
  <c r="L416" i="11"/>
  <c r="M416" i="11"/>
  <c r="N416" i="11"/>
  <c r="O416" i="11"/>
  <c r="P416" i="11"/>
  <c r="AA416" i="11"/>
  <c r="AH416" i="11"/>
  <c r="E417" i="11"/>
  <c r="I417" i="11"/>
  <c r="J417" i="11"/>
  <c r="K417" i="11"/>
  <c r="L417" i="11"/>
  <c r="M417" i="11"/>
  <c r="N417" i="11"/>
  <c r="O417" i="11"/>
  <c r="P417" i="11"/>
  <c r="AA417" i="11"/>
  <c r="AH417" i="11"/>
  <c r="E418" i="11"/>
  <c r="I418" i="11"/>
  <c r="J418" i="11"/>
  <c r="K418" i="11"/>
  <c r="L418" i="11"/>
  <c r="M418" i="11"/>
  <c r="N418" i="11"/>
  <c r="O418" i="11"/>
  <c r="P418" i="11"/>
  <c r="AA418" i="11"/>
  <c r="AH418" i="11"/>
  <c r="E419" i="11"/>
  <c r="I419" i="11"/>
  <c r="J419" i="11"/>
  <c r="K419" i="11"/>
  <c r="L419" i="11"/>
  <c r="M419" i="11"/>
  <c r="N419" i="11"/>
  <c r="O419" i="11"/>
  <c r="P419" i="11"/>
  <c r="AA419" i="11"/>
  <c r="AH419" i="11"/>
  <c r="E420" i="11"/>
  <c r="I420" i="11"/>
  <c r="J420" i="11"/>
  <c r="K420" i="11"/>
  <c r="L420" i="11"/>
  <c r="M420" i="11"/>
  <c r="N420" i="11"/>
  <c r="O420" i="11"/>
  <c r="P420" i="11"/>
  <c r="AA420" i="11"/>
  <c r="AH420" i="11"/>
  <c r="E421" i="11"/>
  <c r="I421" i="11"/>
  <c r="J421" i="11"/>
  <c r="K421" i="11"/>
  <c r="L421" i="11"/>
  <c r="M421" i="11"/>
  <c r="N421" i="11"/>
  <c r="O421" i="11"/>
  <c r="P421" i="11"/>
  <c r="AA421" i="11"/>
  <c r="AH421" i="11"/>
  <c r="E422" i="11"/>
  <c r="I422" i="11"/>
  <c r="J422" i="11"/>
  <c r="K422" i="11"/>
  <c r="L422" i="11"/>
  <c r="M422" i="11"/>
  <c r="N422" i="11"/>
  <c r="O422" i="11"/>
  <c r="P422" i="11"/>
  <c r="AA422" i="11"/>
  <c r="AH422" i="11"/>
  <c r="E423" i="11"/>
  <c r="I423" i="11"/>
  <c r="J423" i="11"/>
  <c r="K423" i="11"/>
  <c r="L423" i="11"/>
  <c r="M423" i="11"/>
  <c r="N423" i="11"/>
  <c r="O423" i="11"/>
  <c r="P423" i="11"/>
  <c r="AA423" i="11"/>
  <c r="AH423" i="11"/>
  <c r="E424" i="11"/>
  <c r="I424" i="11"/>
  <c r="J424" i="11"/>
  <c r="K424" i="11"/>
  <c r="L424" i="11"/>
  <c r="M424" i="11"/>
  <c r="N424" i="11"/>
  <c r="O424" i="11"/>
  <c r="P424" i="11"/>
  <c r="AA424" i="11"/>
  <c r="AH424" i="11"/>
  <c r="E425" i="11"/>
  <c r="I425" i="11"/>
  <c r="J425" i="11"/>
  <c r="K425" i="11"/>
  <c r="L425" i="11"/>
  <c r="M425" i="11"/>
  <c r="N425" i="11"/>
  <c r="O425" i="11"/>
  <c r="P425" i="11"/>
  <c r="AA425" i="11"/>
  <c r="AH425" i="11"/>
  <c r="E426" i="11"/>
  <c r="I426" i="11"/>
  <c r="J426" i="11"/>
  <c r="K426" i="11"/>
  <c r="L426" i="11"/>
  <c r="M426" i="11"/>
  <c r="N426" i="11"/>
  <c r="O426" i="11"/>
  <c r="P426" i="11"/>
  <c r="AA426" i="11"/>
  <c r="AH426" i="11"/>
  <c r="E427" i="11"/>
  <c r="I427" i="11"/>
  <c r="J427" i="11"/>
  <c r="K427" i="11"/>
  <c r="L427" i="11"/>
  <c r="M427" i="11"/>
  <c r="N427" i="11"/>
  <c r="O427" i="11"/>
  <c r="P427" i="11"/>
  <c r="AA427" i="11"/>
  <c r="AH427" i="11"/>
  <c r="E428" i="11"/>
  <c r="I428" i="11"/>
  <c r="J428" i="11"/>
  <c r="K428" i="11"/>
  <c r="L428" i="11"/>
  <c r="M428" i="11"/>
  <c r="N428" i="11"/>
  <c r="O428" i="11"/>
  <c r="P428" i="11"/>
  <c r="AA428" i="11"/>
  <c r="AH428" i="11"/>
  <c r="E429" i="11"/>
  <c r="I429" i="11"/>
  <c r="J429" i="11"/>
  <c r="K429" i="11"/>
  <c r="L429" i="11"/>
  <c r="M429" i="11"/>
  <c r="N429" i="11"/>
  <c r="O429" i="11"/>
  <c r="P429" i="11"/>
  <c r="AA429" i="11"/>
  <c r="AH429" i="11"/>
  <c r="E430" i="11"/>
  <c r="I430" i="11"/>
  <c r="J430" i="11"/>
  <c r="K430" i="11"/>
  <c r="L430" i="11"/>
  <c r="M430" i="11"/>
  <c r="N430" i="11"/>
  <c r="O430" i="11"/>
  <c r="P430" i="11"/>
  <c r="AA430" i="11"/>
  <c r="AH430" i="11"/>
  <c r="E431" i="11"/>
  <c r="I431" i="11"/>
  <c r="J431" i="11"/>
  <c r="K431" i="11"/>
  <c r="L431" i="11"/>
  <c r="M431" i="11"/>
  <c r="N431" i="11"/>
  <c r="O431" i="11"/>
  <c r="P431" i="11"/>
  <c r="AA431" i="11"/>
  <c r="AH431" i="11"/>
  <c r="E432" i="11"/>
  <c r="I432" i="11"/>
  <c r="J432" i="11"/>
  <c r="K432" i="11"/>
  <c r="L432" i="11"/>
  <c r="M432" i="11"/>
  <c r="N432" i="11"/>
  <c r="O432" i="11"/>
  <c r="P432" i="11"/>
  <c r="AA432" i="11"/>
  <c r="AH432" i="11"/>
  <c r="E433" i="11"/>
  <c r="I433" i="11"/>
  <c r="J433" i="11"/>
  <c r="K433" i="11"/>
  <c r="L433" i="11"/>
  <c r="M433" i="11"/>
  <c r="N433" i="11"/>
  <c r="O433" i="11"/>
  <c r="P433" i="11"/>
  <c r="AA433" i="11"/>
  <c r="AH433" i="11"/>
  <c r="E434" i="11"/>
  <c r="I434" i="11"/>
  <c r="J434" i="11"/>
  <c r="K434" i="11"/>
  <c r="L434" i="11"/>
  <c r="M434" i="11"/>
  <c r="N434" i="11"/>
  <c r="O434" i="11"/>
  <c r="P434" i="11"/>
  <c r="AA434" i="11"/>
  <c r="AH434" i="11"/>
  <c r="E435" i="11"/>
  <c r="I435" i="11"/>
  <c r="J435" i="11"/>
  <c r="K435" i="11"/>
  <c r="L435" i="11"/>
  <c r="M435" i="11"/>
  <c r="N435" i="11"/>
  <c r="O435" i="11"/>
  <c r="P435" i="11"/>
  <c r="AA435" i="11"/>
  <c r="AH435" i="11"/>
  <c r="E436" i="11"/>
  <c r="I436" i="11"/>
  <c r="J436" i="11"/>
  <c r="K436" i="11"/>
  <c r="L436" i="11"/>
  <c r="M436" i="11"/>
  <c r="N436" i="11"/>
  <c r="O436" i="11"/>
  <c r="P436" i="11"/>
  <c r="AA436" i="11"/>
  <c r="AH436" i="11"/>
  <c r="E437" i="11"/>
  <c r="I437" i="11"/>
  <c r="J437" i="11"/>
  <c r="K437" i="11"/>
  <c r="L437" i="11"/>
  <c r="M437" i="11"/>
  <c r="N437" i="11"/>
  <c r="O437" i="11"/>
  <c r="P437" i="11"/>
  <c r="AA437" i="11"/>
  <c r="AH437" i="11"/>
  <c r="E438" i="11"/>
  <c r="I438" i="11"/>
  <c r="J438" i="11"/>
  <c r="K438" i="11"/>
  <c r="L438" i="11"/>
  <c r="M438" i="11"/>
  <c r="N438" i="11"/>
  <c r="O438" i="11"/>
  <c r="P438" i="11"/>
  <c r="AA438" i="11"/>
  <c r="AH438" i="11"/>
  <c r="E439" i="11"/>
  <c r="I439" i="11"/>
  <c r="J439" i="11"/>
  <c r="K439" i="11"/>
  <c r="L439" i="11"/>
  <c r="M439" i="11"/>
  <c r="N439" i="11"/>
  <c r="O439" i="11"/>
  <c r="P439" i="11"/>
  <c r="AA439" i="11"/>
  <c r="AH439" i="11"/>
  <c r="E440" i="11"/>
  <c r="I440" i="11"/>
  <c r="J440" i="11"/>
  <c r="K440" i="11"/>
  <c r="L440" i="11"/>
  <c r="M440" i="11"/>
  <c r="N440" i="11"/>
  <c r="O440" i="11"/>
  <c r="P440" i="11"/>
  <c r="AA440" i="11"/>
  <c r="AH440" i="11"/>
  <c r="E441" i="11"/>
  <c r="I441" i="11"/>
  <c r="J441" i="11"/>
  <c r="K441" i="11"/>
  <c r="L441" i="11"/>
  <c r="M441" i="11"/>
  <c r="N441" i="11"/>
  <c r="O441" i="11"/>
  <c r="P441" i="11"/>
  <c r="AA441" i="11"/>
  <c r="AH441" i="11"/>
  <c r="E442" i="11"/>
  <c r="I442" i="11"/>
  <c r="J442" i="11"/>
  <c r="K442" i="11"/>
  <c r="L442" i="11"/>
  <c r="M442" i="11"/>
  <c r="N442" i="11"/>
  <c r="O442" i="11"/>
  <c r="P442" i="11"/>
  <c r="AA442" i="11"/>
  <c r="AH442" i="11"/>
  <c r="E443" i="11"/>
  <c r="I443" i="11"/>
  <c r="J443" i="11"/>
  <c r="K443" i="11"/>
  <c r="L443" i="11"/>
  <c r="M443" i="11"/>
  <c r="N443" i="11"/>
  <c r="O443" i="11"/>
  <c r="P443" i="11"/>
  <c r="AA443" i="11"/>
  <c r="AH443" i="11"/>
  <c r="E444" i="11"/>
  <c r="I444" i="11"/>
  <c r="J444" i="11"/>
  <c r="K444" i="11"/>
  <c r="L444" i="11"/>
  <c r="M444" i="11"/>
  <c r="N444" i="11"/>
  <c r="O444" i="11"/>
  <c r="P444" i="11"/>
  <c r="AA444" i="11"/>
  <c r="AH444" i="11"/>
  <c r="E445" i="11"/>
  <c r="I445" i="11"/>
  <c r="J445" i="11"/>
  <c r="K445" i="11"/>
  <c r="L445" i="11"/>
  <c r="M445" i="11"/>
  <c r="N445" i="11"/>
  <c r="O445" i="11"/>
  <c r="P445" i="11"/>
  <c r="AA445" i="11"/>
  <c r="AH445" i="11"/>
  <c r="E446" i="11"/>
  <c r="I446" i="11"/>
  <c r="J446" i="11"/>
  <c r="K446" i="11"/>
  <c r="L446" i="11"/>
  <c r="M446" i="11"/>
  <c r="N446" i="11"/>
  <c r="O446" i="11"/>
  <c r="P446" i="11"/>
  <c r="AA446" i="11"/>
  <c r="AH446" i="11"/>
  <c r="E447" i="11"/>
  <c r="I447" i="11"/>
  <c r="J447" i="11"/>
  <c r="K447" i="11"/>
  <c r="L447" i="11"/>
  <c r="M447" i="11"/>
  <c r="N447" i="11"/>
  <c r="O447" i="11"/>
  <c r="P447" i="11"/>
  <c r="AA447" i="11"/>
  <c r="AH447" i="11"/>
  <c r="E448" i="11"/>
  <c r="I448" i="11"/>
  <c r="J448" i="11"/>
  <c r="K448" i="11"/>
  <c r="L448" i="11"/>
  <c r="M448" i="11"/>
  <c r="N448" i="11"/>
  <c r="O448" i="11"/>
  <c r="P448" i="11"/>
  <c r="AA448" i="11"/>
  <c r="AH448" i="11"/>
  <c r="E449" i="11"/>
  <c r="I449" i="11"/>
  <c r="J449" i="11"/>
  <c r="K449" i="11"/>
  <c r="L449" i="11"/>
  <c r="M449" i="11"/>
  <c r="N449" i="11"/>
  <c r="O449" i="11"/>
  <c r="P449" i="11"/>
  <c r="AA449" i="11"/>
  <c r="AH449" i="11"/>
  <c r="E450" i="11"/>
  <c r="I450" i="11"/>
  <c r="J450" i="11"/>
  <c r="K450" i="11"/>
  <c r="L450" i="11"/>
  <c r="M450" i="11"/>
  <c r="N450" i="11"/>
  <c r="O450" i="11"/>
  <c r="P450" i="11"/>
  <c r="AA450" i="11"/>
  <c r="AH450" i="11"/>
  <c r="E451" i="11"/>
  <c r="I451" i="11"/>
  <c r="J451" i="11"/>
  <c r="K451" i="11"/>
  <c r="L451" i="11"/>
  <c r="M451" i="11"/>
  <c r="N451" i="11"/>
  <c r="O451" i="11"/>
  <c r="P451" i="11"/>
  <c r="AA451" i="11"/>
  <c r="AH451" i="11"/>
  <c r="E452" i="11"/>
  <c r="I452" i="11"/>
  <c r="J452" i="11"/>
  <c r="K452" i="11"/>
  <c r="L452" i="11"/>
  <c r="M452" i="11"/>
  <c r="N452" i="11"/>
  <c r="O452" i="11"/>
  <c r="P452" i="11"/>
  <c r="AA452" i="11"/>
  <c r="AH452" i="11"/>
  <c r="E453" i="11"/>
  <c r="I453" i="11"/>
  <c r="J453" i="11"/>
  <c r="K453" i="11"/>
  <c r="L453" i="11"/>
  <c r="M453" i="11"/>
  <c r="N453" i="11"/>
  <c r="O453" i="11"/>
  <c r="P453" i="11"/>
  <c r="AA453" i="11"/>
  <c r="AH453" i="11"/>
  <c r="E454" i="11"/>
  <c r="I454" i="11"/>
  <c r="J454" i="11"/>
  <c r="K454" i="11"/>
  <c r="L454" i="11"/>
  <c r="M454" i="11"/>
  <c r="N454" i="11"/>
  <c r="O454" i="11"/>
  <c r="P454" i="11"/>
  <c r="AA454" i="11"/>
  <c r="AH454" i="11"/>
  <c r="E455" i="11"/>
  <c r="I455" i="11"/>
  <c r="J455" i="11"/>
  <c r="K455" i="11"/>
  <c r="L455" i="11"/>
  <c r="M455" i="11"/>
  <c r="N455" i="11"/>
  <c r="O455" i="11"/>
  <c r="P455" i="11"/>
  <c r="AA455" i="11"/>
  <c r="AH455" i="11"/>
  <c r="E456" i="11"/>
  <c r="I456" i="11"/>
  <c r="J456" i="11"/>
  <c r="K456" i="11"/>
  <c r="L456" i="11"/>
  <c r="M456" i="11"/>
  <c r="N456" i="11"/>
  <c r="O456" i="11"/>
  <c r="P456" i="11"/>
  <c r="AA456" i="11"/>
  <c r="AH456" i="11"/>
  <c r="E457" i="11"/>
  <c r="I457" i="11"/>
  <c r="J457" i="11"/>
  <c r="K457" i="11"/>
  <c r="L457" i="11"/>
  <c r="M457" i="11"/>
  <c r="N457" i="11"/>
  <c r="O457" i="11"/>
  <c r="P457" i="11"/>
  <c r="AA457" i="11"/>
  <c r="AH457" i="11"/>
  <c r="E458" i="11"/>
  <c r="I458" i="11"/>
  <c r="J458" i="11"/>
  <c r="K458" i="11"/>
  <c r="L458" i="11"/>
  <c r="M458" i="11"/>
  <c r="N458" i="11"/>
  <c r="O458" i="11"/>
  <c r="P458" i="11"/>
  <c r="AA458" i="11"/>
  <c r="AH458" i="11"/>
  <c r="E459" i="11"/>
  <c r="I459" i="11"/>
  <c r="J459" i="11"/>
  <c r="K459" i="11"/>
  <c r="L459" i="11"/>
  <c r="M459" i="11"/>
  <c r="N459" i="11"/>
  <c r="O459" i="11"/>
  <c r="P459" i="11"/>
  <c r="AA459" i="11"/>
  <c r="AH459" i="11"/>
  <c r="E460" i="11"/>
  <c r="I460" i="11"/>
  <c r="J460" i="11"/>
  <c r="K460" i="11"/>
  <c r="L460" i="11"/>
  <c r="M460" i="11"/>
  <c r="N460" i="11"/>
  <c r="O460" i="11"/>
  <c r="P460" i="11"/>
  <c r="AA460" i="11"/>
  <c r="AH460" i="11"/>
  <c r="E461" i="11"/>
  <c r="I461" i="11"/>
  <c r="J461" i="11"/>
  <c r="K461" i="11"/>
  <c r="L461" i="11"/>
  <c r="M461" i="11"/>
  <c r="N461" i="11"/>
  <c r="O461" i="11"/>
  <c r="P461" i="11"/>
  <c r="AA461" i="11"/>
  <c r="AH461" i="11"/>
  <c r="E462" i="11"/>
  <c r="I462" i="11"/>
  <c r="J462" i="11"/>
  <c r="K462" i="11"/>
  <c r="L462" i="11"/>
  <c r="M462" i="11"/>
  <c r="N462" i="11"/>
  <c r="O462" i="11"/>
  <c r="P462" i="11"/>
  <c r="AA462" i="11"/>
  <c r="AH462" i="11"/>
  <c r="E463" i="11"/>
  <c r="I463" i="11"/>
  <c r="J463" i="11"/>
  <c r="K463" i="11"/>
  <c r="L463" i="11"/>
  <c r="M463" i="11"/>
  <c r="N463" i="11"/>
  <c r="O463" i="11"/>
  <c r="P463" i="11"/>
  <c r="AA463" i="11"/>
  <c r="AH463" i="11"/>
  <c r="E464" i="11"/>
  <c r="I464" i="11"/>
  <c r="J464" i="11"/>
  <c r="K464" i="11"/>
  <c r="L464" i="11"/>
  <c r="M464" i="11"/>
  <c r="N464" i="11"/>
  <c r="O464" i="11"/>
  <c r="P464" i="11"/>
  <c r="AA464" i="11"/>
  <c r="AH464" i="11"/>
  <c r="E465" i="11"/>
  <c r="I465" i="11"/>
  <c r="J465" i="11"/>
  <c r="K465" i="11"/>
  <c r="L465" i="11"/>
  <c r="M465" i="11"/>
  <c r="N465" i="11"/>
  <c r="O465" i="11"/>
  <c r="P465" i="11"/>
  <c r="AA465" i="11"/>
  <c r="AH465" i="11"/>
  <c r="E466" i="11"/>
  <c r="I466" i="11"/>
  <c r="J466" i="11"/>
  <c r="K466" i="11"/>
  <c r="L466" i="11"/>
  <c r="M466" i="11"/>
  <c r="N466" i="11"/>
  <c r="O466" i="11"/>
  <c r="P466" i="11"/>
  <c r="AA466" i="11"/>
  <c r="AH466" i="11"/>
  <c r="E467" i="11"/>
  <c r="I467" i="11"/>
  <c r="J467" i="11"/>
  <c r="K467" i="11"/>
  <c r="L467" i="11"/>
  <c r="M467" i="11"/>
  <c r="N467" i="11"/>
  <c r="O467" i="11"/>
  <c r="P467" i="11"/>
  <c r="AA467" i="11"/>
  <c r="AH467" i="11"/>
  <c r="E468" i="11"/>
  <c r="I468" i="11"/>
  <c r="J468" i="11"/>
  <c r="K468" i="11"/>
  <c r="L468" i="11"/>
  <c r="M468" i="11"/>
  <c r="N468" i="11"/>
  <c r="O468" i="11"/>
  <c r="P468" i="11"/>
  <c r="AA468" i="11"/>
  <c r="AH468" i="11"/>
  <c r="E469" i="11"/>
  <c r="I469" i="11"/>
  <c r="J469" i="11"/>
  <c r="K469" i="11"/>
  <c r="L469" i="11"/>
  <c r="M469" i="11"/>
  <c r="N469" i="11"/>
  <c r="O469" i="11"/>
  <c r="P469" i="11"/>
  <c r="AA469" i="11"/>
  <c r="AH469" i="11"/>
  <c r="E470" i="11"/>
  <c r="I470" i="11"/>
  <c r="J470" i="11"/>
  <c r="K470" i="11"/>
  <c r="L470" i="11"/>
  <c r="M470" i="11"/>
  <c r="N470" i="11"/>
  <c r="O470" i="11"/>
  <c r="P470" i="11"/>
  <c r="AA470" i="11"/>
  <c r="AH470" i="11"/>
  <c r="E471" i="11"/>
  <c r="I471" i="11"/>
  <c r="J471" i="11"/>
  <c r="K471" i="11"/>
  <c r="L471" i="11"/>
  <c r="M471" i="11"/>
  <c r="N471" i="11"/>
  <c r="O471" i="11"/>
  <c r="P471" i="11"/>
  <c r="AA471" i="11"/>
  <c r="AH471" i="11"/>
  <c r="E472" i="11"/>
  <c r="I472" i="11"/>
  <c r="J472" i="11"/>
  <c r="K472" i="11"/>
  <c r="L472" i="11"/>
  <c r="M472" i="11"/>
  <c r="N472" i="11"/>
  <c r="O472" i="11"/>
  <c r="P472" i="11"/>
  <c r="AA472" i="11"/>
  <c r="AH472" i="11"/>
  <c r="E473" i="11"/>
  <c r="I473" i="11"/>
  <c r="J473" i="11"/>
  <c r="K473" i="11"/>
  <c r="L473" i="11"/>
  <c r="M473" i="11"/>
  <c r="N473" i="11"/>
  <c r="O473" i="11"/>
  <c r="P473" i="11"/>
  <c r="AA473" i="11"/>
  <c r="AH473" i="11"/>
  <c r="E474" i="11"/>
  <c r="I474" i="11"/>
  <c r="J474" i="11"/>
  <c r="K474" i="11"/>
  <c r="L474" i="11"/>
  <c r="M474" i="11"/>
  <c r="N474" i="11"/>
  <c r="O474" i="11"/>
  <c r="P474" i="11"/>
  <c r="AA474" i="11"/>
  <c r="AH474" i="11"/>
  <c r="E475" i="11"/>
  <c r="I475" i="11"/>
  <c r="J475" i="11"/>
  <c r="K475" i="11"/>
  <c r="L475" i="11"/>
  <c r="M475" i="11"/>
  <c r="N475" i="11"/>
  <c r="O475" i="11"/>
  <c r="P475" i="11"/>
  <c r="AA475" i="11"/>
  <c r="AH475" i="11"/>
  <c r="E476" i="11"/>
  <c r="I476" i="11"/>
  <c r="J476" i="11"/>
  <c r="K476" i="11"/>
  <c r="L476" i="11"/>
  <c r="M476" i="11"/>
  <c r="N476" i="11"/>
  <c r="O476" i="11"/>
  <c r="P476" i="11"/>
  <c r="AA476" i="11"/>
  <c r="AH476" i="11"/>
  <c r="E477" i="11"/>
  <c r="I477" i="11"/>
  <c r="J477" i="11"/>
  <c r="K477" i="11"/>
  <c r="L477" i="11"/>
  <c r="M477" i="11"/>
  <c r="N477" i="11"/>
  <c r="O477" i="11"/>
  <c r="P477" i="11"/>
  <c r="AA477" i="11"/>
  <c r="AH477" i="11"/>
  <c r="E478" i="11"/>
  <c r="I478" i="11"/>
  <c r="J478" i="11"/>
  <c r="K478" i="11"/>
  <c r="L478" i="11"/>
  <c r="M478" i="11"/>
  <c r="N478" i="11"/>
  <c r="O478" i="11"/>
  <c r="P478" i="11"/>
  <c r="AA478" i="11"/>
  <c r="AH478" i="11"/>
  <c r="E479" i="11"/>
  <c r="I479" i="11"/>
  <c r="J479" i="11"/>
  <c r="K479" i="11"/>
  <c r="L479" i="11"/>
  <c r="M479" i="11"/>
  <c r="N479" i="11"/>
  <c r="O479" i="11"/>
  <c r="P479" i="11"/>
  <c r="AA479" i="11"/>
  <c r="AH479" i="11"/>
  <c r="E480" i="11"/>
  <c r="I480" i="11"/>
  <c r="J480" i="11"/>
  <c r="K480" i="11"/>
  <c r="L480" i="11"/>
  <c r="M480" i="11"/>
  <c r="N480" i="11"/>
  <c r="O480" i="11"/>
  <c r="P480" i="11"/>
  <c r="AA480" i="11"/>
  <c r="AH480" i="11"/>
  <c r="E481" i="11"/>
  <c r="I481" i="11"/>
  <c r="J481" i="11"/>
  <c r="K481" i="11"/>
  <c r="L481" i="11"/>
  <c r="M481" i="11"/>
  <c r="N481" i="11"/>
  <c r="O481" i="11"/>
  <c r="P481" i="11"/>
  <c r="AA481" i="11"/>
  <c r="AH481" i="11"/>
  <c r="E482" i="11"/>
  <c r="I482" i="11"/>
  <c r="J482" i="11"/>
  <c r="K482" i="11"/>
  <c r="L482" i="11"/>
  <c r="M482" i="11"/>
  <c r="N482" i="11"/>
  <c r="O482" i="11"/>
  <c r="P482" i="11"/>
  <c r="AA482" i="11"/>
  <c r="AH482" i="11"/>
  <c r="E483" i="11"/>
  <c r="I483" i="11"/>
  <c r="J483" i="11"/>
  <c r="K483" i="11"/>
  <c r="L483" i="11"/>
  <c r="M483" i="11"/>
  <c r="N483" i="11"/>
  <c r="O483" i="11"/>
  <c r="P483" i="11"/>
  <c r="AA483" i="11"/>
  <c r="AH483" i="11"/>
  <c r="E484" i="11"/>
  <c r="I484" i="11"/>
  <c r="J484" i="11"/>
  <c r="K484" i="11"/>
  <c r="L484" i="11"/>
  <c r="M484" i="11"/>
  <c r="N484" i="11"/>
  <c r="O484" i="11"/>
  <c r="P484" i="11"/>
  <c r="AA484" i="11"/>
  <c r="AH484" i="11"/>
  <c r="E485" i="11"/>
  <c r="I485" i="11"/>
  <c r="J485" i="11"/>
  <c r="K485" i="11"/>
  <c r="L485" i="11"/>
  <c r="M485" i="11"/>
  <c r="N485" i="11"/>
  <c r="O485" i="11"/>
  <c r="P485" i="11"/>
  <c r="AA485" i="11"/>
  <c r="AH485" i="11"/>
  <c r="E486" i="11"/>
  <c r="I486" i="11"/>
  <c r="J486" i="11"/>
  <c r="K486" i="11"/>
  <c r="L486" i="11"/>
  <c r="M486" i="11"/>
  <c r="N486" i="11"/>
  <c r="O486" i="11"/>
  <c r="P486" i="11"/>
  <c r="AA486" i="11"/>
  <c r="AH486" i="11"/>
  <c r="E487" i="11"/>
  <c r="I487" i="11"/>
  <c r="J487" i="11"/>
  <c r="K487" i="11"/>
  <c r="L487" i="11"/>
  <c r="M487" i="11"/>
  <c r="N487" i="11"/>
  <c r="O487" i="11"/>
  <c r="P487" i="11"/>
  <c r="AA487" i="11"/>
  <c r="AH487" i="11"/>
  <c r="E488" i="11"/>
  <c r="I488" i="11"/>
  <c r="J488" i="11"/>
  <c r="K488" i="11"/>
  <c r="L488" i="11"/>
  <c r="M488" i="11"/>
  <c r="N488" i="11"/>
  <c r="O488" i="11"/>
  <c r="P488" i="11"/>
  <c r="AA488" i="11"/>
  <c r="AH488" i="11"/>
  <c r="E489" i="11"/>
  <c r="I489" i="11"/>
  <c r="J489" i="11"/>
  <c r="K489" i="11"/>
  <c r="L489" i="11"/>
  <c r="M489" i="11"/>
  <c r="N489" i="11"/>
  <c r="O489" i="11"/>
  <c r="P489" i="11"/>
  <c r="AA489" i="11"/>
  <c r="AH489" i="11"/>
  <c r="E490" i="11"/>
  <c r="I490" i="11"/>
  <c r="J490" i="11"/>
  <c r="K490" i="11"/>
  <c r="L490" i="11"/>
  <c r="M490" i="11"/>
  <c r="N490" i="11"/>
  <c r="O490" i="11"/>
  <c r="P490" i="11"/>
  <c r="AA490" i="11"/>
  <c r="AH490" i="11"/>
  <c r="E491" i="11"/>
  <c r="I491" i="11"/>
  <c r="J491" i="11"/>
  <c r="K491" i="11"/>
  <c r="L491" i="11"/>
  <c r="M491" i="11"/>
  <c r="N491" i="11"/>
  <c r="O491" i="11"/>
  <c r="P491" i="11"/>
  <c r="AA491" i="11"/>
  <c r="AH491" i="11"/>
  <c r="E492" i="11"/>
  <c r="I492" i="11"/>
  <c r="J492" i="11"/>
  <c r="K492" i="11"/>
  <c r="L492" i="11"/>
  <c r="M492" i="11"/>
  <c r="N492" i="11"/>
  <c r="O492" i="11"/>
  <c r="P492" i="11"/>
  <c r="AA492" i="11"/>
  <c r="AH492" i="11"/>
  <c r="E493" i="11"/>
  <c r="I493" i="11"/>
  <c r="J493" i="11"/>
  <c r="K493" i="11"/>
  <c r="L493" i="11"/>
  <c r="M493" i="11"/>
  <c r="N493" i="11"/>
  <c r="O493" i="11"/>
  <c r="P493" i="11"/>
  <c r="AA493" i="11"/>
  <c r="AH493" i="11"/>
  <c r="E494" i="11"/>
  <c r="I494" i="11"/>
  <c r="J494" i="11"/>
  <c r="K494" i="11"/>
  <c r="L494" i="11"/>
  <c r="M494" i="11"/>
  <c r="N494" i="11"/>
  <c r="O494" i="11"/>
  <c r="P494" i="11"/>
  <c r="AA494" i="11"/>
  <c r="AH494" i="11"/>
  <c r="E495" i="11"/>
  <c r="I495" i="11"/>
  <c r="J495" i="11"/>
  <c r="K495" i="11"/>
  <c r="L495" i="11"/>
  <c r="M495" i="11"/>
  <c r="N495" i="11"/>
  <c r="O495" i="11"/>
  <c r="P495" i="11"/>
  <c r="AA495" i="11"/>
  <c r="AH495" i="11"/>
  <c r="E496" i="11"/>
  <c r="I496" i="11"/>
  <c r="J496" i="11"/>
  <c r="K496" i="11"/>
  <c r="L496" i="11"/>
  <c r="M496" i="11"/>
  <c r="N496" i="11"/>
  <c r="O496" i="11"/>
  <c r="P496" i="11"/>
  <c r="AA496" i="11"/>
  <c r="AH496" i="11"/>
  <c r="E497" i="11"/>
  <c r="I497" i="11"/>
  <c r="J497" i="11"/>
  <c r="K497" i="11"/>
  <c r="L497" i="11"/>
  <c r="M497" i="11"/>
  <c r="N497" i="11"/>
  <c r="O497" i="11"/>
  <c r="P497" i="11"/>
  <c r="AA497" i="11"/>
  <c r="AH497" i="11"/>
  <c r="E498" i="11"/>
  <c r="I498" i="11"/>
  <c r="J498" i="11"/>
  <c r="K498" i="11"/>
  <c r="L498" i="11"/>
  <c r="M498" i="11"/>
  <c r="N498" i="11"/>
  <c r="O498" i="11"/>
  <c r="P498" i="11"/>
  <c r="AA498" i="11"/>
  <c r="AH498" i="11"/>
  <c r="E499" i="11"/>
  <c r="I499" i="11"/>
  <c r="J499" i="11"/>
  <c r="K499" i="11"/>
  <c r="L499" i="11"/>
  <c r="M499" i="11"/>
  <c r="N499" i="11"/>
  <c r="O499" i="11"/>
  <c r="P499" i="11"/>
  <c r="AA499" i="11"/>
  <c r="AH499" i="11"/>
  <c r="E500" i="11"/>
  <c r="I500" i="11"/>
  <c r="J500" i="11"/>
  <c r="K500" i="11"/>
  <c r="L500" i="11"/>
  <c r="M500" i="11"/>
  <c r="N500" i="11"/>
  <c r="O500" i="11"/>
  <c r="P500" i="11"/>
  <c r="AA500" i="11"/>
  <c r="AH500" i="11"/>
  <c r="E501" i="11"/>
  <c r="I501" i="11"/>
  <c r="J501" i="11"/>
  <c r="K501" i="11"/>
  <c r="L501" i="11"/>
  <c r="M501" i="11"/>
  <c r="N501" i="11"/>
  <c r="O501" i="11"/>
  <c r="P501" i="11"/>
  <c r="AA501" i="11"/>
  <c r="AH501" i="11"/>
  <c r="E502" i="11"/>
  <c r="I502" i="11"/>
  <c r="J502" i="11"/>
  <c r="K502" i="11"/>
  <c r="L502" i="11"/>
  <c r="M502" i="11"/>
  <c r="N502" i="11"/>
  <c r="O502" i="11"/>
  <c r="P502" i="11"/>
  <c r="AA502" i="11"/>
  <c r="AH502" i="11"/>
  <c r="E503" i="11"/>
  <c r="I503" i="11"/>
  <c r="J503" i="11"/>
  <c r="K503" i="11"/>
  <c r="L503" i="11"/>
  <c r="M503" i="11"/>
  <c r="N503" i="11"/>
  <c r="O503" i="11"/>
  <c r="P503" i="11"/>
  <c r="AA503" i="11"/>
  <c r="AH503" i="11"/>
  <c r="E504" i="11"/>
  <c r="I504" i="11"/>
  <c r="J504" i="11"/>
  <c r="K504" i="11"/>
  <c r="L504" i="11"/>
  <c r="M504" i="11"/>
  <c r="N504" i="11"/>
  <c r="O504" i="11"/>
  <c r="P504" i="11"/>
  <c r="AA504" i="11"/>
  <c r="AH504" i="11"/>
  <c r="E505" i="11"/>
  <c r="I505" i="11"/>
  <c r="J505" i="11"/>
  <c r="K505" i="11"/>
  <c r="L505" i="11"/>
  <c r="M505" i="11"/>
  <c r="N505" i="11"/>
  <c r="O505" i="11"/>
  <c r="P505" i="11"/>
  <c r="AA505" i="11"/>
  <c r="AH505" i="11"/>
  <c r="E506" i="11"/>
  <c r="I506" i="11"/>
  <c r="J506" i="11"/>
  <c r="K506" i="11"/>
  <c r="L506" i="11"/>
  <c r="M506" i="11"/>
  <c r="N506" i="11"/>
  <c r="O506" i="11"/>
  <c r="P506" i="11"/>
  <c r="AA506" i="11"/>
  <c r="AH506" i="11"/>
  <c r="E507" i="11"/>
  <c r="I507" i="11"/>
  <c r="J507" i="11"/>
  <c r="K507" i="11"/>
  <c r="L507" i="11"/>
  <c r="M507" i="11"/>
  <c r="N507" i="11"/>
  <c r="O507" i="11"/>
  <c r="P507" i="11"/>
  <c r="AA507" i="11"/>
  <c r="AH507" i="11"/>
  <c r="E508" i="11"/>
  <c r="I508" i="11"/>
  <c r="J508" i="11"/>
  <c r="K508" i="11"/>
  <c r="L508" i="11"/>
  <c r="M508" i="11"/>
  <c r="N508" i="11"/>
  <c r="O508" i="11"/>
  <c r="P508" i="11"/>
  <c r="AA508" i="11"/>
  <c r="AH508" i="11"/>
  <c r="E509" i="11"/>
  <c r="I509" i="11"/>
  <c r="J509" i="11"/>
  <c r="K509" i="11"/>
  <c r="L509" i="11"/>
  <c r="M509" i="11"/>
  <c r="N509" i="11"/>
  <c r="O509" i="11"/>
  <c r="P509" i="11"/>
  <c r="AA509" i="11"/>
  <c r="AH509" i="11"/>
  <c r="E510" i="11"/>
  <c r="I510" i="11"/>
  <c r="J510" i="11"/>
  <c r="K510" i="11"/>
  <c r="L510" i="11"/>
  <c r="M510" i="11"/>
  <c r="N510" i="11"/>
  <c r="O510" i="11"/>
  <c r="P510" i="11"/>
  <c r="AA510" i="11"/>
  <c r="AH510" i="11"/>
  <c r="E511" i="11"/>
  <c r="I511" i="11"/>
  <c r="J511" i="11"/>
  <c r="K511" i="11"/>
  <c r="L511" i="11"/>
  <c r="M511" i="11"/>
  <c r="N511" i="11"/>
  <c r="O511" i="11"/>
  <c r="P511" i="11"/>
  <c r="AA511" i="11"/>
  <c r="AH511" i="11"/>
  <c r="E512" i="11"/>
  <c r="I512" i="11"/>
  <c r="J512" i="11"/>
  <c r="K512" i="11"/>
  <c r="L512" i="11"/>
  <c r="M512" i="11"/>
  <c r="N512" i="11"/>
  <c r="O512" i="11"/>
  <c r="P512" i="11"/>
  <c r="AA512" i="11"/>
  <c r="AH512" i="11"/>
  <c r="E513" i="11"/>
  <c r="I513" i="11"/>
  <c r="J513" i="11"/>
  <c r="K513" i="11"/>
  <c r="L513" i="11"/>
  <c r="M513" i="11"/>
  <c r="N513" i="11"/>
  <c r="O513" i="11"/>
  <c r="P513" i="11"/>
  <c r="AA513" i="11"/>
  <c r="AH513" i="11"/>
  <c r="E514" i="11"/>
  <c r="I514" i="11"/>
  <c r="J514" i="11"/>
  <c r="K514" i="11"/>
  <c r="L514" i="11"/>
  <c r="M514" i="11"/>
  <c r="N514" i="11"/>
  <c r="O514" i="11"/>
  <c r="P514" i="11"/>
  <c r="AA514" i="11"/>
  <c r="AH514" i="11"/>
  <c r="E515" i="11"/>
  <c r="I515" i="11"/>
  <c r="J515" i="11"/>
  <c r="K515" i="11"/>
  <c r="L515" i="11"/>
  <c r="M515" i="11"/>
  <c r="N515" i="11"/>
  <c r="O515" i="11"/>
  <c r="P515" i="11"/>
  <c r="AA515" i="11"/>
  <c r="AH515" i="11"/>
  <c r="E516" i="11"/>
  <c r="I516" i="11"/>
  <c r="J516" i="11"/>
  <c r="K516" i="11"/>
  <c r="L516" i="11"/>
  <c r="M516" i="11"/>
  <c r="N516" i="11"/>
  <c r="O516" i="11"/>
  <c r="P516" i="11"/>
  <c r="AA516" i="11"/>
  <c r="AH516" i="11"/>
  <c r="E517" i="11"/>
  <c r="I517" i="11"/>
  <c r="J517" i="11"/>
  <c r="K517" i="11"/>
  <c r="L517" i="11"/>
  <c r="M517" i="11"/>
  <c r="N517" i="11"/>
  <c r="O517" i="11"/>
  <c r="P517" i="11"/>
  <c r="AA517" i="11"/>
  <c r="AH517" i="11"/>
  <c r="E518" i="11"/>
  <c r="I518" i="11"/>
  <c r="J518" i="11"/>
  <c r="K518" i="11"/>
  <c r="L518" i="11"/>
  <c r="M518" i="11"/>
  <c r="N518" i="11"/>
  <c r="O518" i="11"/>
  <c r="P518" i="11"/>
  <c r="AA518" i="11"/>
  <c r="AH518" i="11"/>
  <c r="E519" i="11"/>
  <c r="I519" i="11"/>
  <c r="J519" i="11"/>
  <c r="K519" i="11"/>
  <c r="L519" i="11"/>
  <c r="M519" i="11"/>
  <c r="N519" i="11"/>
  <c r="O519" i="11"/>
  <c r="P519" i="11"/>
  <c r="AA519" i="11"/>
  <c r="AH519" i="11"/>
  <c r="E520" i="11"/>
  <c r="I520" i="11"/>
  <c r="J520" i="11"/>
  <c r="K520" i="11"/>
  <c r="L520" i="11"/>
  <c r="M520" i="11"/>
  <c r="N520" i="11"/>
  <c r="O520" i="11"/>
  <c r="P520" i="11"/>
  <c r="AA520" i="11"/>
  <c r="AH520" i="11"/>
  <c r="E521" i="11"/>
  <c r="I521" i="11"/>
  <c r="J521" i="11"/>
  <c r="K521" i="11"/>
  <c r="L521" i="11"/>
  <c r="M521" i="11"/>
  <c r="N521" i="11"/>
  <c r="O521" i="11"/>
  <c r="P521" i="11"/>
  <c r="AA521" i="11"/>
  <c r="AH521" i="11"/>
  <c r="E522" i="11"/>
  <c r="I522" i="11"/>
  <c r="J522" i="11"/>
  <c r="K522" i="11"/>
  <c r="L522" i="11"/>
  <c r="M522" i="11"/>
  <c r="N522" i="11"/>
  <c r="O522" i="11"/>
  <c r="P522" i="11"/>
  <c r="AA522" i="11"/>
  <c r="AH522" i="11"/>
  <c r="E523" i="11"/>
  <c r="I523" i="11"/>
  <c r="J523" i="11"/>
  <c r="K523" i="11"/>
  <c r="L523" i="11"/>
  <c r="M523" i="11"/>
  <c r="N523" i="11"/>
  <c r="O523" i="11"/>
  <c r="P523" i="11"/>
  <c r="AA523" i="11"/>
  <c r="AH523" i="11"/>
  <c r="E524" i="11"/>
  <c r="I524" i="11"/>
  <c r="J524" i="11"/>
  <c r="K524" i="11"/>
  <c r="L524" i="11"/>
  <c r="M524" i="11"/>
  <c r="N524" i="11"/>
  <c r="O524" i="11"/>
  <c r="P524" i="11"/>
  <c r="AA524" i="11"/>
  <c r="AH524" i="11"/>
  <c r="E525" i="11"/>
  <c r="I525" i="11"/>
  <c r="J525" i="11"/>
  <c r="K525" i="11"/>
  <c r="L525" i="11"/>
  <c r="M525" i="11"/>
  <c r="N525" i="11"/>
  <c r="O525" i="11"/>
  <c r="P525" i="11"/>
  <c r="AA525" i="11"/>
  <c r="AH525" i="11"/>
  <c r="E526" i="11"/>
  <c r="I526" i="11"/>
  <c r="J526" i="11"/>
  <c r="K526" i="11"/>
  <c r="L526" i="11"/>
  <c r="M526" i="11"/>
  <c r="N526" i="11"/>
  <c r="O526" i="11"/>
  <c r="P526" i="11"/>
  <c r="AA526" i="11"/>
  <c r="AH526" i="11"/>
  <c r="E527" i="11"/>
  <c r="I527" i="11"/>
  <c r="J527" i="11"/>
  <c r="K527" i="11"/>
  <c r="L527" i="11"/>
  <c r="M527" i="11"/>
  <c r="N527" i="11"/>
  <c r="O527" i="11"/>
  <c r="P527" i="11"/>
  <c r="AA527" i="11"/>
  <c r="AH527" i="11"/>
  <c r="E528" i="11"/>
  <c r="I528" i="11"/>
  <c r="J528" i="11"/>
  <c r="K528" i="11"/>
  <c r="L528" i="11"/>
  <c r="M528" i="11"/>
  <c r="N528" i="11"/>
  <c r="O528" i="11"/>
  <c r="P528" i="11"/>
  <c r="AA528" i="11"/>
  <c r="AH528" i="11"/>
  <c r="E529" i="11"/>
  <c r="I529" i="11"/>
  <c r="J529" i="11"/>
  <c r="K529" i="11"/>
  <c r="L529" i="11"/>
  <c r="M529" i="11"/>
  <c r="N529" i="11"/>
  <c r="O529" i="11"/>
  <c r="P529" i="11"/>
  <c r="AA529" i="11"/>
  <c r="AH529" i="11"/>
  <c r="E530" i="11"/>
  <c r="I530" i="11"/>
  <c r="J530" i="11"/>
  <c r="K530" i="11"/>
  <c r="L530" i="11"/>
  <c r="M530" i="11"/>
  <c r="N530" i="11"/>
  <c r="O530" i="11"/>
  <c r="P530" i="11"/>
  <c r="AA530" i="11"/>
  <c r="AH530" i="11"/>
  <c r="E531" i="11"/>
  <c r="I531" i="11"/>
  <c r="J531" i="11"/>
  <c r="K531" i="11"/>
  <c r="L531" i="11"/>
  <c r="M531" i="11"/>
  <c r="N531" i="11"/>
  <c r="O531" i="11"/>
  <c r="P531" i="11"/>
  <c r="AA531" i="11"/>
  <c r="AH531" i="11"/>
  <c r="E532" i="11"/>
  <c r="I532" i="11"/>
  <c r="J532" i="11"/>
  <c r="K532" i="11"/>
  <c r="L532" i="11"/>
  <c r="M532" i="11"/>
  <c r="N532" i="11"/>
  <c r="O532" i="11"/>
  <c r="P532" i="11"/>
  <c r="AA532" i="11"/>
  <c r="AH532" i="11"/>
  <c r="E533" i="11"/>
  <c r="I533" i="11"/>
  <c r="J533" i="11"/>
  <c r="K533" i="11"/>
  <c r="L533" i="11"/>
  <c r="M533" i="11"/>
  <c r="N533" i="11"/>
  <c r="O533" i="11"/>
  <c r="P533" i="11"/>
  <c r="AA533" i="11"/>
  <c r="AH533" i="11"/>
  <c r="E534" i="11"/>
  <c r="I534" i="11"/>
  <c r="J534" i="11"/>
  <c r="K534" i="11"/>
  <c r="L534" i="11"/>
  <c r="M534" i="11"/>
  <c r="N534" i="11"/>
  <c r="O534" i="11"/>
  <c r="P534" i="11"/>
  <c r="AA534" i="11"/>
  <c r="AH534" i="11"/>
  <c r="E535" i="11"/>
  <c r="I535" i="11"/>
  <c r="J535" i="11"/>
  <c r="K535" i="11"/>
  <c r="L535" i="11"/>
  <c r="M535" i="11"/>
  <c r="N535" i="11"/>
  <c r="O535" i="11"/>
  <c r="P535" i="11"/>
  <c r="AA535" i="11"/>
  <c r="AH535" i="11"/>
  <c r="E536" i="11"/>
  <c r="I536" i="11"/>
  <c r="J536" i="11"/>
  <c r="K536" i="11"/>
  <c r="L536" i="11"/>
  <c r="M536" i="11"/>
  <c r="N536" i="11"/>
  <c r="O536" i="11"/>
  <c r="P536" i="11"/>
  <c r="AA536" i="11"/>
  <c r="AH536" i="11"/>
  <c r="E537" i="11"/>
  <c r="I537" i="11"/>
  <c r="J537" i="11"/>
  <c r="K537" i="11"/>
  <c r="L537" i="11"/>
  <c r="M537" i="11"/>
  <c r="N537" i="11"/>
  <c r="O537" i="11"/>
  <c r="P537" i="11"/>
  <c r="AA537" i="11"/>
  <c r="AH537" i="11"/>
  <c r="E538" i="11"/>
  <c r="I538" i="11"/>
  <c r="J538" i="11"/>
  <c r="K538" i="11"/>
  <c r="L538" i="11"/>
  <c r="M538" i="11"/>
  <c r="N538" i="11"/>
  <c r="O538" i="11"/>
  <c r="P538" i="11"/>
  <c r="AA538" i="11"/>
  <c r="AH538" i="11"/>
  <c r="E539" i="11"/>
  <c r="I539" i="11"/>
  <c r="J539" i="11"/>
  <c r="K539" i="11"/>
  <c r="L539" i="11"/>
  <c r="M539" i="11"/>
  <c r="N539" i="11"/>
  <c r="O539" i="11"/>
  <c r="P539" i="11"/>
  <c r="AA539" i="11"/>
  <c r="AH539" i="11"/>
  <c r="E540" i="11"/>
  <c r="I540" i="11"/>
  <c r="J540" i="11"/>
  <c r="K540" i="11"/>
  <c r="L540" i="11"/>
  <c r="M540" i="11"/>
  <c r="N540" i="11"/>
  <c r="O540" i="11"/>
  <c r="P540" i="11"/>
  <c r="AA540" i="11"/>
  <c r="AH540" i="11"/>
  <c r="E541" i="11"/>
  <c r="I541" i="11"/>
  <c r="J541" i="11"/>
  <c r="K541" i="11"/>
  <c r="L541" i="11"/>
  <c r="M541" i="11"/>
  <c r="N541" i="11"/>
  <c r="O541" i="11"/>
  <c r="P541" i="11"/>
  <c r="AA541" i="11"/>
  <c r="AH541" i="11"/>
  <c r="E542" i="11"/>
  <c r="I542" i="11"/>
  <c r="J542" i="11"/>
  <c r="K542" i="11"/>
  <c r="L542" i="11"/>
  <c r="M542" i="11"/>
  <c r="N542" i="11"/>
  <c r="O542" i="11"/>
  <c r="P542" i="11"/>
  <c r="AA542" i="11"/>
  <c r="AH542" i="11"/>
  <c r="E543" i="11"/>
  <c r="I543" i="11"/>
  <c r="J543" i="11"/>
  <c r="K543" i="11"/>
  <c r="L543" i="11"/>
  <c r="M543" i="11"/>
  <c r="N543" i="11"/>
  <c r="O543" i="11"/>
  <c r="P543" i="11"/>
  <c r="AA543" i="11"/>
  <c r="AH543" i="11"/>
  <c r="E544" i="11"/>
  <c r="I544" i="11"/>
  <c r="J544" i="11"/>
  <c r="K544" i="11"/>
  <c r="L544" i="11"/>
  <c r="M544" i="11"/>
  <c r="N544" i="11"/>
  <c r="O544" i="11"/>
  <c r="P544" i="11"/>
  <c r="AA544" i="11"/>
  <c r="AH544" i="11"/>
  <c r="E545" i="11"/>
  <c r="I545" i="11"/>
  <c r="J545" i="11"/>
  <c r="K545" i="11"/>
  <c r="L545" i="11"/>
  <c r="M545" i="11"/>
  <c r="N545" i="11"/>
  <c r="O545" i="11"/>
  <c r="P545" i="11"/>
  <c r="AA545" i="11"/>
  <c r="AH545" i="11"/>
  <c r="E546" i="11"/>
  <c r="I546" i="11"/>
  <c r="J546" i="11"/>
  <c r="K546" i="11"/>
  <c r="L546" i="11"/>
  <c r="M546" i="11"/>
  <c r="N546" i="11"/>
  <c r="O546" i="11"/>
  <c r="P546" i="11"/>
  <c r="AA546" i="11"/>
  <c r="AH546" i="11"/>
  <c r="E547" i="11"/>
  <c r="I547" i="11"/>
  <c r="J547" i="11"/>
  <c r="K547" i="11"/>
  <c r="L547" i="11"/>
  <c r="M547" i="11"/>
  <c r="N547" i="11"/>
  <c r="O547" i="11"/>
  <c r="P547" i="11"/>
  <c r="AA547" i="11"/>
  <c r="AH547" i="11"/>
  <c r="E548" i="11"/>
  <c r="I548" i="11"/>
  <c r="J548" i="11"/>
  <c r="K548" i="11"/>
  <c r="L548" i="11"/>
  <c r="M548" i="11"/>
  <c r="N548" i="11"/>
  <c r="O548" i="11"/>
  <c r="P548" i="11"/>
  <c r="AA548" i="11"/>
  <c r="AH548" i="11"/>
  <c r="E549" i="11"/>
  <c r="I549" i="11"/>
  <c r="J549" i="11"/>
  <c r="K549" i="11"/>
  <c r="L549" i="11"/>
  <c r="M549" i="11"/>
  <c r="N549" i="11"/>
  <c r="O549" i="11"/>
  <c r="P549" i="11"/>
  <c r="AA549" i="11"/>
  <c r="AH549" i="11"/>
  <c r="E550" i="11"/>
  <c r="I550" i="11"/>
  <c r="J550" i="11"/>
  <c r="K550" i="11"/>
  <c r="L550" i="11"/>
  <c r="M550" i="11"/>
  <c r="N550" i="11"/>
  <c r="O550" i="11"/>
  <c r="P550" i="11"/>
  <c r="AA550" i="11"/>
  <c r="AH550" i="11"/>
  <c r="E551" i="11"/>
  <c r="I551" i="11"/>
  <c r="J551" i="11"/>
  <c r="K551" i="11"/>
  <c r="L551" i="11"/>
  <c r="M551" i="11"/>
  <c r="N551" i="11"/>
  <c r="O551" i="11"/>
  <c r="P551" i="11"/>
  <c r="AA551" i="11"/>
  <c r="AH551" i="11"/>
  <c r="E552" i="11"/>
  <c r="I552" i="11"/>
  <c r="J552" i="11"/>
  <c r="K552" i="11"/>
  <c r="L552" i="11"/>
  <c r="M552" i="11"/>
  <c r="N552" i="11"/>
  <c r="O552" i="11"/>
  <c r="P552" i="11"/>
  <c r="AA552" i="11"/>
  <c r="AH552" i="11"/>
  <c r="E553" i="11"/>
  <c r="I553" i="11"/>
  <c r="J553" i="11"/>
  <c r="K553" i="11"/>
  <c r="L553" i="11"/>
  <c r="M553" i="11"/>
  <c r="N553" i="11"/>
  <c r="O553" i="11"/>
  <c r="P553" i="11"/>
  <c r="AA553" i="11"/>
  <c r="AH553" i="11"/>
  <c r="E554" i="11"/>
  <c r="I554" i="11"/>
  <c r="J554" i="11"/>
  <c r="K554" i="11"/>
  <c r="L554" i="11"/>
  <c r="M554" i="11"/>
  <c r="N554" i="11"/>
  <c r="O554" i="11"/>
  <c r="P554" i="11"/>
  <c r="AA554" i="11"/>
  <c r="AH554" i="11"/>
  <c r="E555" i="11"/>
  <c r="I555" i="11"/>
  <c r="J555" i="11"/>
  <c r="K555" i="11"/>
  <c r="L555" i="11"/>
  <c r="M555" i="11"/>
  <c r="N555" i="11"/>
  <c r="O555" i="11"/>
  <c r="P555" i="11"/>
  <c r="AA555" i="11"/>
  <c r="AH555" i="11"/>
  <c r="E556" i="11"/>
  <c r="I556" i="11"/>
  <c r="J556" i="11"/>
  <c r="K556" i="11"/>
  <c r="L556" i="11"/>
  <c r="M556" i="11"/>
  <c r="N556" i="11"/>
  <c r="O556" i="11"/>
  <c r="P556" i="11"/>
  <c r="AA556" i="11"/>
  <c r="AH556" i="11"/>
  <c r="E557" i="11"/>
  <c r="I557" i="11"/>
  <c r="J557" i="11"/>
  <c r="K557" i="11"/>
  <c r="L557" i="11"/>
  <c r="M557" i="11"/>
  <c r="N557" i="11"/>
  <c r="O557" i="11"/>
  <c r="P557" i="11"/>
  <c r="AA557" i="11"/>
  <c r="AH557" i="11"/>
  <c r="E558" i="11"/>
  <c r="I558" i="11"/>
  <c r="J558" i="11"/>
  <c r="K558" i="11"/>
  <c r="L558" i="11"/>
  <c r="M558" i="11"/>
  <c r="N558" i="11"/>
  <c r="O558" i="11"/>
  <c r="P558" i="11"/>
  <c r="AA558" i="11"/>
  <c r="AH558" i="11"/>
  <c r="E559" i="11"/>
  <c r="I559" i="11"/>
  <c r="J559" i="11"/>
  <c r="K559" i="11"/>
  <c r="L559" i="11"/>
  <c r="M559" i="11"/>
  <c r="N559" i="11"/>
  <c r="O559" i="11"/>
  <c r="P559" i="11"/>
  <c r="AA559" i="11"/>
  <c r="AH559" i="11"/>
  <c r="E560" i="11"/>
  <c r="I560" i="11"/>
  <c r="J560" i="11"/>
  <c r="K560" i="11"/>
  <c r="L560" i="11"/>
  <c r="M560" i="11"/>
  <c r="N560" i="11"/>
  <c r="O560" i="11"/>
  <c r="P560" i="11"/>
  <c r="AA560" i="11"/>
  <c r="AH560" i="11"/>
  <c r="E561" i="11"/>
  <c r="I561" i="11"/>
  <c r="J561" i="11"/>
  <c r="K561" i="11"/>
  <c r="L561" i="11"/>
  <c r="M561" i="11"/>
  <c r="N561" i="11"/>
  <c r="O561" i="11"/>
  <c r="P561" i="11"/>
  <c r="AA561" i="11"/>
  <c r="AH561" i="11"/>
  <c r="E562" i="11"/>
  <c r="I562" i="11"/>
  <c r="J562" i="11"/>
  <c r="K562" i="11"/>
  <c r="L562" i="11"/>
  <c r="M562" i="11"/>
  <c r="N562" i="11"/>
  <c r="O562" i="11"/>
  <c r="P562" i="11"/>
  <c r="AA562" i="11"/>
  <c r="AH562" i="11"/>
  <c r="E563" i="11"/>
  <c r="I563" i="11"/>
  <c r="J563" i="11"/>
  <c r="K563" i="11"/>
  <c r="L563" i="11"/>
  <c r="M563" i="11"/>
  <c r="N563" i="11"/>
  <c r="O563" i="11"/>
  <c r="P563" i="11"/>
  <c r="AA563" i="11"/>
  <c r="AH563" i="11"/>
  <c r="E564" i="11"/>
  <c r="I564" i="11"/>
  <c r="J564" i="11"/>
  <c r="K564" i="11"/>
  <c r="L564" i="11"/>
  <c r="M564" i="11"/>
  <c r="N564" i="11"/>
  <c r="O564" i="11"/>
  <c r="P564" i="11"/>
  <c r="AA564" i="11"/>
  <c r="AH564" i="11"/>
  <c r="E565" i="11"/>
  <c r="I565" i="11"/>
  <c r="J565" i="11"/>
  <c r="K565" i="11"/>
  <c r="L565" i="11"/>
  <c r="M565" i="11"/>
  <c r="N565" i="11"/>
  <c r="O565" i="11"/>
  <c r="P565" i="11"/>
  <c r="AA565" i="11"/>
  <c r="AH565" i="11"/>
  <c r="E566" i="11"/>
  <c r="I566" i="11"/>
  <c r="J566" i="11"/>
  <c r="K566" i="11"/>
  <c r="L566" i="11"/>
  <c r="M566" i="11"/>
  <c r="N566" i="11"/>
  <c r="O566" i="11"/>
  <c r="P566" i="11"/>
  <c r="AA566" i="11"/>
  <c r="AH566" i="11"/>
  <c r="E567" i="11"/>
  <c r="I567" i="11"/>
  <c r="J567" i="11"/>
  <c r="K567" i="11"/>
  <c r="L567" i="11"/>
  <c r="M567" i="11"/>
  <c r="N567" i="11"/>
  <c r="O567" i="11"/>
  <c r="P567" i="11"/>
  <c r="AA567" i="11"/>
  <c r="AH567" i="11"/>
  <c r="E568" i="11"/>
  <c r="I568" i="11"/>
  <c r="J568" i="11"/>
  <c r="K568" i="11"/>
  <c r="L568" i="11"/>
  <c r="M568" i="11"/>
  <c r="N568" i="11"/>
  <c r="O568" i="11"/>
  <c r="P568" i="11"/>
  <c r="AA568" i="11"/>
  <c r="AH568" i="11"/>
  <c r="E569" i="11"/>
  <c r="I569" i="11"/>
  <c r="J569" i="11"/>
  <c r="K569" i="11"/>
  <c r="L569" i="11"/>
  <c r="M569" i="11"/>
  <c r="N569" i="11"/>
  <c r="O569" i="11"/>
  <c r="P569" i="11"/>
  <c r="AA569" i="11"/>
  <c r="AH569" i="11"/>
  <c r="E570" i="11"/>
  <c r="I570" i="11"/>
  <c r="J570" i="11"/>
  <c r="K570" i="11"/>
  <c r="L570" i="11"/>
  <c r="M570" i="11"/>
  <c r="N570" i="11"/>
  <c r="O570" i="11"/>
  <c r="P570" i="11"/>
  <c r="AA570" i="11"/>
  <c r="AH570" i="11"/>
  <c r="E571" i="11"/>
  <c r="I571" i="11"/>
  <c r="J571" i="11"/>
  <c r="K571" i="11"/>
  <c r="L571" i="11"/>
  <c r="M571" i="11"/>
  <c r="N571" i="11"/>
  <c r="O571" i="11"/>
  <c r="P571" i="11"/>
  <c r="AA571" i="11"/>
  <c r="AH571" i="11"/>
  <c r="E572" i="11"/>
  <c r="I572" i="11"/>
  <c r="J572" i="11"/>
  <c r="K572" i="11"/>
  <c r="L572" i="11"/>
  <c r="M572" i="11"/>
  <c r="N572" i="11"/>
  <c r="O572" i="11"/>
  <c r="P572" i="11"/>
  <c r="AA572" i="11"/>
  <c r="AH572" i="11"/>
  <c r="E573" i="11"/>
  <c r="I573" i="11"/>
  <c r="J573" i="11"/>
  <c r="K573" i="11"/>
  <c r="L573" i="11"/>
  <c r="M573" i="11"/>
  <c r="N573" i="11"/>
  <c r="O573" i="11"/>
  <c r="P573" i="11"/>
  <c r="AA573" i="11"/>
  <c r="AH573" i="11"/>
  <c r="E574" i="11"/>
  <c r="I574" i="11"/>
  <c r="J574" i="11"/>
  <c r="K574" i="11"/>
  <c r="L574" i="11"/>
  <c r="M574" i="11"/>
  <c r="N574" i="11"/>
  <c r="O574" i="11"/>
  <c r="P574" i="11"/>
  <c r="AA574" i="11"/>
  <c r="AH574" i="11"/>
  <c r="E575" i="11"/>
  <c r="I575" i="11"/>
  <c r="J575" i="11"/>
  <c r="K575" i="11"/>
  <c r="L575" i="11"/>
  <c r="M575" i="11"/>
  <c r="N575" i="11"/>
  <c r="O575" i="11"/>
  <c r="P575" i="11"/>
  <c r="AA575" i="11"/>
  <c r="AH575" i="11"/>
  <c r="E576" i="11"/>
  <c r="I576" i="11"/>
  <c r="J576" i="11"/>
  <c r="K576" i="11"/>
  <c r="L576" i="11"/>
  <c r="M576" i="11"/>
  <c r="N576" i="11"/>
  <c r="O576" i="11"/>
  <c r="P576" i="11"/>
  <c r="AA576" i="11"/>
  <c r="AH576" i="11"/>
  <c r="E577" i="11"/>
  <c r="I577" i="11"/>
  <c r="J577" i="11"/>
  <c r="K577" i="11"/>
  <c r="L577" i="11"/>
  <c r="M577" i="11"/>
  <c r="N577" i="11"/>
  <c r="O577" i="11"/>
  <c r="P577" i="11"/>
  <c r="AA577" i="11"/>
  <c r="AH577" i="11"/>
  <c r="E578" i="11"/>
  <c r="I578" i="11"/>
  <c r="J578" i="11"/>
  <c r="K578" i="11"/>
  <c r="L578" i="11"/>
  <c r="M578" i="11"/>
  <c r="N578" i="11"/>
  <c r="O578" i="11"/>
  <c r="P578" i="11"/>
  <c r="AA578" i="11"/>
  <c r="AH578" i="11"/>
  <c r="E579" i="11"/>
  <c r="I579" i="11"/>
  <c r="J579" i="11"/>
  <c r="K579" i="11"/>
  <c r="L579" i="11"/>
  <c r="M579" i="11"/>
  <c r="N579" i="11"/>
  <c r="O579" i="11"/>
  <c r="P579" i="11"/>
  <c r="AA579" i="11"/>
  <c r="AH579" i="11"/>
  <c r="E580" i="11"/>
  <c r="I580" i="11"/>
  <c r="J580" i="11"/>
  <c r="K580" i="11"/>
  <c r="L580" i="11"/>
  <c r="M580" i="11"/>
  <c r="N580" i="11"/>
  <c r="O580" i="11"/>
  <c r="P580" i="11"/>
  <c r="AA580" i="11"/>
  <c r="AH580" i="11"/>
  <c r="E581" i="11"/>
  <c r="I581" i="11"/>
  <c r="J581" i="11"/>
  <c r="K581" i="11"/>
  <c r="L581" i="11"/>
  <c r="M581" i="11"/>
  <c r="N581" i="11"/>
  <c r="O581" i="11"/>
  <c r="P581" i="11"/>
  <c r="AA581" i="11"/>
  <c r="AH581" i="11"/>
  <c r="E582" i="11"/>
  <c r="I582" i="11"/>
  <c r="J582" i="11"/>
  <c r="K582" i="11"/>
  <c r="L582" i="11"/>
  <c r="M582" i="11"/>
  <c r="N582" i="11"/>
  <c r="O582" i="11"/>
  <c r="P582" i="11"/>
  <c r="AA582" i="11"/>
  <c r="AH582" i="11"/>
  <c r="E583" i="11"/>
  <c r="I583" i="11"/>
  <c r="J583" i="11"/>
  <c r="K583" i="11"/>
  <c r="L583" i="11"/>
  <c r="M583" i="11"/>
  <c r="N583" i="11"/>
  <c r="O583" i="11"/>
  <c r="P583" i="11"/>
  <c r="AA583" i="11"/>
  <c r="AH583" i="11"/>
  <c r="E584" i="11"/>
  <c r="I584" i="11"/>
  <c r="J584" i="11"/>
  <c r="K584" i="11"/>
  <c r="L584" i="11"/>
  <c r="M584" i="11"/>
  <c r="N584" i="11"/>
  <c r="O584" i="11"/>
  <c r="P584" i="11"/>
  <c r="AA584" i="11"/>
  <c r="AH584" i="11"/>
  <c r="E585" i="11"/>
  <c r="I585" i="11"/>
  <c r="J585" i="11"/>
  <c r="K585" i="11"/>
  <c r="L585" i="11"/>
  <c r="M585" i="11"/>
  <c r="N585" i="11"/>
  <c r="O585" i="11"/>
  <c r="P585" i="11"/>
  <c r="AA585" i="11"/>
  <c r="AH585" i="11"/>
  <c r="E586" i="11"/>
  <c r="I586" i="11"/>
  <c r="J586" i="11"/>
  <c r="K586" i="11"/>
  <c r="L586" i="11"/>
  <c r="M586" i="11"/>
  <c r="N586" i="11"/>
  <c r="O586" i="11"/>
  <c r="P586" i="11"/>
  <c r="AA586" i="11"/>
  <c r="AH586" i="11"/>
  <c r="E587" i="11"/>
  <c r="I587" i="11"/>
  <c r="J587" i="11"/>
  <c r="K587" i="11"/>
  <c r="L587" i="11"/>
  <c r="M587" i="11"/>
  <c r="N587" i="11"/>
  <c r="O587" i="11"/>
  <c r="P587" i="11"/>
  <c r="AA587" i="11"/>
  <c r="AH587" i="11"/>
  <c r="E588" i="11"/>
  <c r="I588" i="11"/>
  <c r="J588" i="11"/>
  <c r="K588" i="11"/>
  <c r="L588" i="11"/>
  <c r="M588" i="11"/>
  <c r="N588" i="11"/>
  <c r="O588" i="11"/>
  <c r="P588" i="11"/>
  <c r="AA588" i="11"/>
  <c r="AH588" i="11"/>
  <c r="E589" i="11"/>
  <c r="I589" i="11"/>
  <c r="J589" i="11"/>
  <c r="K589" i="11"/>
  <c r="L589" i="11"/>
  <c r="M589" i="11"/>
  <c r="N589" i="11"/>
  <c r="O589" i="11"/>
  <c r="P589" i="11"/>
  <c r="AA589" i="11"/>
  <c r="AH589" i="11"/>
  <c r="E590" i="11"/>
  <c r="I590" i="11"/>
  <c r="J590" i="11"/>
  <c r="K590" i="11"/>
  <c r="L590" i="11"/>
  <c r="M590" i="11"/>
  <c r="N590" i="11"/>
  <c r="O590" i="11"/>
  <c r="P590" i="11"/>
  <c r="AA590" i="11"/>
  <c r="AH590" i="11"/>
  <c r="E591" i="11"/>
  <c r="I591" i="11"/>
  <c r="J591" i="11"/>
  <c r="K591" i="11"/>
  <c r="L591" i="11"/>
  <c r="M591" i="11"/>
  <c r="N591" i="11"/>
  <c r="O591" i="11"/>
  <c r="P591" i="11"/>
  <c r="AA591" i="11"/>
  <c r="AH591" i="11"/>
  <c r="E592" i="11"/>
  <c r="I592" i="11"/>
  <c r="J592" i="11"/>
  <c r="K592" i="11"/>
  <c r="L592" i="11"/>
  <c r="M592" i="11"/>
  <c r="N592" i="11"/>
  <c r="O592" i="11"/>
  <c r="P592" i="11"/>
  <c r="AA592" i="11"/>
  <c r="AH592" i="11"/>
  <c r="E593" i="11"/>
  <c r="I593" i="11"/>
  <c r="J593" i="11"/>
  <c r="K593" i="11"/>
  <c r="L593" i="11"/>
  <c r="M593" i="11"/>
  <c r="N593" i="11"/>
  <c r="O593" i="11"/>
  <c r="P593" i="11"/>
  <c r="AA593" i="11"/>
  <c r="AH593" i="11"/>
  <c r="E594" i="11"/>
  <c r="I594" i="11"/>
  <c r="J594" i="11"/>
  <c r="K594" i="11"/>
  <c r="L594" i="11"/>
  <c r="M594" i="11"/>
  <c r="N594" i="11"/>
  <c r="O594" i="11"/>
  <c r="P594" i="11"/>
  <c r="AA594" i="11"/>
  <c r="AH594" i="11"/>
  <c r="E595" i="11"/>
  <c r="I595" i="11"/>
  <c r="J595" i="11"/>
  <c r="K595" i="11"/>
  <c r="L595" i="11"/>
  <c r="M595" i="11"/>
  <c r="N595" i="11"/>
  <c r="O595" i="11"/>
  <c r="P595" i="11"/>
  <c r="AA595" i="11"/>
  <c r="AH595" i="11"/>
  <c r="E596" i="11"/>
  <c r="I596" i="11"/>
  <c r="J596" i="11"/>
  <c r="K596" i="11"/>
  <c r="L596" i="11"/>
  <c r="M596" i="11"/>
  <c r="N596" i="11"/>
  <c r="O596" i="11"/>
  <c r="P596" i="11"/>
  <c r="AA596" i="11"/>
  <c r="AH596" i="11"/>
  <c r="E597" i="11"/>
  <c r="I597" i="11"/>
  <c r="J597" i="11"/>
  <c r="K597" i="11"/>
  <c r="L597" i="11"/>
  <c r="M597" i="11"/>
  <c r="N597" i="11"/>
  <c r="O597" i="11"/>
  <c r="P597" i="11"/>
  <c r="AA597" i="11"/>
  <c r="AH597" i="11"/>
  <c r="E598" i="11"/>
  <c r="I598" i="11"/>
  <c r="J598" i="11"/>
  <c r="K598" i="11"/>
  <c r="L598" i="11"/>
  <c r="M598" i="11"/>
  <c r="N598" i="11"/>
  <c r="O598" i="11"/>
  <c r="P598" i="11"/>
  <c r="AA598" i="11"/>
  <c r="AH598" i="11"/>
  <c r="E599" i="11"/>
  <c r="I599" i="11"/>
  <c r="J599" i="11"/>
  <c r="K599" i="11"/>
  <c r="L599" i="11"/>
  <c r="M599" i="11"/>
  <c r="N599" i="11"/>
  <c r="O599" i="11"/>
  <c r="P599" i="11"/>
  <c r="AA599" i="11"/>
  <c r="AH599" i="11"/>
  <c r="E600" i="11"/>
  <c r="I600" i="11"/>
  <c r="J600" i="11"/>
  <c r="K600" i="11"/>
  <c r="L600" i="11"/>
  <c r="M600" i="11"/>
  <c r="N600" i="11"/>
  <c r="O600" i="11"/>
  <c r="P600" i="11"/>
  <c r="AA600" i="11"/>
  <c r="AH600" i="11"/>
  <c r="E601" i="11"/>
  <c r="I601" i="11"/>
  <c r="J601" i="11"/>
  <c r="K601" i="11"/>
  <c r="L601" i="11"/>
  <c r="M601" i="11"/>
  <c r="N601" i="11"/>
  <c r="O601" i="11"/>
  <c r="P601" i="11"/>
  <c r="AA601" i="11"/>
  <c r="AH601" i="11"/>
  <c r="E602" i="11"/>
  <c r="I602" i="11"/>
  <c r="J602" i="11"/>
  <c r="K602" i="11"/>
  <c r="L602" i="11"/>
  <c r="M602" i="11"/>
  <c r="N602" i="11"/>
  <c r="O602" i="11"/>
  <c r="P602" i="11"/>
  <c r="AA602" i="11"/>
  <c r="AH602" i="11"/>
  <c r="E603" i="11"/>
  <c r="I603" i="11"/>
  <c r="J603" i="11"/>
  <c r="K603" i="11"/>
  <c r="L603" i="11"/>
  <c r="M603" i="11"/>
  <c r="N603" i="11"/>
  <c r="O603" i="11"/>
  <c r="P603" i="11"/>
  <c r="AA603" i="11"/>
  <c r="AH603" i="11"/>
  <c r="E604" i="11"/>
  <c r="I604" i="11"/>
  <c r="J604" i="11"/>
  <c r="K604" i="11"/>
  <c r="L604" i="11"/>
  <c r="M604" i="11"/>
  <c r="N604" i="11"/>
  <c r="O604" i="11"/>
  <c r="P604" i="11"/>
  <c r="AA604" i="11"/>
  <c r="AH604" i="11"/>
  <c r="E605" i="11"/>
  <c r="I605" i="11"/>
  <c r="J605" i="11"/>
  <c r="K605" i="11"/>
  <c r="L605" i="11"/>
  <c r="M605" i="11"/>
  <c r="N605" i="11"/>
  <c r="O605" i="11"/>
  <c r="P605" i="11"/>
  <c r="AA605" i="11"/>
  <c r="AH605" i="11"/>
  <c r="E606" i="11"/>
  <c r="I606" i="11"/>
  <c r="J606" i="11"/>
  <c r="K606" i="11"/>
  <c r="L606" i="11"/>
  <c r="M606" i="11"/>
  <c r="N606" i="11"/>
  <c r="O606" i="11"/>
  <c r="P606" i="11"/>
  <c r="AA606" i="11"/>
  <c r="AH606" i="11"/>
  <c r="E607" i="11"/>
  <c r="I607" i="11"/>
  <c r="J607" i="11"/>
  <c r="K607" i="11"/>
  <c r="L607" i="11"/>
  <c r="M607" i="11"/>
  <c r="N607" i="11"/>
  <c r="O607" i="11"/>
  <c r="P607" i="11"/>
  <c r="AA607" i="11"/>
  <c r="AH607" i="11"/>
  <c r="E608" i="11"/>
  <c r="I608" i="11"/>
  <c r="J608" i="11"/>
  <c r="K608" i="11"/>
  <c r="L608" i="11"/>
  <c r="M608" i="11"/>
  <c r="N608" i="11"/>
  <c r="O608" i="11"/>
  <c r="P608" i="11"/>
  <c r="AA608" i="11"/>
  <c r="AH608" i="11"/>
  <c r="E609" i="11"/>
  <c r="I609" i="11"/>
  <c r="J609" i="11"/>
  <c r="K609" i="11"/>
  <c r="L609" i="11"/>
  <c r="M609" i="11"/>
  <c r="N609" i="11"/>
  <c r="O609" i="11"/>
  <c r="P609" i="11"/>
  <c r="AA609" i="11"/>
  <c r="AH609" i="11"/>
  <c r="E610" i="11"/>
  <c r="I610" i="11"/>
  <c r="J610" i="11"/>
  <c r="K610" i="11"/>
  <c r="L610" i="11"/>
  <c r="M610" i="11"/>
  <c r="N610" i="11"/>
  <c r="O610" i="11"/>
  <c r="P610" i="11"/>
  <c r="AA610" i="11"/>
  <c r="AH610" i="11"/>
  <c r="E611" i="11"/>
  <c r="I611" i="11"/>
  <c r="J611" i="11"/>
  <c r="K611" i="11"/>
  <c r="L611" i="11"/>
  <c r="M611" i="11"/>
  <c r="N611" i="11"/>
  <c r="O611" i="11"/>
  <c r="P611" i="11"/>
  <c r="AA611" i="11"/>
  <c r="AH611" i="11"/>
  <c r="E612" i="11"/>
  <c r="I612" i="11"/>
  <c r="J612" i="11"/>
  <c r="K612" i="11"/>
  <c r="L612" i="11"/>
  <c r="M612" i="11"/>
  <c r="N612" i="11"/>
  <c r="O612" i="11"/>
  <c r="P612" i="11"/>
  <c r="AA612" i="11"/>
  <c r="AH612" i="11"/>
  <c r="E613" i="11"/>
  <c r="I613" i="11"/>
  <c r="J613" i="11"/>
  <c r="K613" i="11"/>
  <c r="L613" i="11"/>
  <c r="M613" i="11"/>
  <c r="N613" i="11"/>
  <c r="O613" i="11"/>
  <c r="P613" i="11"/>
  <c r="AA613" i="11"/>
  <c r="AH613" i="11"/>
  <c r="E614" i="11"/>
  <c r="I614" i="11"/>
  <c r="J614" i="11"/>
  <c r="K614" i="11"/>
  <c r="L614" i="11"/>
  <c r="M614" i="11"/>
  <c r="N614" i="11"/>
  <c r="O614" i="11"/>
  <c r="P614" i="11"/>
  <c r="AA614" i="11"/>
  <c r="AH614" i="11"/>
  <c r="E615" i="11"/>
  <c r="I615" i="11"/>
  <c r="J615" i="11"/>
  <c r="K615" i="11"/>
  <c r="L615" i="11"/>
  <c r="M615" i="11"/>
  <c r="N615" i="11"/>
  <c r="O615" i="11"/>
  <c r="P615" i="11"/>
  <c r="AA615" i="11"/>
  <c r="AH615" i="11"/>
  <c r="E616" i="11"/>
  <c r="I616" i="11"/>
  <c r="J616" i="11"/>
  <c r="K616" i="11"/>
  <c r="L616" i="11"/>
  <c r="M616" i="11"/>
  <c r="N616" i="11"/>
  <c r="O616" i="11"/>
  <c r="P616" i="11"/>
  <c r="AA616" i="11"/>
  <c r="AH616" i="11"/>
  <c r="E617" i="11"/>
  <c r="I617" i="11"/>
  <c r="J617" i="11"/>
  <c r="K617" i="11"/>
  <c r="L617" i="11"/>
  <c r="M617" i="11"/>
  <c r="N617" i="11"/>
  <c r="O617" i="11"/>
  <c r="P617" i="11"/>
  <c r="AA617" i="11"/>
  <c r="AH617" i="11"/>
  <c r="E618" i="11"/>
  <c r="I618" i="11"/>
  <c r="J618" i="11"/>
  <c r="K618" i="11"/>
  <c r="L618" i="11"/>
  <c r="M618" i="11"/>
  <c r="N618" i="11"/>
  <c r="O618" i="11"/>
  <c r="P618" i="11"/>
  <c r="AA618" i="11"/>
  <c r="AH618" i="11"/>
  <c r="E619" i="11"/>
  <c r="I619" i="11"/>
  <c r="J619" i="11"/>
  <c r="K619" i="11"/>
  <c r="L619" i="11"/>
  <c r="M619" i="11"/>
  <c r="N619" i="11"/>
  <c r="O619" i="11"/>
  <c r="P619" i="11"/>
  <c r="AA619" i="11"/>
  <c r="AH619" i="11"/>
  <c r="E620" i="11"/>
  <c r="I620" i="11"/>
  <c r="J620" i="11"/>
  <c r="K620" i="11"/>
  <c r="L620" i="11"/>
  <c r="M620" i="11"/>
  <c r="N620" i="11"/>
  <c r="O620" i="11"/>
  <c r="P620" i="11"/>
  <c r="AA620" i="11"/>
  <c r="AH620" i="11"/>
  <c r="E621" i="11"/>
  <c r="I621" i="11"/>
  <c r="J621" i="11"/>
  <c r="K621" i="11"/>
  <c r="L621" i="11"/>
  <c r="M621" i="11"/>
  <c r="N621" i="11"/>
  <c r="O621" i="11"/>
  <c r="P621" i="11"/>
  <c r="AA621" i="11"/>
  <c r="AH621" i="11"/>
  <c r="E622" i="11"/>
  <c r="I622" i="11"/>
  <c r="J622" i="11"/>
  <c r="K622" i="11"/>
  <c r="L622" i="11"/>
  <c r="M622" i="11"/>
  <c r="N622" i="11"/>
  <c r="O622" i="11"/>
  <c r="P622" i="11"/>
  <c r="AA622" i="11"/>
  <c r="AH622" i="11"/>
  <c r="E623" i="11"/>
  <c r="I623" i="11"/>
  <c r="J623" i="11"/>
  <c r="K623" i="11"/>
  <c r="L623" i="11"/>
  <c r="M623" i="11"/>
  <c r="N623" i="11"/>
  <c r="O623" i="11"/>
  <c r="P623" i="11"/>
  <c r="AA623" i="11"/>
  <c r="AH623" i="11"/>
  <c r="E624" i="11"/>
  <c r="I624" i="11"/>
  <c r="J624" i="11"/>
  <c r="K624" i="11"/>
  <c r="L624" i="11"/>
  <c r="M624" i="11"/>
  <c r="N624" i="11"/>
  <c r="O624" i="11"/>
  <c r="P624" i="11"/>
  <c r="AA624" i="11"/>
  <c r="AH624" i="11"/>
  <c r="E625" i="11"/>
  <c r="I625" i="11"/>
  <c r="J625" i="11"/>
  <c r="K625" i="11"/>
  <c r="L625" i="11"/>
  <c r="M625" i="11"/>
  <c r="N625" i="11"/>
  <c r="O625" i="11"/>
  <c r="P625" i="11"/>
  <c r="AA625" i="11"/>
  <c r="AH625" i="11"/>
  <c r="E626" i="11"/>
  <c r="I626" i="11"/>
  <c r="J626" i="11"/>
  <c r="K626" i="11"/>
  <c r="L626" i="11"/>
  <c r="M626" i="11"/>
  <c r="N626" i="11"/>
  <c r="O626" i="11"/>
  <c r="P626" i="11"/>
  <c r="AA626" i="11"/>
  <c r="AH626" i="11"/>
  <c r="E627" i="11"/>
  <c r="I627" i="11"/>
  <c r="J627" i="11"/>
  <c r="K627" i="11"/>
  <c r="L627" i="11"/>
  <c r="M627" i="11"/>
  <c r="N627" i="11"/>
  <c r="O627" i="11"/>
  <c r="P627" i="11"/>
  <c r="AA627" i="11"/>
  <c r="AH627" i="11"/>
  <c r="E628" i="11"/>
  <c r="I628" i="11"/>
  <c r="J628" i="11"/>
  <c r="K628" i="11"/>
  <c r="L628" i="11"/>
  <c r="M628" i="11"/>
  <c r="N628" i="11"/>
  <c r="O628" i="11"/>
  <c r="P628" i="11"/>
  <c r="AA628" i="11"/>
  <c r="AH628" i="11"/>
  <c r="E629" i="11"/>
  <c r="I629" i="11"/>
  <c r="J629" i="11"/>
  <c r="K629" i="11"/>
  <c r="L629" i="11"/>
  <c r="M629" i="11"/>
  <c r="N629" i="11"/>
  <c r="O629" i="11"/>
  <c r="P629" i="11"/>
  <c r="AA629" i="11"/>
  <c r="AH629" i="11"/>
  <c r="E630" i="11"/>
  <c r="I630" i="11"/>
  <c r="J630" i="11"/>
  <c r="K630" i="11"/>
  <c r="L630" i="11"/>
  <c r="M630" i="11"/>
  <c r="N630" i="11"/>
  <c r="O630" i="11"/>
  <c r="P630" i="11"/>
  <c r="AA630" i="11"/>
  <c r="AH630" i="11"/>
  <c r="E631" i="11"/>
  <c r="I631" i="11"/>
  <c r="J631" i="11"/>
  <c r="K631" i="11"/>
  <c r="L631" i="11"/>
  <c r="M631" i="11"/>
  <c r="N631" i="11"/>
  <c r="O631" i="11"/>
  <c r="P631" i="11"/>
  <c r="AA631" i="11"/>
  <c r="AH631" i="11"/>
  <c r="E632" i="11"/>
  <c r="I632" i="11"/>
  <c r="J632" i="11"/>
  <c r="K632" i="11"/>
  <c r="L632" i="11"/>
  <c r="M632" i="11"/>
  <c r="N632" i="11"/>
  <c r="O632" i="11"/>
  <c r="P632" i="11"/>
  <c r="AA632" i="11"/>
  <c r="AH632" i="11"/>
  <c r="E633" i="11"/>
  <c r="I633" i="11"/>
  <c r="J633" i="11"/>
  <c r="K633" i="11"/>
  <c r="L633" i="11"/>
  <c r="M633" i="11"/>
  <c r="N633" i="11"/>
  <c r="O633" i="11"/>
  <c r="P633" i="11"/>
  <c r="AA633" i="11"/>
  <c r="AH633" i="11"/>
  <c r="E634" i="11"/>
  <c r="I634" i="11"/>
  <c r="J634" i="11"/>
  <c r="K634" i="11"/>
  <c r="L634" i="11"/>
  <c r="M634" i="11"/>
  <c r="N634" i="11"/>
  <c r="O634" i="11"/>
  <c r="P634" i="11"/>
  <c r="AA634" i="11"/>
  <c r="AH634" i="11"/>
  <c r="E635" i="11"/>
  <c r="I635" i="11"/>
  <c r="J635" i="11"/>
  <c r="K635" i="11"/>
  <c r="L635" i="11"/>
  <c r="M635" i="11"/>
  <c r="N635" i="11"/>
  <c r="O635" i="11"/>
  <c r="P635" i="11"/>
  <c r="AA635" i="11"/>
  <c r="AH635" i="11"/>
  <c r="E636" i="11"/>
  <c r="I636" i="11"/>
  <c r="J636" i="11"/>
  <c r="K636" i="11"/>
  <c r="L636" i="11"/>
  <c r="M636" i="11"/>
  <c r="N636" i="11"/>
  <c r="O636" i="11"/>
  <c r="P636" i="11"/>
  <c r="AA636" i="11"/>
  <c r="AH636" i="11"/>
  <c r="E637" i="11"/>
  <c r="I637" i="11"/>
  <c r="J637" i="11"/>
  <c r="K637" i="11"/>
  <c r="L637" i="11"/>
  <c r="M637" i="11"/>
  <c r="N637" i="11"/>
  <c r="O637" i="11"/>
  <c r="P637" i="11"/>
  <c r="AA637" i="11"/>
  <c r="AH637" i="11"/>
  <c r="E638" i="11"/>
  <c r="I638" i="11"/>
  <c r="J638" i="11"/>
  <c r="K638" i="11"/>
  <c r="L638" i="11"/>
  <c r="M638" i="11"/>
  <c r="N638" i="11"/>
  <c r="O638" i="11"/>
  <c r="P638" i="11"/>
  <c r="AA638" i="11"/>
  <c r="AH638" i="11"/>
  <c r="E639" i="11"/>
  <c r="I639" i="11"/>
  <c r="J639" i="11"/>
  <c r="K639" i="11"/>
  <c r="L639" i="11"/>
  <c r="M639" i="11"/>
  <c r="N639" i="11"/>
  <c r="O639" i="11"/>
  <c r="P639" i="11"/>
  <c r="AA639" i="11"/>
  <c r="AH639" i="11"/>
  <c r="E640" i="11"/>
  <c r="I640" i="11"/>
  <c r="J640" i="11"/>
  <c r="K640" i="11"/>
  <c r="L640" i="11"/>
  <c r="M640" i="11"/>
  <c r="N640" i="11"/>
  <c r="O640" i="11"/>
  <c r="P640" i="11"/>
  <c r="AA640" i="11"/>
  <c r="AH640" i="11"/>
  <c r="E641" i="11"/>
  <c r="I641" i="11"/>
  <c r="J641" i="11"/>
  <c r="K641" i="11"/>
  <c r="L641" i="11"/>
  <c r="M641" i="11"/>
  <c r="N641" i="11"/>
  <c r="O641" i="11"/>
  <c r="P641" i="11"/>
  <c r="AA641" i="11"/>
  <c r="AH641" i="11"/>
  <c r="E642" i="11"/>
  <c r="I642" i="11"/>
  <c r="J642" i="11"/>
  <c r="K642" i="11"/>
  <c r="L642" i="11"/>
  <c r="M642" i="11"/>
  <c r="N642" i="11"/>
  <c r="O642" i="11"/>
  <c r="P642" i="11"/>
  <c r="AA642" i="11"/>
  <c r="AH642" i="11"/>
  <c r="E643" i="11"/>
  <c r="I643" i="11"/>
  <c r="J643" i="11"/>
  <c r="K643" i="11"/>
  <c r="L643" i="11"/>
  <c r="M643" i="11"/>
  <c r="N643" i="11"/>
  <c r="O643" i="11"/>
  <c r="P643" i="11"/>
  <c r="AA643" i="11"/>
  <c r="AH643" i="11"/>
  <c r="E644" i="11"/>
  <c r="I644" i="11"/>
  <c r="J644" i="11"/>
  <c r="K644" i="11"/>
  <c r="L644" i="11"/>
  <c r="M644" i="11"/>
  <c r="N644" i="11"/>
  <c r="O644" i="11"/>
  <c r="P644" i="11"/>
  <c r="AA644" i="11"/>
  <c r="AH644" i="11"/>
  <c r="E645" i="11"/>
  <c r="I645" i="11"/>
  <c r="J645" i="11"/>
  <c r="K645" i="11"/>
  <c r="L645" i="11"/>
  <c r="M645" i="11"/>
  <c r="N645" i="11"/>
  <c r="O645" i="11"/>
  <c r="P645" i="11"/>
  <c r="AA645" i="11"/>
  <c r="AH645" i="11"/>
  <c r="E646" i="11"/>
  <c r="I646" i="11"/>
  <c r="J646" i="11"/>
  <c r="K646" i="11"/>
  <c r="L646" i="11"/>
  <c r="M646" i="11"/>
  <c r="N646" i="11"/>
  <c r="O646" i="11"/>
  <c r="P646" i="11"/>
  <c r="AA646" i="11"/>
  <c r="AH646" i="11"/>
  <c r="E647" i="11"/>
  <c r="I647" i="11"/>
  <c r="J647" i="11"/>
  <c r="K647" i="11"/>
  <c r="L647" i="11"/>
  <c r="M647" i="11"/>
  <c r="N647" i="11"/>
  <c r="O647" i="11"/>
  <c r="P647" i="11"/>
  <c r="AA647" i="11"/>
  <c r="AH647" i="11"/>
  <c r="E648" i="11"/>
  <c r="I648" i="11"/>
  <c r="J648" i="11"/>
  <c r="K648" i="11"/>
  <c r="L648" i="11"/>
  <c r="M648" i="11"/>
  <c r="N648" i="11"/>
  <c r="O648" i="11"/>
  <c r="P648" i="11"/>
  <c r="AA648" i="11"/>
  <c r="AH648" i="11"/>
  <c r="E649" i="11"/>
  <c r="I649" i="11"/>
  <c r="J649" i="11"/>
  <c r="K649" i="11"/>
  <c r="L649" i="11"/>
  <c r="M649" i="11"/>
  <c r="N649" i="11"/>
  <c r="O649" i="11"/>
  <c r="P649" i="11"/>
  <c r="AA649" i="11"/>
  <c r="AH649" i="11"/>
  <c r="E650" i="11"/>
  <c r="I650" i="11"/>
  <c r="J650" i="11"/>
  <c r="K650" i="11"/>
  <c r="L650" i="11"/>
  <c r="M650" i="11"/>
  <c r="N650" i="11"/>
  <c r="O650" i="11"/>
  <c r="P650" i="11"/>
  <c r="AA650" i="11"/>
  <c r="AH650" i="11"/>
  <c r="E651" i="11"/>
  <c r="I651" i="11"/>
  <c r="J651" i="11"/>
  <c r="K651" i="11"/>
  <c r="L651" i="11"/>
  <c r="M651" i="11"/>
  <c r="N651" i="11"/>
  <c r="O651" i="11"/>
  <c r="P651" i="11"/>
  <c r="AA651" i="11"/>
  <c r="AH651" i="11"/>
  <c r="E652" i="11"/>
  <c r="I652" i="11"/>
  <c r="J652" i="11"/>
  <c r="K652" i="11"/>
  <c r="L652" i="11"/>
  <c r="M652" i="11"/>
  <c r="N652" i="11"/>
  <c r="O652" i="11"/>
  <c r="P652" i="11"/>
  <c r="AA652" i="11"/>
  <c r="AH652" i="11"/>
  <c r="E653" i="11"/>
  <c r="I653" i="11"/>
  <c r="J653" i="11"/>
  <c r="K653" i="11"/>
  <c r="L653" i="11"/>
  <c r="M653" i="11"/>
  <c r="N653" i="11"/>
  <c r="O653" i="11"/>
  <c r="P653" i="11"/>
  <c r="AA653" i="11"/>
  <c r="AH653" i="11"/>
  <c r="E654" i="11"/>
  <c r="I654" i="11"/>
  <c r="J654" i="11"/>
  <c r="K654" i="11"/>
  <c r="L654" i="11"/>
  <c r="M654" i="11"/>
  <c r="N654" i="11"/>
  <c r="O654" i="11"/>
  <c r="P654" i="11"/>
  <c r="AA654" i="11"/>
  <c r="AH654" i="11"/>
  <c r="E655" i="11"/>
  <c r="I655" i="11"/>
  <c r="J655" i="11"/>
  <c r="K655" i="11"/>
  <c r="L655" i="11"/>
  <c r="M655" i="11"/>
  <c r="N655" i="11"/>
  <c r="O655" i="11"/>
  <c r="P655" i="11"/>
  <c r="AA655" i="11"/>
  <c r="AH655" i="11"/>
  <c r="E656" i="11"/>
  <c r="I656" i="11"/>
  <c r="J656" i="11"/>
  <c r="K656" i="11"/>
  <c r="L656" i="11"/>
  <c r="M656" i="11"/>
  <c r="N656" i="11"/>
  <c r="O656" i="11"/>
  <c r="P656" i="11"/>
  <c r="AA656" i="11"/>
  <c r="AH656" i="11"/>
  <c r="E657" i="11"/>
  <c r="I657" i="11"/>
  <c r="J657" i="11"/>
  <c r="K657" i="11"/>
  <c r="L657" i="11"/>
  <c r="M657" i="11"/>
  <c r="N657" i="11"/>
  <c r="O657" i="11"/>
  <c r="P657" i="11"/>
  <c r="AA657" i="11"/>
  <c r="AH657" i="11"/>
  <c r="E658" i="11"/>
  <c r="I658" i="11"/>
  <c r="J658" i="11"/>
  <c r="K658" i="11"/>
  <c r="L658" i="11"/>
  <c r="M658" i="11"/>
  <c r="N658" i="11"/>
  <c r="O658" i="11"/>
  <c r="P658" i="11"/>
  <c r="AA658" i="11"/>
  <c r="AH658" i="11"/>
  <c r="E659" i="11"/>
  <c r="I659" i="11"/>
  <c r="J659" i="11"/>
  <c r="K659" i="11"/>
  <c r="L659" i="11"/>
  <c r="M659" i="11"/>
  <c r="N659" i="11"/>
  <c r="O659" i="11"/>
  <c r="P659" i="11"/>
  <c r="AA659" i="11"/>
  <c r="AH659" i="11"/>
  <c r="E660" i="11"/>
  <c r="I660" i="11"/>
  <c r="J660" i="11"/>
  <c r="K660" i="11"/>
  <c r="L660" i="11"/>
  <c r="M660" i="11"/>
  <c r="N660" i="11"/>
  <c r="O660" i="11"/>
  <c r="P660" i="11"/>
  <c r="AA660" i="11"/>
  <c r="AH660" i="11"/>
  <c r="E661" i="11"/>
  <c r="I661" i="11"/>
  <c r="J661" i="11"/>
  <c r="K661" i="11"/>
  <c r="L661" i="11"/>
  <c r="M661" i="11"/>
  <c r="N661" i="11"/>
  <c r="O661" i="11"/>
  <c r="P661" i="11"/>
  <c r="AA661" i="11"/>
  <c r="AH661" i="11"/>
  <c r="E662" i="11"/>
  <c r="I662" i="11"/>
  <c r="J662" i="11"/>
  <c r="K662" i="11"/>
  <c r="L662" i="11"/>
  <c r="M662" i="11"/>
  <c r="N662" i="11"/>
  <c r="O662" i="11"/>
  <c r="P662" i="11"/>
  <c r="AA662" i="11"/>
  <c r="AH662" i="11"/>
  <c r="E663" i="11"/>
  <c r="I663" i="11"/>
  <c r="J663" i="11"/>
  <c r="K663" i="11"/>
  <c r="L663" i="11"/>
  <c r="M663" i="11"/>
  <c r="N663" i="11"/>
  <c r="O663" i="11"/>
  <c r="P663" i="11"/>
  <c r="AA663" i="11"/>
  <c r="AH663" i="11"/>
  <c r="E664" i="11"/>
  <c r="I664" i="11"/>
  <c r="J664" i="11"/>
  <c r="K664" i="11"/>
  <c r="L664" i="11"/>
  <c r="M664" i="11"/>
  <c r="N664" i="11"/>
  <c r="O664" i="11"/>
  <c r="P664" i="11"/>
  <c r="AA664" i="11"/>
  <c r="AH664" i="11"/>
  <c r="E665" i="11"/>
  <c r="I665" i="11"/>
  <c r="J665" i="11"/>
  <c r="K665" i="11"/>
  <c r="L665" i="11"/>
  <c r="M665" i="11"/>
  <c r="N665" i="11"/>
  <c r="O665" i="11"/>
  <c r="P665" i="11"/>
  <c r="AA665" i="11"/>
  <c r="AH665" i="11"/>
  <c r="E666" i="11"/>
  <c r="I666" i="11"/>
  <c r="J666" i="11"/>
  <c r="K666" i="11"/>
  <c r="L666" i="11"/>
  <c r="M666" i="11"/>
  <c r="N666" i="11"/>
  <c r="O666" i="11"/>
  <c r="P666" i="11"/>
  <c r="AA666" i="11"/>
  <c r="AH666" i="11"/>
  <c r="E667" i="11"/>
  <c r="I667" i="11"/>
  <c r="J667" i="11"/>
  <c r="K667" i="11"/>
  <c r="L667" i="11"/>
  <c r="M667" i="11"/>
  <c r="N667" i="11"/>
  <c r="O667" i="11"/>
  <c r="P667" i="11"/>
  <c r="AA667" i="11"/>
  <c r="AH667" i="11"/>
  <c r="E668" i="11"/>
  <c r="I668" i="11"/>
  <c r="J668" i="11"/>
  <c r="K668" i="11"/>
  <c r="L668" i="11"/>
  <c r="M668" i="11"/>
  <c r="N668" i="11"/>
  <c r="O668" i="11"/>
  <c r="P668" i="11"/>
  <c r="AA668" i="11"/>
  <c r="AH668" i="11"/>
  <c r="E669" i="11"/>
  <c r="I669" i="11"/>
  <c r="J669" i="11"/>
  <c r="K669" i="11"/>
  <c r="L669" i="11"/>
  <c r="M669" i="11"/>
  <c r="N669" i="11"/>
  <c r="O669" i="11"/>
  <c r="P669" i="11"/>
  <c r="AA669" i="11"/>
  <c r="AH669" i="11"/>
  <c r="E670" i="11"/>
  <c r="I670" i="11"/>
  <c r="J670" i="11"/>
  <c r="K670" i="11"/>
  <c r="L670" i="11"/>
  <c r="M670" i="11"/>
  <c r="N670" i="11"/>
  <c r="O670" i="11"/>
  <c r="P670" i="11"/>
  <c r="AA670" i="11"/>
  <c r="AH670" i="11"/>
  <c r="E671" i="11"/>
  <c r="I671" i="11"/>
  <c r="J671" i="11"/>
  <c r="K671" i="11"/>
  <c r="L671" i="11"/>
  <c r="M671" i="11"/>
  <c r="N671" i="11"/>
  <c r="O671" i="11"/>
  <c r="P671" i="11"/>
  <c r="AA671" i="11"/>
  <c r="AH671" i="11"/>
  <c r="E672" i="11"/>
  <c r="I672" i="11"/>
  <c r="J672" i="11"/>
  <c r="K672" i="11"/>
  <c r="L672" i="11"/>
  <c r="M672" i="11"/>
  <c r="N672" i="11"/>
  <c r="O672" i="11"/>
  <c r="P672" i="11"/>
  <c r="AA672" i="11"/>
  <c r="AH672" i="11"/>
  <c r="E673" i="11"/>
  <c r="I673" i="11"/>
  <c r="J673" i="11"/>
  <c r="K673" i="11"/>
  <c r="L673" i="11"/>
  <c r="M673" i="11"/>
  <c r="N673" i="11"/>
  <c r="O673" i="11"/>
  <c r="P673" i="11"/>
  <c r="AA673" i="11"/>
  <c r="AH673" i="11"/>
  <c r="E674" i="11"/>
  <c r="I674" i="11"/>
  <c r="J674" i="11"/>
  <c r="K674" i="11"/>
  <c r="L674" i="11"/>
  <c r="M674" i="11"/>
  <c r="N674" i="11"/>
  <c r="O674" i="11"/>
  <c r="P674" i="11"/>
  <c r="AA674" i="11"/>
  <c r="AH674" i="11"/>
  <c r="E675" i="11"/>
  <c r="I675" i="11"/>
  <c r="J675" i="11"/>
  <c r="K675" i="11"/>
  <c r="L675" i="11"/>
  <c r="M675" i="11"/>
  <c r="N675" i="11"/>
  <c r="O675" i="11"/>
  <c r="P675" i="11"/>
  <c r="AA675" i="11"/>
  <c r="AH675" i="11"/>
  <c r="E676" i="11"/>
  <c r="I676" i="11"/>
  <c r="J676" i="11"/>
  <c r="K676" i="11"/>
  <c r="L676" i="11"/>
  <c r="M676" i="11"/>
  <c r="N676" i="11"/>
  <c r="O676" i="11"/>
  <c r="P676" i="11"/>
  <c r="AA676" i="11"/>
  <c r="AH676" i="11"/>
  <c r="E677" i="11"/>
  <c r="I677" i="11"/>
  <c r="J677" i="11"/>
  <c r="K677" i="11"/>
  <c r="L677" i="11"/>
  <c r="M677" i="11"/>
  <c r="N677" i="11"/>
  <c r="O677" i="11"/>
  <c r="P677" i="11"/>
  <c r="AA677" i="11"/>
  <c r="AH677" i="11"/>
  <c r="E678" i="11"/>
  <c r="I678" i="11"/>
  <c r="J678" i="11"/>
  <c r="K678" i="11"/>
  <c r="L678" i="11"/>
  <c r="M678" i="11"/>
  <c r="N678" i="11"/>
  <c r="O678" i="11"/>
  <c r="P678" i="11"/>
  <c r="AA678" i="11"/>
  <c r="AH678" i="11"/>
  <c r="E679" i="11"/>
  <c r="I679" i="11"/>
  <c r="J679" i="11"/>
  <c r="K679" i="11"/>
  <c r="L679" i="11"/>
  <c r="M679" i="11"/>
  <c r="N679" i="11"/>
  <c r="O679" i="11"/>
  <c r="P679" i="11"/>
  <c r="AA679" i="11"/>
  <c r="AH679" i="11"/>
  <c r="E680" i="11"/>
  <c r="I680" i="11"/>
  <c r="J680" i="11"/>
  <c r="K680" i="11"/>
  <c r="L680" i="11"/>
  <c r="M680" i="11"/>
  <c r="N680" i="11"/>
  <c r="O680" i="11"/>
  <c r="P680" i="11"/>
  <c r="AA680" i="11"/>
  <c r="AH680" i="11"/>
  <c r="E681" i="11"/>
  <c r="I681" i="11"/>
  <c r="J681" i="11"/>
  <c r="K681" i="11"/>
  <c r="L681" i="11"/>
  <c r="M681" i="11"/>
  <c r="N681" i="11"/>
  <c r="O681" i="11"/>
  <c r="P681" i="11"/>
  <c r="AA681" i="11"/>
  <c r="AH681" i="11"/>
  <c r="E682" i="11"/>
  <c r="I682" i="11"/>
  <c r="J682" i="11"/>
  <c r="K682" i="11"/>
  <c r="L682" i="11"/>
  <c r="M682" i="11"/>
  <c r="N682" i="11"/>
  <c r="O682" i="11"/>
  <c r="P682" i="11"/>
  <c r="AA682" i="11"/>
  <c r="AH682" i="11"/>
  <c r="E683" i="11"/>
  <c r="I683" i="11"/>
  <c r="J683" i="11"/>
  <c r="K683" i="11"/>
  <c r="L683" i="11"/>
  <c r="M683" i="11"/>
  <c r="N683" i="11"/>
  <c r="O683" i="11"/>
  <c r="P683" i="11"/>
  <c r="AA683" i="11"/>
  <c r="AH683" i="11"/>
  <c r="E684" i="11"/>
  <c r="I684" i="11"/>
  <c r="J684" i="11"/>
  <c r="K684" i="11"/>
  <c r="L684" i="11"/>
  <c r="M684" i="11"/>
  <c r="N684" i="11"/>
  <c r="O684" i="11"/>
  <c r="P684" i="11"/>
  <c r="AA684" i="11"/>
  <c r="AH684" i="11"/>
  <c r="E685" i="11"/>
  <c r="I685" i="11"/>
  <c r="J685" i="11"/>
  <c r="K685" i="11"/>
  <c r="L685" i="11"/>
  <c r="M685" i="11"/>
  <c r="N685" i="11"/>
  <c r="O685" i="11"/>
  <c r="P685" i="11"/>
  <c r="AA685" i="11"/>
  <c r="AH685" i="11"/>
  <c r="E686" i="11"/>
  <c r="F686" i="11"/>
  <c r="I686" i="11"/>
  <c r="J686" i="11"/>
  <c r="K686" i="11"/>
  <c r="L686" i="11"/>
  <c r="M686" i="11"/>
  <c r="N686" i="11"/>
  <c r="O686" i="11"/>
  <c r="P686" i="11"/>
  <c r="AA688" i="11"/>
  <c r="AA689" i="11"/>
  <c r="AA690" i="11"/>
  <c r="AA691" i="11"/>
  <c r="AA692" i="11"/>
  <c r="AA693" i="11"/>
  <c r="AA694" i="11"/>
  <c r="AA695" i="11"/>
  <c r="AA696" i="11"/>
  <c r="AA697" i="11"/>
  <c r="AA698" i="11"/>
  <c r="AA699" i="11"/>
  <c r="AA700" i="11"/>
  <c r="AA701" i="11"/>
  <c r="AA702" i="11"/>
  <c r="AA703" i="11"/>
  <c r="AA704" i="11"/>
  <c r="AA705" i="11"/>
  <c r="AA706" i="11"/>
  <c r="AA707" i="11"/>
  <c r="AA708" i="11"/>
  <c r="AA709" i="11"/>
  <c r="AA710" i="11"/>
  <c r="AA711" i="11"/>
  <c r="AA712" i="11"/>
  <c r="AA713" i="11"/>
  <c r="AA714" i="11"/>
  <c r="AA715" i="11"/>
  <c r="AA716" i="11"/>
  <c r="AA717" i="11"/>
  <c r="AA718" i="11"/>
  <c r="AA719" i="11"/>
  <c r="AA720" i="11"/>
  <c r="AA721" i="11"/>
  <c r="AA722" i="11"/>
  <c r="AA723" i="11"/>
  <c r="AA724" i="11"/>
  <c r="AA725" i="11"/>
  <c r="AA726" i="11"/>
  <c r="AA727" i="11"/>
  <c r="AA728" i="11"/>
  <c r="AA729" i="11"/>
  <c r="AA730" i="11"/>
  <c r="AA731" i="11"/>
  <c r="AA732" i="11"/>
  <c r="AA733" i="11"/>
  <c r="AA734" i="11"/>
  <c r="AA735" i="11"/>
  <c r="AA736" i="11"/>
  <c r="AA737" i="11"/>
  <c r="AA738" i="11"/>
  <c r="AA739" i="11"/>
  <c r="AA740" i="11"/>
  <c r="AA741" i="11"/>
  <c r="AA742" i="11"/>
  <c r="AA743" i="11"/>
  <c r="AA744" i="11"/>
  <c r="AA745" i="11"/>
  <c r="AA746" i="11"/>
  <c r="AA747" i="11"/>
  <c r="AA748" i="11"/>
  <c r="AA749" i="11"/>
  <c r="AA750" i="11"/>
  <c r="AA751" i="11"/>
  <c r="AA752" i="11"/>
  <c r="AA753" i="11"/>
  <c r="AA754" i="11"/>
  <c r="AA755" i="11"/>
  <c r="AA756" i="11"/>
  <c r="AA757" i="11"/>
  <c r="AA758" i="11"/>
  <c r="AA759" i="11"/>
  <c r="AA760" i="11"/>
  <c r="AA761" i="11"/>
  <c r="AA762" i="11"/>
  <c r="AA763" i="11"/>
  <c r="AA764" i="11"/>
  <c r="AA765" i="11"/>
  <c r="AA766" i="11"/>
  <c r="AA767" i="11"/>
  <c r="AA768" i="11"/>
  <c r="AA769" i="11"/>
  <c r="AA770" i="11"/>
  <c r="AA771" i="11"/>
  <c r="AA772" i="11"/>
  <c r="AA773" i="11"/>
  <c r="AA774" i="11"/>
  <c r="AA775" i="11"/>
  <c r="AA776" i="11"/>
  <c r="AA777" i="11"/>
  <c r="AA778" i="11"/>
  <c r="AA779" i="11"/>
  <c r="AA780" i="11"/>
  <c r="AA781" i="11"/>
  <c r="AA782" i="11"/>
  <c r="AA783" i="11"/>
  <c r="AA784" i="11"/>
  <c r="AA785" i="11"/>
  <c r="AA786" i="11"/>
  <c r="AA787" i="11"/>
  <c r="AA788" i="11"/>
  <c r="AA789" i="11"/>
  <c r="AA790" i="11"/>
  <c r="AA791" i="11"/>
  <c r="AA792" i="11"/>
  <c r="AA793" i="11"/>
  <c r="AA794" i="11"/>
  <c r="AA795" i="11"/>
  <c r="AA796" i="11"/>
  <c r="AA797" i="11"/>
  <c r="AA798" i="11"/>
  <c r="AA799" i="11"/>
  <c r="AA800" i="11"/>
  <c r="AA801" i="11"/>
  <c r="AA802" i="11"/>
  <c r="AA803" i="11"/>
  <c r="AA804" i="11"/>
  <c r="AA805" i="11"/>
  <c r="AA806" i="11"/>
  <c r="AA807" i="11"/>
  <c r="AA808" i="11"/>
  <c r="AA809" i="11"/>
  <c r="AA810" i="11"/>
  <c r="AA811" i="11"/>
  <c r="AA812" i="11"/>
  <c r="AA813" i="11"/>
  <c r="AA814" i="11"/>
  <c r="AA815" i="11"/>
  <c r="AA816" i="11"/>
  <c r="AA817" i="11"/>
  <c r="AA818" i="11"/>
  <c r="AA819" i="11"/>
  <c r="AA820" i="11"/>
  <c r="AA821" i="11"/>
  <c r="AA822" i="11"/>
  <c r="AA823" i="11"/>
  <c r="AA824" i="11"/>
  <c r="AA825" i="11"/>
  <c r="AA826" i="11"/>
  <c r="AA827" i="11"/>
  <c r="AA828" i="11"/>
  <c r="AA829" i="11"/>
  <c r="AA830" i="11"/>
  <c r="AA831" i="11"/>
  <c r="AA832" i="11"/>
  <c r="AA833" i="11"/>
  <c r="AA834" i="11"/>
  <c r="AA835" i="11"/>
  <c r="AA836" i="11"/>
  <c r="AA837" i="11"/>
  <c r="AA838" i="11"/>
  <c r="AA839" i="11"/>
  <c r="AA840" i="11"/>
  <c r="AA841" i="11"/>
  <c r="AA842" i="11"/>
  <c r="AA843" i="11"/>
  <c r="AA844" i="11"/>
  <c r="AA845" i="11"/>
  <c r="AA846" i="11"/>
  <c r="AA847" i="11"/>
  <c r="AA848" i="11"/>
  <c r="AA849" i="11"/>
  <c r="AA850" i="11"/>
  <c r="AA851" i="11"/>
  <c r="AA852" i="11"/>
  <c r="AA853" i="11"/>
  <c r="AA854" i="11"/>
  <c r="AA855" i="11"/>
  <c r="AA856" i="11"/>
  <c r="AA857" i="11"/>
  <c r="AA858" i="11"/>
  <c r="AA859" i="11"/>
  <c r="AA860" i="11"/>
  <c r="AA861" i="11"/>
  <c r="AA862" i="11"/>
  <c r="AA863" i="11"/>
  <c r="AA864" i="11"/>
  <c r="AA865" i="11"/>
  <c r="AA866" i="11"/>
  <c r="AA867" i="11"/>
  <c r="AA868" i="11"/>
  <c r="AA869" i="11"/>
  <c r="AA870" i="11"/>
  <c r="AA871" i="11"/>
  <c r="AA872" i="11"/>
  <c r="AA873" i="11"/>
  <c r="AA874" i="11"/>
  <c r="AA875" i="11"/>
  <c r="AA876" i="11"/>
  <c r="AA877" i="11"/>
  <c r="AA878" i="11"/>
  <c r="AA879" i="11"/>
  <c r="AA880" i="11"/>
  <c r="AA881" i="11"/>
  <c r="AA882" i="11"/>
  <c r="AA883" i="11"/>
  <c r="AA884" i="11"/>
  <c r="AA885" i="11"/>
  <c r="AA886" i="11"/>
  <c r="AA887" i="11"/>
  <c r="AA888" i="11"/>
  <c r="AA889" i="11"/>
  <c r="AA890" i="11"/>
  <c r="AA891" i="11"/>
  <c r="AA892" i="11"/>
  <c r="AA893" i="11"/>
  <c r="AA894" i="11"/>
  <c r="AA895" i="11"/>
  <c r="AA896" i="11"/>
  <c r="AA897" i="11"/>
  <c r="AA898" i="11"/>
  <c r="AA899" i="11"/>
  <c r="AA900" i="11"/>
  <c r="AA901" i="11"/>
  <c r="AA902" i="11"/>
  <c r="AA903" i="11"/>
  <c r="AA904" i="11"/>
  <c r="AA905" i="11"/>
  <c r="AA906" i="11"/>
  <c r="AA907" i="11"/>
  <c r="AA908" i="11"/>
  <c r="AA909" i="11"/>
  <c r="AA910" i="11"/>
  <c r="AA911" i="11"/>
  <c r="AA912" i="11"/>
  <c r="AA913" i="11"/>
  <c r="AA914" i="11"/>
  <c r="AA915" i="11"/>
  <c r="AA916" i="11"/>
  <c r="AA917" i="11"/>
  <c r="AA918" i="11"/>
  <c r="AA919" i="11"/>
  <c r="AA920" i="11"/>
  <c r="AA921" i="11"/>
  <c r="AA922" i="11"/>
  <c r="AA923" i="11"/>
  <c r="AA924" i="11"/>
  <c r="AA925" i="11"/>
  <c r="AA926" i="11"/>
  <c r="AA927" i="11"/>
  <c r="AA928" i="11"/>
  <c r="AA929" i="11"/>
  <c r="AA930" i="11"/>
  <c r="AA931" i="11"/>
  <c r="AA932" i="11"/>
  <c r="AA933" i="11"/>
  <c r="AA934" i="11"/>
  <c r="AA935" i="11"/>
  <c r="AA936" i="11"/>
  <c r="AA937" i="11"/>
  <c r="AA938" i="11"/>
  <c r="AA939" i="11"/>
  <c r="AA940" i="11"/>
  <c r="AA941" i="11"/>
  <c r="AA942" i="11"/>
  <c r="AA943" i="11"/>
  <c r="AA944" i="11"/>
  <c r="AA945" i="11"/>
  <c r="AA946" i="11"/>
  <c r="AA947" i="11"/>
  <c r="AA948" i="11"/>
  <c r="AA949" i="11"/>
  <c r="AA950" i="11"/>
  <c r="AA951" i="11"/>
  <c r="AA952" i="11"/>
  <c r="AA953" i="11"/>
  <c r="AA954" i="11"/>
  <c r="AA955" i="11"/>
  <c r="AA956" i="11"/>
  <c r="AA957" i="11"/>
  <c r="AA958" i="11"/>
  <c r="AA959" i="11"/>
  <c r="AA960" i="11"/>
  <c r="AA961" i="11"/>
  <c r="AA962" i="11"/>
  <c r="AA963" i="11"/>
  <c r="AA964" i="11"/>
  <c r="AA965" i="11"/>
  <c r="AA966" i="11"/>
  <c r="AA967" i="11"/>
  <c r="AA968" i="11"/>
  <c r="AA969" i="11"/>
  <c r="AA970" i="11"/>
  <c r="AA971" i="11"/>
  <c r="AA972" i="11"/>
  <c r="AA973" i="11"/>
  <c r="AA974" i="11"/>
  <c r="AA975" i="11"/>
  <c r="AA976" i="11"/>
  <c r="AA977" i="11"/>
  <c r="AA978" i="11"/>
  <c r="AA979" i="11"/>
  <c r="AA980" i="11"/>
  <c r="AA981" i="11"/>
  <c r="AA982" i="11"/>
  <c r="AA983" i="11"/>
  <c r="AA984" i="11"/>
  <c r="AA985" i="11"/>
  <c r="AA986" i="11"/>
  <c r="AA987" i="11"/>
  <c r="AA988" i="11"/>
  <c r="AA989" i="11"/>
  <c r="AA990" i="11"/>
  <c r="AA991" i="11"/>
  <c r="AA992" i="11"/>
  <c r="AA993" i="11"/>
  <c r="AA994" i="11"/>
  <c r="AA995" i="11"/>
  <c r="AA996" i="11"/>
  <c r="AA997" i="11"/>
  <c r="AA998" i="11"/>
  <c r="AA999" i="11"/>
  <c r="AA1000" i="11"/>
  <c r="AA1001" i="11"/>
  <c r="AA1002" i="11"/>
  <c r="AA1003" i="11"/>
  <c r="AA1004" i="11"/>
  <c r="AA1005" i="11"/>
  <c r="AA1006" i="11"/>
  <c r="AA1007" i="11"/>
  <c r="AA1008" i="11"/>
  <c r="AA1009" i="11"/>
  <c r="AA1010" i="11"/>
  <c r="AA1011" i="11"/>
  <c r="AA1012" i="11"/>
  <c r="AA1013" i="11"/>
  <c r="AA1014" i="11"/>
  <c r="AA1015" i="11"/>
  <c r="AA1016" i="11"/>
  <c r="AA1017" i="11"/>
  <c r="AA1018" i="11"/>
  <c r="AA1019" i="11"/>
  <c r="AA1020" i="11"/>
  <c r="AA1021" i="11"/>
  <c r="AA1022" i="11"/>
  <c r="AA1023" i="11"/>
  <c r="AA1024" i="11"/>
  <c r="AA1025" i="11"/>
  <c r="AA1026" i="11"/>
  <c r="AA1027" i="11"/>
  <c r="AA1028" i="11"/>
  <c r="AA1029" i="11"/>
  <c r="AA1030" i="11"/>
  <c r="AA1031" i="11"/>
  <c r="AA1032" i="11"/>
  <c r="AA1033" i="11"/>
  <c r="AA1034" i="11"/>
  <c r="AA1035" i="11"/>
  <c r="AA1036" i="11"/>
  <c r="AA1037" i="11"/>
  <c r="AA1038" i="11"/>
  <c r="E1041" i="11"/>
  <c r="I1041" i="11"/>
  <c r="J1041" i="11"/>
  <c r="K1041" i="11"/>
  <c r="L1041" i="11"/>
  <c r="M1041" i="11"/>
  <c r="N1041" i="11"/>
  <c r="O1041" i="11"/>
  <c r="P1041" i="11"/>
  <c r="AA1041" i="11"/>
  <c r="E1042" i="11"/>
  <c r="I1042" i="11"/>
  <c r="J1042" i="11"/>
  <c r="K1042" i="11"/>
  <c r="L1042" i="11"/>
  <c r="M1042" i="11"/>
  <c r="N1042" i="11"/>
  <c r="O1042" i="11"/>
  <c r="P1042" i="11"/>
  <c r="AA1042" i="11"/>
  <c r="E1043" i="11"/>
  <c r="I1043" i="11"/>
  <c r="J1043" i="11"/>
  <c r="K1043" i="11"/>
  <c r="L1043" i="11"/>
  <c r="M1043" i="11"/>
  <c r="N1043" i="11"/>
  <c r="O1043" i="11"/>
  <c r="P1043" i="11"/>
  <c r="AA1043" i="11"/>
  <c r="E1044" i="11"/>
  <c r="I1044" i="11"/>
  <c r="J1044" i="11"/>
  <c r="K1044" i="11"/>
  <c r="L1044" i="11"/>
  <c r="M1044" i="11"/>
  <c r="N1044" i="11"/>
  <c r="O1044" i="11"/>
  <c r="P1044" i="11"/>
  <c r="AA1044" i="11"/>
  <c r="E1045" i="11"/>
  <c r="I1045" i="11"/>
  <c r="J1045" i="11"/>
  <c r="K1045" i="11"/>
  <c r="L1045" i="11"/>
  <c r="M1045" i="11"/>
  <c r="N1045" i="11"/>
  <c r="O1045" i="11"/>
  <c r="P1045" i="11"/>
  <c r="AA1045" i="11"/>
  <c r="E1046" i="11"/>
  <c r="I1046" i="11"/>
  <c r="J1046" i="11"/>
  <c r="K1046" i="11"/>
  <c r="L1046" i="11"/>
  <c r="M1046" i="11"/>
  <c r="N1046" i="11"/>
  <c r="O1046" i="11"/>
  <c r="P1046" i="11"/>
  <c r="AA1046" i="11"/>
  <c r="E1047" i="11"/>
  <c r="I1047" i="11"/>
  <c r="J1047" i="11"/>
  <c r="K1047" i="11"/>
  <c r="L1047" i="11"/>
  <c r="M1047" i="11"/>
  <c r="N1047" i="11"/>
  <c r="O1047" i="11"/>
  <c r="P1047" i="11"/>
  <c r="AA1047" i="11"/>
  <c r="E1048" i="11"/>
  <c r="I1048" i="11"/>
  <c r="J1048" i="11"/>
  <c r="K1048" i="11"/>
  <c r="L1048" i="11"/>
  <c r="M1048" i="11"/>
  <c r="N1048" i="11"/>
  <c r="O1048" i="11"/>
  <c r="P1048" i="11"/>
  <c r="AA1048" i="11"/>
  <c r="E1049" i="11"/>
  <c r="I1049" i="11"/>
  <c r="J1049" i="11"/>
  <c r="K1049" i="11"/>
  <c r="L1049" i="11"/>
  <c r="M1049" i="11"/>
  <c r="N1049" i="11"/>
  <c r="O1049" i="11"/>
  <c r="P1049" i="11"/>
  <c r="AA1049" i="11"/>
  <c r="E1050" i="11"/>
  <c r="I1050" i="11"/>
  <c r="J1050" i="11"/>
  <c r="K1050" i="11"/>
  <c r="L1050" i="11"/>
  <c r="M1050" i="11"/>
  <c r="N1050" i="11"/>
  <c r="O1050" i="11"/>
  <c r="P1050" i="11"/>
  <c r="AA1050" i="11"/>
  <c r="E1051" i="11"/>
  <c r="I1051" i="11"/>
  <c r="J1051" i="11"/>
  <c r="K1051" i="11"/>
  <c r="L1051" i="11"/>
  <c r="M1051" i="11"/>
  <c r="N1051" i="11"/>
  <c r="O1051" i="11"/>
  <c r="P1051" i="11"/>
  <c r="AA1051" i="11"/>
  <c r="E1052" i="11"/>
  <c r="I1052" i="11"/>
  <c r="J1052" i="11"/>
  <c r="K1052" i="11"/>
  <c r="L1052" i="11"/>
  <c r="M1052" i="11"/>
  <c r="N1052" i="11"/>
  <c r="O1052" i="11"/>
  <c r="P1052" i="11"/>
  <c r="AA1052" i="11"/>
  <c r="E1053" i="11"/>
  <c r="I1053" i="11"/>
  <c r="J1053" i="11"/>
  <c r="K1053" i="11"/>
  <c r="L1053" i="11"/>
  <c r="M1053" i="11"/>
  <c r="N1053" i="11"/>
  <c r="O1053" i="11"/>
  <c r="P1053" i="11"/>
  <c r="AA1053" i="11"/>
  <c r="E1054" i="11"/>
  <c r="I1054" i="11"/>
  <c r="J1054" i="11"/>
  <c r="K1054" i="11"/>
  <c r="L1054" i="11"/>
  <c r="M1054" i="11"/>
  <c r="N1054" i="11"/>
  <c r="O1054" i="11"/>
  <c r="P1054" i="11"/>
  <c r="AA1054" i="11"/>
  <c r="E1055" i="11"/>
  <c r="I1055" i="11"/>
  <c r="J1055" i="11"/>
  <c r="K1055" i="11"/>
  <c r="L1055" i="11"/>
  <c r="M1055" i="11"/>
  <c r="N1055" i="11"/>
  <c r="O1055" i="11"/>
  <c r="P1055" i="11"/>
  <c r="AA1055" i="11"/>
  <c r="E1056" i="11"/>
  <c r="I1056" i="11"/>
  <c r="J1056" i="11"/>
  <c r="K1056" i="11"/>
  <c r="L1056" i="11"/>
  <c r="M1056" i="11"/>
  <c r="N1056" i="11"/>
  <c r="O1056" i="11"/>
  <c r="P1056" i="11"/>
  <c r="AA1056" i="11"/>
  <c r="E1057" i="11"/>
  <c r="I1057" i="11"/>
  <c r="J1057" i="11"/>
  <c r="K1057" i="11"/>
  <c r="L1057" i="11"/>
  <c r="M1057" i="11"/>
  <c r="N1057" i="11"/>
  <c r="O1057" i="11"/>
  <c r="P1057" i="11"/>
  <c r="AA1057" i="11"/>
  <c r="E1058" i="11"/>
  <c r="I1058" i="11"/>
  <c r="J1058" i="11"/>
  <c r="K1058" i="11"/>
  <c r="L1058" i="11"/>
  <c r="M1058" i="11"/>
  <c r="N1058" i="11"/>
  <c r="O1058" i="11"/>
  <c r="P1058" i="11"/>
  <c r="AA1058" i="11"/>
  <c r="E1059" i="11"/>
  <c r="I1059" i="11"/>
  <c r="J1059" i="11"/>
  <c r="K1059" i="11"/>
  <c r="L1059" i="11"/>
  <c r="M1059" i="11"/>
  <c r="N1059" i="11"/>
  <c r="O1059" i="11"/>
  <c r="P1059" i="11"/>
  <c r="AA1059" i="11"/>
  <c r="E1060" i="11"/>
  <c r="I1060" i="11"/>
  <c r="J1060" i="11"/>
  <c r="K1060" i="11"/>
  <c r="L1060" i="11"/>
  <c r="M1060" i="11"/>
  <c r="N1060" i="11"/>
  <c r="O1060" i="11"/>
  <c r="P1060" i="11"/>
  <c r="AA1060" i="11"/>
  <c r="E1061" i="11"/>
  <c r="I1061" i="11"/>
  <c r="J1061" i="11"/>
  <c r="K1061" i="11"/>
  <c r="L1061" i="11"/>
  <c r="M1061" i="11"/>
  <c r="N1061" i="11"/>
  <c r="O1061" i="11"/>
  <c r="P1061" i="11"/>
  <c r="AA1061" i="11"/>
  <c r="E1062" i="11"/>
  <c r="I1062" i="11"/>
  <c r="J1062" i="11"/>
  <c r="K1062" i="11"/>
  <c r="L1062" i="11"/>
  <c r="M1062" i="11"/>
  <c r="N1062" i="11"/>
  <c r="O1062" i="11"/>
  <c r="P1062" i="11"/>
  <c r="AA1062" i="11"/>
  <c r="E1063" i="11"/>
  <c r="I1063" i="11"/>
  <c r="J1063" i="11"/>
  <c r="K1063" i="11"/>
  <c r="L1063" i="11"/>
  <c r="M1063" i="11"/>
  <c r="N1063" i="11"/>
  <c r="O1063" i="11"/>
  <c r="P1063" i="11"/>
  <c r="AA1063" i="11"/>
  <c r="E1064" i="11"/>
  <c r="I1064" i="11"/>
  <c r="J1064" i="11"/>
  <c r="K1064" i="11"/>
  <c r="L1064" i="11"/>
  <c r="M1064" i="11"/>
  <c r="N1064" i="11"/>
  <c r="O1064" i="11"/>
  <c r="P1064" i="11"/>
  <c r="AA1064" i="11"/>
  <c r="E1065" i="11"/>
  <c r="I1065" i="11"/>
  <c r="J1065" i="11"/>
  <c r="K1065" i="11"/>
  <c r="L1065" i="11"/>
  <c r="M1065" i="11"/>
  <c r="N1065" i="11"/>
  <c r="O1065" i="11"/>
  <c r="P1065" i="11"/>
  <c r="AA1065" i="11"/>
  <c r="E1066" i="11"/>
  <c r="I1066" i="11"/>
  <c r="J1066" i="11"/>
  <c r="K1066" i="11"/>
  <c r="L1066" i="11"/>
  <c r="M1066" i="11"/>
  <c r="N1066" i="11"/>
  <c r="O1066" i="11"/>
  <c r="P1066" i="11"/>
  <c r="AA1066" i="11"/>
  <c r="E1067" i="11"/>
  <c r="I1067" i="11"/>
  <c r="J1067" i="11"/>
  <c r="K1067" i="11"/>
  <c r="L1067" i="11"/>
  <c r="M1067" i="11"/>
  <c r="N1067" i="11"/>
  <c r="O1067" i="11"/>
  <c r="P1067" i="11"/>
  <c r="AA1067" i="11"/>
  <c r="E1068" i="11"/>
  <c r="I1068" i="11"/>
  <c r="J1068" i="11"/>
  <c r="K1068" i="11"/>
  <c r="L1068" i="11"/>
  <c r="M1068" i="11"/>
  <c r="N1068" i="11"/>
  <c r="O1068" i="11"/>
  <c r="P1068" i="11"/>
  <c r="AA1068" i="11"/>
  <c r="E1069" i="11"/>
  <c r="I1069" i="11"/>
  <c r="J1069" i="11"/>
  <c r="K1069" i="11"/>
  <c r="L1069" i="11"/>
  <c r="M1069" i="11"/>
  <c r="N1069" i="11"/>
  <c r="O1069" i="11"/>
  <c r="P1069" i="11"/>
  <c r="AA1069" i="11"/>
  <c r="E1070" i="11"/>
  <c r="I1070" i="11"/>
  <c r="J1070" i="11"/>
  <c r="K1070" i="11"/>
  <c r="L1070" i="11"/>
  <c r="M1070" i="11"/>
  <c r="N1070" i="11"/>
  <c r="O1070" i="11"/>
  <c r="P1070" i="11"/>
  <c r="AA1070" i="11"/>
  <c r="E1071" i="11"/>
  <c r="I1071" i="11"/>
  <c r="J1071" i="11"/>
  <c r="K1071" i="11"/>
  <c r="L1071" i="11"/>
  <c r="M1071" i="11"/>
  <c r="N1071" i="11"/>
  <c r="O1071" i="11"/>
  <c r="P1071" i="11"/>
  <c r="AA1071" i="11"/>
  <c r="E1072" i="11"/>
  <c r="I1072" i="11"/>
  <c r="J1072" i="11"/>
  <c r="K1072" i="11"/>
  <c r="L1072" i="11"/>
  <c r="M1072" i="11"/>
  <c r="N1072" i="11"/>
  <c r="O1072" i="11"/>
  <c r="P1072" i="11"/>
  <c r="AA1072" i="11"/>
  <c r="E1073" i="11"/>
  <c r="I1073" i="11"/>
  <c r="J1073" i="11"/>
  <c r="K1073" i="11"/>
  <c r="L1073" i="11"/>
  <c r="M1073" i="11"/>
  <c r="N1073" i="11"/>
  <c r="O1073" i="11"/>
  <c r="P1073" i="11"/>
  <c r="AA1073" i="11"/>
  <c r="E1074" i="11"/>
  <c r="I1074" i="11"/>
  <c r="J1074" i="11"/>
  <c r="K1074" i="11"/>
  <c r="L1074" i="11"/>
  <c r="M1074" i="11"/>
  <c r="N1074" i="11"/>
  <c r="O1074" i="11"/>
  <c r="P1074" i="11"/>
  <c r="AA1074" i="11"/>
  <c r="E1075" i="11"/>
  <c r="I1075" i="11"/>
  <c r="J1075" i="11"/>
  <c r="K1075" i="11"/>
  <c r="L1075" i="11"/>
  <c r="M1075" i="11"/>
  <c r="N1075" i="11"/>
  <c r="O1075" i="11"/>
  <c r="P1075" i="11"/>
  <c r="AA1075" i="11"/>
  <c r="E1076" i="11"/>
  <c r="I1076" i="11"/>
  <c r="J1076" i="11"/>
  <c r="K1076" i="11"/>
  <c r="L1076" i="11"/>
  <c r="M1076" i="11"/>
  <c r="N1076" i="11"/>
  <c r="O1076" i="11"/>
  <c r="P1076" i="11"/>
  <c r="AA1076" i="11"/>
  <c r="E1077" i="11"/>
  <c r="I1077" i="11"/>
  <c r="J1077" i="11"/>
  <c r="K1077" i="11"/>
  <c r="L1077" i="11"/>
  <c r="M1077" i="11"/>
  <c r="N1077" i="11"/>
  <c r="O1077" i="11"/>
  <c r="P1077" i="11"/>
  <c r="AA1077" i="11"/>
  <c r="E1078" i="11"/>
  <c r="I1078" i="11"/>
  <c r="J1078" i="11"/>
  <c r="K1078" i="11"/>
  <c r="L1078" i="11"/>
  <c r="M1078" i="11"/>
  <c r="N1078" i="11"/>
  <c r="O1078" i="11"/>
  <c r="P1078" i="11"/>
  <c r="AA1078" i="11"/>
  <c r="E1079" i="11"/>
  <c r="I1079" i="11"/>
  <c r="J1079" i="11"/>
  <c r="K1079" i="11"/>
  <c r="L1079" i="11"/>
  <c r="M1079" i="11"/>
  <c r="N1079" i="11"/>
  <c r="O1079" i="11"/>
  <c r="P1079" i="11"/>
  <c r="AA1079" i="11"/>
  <c r="E1080" i="11"/>
  <c r="I1080" i="11"/>
  <c r="J1080" i="11"/>
  <c r="K1080" i="11"/>
  <c r="L1080" i="11"/>
  <c r="M1080" i="11"/>
  <c r="N1080" i="11"/>
  <c r="O1080" i="11"/>
  <c r="P1080" i="11"/>
  <c r="AA1080" i="11"/>
  <c r="E1081" i="11"/>
  <c r="I1081" i="11"/>
  <c r="J1081" i="11"/>
  <c r="K1081" i="11"/>
  <c r="L1081" i="11"/>
  <c r="M1081" i="11"/>
  <c r="N1081" i="11"/>
  <c r="O1081" i="11"/>
  <c r="P1081" i="11"/>
  <c r="AA1081" i="11"/>
  <c r="E1082" i="11"/>
  <c r="I1082" i="11"/>
  <c r="J1082" i="11"/>
  <c r="K1082" i="11"/>
  <c r="L1082" i="11"/>
  <c r="M1082" i="11"/>
  <c r="N1082" i="11"/>
  <c r="O1082" i="11"/>
  <c r="P1082" i="11"/>
  <c r="AA1082" i="11"/>
  <c r="E1083" i="11"/>
  <c r="I1083" i="11"/>
  <c r="J1083" i="11"/>
  <c r="K1083" i="11"/>
  <c r="L1083" i="11"/>
  <c r="M1083" i="11"/>
  <c r="N1083" i="11"/>
  <c r="O1083" i="11"/>
  <c r="P1083" i="11"/>
  <c r="AA1083" i="11"/>
  <c r="E1084" i="11"/>
  <c r="I1084" i="11"/>
  <c r="J1084" i="11"/>
  <c r="K1084" i="11"/>
  <c r="L1084" i="11"/>
  <c r="M1084" i="11"/>
  <c r="N1084" i="11"/>
  <c r="O1084" i="11"/>
  <c r="P1084" i="11"/>
  <c r="AA1084" i="11"/>
  <c r="E1085" i="11"/>
  <c r="I1085" i="11"/>
  <c r="J1085" i="11"/>
  <c r="K1085" i="11"/>
  <c r="L1085" i="11"/>
  <c r="M1085" i="11"/>
  <c r="N1085" i="11"/>
  <c r="O1085" i="11"/>
  <c r="P1085" i="11"/>
  <c r="AA1085" i="11"/>
  <c r="E1086" i="11"/>
  <c r="I1086" i="11"/>
  <c r="J1086" i="11"/>
  <c r="K1086" i="11"/>
  <c r="L1086" i="11"/>
  <c r="M1086" i="11"/>
  <c r="N1086" i="11"/>
  <c r="O1086" i="11"/>
  <c r="P1086" i="11"/>
  <c r="AA1086" i="11"/>
  <c r="E1087" i="11"/>
  <c r="I1087" i="11"/>
  <c r="J1087" i="11"/>
  <c r="K1087" i="11"/>
  <c r="L1087" i="11"/>
  <c r="M1087" i="11"/>
  <c r="N1087" i="11"/>
  <c r="O1087" i="11"/>
  <c r="P1087" i="11"/>
  <c r="AA1087" i="11"/>
  <c r="E1088" i="11"/>
  <c r="I1088" i="11"/>
  <c r="J1088" i="11"/>
  <c r="K1088" i="11"/>
  <c r="L1088" i="11"/>
  <c r="M1088" i="11"/>
  <c r="N1088" i="11"/>
  <c r="O1088" i="11"/>
  <c r="P1088" i="11"/>
  <c r="AA1088" i="11"/>
  <c r="E1089" i="11"/>
  <c r="I1089" i="11"/>
  <c r="J1089" i="11"/>
  <c r="K1089" i="11"/>
  <c r="L1089" i="11"/>
  <c r="M1089" i="11"/>
  <c r="N1089" i="11"/>
  <c r="O1089" i="11"/>
  <c r="P1089" i="11"/>
  <c r="AA1089" i="11"/>
  <c r="E1090" i="11"/>
  <c r="I1090" i="11"/>
  <c r="J1090" i="11"/>
  <c r="K1090" i="11"/>
  <c r="L1090" i="11"/>
  <c r="M1090" i="11"/>
  <c r="N1090" i="11"/>
  <c r="O1090" i="11"/>
  <c r="P1090" i="11"/>
  <c r="AA1090" i="11"/>
  <c r="E1091" i="11"/>
  <c r="I1091" i="11"/>
  <c r="J1091" i="11"/>
  <c r="K1091" i="11"/>
  <c r="L1091" i="11"/>
  <c r="M1091" i="11"/>
  <c r="N1091" i="11"/>
  <c r="O1091" i="11"/>
  <c r="P1091" i="11"/>
  <c r="AA1091" i="11"/>
  <c r="E1092" i="11"/>
  <c r="I1092" i="11"/>
  <c r="J1092" i="11"/>
  <c r="K1092" i="11"/>
  <c r="L1092" i="11"/>
  <c r="M1092" i="11"/>
  <c r="N1092" i="11"/>
  <c r="O1092" i="11"/>
  <c r="P1092" i="11"/>
  <c r="AA1092" i="11"/>
  <c r="E1093" i="11"/>
  <c r="I1093" i="11"/>
  <c r="J1093" i="11"/>
  <c r="K1093" i="11"/>
  <c r="L1093" i="11"/>
  <c r="M1093" i="11"/>
  <c r="N1093" i="11"/>
  <c r="O1093" i="11"/>
  <c r="P1093" i="11"/>
  <c r="AA1093" i="11"/>
  <c r="E1094" i="11"/>
  <c r="I1094" i="11"/>
  <c r="J1094" i="11"/>
  <c r="K1094" i="11"/>
  <c r="L1094" i="11"/>
  <c r="M1094" i="11"/>
  <c r="N1094" i="11"/>
  <c r="O1094" i="11"/>
  <c r="P1094" i="11"/>
  <c r="AA1094" i="11"/>
  <c r="E1095" i="11"/>
  <c r="I1095" i="11"/>
  <c r="J1095" i="11"/>
  <c r="K1095" i="11"/>
  <c r="L1095" i="11"/>
  <c r="M1095" i="11"/>
  <c r="N1095" i="11"/>
  <c r="O1095" i="11"/>
  <c r="P1095" i="11"/>
  <c r="AA1095" i="11"/>
  <c r="E1096" i="11"/>
  <c r="I1096" i="11"/>
  <c r="J1096" i="11"/>
  <c r="K1096" i="11"/>
  <c r="L1096" i="11"/>
  <c r="M1096" i="11"/>
  <c r="N1096" i="11"/>
  <c r="O1096" i="11"/>
  <c r="P1096" i="11"/>
  <c r="AA1096" i="11"/>
  <c r="E1097" i="11"/>
  <c r="I1097" i="11"/>
  <c r="J1097" i="11"/>
  <c r="K1097" i="11"/>
  <c r="L1097" i="11"/>
  <c r="M1097" i="11"/>
  <c r="N1097" i="11"/>
  <c r="O1097" i="11"/>
  <c r="P1097" i="11"/>
  <c r="AA1097" i="11"/>
  <c r="E1098" i="11"/>
  <c r="I1098" i="11"/>
  <c r="J1098" i="11"/>
  <c r="K1098" i="11"/>
  <c r="L1098" i="11"/>
  <c r="M1098" i="11"/>
  <c r="N1098" i="11"/>
  <c r="O1098" i="11"/>
  <c r="P1098" i="11"/>
  <c r="AA1098" i="11"/>
  <c r="E1099" i="11"/>
  <c r="I1099" i="11"/>
  <c r="J1099" i="11"/>
  <c r="K1099" i="11"/>
  <c r="L1099" i="11"/>
  <c r="M1099" i="11"/>
  <c r="N1099" i="11"/>
  <c r="O1099" i="11"/>
  <c r="P1099" i="11"/>
  <c r="AA1099" i="11"/>
  <c r="E1100" i="11"/>
  <c r="I1100" i="11"/>
  <c r="J1100" i="11"/>
  <c r="K1100" i="11"/>
  <c r="L1100" i="11"/>
  <c r="M1100" i="11"/>
  <c r="N1100" i="11"/>
  <c r="O1100" i="11"/>
  <c r="P1100" i="11"/>
  <c r="AA1100" i="11"/>
  <c r="E1101" i="11"/>
  <c r="I1101" i="11"/>
  <c r="J1101" i="11"/>
  <c r="K1101" i="11"/>
  <c r="L1101" i="11"/>
  <c r="M1101" i="11"/>
  <c r="N1101" i="11"/>
  <c r="O1101" i="11"/>
  <c r="P1101" i="11"/>
  <c r="AA1101" i="11"/>
  <c r="E1102" i="11"/>
  <c r="I1102" i="11"/>
  <c r="J1102" i="11"/>
  <c r="K1102" i="11"/>
  <c r="L1102" i="11"/>
  <c r="M1102" i="11"/>
  <c r="N1102" i="11"/>
  <c r="O1102" i="11"/>
  <c r="P1102" i="11"/>
  <c r="AA1102" i="11"/>
  <c r="E1103" i="11"/>
  <c r="I1103" i="11"/>
  <c r="J1103" i="11"/>
  <c r="K1103" i="11"/>
  <c r="L1103" i="11"/>
  <c r="M1103" i="11"/>
  <c r="N1103" i="11"/>
  <c r="O1103" i="11"/>
  <c r="P1103" i="11"/>
  <c r="AA1103" i="11"/>
  <c r="E1104" i="11"/>
  <c r="I1104" i="11"/>
  <c r="J1104" i="11"/>
  <c r="K1104" i="11"/>
  <c r="L1104" i="11"/>
  <c r="M1104" i="11"/>
  <c r="N1104" i="11"/>
  <c r="O1104" i="11"/>
  <c r="P1104" i="11"/>
  <c r="AA1104" i="11"/>
  <c r="E1105" i="11"/>
  <c r="I1105" i="11"/>
  <c r="J1105" i="11"/>
  <c r="K1105" i="11"/>
  <c r="L1105" i="11"/>
  <c r="M1105" i="11"/>
  <c r="N1105" i="11"/>
  <c r="O1105" i="11"/>
  <c r="P1105" i="11"/>
  <c r="AA1105" i="11"/>
  <c r="E1106" i="11"/>
  <c r="I1106" i="11"/>
  <c r="J1106" i="11"/>
  <c r="K1106" i="11"/>
  <c r="L1106" i="11"/>
  <c r="M1106" i="11"/>
  <c r="N1106" i="11"/>
  <c r="O1106" i="11"/>
  <c r="P1106" i="11"/>
  <c r="AA1106" i="11"/>
  <c r="E1107" i="11"/>
  <c r="I1107" i="11"/>
  <c r="J1107" i="11"/>
  <c r="K1107" i="11"/>
  <c r="L1107" i="11"/>
  <c r="M1107" i="11"/>
  <c r="N1107" i="11"/>
  <c r="O1107" i="11"/>
  <c r="P1107" i="11"/>
  <c r="AA1107" i="11"/>
  <c r="E1108" i="11"/>
  <c r="I1108" i="11"/>
  <c r="J1108" i="11"/>
  <c r="K1108" i="11"/>
  <c r="L1108" i="11"/>
  <c r="M1108" i="11"/>
  <c r="N1108" i="11"/>
  <c r="O1108" i="11"/>
  <c r="P1108" i="11"/>
  <c r="AA1108" i="11"/>
  <c r="E1109" i="11"/>
  <c r="I1109" i="11"/>
  <c r="J1109" i="11"/>
  <c r="K1109" i="11"/>
  <c r="L1109" i="11"/>
  <c r="M1109" i="11"/>
  <c r="N1109" i="11"/>
  <c r="O1109" i="11"/>
  <c r="P1109" i="11"/>
  <c r="AA1109" i="11"/>
  <c r="E1110" i="11"/>
  <c r="I1110" i="11"/>
  <c r="J1110" i="11"/>
  <c r="K1110" i="11"/>
  <c r="L1110" i="11"/>
  <c r="M1110" i="11"/>
  <c r="N1110" i="11"/>
  <c r="O1110" i="11"/>
  <c r="P1110" i="11"/>
  <c r="AA1110" i="11"/>
  <c r="E1111" i="11"/>
  <c r="I1111" i="11"/>
  <c r="J1111" i="11"/>
  <c r="K1111" i="11"/>
  <c r="L1111" i="11"/>
  <c r="M1111" i="11"/>
  <c r="N1111" i="11"/>
  <c r="O1111" i="11"/>
  <c r="P1111" i="11"/>
  <c r="AA1111" i="11"/>
  <c r="E1112" i="11"/>
  <c r="I1112" i="11"/>
  <c r="J1112" i="11"/>
  <c r="K1112" i="11"/>
  <c r="L1112" i="11"/>
  <c r="M1112" i="11"/>
  <c r="N1112" i="11"/>
  <c r="O1112" i="11"/>
  <c r="P1112" i="11"/>
  <c r="AA1112" i="11"/>
  <c r="E1113" i="11"/>
  <c r="I1113" i="11"/>
  <c r="J1113" i="11"/>
  <c r="K1113" i="11"/>
  <c r="L1113" i="11"/>
  <c r="M1113" i="11"/>
  <c r="N1113" i="11"/>
  <c r="O1113" i="11"/>
  <c r="P1113" i="11"/>
  <c r="AA1113" i="11"/>
  <c r="E1114" i="11"/>
  <c r="I1114" i="11"/>
  <c r="J1114" i="11"/>
  <c r="K1114" i="11"/>
  <c r="L1114" i="11"/>
  <c r="M1114" i="11"/>
  <c r="N1114" i="11"/>
  <c r="O1114" i="11"/>
  <c r="P1114" i="11"/>
  <c r="AA1114" i="11"/>
  <c r="E1115" i="11"/>
  <c r="I1115" i="11"/>
  <c r="J1115" i="11"/>
  <c r="K1115" i="11"/>
  <c r="L1115" i="11"/>
  <c r="M1115" i="11"/>
  <c r="N1115" i="11"/>
  <c r="O1115" i="11"/>
  <c r="P1115" i="11"/>
  <c r="AA1115" i="11"/>
  <c r="E1116" i="11"/>
  <c r="I1116" i="11"/>
  <c r="J1116" i="11"/>
  <c r="K1116" i="11"/>
  <c r="L1116" i="11"/>
  <c r="M1116" i="11"/>
  <c r="N1116" i="11"/>
  <c r="O1116" i="11"/>
  <c r="P1116" i="11"/>
  <c r="AA1116" i="11"/>
  <c r="E1117" i="11"/>
  <c r="I1117" i="11"/>
  <c r="J1117" i="11"/>
  <c r="K1117" i="11"/>
  <c r="L1117" i="11"/>
  <c r="M1117" i="11"/>
  <c r="N1117" i="11"/>
  <c r="O1117" i="11"/>
  <c r="P1117" i="11"/>
  <c r="AA1117" i="11"/>
  <c r="E1118" i="11"/>
  <c r="I1118" i="11"/>
  <c r="J1118" i="11"/>
  <c r="K1118" i="11"/>
  <c r="L1118" i="11"/>
  <c r="M1118" i="11"/>
  <c r="N1118" i="11"/>
  <c r="O1118" i="11"/>
  <c r="P1118" i="11"/>
  <c r="AA1118" i="11"/>
  <c r="E1119" i="11"/>
  <c r="I1119" i="11"/>
  <c r="J1119" i="11"/>
  <c r="K1119" i="11"/>
  <c r="L1119" i="11"/>
  <c r="M1119" i="11"/>
  <c r="N1119" i="11"/>
  <c r="O1119" i="11"/>
  <c r="P1119" i="11"/>
  <c r="AA1119" i="11"/>
  <c r="E1120" i="11"/>
  <c r="I1120" i="11"/>
  <c r="J1120" i="11"/>
  <c r="K1120" i="11"/>
  <c r="L1120" i="11"/>
  <c r="M1120" i="11"/>
  <c r="N1120" i="11"/>
  <c r="O1120" i="11"/>
  <c r="P1120" i="11"/>
  <c r="AA1120" i="11"/>
  <c r="E1121" i="11"/>
  <c r="I1121" i="11"/>
  <c r="J1121" i="11"/>
  <c r="K1121" i="11"/>
  <c r="L1121" i="11"/>
  <c r="M1121" i="11"/>
  <c r="N1121" i="11"/>
  <c r="O1121" i="11"/>
  <c r="P1121" i="11"/>
  <c r="AA1121" i="11"/>
  <c r="E1122" i="11"/>
  <c r="I1122" i="11"/>
  <c r="J1122" i="11"/>
  <c r="K1122" i="11"/>
  <c r="L1122" i="11"/>
  <c r="M1122" i="11"/>
  <c r="N1122" i="11"/>
  <c r="O1122" i="11"/>
  <c r="P1122" i="11"/>
  <c r="AA1122" i="11"/>
  <c r="E1123" i="11"/>
  <c r="I1123" i="11"/>
  <c r="J1123" i="11"/>
  <c r="K1123" i="11"/>
  <c r="L1123" i="11"/>
  <c r="M1123" i="11"/>
  <c r="N1123" i="11"/>
  <c r="O1123" i="11"/>
  <c r="P1123" i="11"/>
  <c r="AA1123" i="11"/>
  <c r="E1124" i="11"/>
  <c r="I1124" i="11"/>
  <c r="J1124" i="11"/>
  <c r="K1124" i="11"/>
  <c r="L1124" i="11"/>
  <c r="M1124" i="11"/>
  <c r="N1124" i="11"/>
  <c r="O1124" i="11"/>
  <c r="P1124" i="11"/>
  <c r="AA1124" i="11"/>
  <c r="E1125" i="11"/>
  <c r="I1125" i="11"/>
  <c r="J1125" i="11"/>
  <c r="K1125" i="11"/>
  <c r="L1125" i="11"/>
  <c r="M1125" i="11"/>
  <c r="N1125" i="11"/>
  <c r="O1125" i="11"/>
  <c r="P1125" i="11"/>
  <c r="AA1125" i="11"/>
  <c r="E1126" i="11"/>
  <c r="I1126" i="11"/>
  <c r="J1126" i="11"/>
  <c r="K1126" i="11"/>
  <c r="L1126" i="11"/>
  <c r="M1126" i="11"/>
  <c r="N1126" i="11"/>
  <c r="O1126" i="11"/>
  <c r="P1126" i="11"/>
  <c r="AA1126" i="11"/>
  <c r="E1127" i="11"/>
  <c r="I1127" i="11"/>
  <c r="J1127" i="11"/>
  <c r="K1127" i="11"/>
  <c r="L1127" i="11"/>
  <c r="M1127" i="11"/>
  <c r="N1127" i="11"/>
  <c r="O1127" i="11"/>
  <c r="P1127" i="11"/>
  <c r="AA1127" i="11"/>
  <c r="E1128" i="11"/>
  <c r="I1128" i="11"/>
  <c r="J1128" i="11"/>
  <c r="K1128" i="11"/>
  <c r="L1128" i="11"/>
  <c r="M1128" i="11"/>
  <c r="N1128" i="11"/>
  <c r="O1128" i="11"/>
  <c r="P1128" i="11"/>
  <c r="AA1128" i="11"/>
  <c r="E1129" i="11"/>
  <c r="I1129" i="11"/>
  <c r="J1129" i="11"/>
  <c r="K1129" i="11"/>
  <c r="L1129" i="11"/>
  <c r="M1129" i="11"/>
  <c r="N1129" i="11"/>
  <c r="O1129" i="11"/>
  <c r="P1129" i="11"/>
  <c r="AA1129" i="11"/>
  <c r="E1130" i="11"/>
  <c r="I1130" i="11"/>
  <c r="J1130" i="11"/>
  <c r="K1130" i="11"/>
  <c r="L1130" i="11"/>
  <c r="M1130" i="11"/>
  <c r="N1130" i="11"/>
  <c r="O1130" i="11"/>
  <c r="P1130" i="11"/>
  <c r="AA1130" i="11"/>
  <c r="E1131" i="11"/>
  <c r="I1131" i="11"/>
  <c r="J1131" i="11"/>
  <c r="K1131" i="11"/>
  <c r="L1131" i="11"/>
  <c r="M1131" i="11"/>
  <c r="N1131" i="11"/>
  <c r="O1131" i="11"/>
  <c r="P1131" i="11"/>
  <c r="AA1131" i="11"/>
  <c r="E1132" i="11"/>
  <c r="I1132" i="11"/>
  <c r="J1132" i="11"/>
  <c r="K1132" i="11"/>
  <c r="L1132" i="11"/>
  <c r="M1132" i="11"/>
  <c r="N1132" i="11"/>
  <c r="O1132" i="11"/>
  <c r="P1132" i="11"/>
  <c r="AA1132" i="11"/>
  <c r="E1133" i="11"/>
  <c r="I1133" i="11"/>
  <c r="J1133" i="11"/>
  <c r="K1133" i="11"/>
  <c r="L1133" i="11"/>
  <c r="M1133" i="11"/>
  <c r="N1133" i="11"/>
  <c r="O1133" i="11"/>
  <c r="P1133" i="11"/>
  <c r="AA1133" i="11"/>
  <c r="E1134" i="11"/>
  <c r="I1134" i="11"/>
  <c r="J1134" i="11"/>
  <c r="K1134" i="11"/>
  <c r="L1134" i="11"/>
  <c r="M1134" i="11"/>
  <c r="N1134" i="11"/>
  <c r="O1134" i="11"/>
  <c r="P1134" i="11"/>
  <c r="AA1134" i="11"/>
  <c r="E1135" i="11"/>
  <c r="I1135" i="11"/>
  <c r="J1135" i="11"/>
  <c r="K1135" i="11"/>
  <c r="L1135" i="11"/>
  <c r="M1135" i="11"/>
  <c r="N1135" i="11"/>
  <c r="O1135" i="11"/>
  <c r="P1135" i="11"/>
  <c r="AA1135" i="11"/>
  <c r="E1136" i="11"/>
  <c r="I1136" i="11"/>
  <c r="J1136" i="11"/>
  <c r="K1136" i="11"/>
  <c r="L1136" i="11"/>
  <c r="M1136" i="11"/>
  <c r="N1136" i="11"/>
  <c r="O1136" i="11"/>
  <c r="P1136" i="11"/>
  <c r="AA1136" i="11"/>
  <c r="E1137" i="11"/>
  <c r="I1137" i="11"/>
  <c r="J1137" i="11"/>
  <c r="K1137" i="11"/>
  <c r="L1137" i="11"/>
  <c r="M1137" i="11"/>
  <c r="N1137" i="11"/>
  <c r="O1137" i="11"/>
  <c r="P1137" i="11"/>
  <c r="AA1137" i="11"/>
  <c r="E1138" i="11"/>
  <c r="I1138" i="11"/>
  <c r="J1138" i="11"/>
  <c r="K1138" i="11"/>
  <c r="L1138" i="11"/>
  <c r="M1138" i="11"/>
  <c r="N1138" i="11"/>
  <c r="O1138" i="11"/>
  <c r="P1138" i="11"/>
  <c r="AA1138" i="11"/>
  <c r="E1139" i="11"/>
  <c r="I1139" i="11"/>
  <c r="J1139" i="11"/>
  <c r="K1139" i="11"/>
  <c r="L1139" i="11"/>
  <c r="M1139" i="11"/>
  <c r="N1139" i="11"/>
  <c r="O1139" i="11"/>
  <c r="P1139" i="11"/>
  <c r="AA1139" i="11"/>
  <c r="E1140" i="11"/>
  <c r="I1140" i="11"/>
  <c r="J1140" i="11"/>
  <c r="K1140" i="11"/>
  <c r="L1140" i="11"/>
  <c r="M1140" i="11"/>
  <c r="N1140" i="11"/>
  <c r="O1140" i="11"/>
  <c r="P1140" i="11"/>
  <c r="AA1140" i="11"/>
  <c r="E1141" i="11"/>
  <c r="I1141" i="11"/>
  <c r="J1141" i="11"/>
  <c r="K1141" i="11"/>
  <c r="L1141" i="11"/>
  <c r="M1141" i="11"/>
  <c r="N1141" i="11"/>
  <c r="O1141" i="11"/>
  <c r="P1141" i="11"/>
  <c r="AA1141" i="11"/>
  <c r="E1142" i="11"/>
  <c r="I1142" i="11"/>
  <c r="J1142" i="11"/>
  <c r="K1142" i="11"/>
  <c r="L1142" i="11"/>
  <c r="M1142" i="11"/>
  <c r="N1142" i="11"/>
  <c r="O1142" i="11"/>
  <c r="P1142" i="11"/>
  <c r="AA1142" i="11"/>
  <c r="E1143" i="11"/>
  <c r="I1143" i="11"/>
  <c r="J1143" i="11"/>
  <c r="K1143" i="11"/>
  <c r="L1143" i="11"/>
  <c r="M1143" i="11"/>
  <c r="N1143" i="11"/>
  <c r="O1143" i="11"/>
  <c r="P1143" i="11"/>
  <c r="AA1143" i="11"/>
  <c r="E1144" i="11"/>
  <c r="I1144" i="11"/>
  <c r="J1144" i="11"/>
  <c r="K1144" i="11"/>
  <c r="L1144" i="11"/>
  <c r="M1144" i="11"/>
  <c r="N1144" i="11"/>
  <c r="O1144" i="11"/>
  <c r="P1144" i="11"/>
  <c r="AA1144" i="11"/>
  <c r="E1145" i="11"/>
  <c r="I1145" i="11"/>
  <c r="J1145" i="11"/>
  <c r="K1145" i="11"/>
  <c r="L1145" i="11"/>
  <c r="M1145" i="11"/>
  <c r="N1145" i="11"/>
  <c r="O1145" i="11"/>
  <c r="P1145" i="11"/>
  <c r="AA1145" i="11"/>
  <c r="E1146" i="11"/>
  <c r="I1146" i="11"/>
  <c r="J1146" i="11"/>
  <c r="K1146" i="11"/>
  <c r="L1146" i="11"/>
  <c r="M1146" i="11"/>
  <c r="N1146" i="11"/>
  <c r="O1146" i="11"/>
  <c r="P1146" i="11"/>
  <c r="AA1146" i="11"/>
  <c r="E1147" i="11"/>
  <c r="I1147" i="11"/>
  <c r="J1147" i="11"/>
  <c r="K1147" i="11"/>
  <c r="L1147" i="11"/>
  <c r="M1147" i="11"/>
  <c r="N1147" i="11"/>
  <c r="O1147" i="11"/>
  <c r="P1147" i="11"/>
  <c r="AA1147" i="11"/>
  <c r="E1148" i="11"/>
  <c r="I1148" i="11"/>
  <c r="J1148" i="11"/>
  <c r="K1148" i="11"/>
  <c r="L1148" i="11"/>
  <c r="M1148" i="11"/>
  <c r="N1148" i="11"/>
  <c r="O1148" i="11"/>
  <c r="P1148" i="11"/>
  <c r="AA1148" i="11"/>
  <c r="E1149" i="11"/>
  <c r="I1149" i="11"/>
  <c r="J1149" i="11"/>
  <c r="K1149" i="11"/>
  <c r="L1149" i="11"/>
  <c r="M1149" i="11"/>
  <c r="N1149" i="11"/>
  <c r="O1149" i="11"/>
  <c r="P1149" i="11"/>
  <c r="AA1149" i="11"/>
  <c r="E1150" i="11"/>
  <c r="I1150" i="11"/>
  <c r="J1150" i="11"/>
  <c r="K1150" i="11"/>
  <c r="L1150" i="11"/>
  <c r="M1150" i="11"/>
  <c r="N1150" i="11"/>
  <c r="O1150" i="11"/>
  <c r="P1150" i="11"/>
  <c r="AA1150" i="11"/>
  <c r="E1151" i="11"/>
  <c r="I1151" i="11"/>
  <c r="J1151" i="11"/>
  <c r="K1151" i="11"/>
  <c r="L1151" i="11"/>
  <c r="M1151" i="11"/>
  <c r="N1151" i="11"/>
  <c r="O1151" i="11"/>
  <c r="P1151" i="11"/>
  <c r="AA1151" i="11"/>
  <c r="E1152" i="11"/>
  <c r="I1152" i="11"/>
  <c r="J1152" i="11"/>
  <c r="K1152" i="11"/>
  <c r="L1152" i="11"/>
  <c r="M1152" i="11"/>
  <c r="N1152" i="11"/>
  <c r="O1152" i="11"/>
  <c r="P1152" i="11"/>
  <c r="AA1152" i="11"/>
  <c r="E1153" i="11"/>
  <c r="I1153" i="11"/>
  <c r="J1153" i="11"/>
  <c r="K1153" i="11"/>
  <c r="L1153" i="11"/>
  <c r="M1153" i="11"/>
  <c r="N1153" i="11"/>
  <c r="O1153" i="11"/>
  <c r="P1153" i="11"/>
  <c r="AA1153" i="11"/>
  <c r="E1154" i="11"/>
  <c r="I1154" i="11"/>
  <c r="J1154" i="11"/>
  <c r="K1154" i="11"/>
  <c r="L1154" i="11"/>
  <c r="M1154" i="11"/>
  <c r="N1154" i="11"/>
  <c r="O1154" i="11"/>
  <c r="P1154" i="11"/>
  <c r="AA1154" i="11"/>
  <c r="E1155" i="11"/>
  <c r="I1155" i="11"/>
  <c r="J1155" i="11"/>
  <c r="K1155" i="11"/>
  <c r="L1155" i="11"/>
  <c r="M1155" i="11"/>
  <c r="N1155" i="11"/>
  <c r="O1155" i="11"/>
  <c r="P1155" i="11"/>
  <c r="AA1155" i="11"/>
  <c r="E1156" i="11"/>
  <c r="I1156" i="11"/>
  <c r="J1156" i="11"/>
  <c r="K1156" i="11"/>
  <c r="L1156" i="11"/>
  <c r="M1156" i="11"/>
  <c r="N1156" i="11"/>
  <c r="O1156" i="11"/>
  <c r="P1156" i="11"/>
  <c r="AA1156" i="11"/>
  <c r="E1157" i="11"/>
  <c r="I1157" i="11"/>
  <c r="J1157" i="11"/>
  <c r="K1157" i="11"/>
  <c r="L1157" i="11"/>
  <c r="M1157" i="11"/>
  <c r="N1157" i="11"/>
  <c r="O1157" i="11"/>
  <c r="P1157" i="11"/>
  <c r="AA1157" i="11"/>
  <c r="E1158" i="11"/>
  <c r="I1158" i="11"/>
  <c r="J1158" i="11"/>
  <c r="K1158" i="11"/>
  <c r="L1158" i="11"/>
  <c r="M1158" i="11"/>
  <c r="N1158" i="11"/>
  <c r="O1158" i="11"/>
  <c r="P1158" i="11"/>
  <c r="AA1158" i="11"/>
  <c r="E1159" i="11"/>
  <c r="I1159" i="11"/>
  <c r="J1159" i="11"/>
  <c r="K1159" i="11"/>
  <c r="L1159" i="11"/>
  <c r="M1159" i="11"/>
  <c r="N1159" i="11"/>
  <c r="O1159" i="11"/>
  <c r="P1159" i="11"/>
  <c r="AA1159" i="11"/>
  <c r="E1160" i="11"/>
  <c r="I1160" i="11"/>
  <c r="J1160" i="11"/>
  <c r="K1160" i="11"/>
  <c r="L1160" i="11"/>
  <c r="M1160" i="11"/>
  <c r="N1160" i="11"/>
  <c r="O1160" i="11"/>
  <c r="P1160" i="11"/>
  <c r="AA1160" i="11"/>
  <c r="E1161" i="11"/>
  <c r="I1161" i="11"/>
  <c r="J1161" i="11"/>
  <c r="K1161" i="11"/>
  <c r="L1161" i="11"/>
  <c r="M1161" i="11"/>
  <c r="N1161" i="11"/>
  <c r="O1161" i="11"/>
  <c r="P1161" i="11"/>
  <c r="AA1161" i="11"/>
  <c r="E1162" i="11"/>
  <c r="I1162" i="11"/>
  <c r="J1162" i="11"/>
  <c r="K1162" i="11"/>
  <c r="L1162" i="11"/>
  <c r="M1162" i="11"/>
  <c r="N1162" i="11"/>
  <c r="O1162" i="11"/>
  <c r="P1162" i="11"/>
  <c r="AA1162" i="11"/>
  <c r="E1163" i="11"/>
  <c r="I1163" i="11"/>
  <c r="J1163" i="11"/>
  <c r="K1163" i="11"/>
  <c r="L1163" i="11"/>
  <c r="M1163" i="11"/>
  <c r="N1163" i="11"/>
  <c r="O1163" i="11"/>
  <c r="P1163" i="11"/>
  <c r="AA1163" i="11"/>
  <c r="E1164" i="11"/>
  <c r="I1164" i="11"/>
  <c r="J1164" i="11"/>
  <c r="K1164" i="11"/>
  <c r="L1164" i="11"/>
  <c r="M1164" i="11"/>
  <c r="N1164" i="11"/>
  <c r="O1164" i="11"/>
  <c r="P1164" i="11"/>
  <c r="AA1164" i="11"/>
  <c r="E1165" i="11"/>
  <c r="I1165" i="11"/>
  <c r="J1165" i="11"/>
  <c r="K1165" i="11"/>
  <c r="L1165" i="11"/>
  <c r="M1165" i="11"/>
  <c r="N1165" i="11"/>
  <c r="O1165" i="11"/>
  <c r="P1165" i="11"/>
  <c r="AA1165" i="11"/>
  <c r="E1166" i="11"/>
  <c r="I1166" i="11"/>
  <c r="J1166" i="11"/>
  <c r="K1166" i="11"/>
  <c r="L1166" i="11"/>
  <c r="M1166" i="11"/>
  <c r="N1166" i="11"/>
  <c r="O1166" i="11"/>
  <c r="P1166" i="11"/>
  <c r="AA1166" i="11"/>
  <c r="E1167" i="11"/>
  <c r="I1167" i="11"/>
  <c r="J1167" i="11"/>
  <c r="K1167" i="11"/>
  <c r="L1167" i="11"/>
  <c r="M1167" i="11"/>
  <c r="N1167" i="11"/>
  <c r="O1167" i="11"/>
  <c r="P1167" i="11"/>
  <c r="AA1167" i="11"/>
  <c r="E1168" i="11"/>
  <c r="I1168" i="11"/>
  <c r="J1168" i="11"/>
  <c r="K1168" i="11"/>
  <c r="L1168" i="11"/>
  <c r="M1168" i="11"/>
  <c r="N1168" i="11"/>
  <c r="O1168" i="11"/>
  <c r="P1168" i="11"/>
  <c r="AA1168" i="11"/>
  <c r="E1169" i="11"/>
  <c r="I1169" i="11"/>
  <c r="J1169" i="11"/>
  <c r="K1169" i="11"/>
  <c r="L1169" i="11"/>
  <c r="M1169" i="11"/>
  <c r="N1169" i="11"/>
  <c r="O1169" i="11"/>
  <c r="P1169" i="11"/>
  <c r="AA1169" i="11"/>
  <c r="E1170" i="11"/>
  <c r="I1170" i="11"/>
  <c r="J1170" i="11"/>
  <c r="K1170" i="11"/>
  <c r="L1170" i="11"/>
  <c r="M1170" i="11"/>
  <c r="N1170" i="11"/>
  <c r="O1170" i="11"/>
  <c r="P1170" i="11"/>
  <c r="AA1170" i="11"/>
  <c r="E1171" i="11"/>
  <c r="I1171" i="11"/>
  <c r="J1171" i="11"/>
  <c r="K1171" i="11"/>
  <c r="L1171" i="11"/>
  <c r="M1171" i="11"/>
  <c r="N1171" i="11"/>
  <c r="O1171" i="11"/>
  <c r="P1171" i="11"/>
  <c r="AA1171" i="11"/>
  <c r="E1172" i="11"/>
  <c r="I1172" i="11"/>
  <c r="J1172" i="11"/>
  <c r="K1172" i="11"/>
  <c r="L1172" i="11"/>
  <c r="M1172" i="11"/>
  <c r="N1172" i="11"/>
  <c r="O1172" i="11"/>
  <c r="P1172" i="11"/>
  <c r="AA1172" i="11"/>
  <c r="E1173" i="11"/>
  <c r="I1173" i="11"/>
  <c r="J1173" i="11"/>
  <c r="K1173" i="11"/>
  <c r="L1173" i="11"/>
  <c r="M1173" i="11"/>
  <c r="N1173" i="11"/>
  <c r="O1173" i="11"/>
  <c r="P1173" i="11"/>
  <c r="AA1173" i="11"/>
  <c r="E1174" i="11"/>
  <c r="I1174" i="11"/>
  <c r="J1174" i="11"/>
  <c r="K1174" i="11"/>
  <c r="L1174" i="11"/>
  <c r="M1174" i="11"/>
  <c r="N1174" i="11"/>
  <c r="O1174" i="11"/>
  <c r="P1174" i="11"/>
  <c r="AA1174" i="11"/>
  <c r="E1175" i="11"/>
  <c r="I1175" i="11"/>
  <c r="J1175" i="11"/>
  <c r="K1175" i="11"/>
  <c r="L1175" i="11"/>
  <c r="M1175" i="11"/>
  <c r="N1175" i="11"/>
  <c r="O1175" i="11"/>
  <c r="P1175" i="11"/>
  <c r="AA1175" i="11"/>
  <c r="E1176" i="11"/>
  <c r="I1176" i="11"/>
  <c r="J1176" i="11"/>
  <c r="K1176" i="11"/>
  <c r="L1176" i="11"/>
  <c r="M1176" i="11"/>
  <c r="N1176" i="11"/>
  <c r="O1176" i="11"/>
  <c r="P1176" i="11"/>
  <c r="AA1176" i="11"/>
  <c r="E1177" i="11"/>
  <c r="I1177" i="11"/>
  <c r="J1177" i="11"/>
  <c r="K1177" i="11"/>
  <c r="L1177" i="11"/>
  <c r="M1177" i="11"/>
  <c r="N1177" i="11"/>
  <c r="O1177" i="11"/>
  <c r="P1177" i="11"/>
  <c r="AA1177" i="11"/>
  <c r="E1178" i="11"/>
  <c r="I1178" i="11"/>
  <c r="J1178" i="11"/>
  <c r="K1178" i="11"/>
  <c r="L1178" i="11"/>
  <c r="M1178" i="11"/>
  <c r="N1178" i="11"/>
  <c r="O1178" i="11"/>
  <c r="P1178" i="11"/>
  <c r="AA1178" i="11"/>
  <c r="E1179" i="11"/>
  <c r="I1179" i="11"/>
  <c r="J1179" i="11"/>
  <c r="K1179" i="11"/>
  <c r="L1179" i="11"/>
  <c r="M1179" i="11"/>
  <c r="N1179" i="11"/>
  <c r="O1179" i="11"/>
  <c r="P1179" i="11"/>
  <c r="AA1179" i="11"/>
  <c r="E1180" i="11"/>
  <c r="I1180" i="11"/>
  <c r="J1180" i="11"/>
  <c r="K1180" i="11"/>
  <c r="L1180" i="11"/>
  <c r="M1180" i="11"/>
  <c r="N1180" i="11"/>
  <c r="O1180" i="11"/>
  <c r="P1180" i="11"/>
  <c r="AA1180" i="11"/>
  <c r="E1181" i="11"/>
  <c r="I1181" i="11"/>
  <c r="J1181" i="11"/>
  <c r="K1181" i="11"/>
  <c r="L1181" i="11"/>
  <c r="M1181" i="11"/>
  <c r="N1181" i="11"/>
  <c r="O1181" i="11"/>
  <c r="P1181" i="11"/>
  <c r="AA1181" i="11"/>
  <c r="E1182" i="11"/>
  <c r="I1182" i="11"/>
  <c r="J1182" i="11"/>
  <c r="K1182" i="11"/>
  <c r="L1182" i="11"/>
  <c r="M1182" i="11"/>
  <c r="N1182" i="11"/>
  <c r="O1182" i="11"/>
  <c r="P1182" i="11"/>
  <c r="AA1182" i="11"/>
  <c r="E1183" i="11"/>
  <c r="I1183" i="11"/>
  <c r="J1183" i="11"/>
  <c r="K1183" i="11"/>
  <c r="L1183" i="11"/>
  <c r="M1183" i="11"/>
  <c r="N1183" i="11"/>
  <c r="O1183" i="11"/>
  <c r="P1183" i="11"/>
  <c r="AA1183" i="11"/>
  <c r="E1184" i="11"/>
  <c r="I1184" i="11"/>
  <c r="J1184" i="11"/>
  <c r="K1184" i="11"/>
  <c r="L1184" i="11"/>
  <c r="M1184" i="11"/>
  <c r="N1184" i="11"/>
  <c r="O1184" i="11"/>
  <c r="P1184" i="11"/>
  <c r="AA1184" i="11"/>
  <c r="E1185" i="11"/>
  <c r="I1185" i="11"/>
  <c r="J1185" i="11"/>
  <c r="K1185" i="11"/>
  <c r="L1185" i="11"/>
  <c r="M1185" i="11"/>
  <c r="N1185" i="11"/>
  <c r="O1185" i="11"/>
  <c r="P1185" i="11"/>
  <c r="AA1185" i="11"/>
  <c r="E1186" i="11"/>
  <c r="I1186" i="11"/>
  <c r="J1186" i="11"/>
  <c r="K1186" i="11"/>
  <c r="L1186" i="11"/>
  <c r="M1186" i="11"/>
  <c r="N1186" i="11"/>
  <c r="O1186" i="11"/>
  <c r="P1186" i="11"/>
  <c r="AA1186" i="11"/>
  <c r="E1187" i="11"/>
  <c r="I1187" i="11"/>
  <c r="J1187" i="11"/>
  <c r="K1187" i="11"/>
  <c r="L1187" i="11"/>
  <c r="M1187" i="11"/>
  <c r="N1187" i="11"/>
  <c r="O1187" i="11"/>
  <c r="P1187" i="11"/>
  <c r="AA1187" i="11"/>
  <c r="E1188" i="11"/>
  <c r="I1188" i="11"/>
  <c r="J1188" i="11"/>
  <c r="K1188" i="11"/>
  <c r="L1188" i="11"/>
  <c r="M1188" i="11"/>
  <c r="N1188" i="11"/>
  <c r="O1188" i="11"/>
  <c r="P1188" i="11"/>
  <c r="AA1188" i="11"/>
  <c r="E1189" i="11"/>
  <c r="I1189" i="11"/>
  <c r="J1189" i="11"/>
  <c r="K1189" i="11"/>
  <c r="L1189" i="11"/>
  <c r="M1189" i="11"/>
  <c r="N1189" i="11"/>
  <c r="O1189" i="11"/>
  <c r="P1189" i="11"/>
  <c r="AA1189" i="11"/>
  <c r="E1190" i="11"/>
  <c r="I1190" i="11"/>
  <c r="J1190" i="11"/>
  <c r="K1190" i="11"/>
  <c r="L1190" i="11"/>
  <c r="M1190" i="11"/>
  <c r="N1190" i="11"/>
  <c r="O1190" i="11"/>
  <c r="P1190" i="11"/>
  <c r="AA1190" i="11"/>
  <c r="E1191" i="11"/>
  <c r="I1191" i="11"/>
  <c r="J1191" i="11"/>
  <c r="K1191" i="11"/>
  <c r="L1191" i="11"/>
  <c r="M1191" i="11"/>
  <c r="N1191" i="11"/>
  <c r="O1191" i="11"/>
  <c r="P1191" i="11"/>
  <c r="AA1191" i="11"/>
  <c r="E1192" i="11"/>
  <c r="I1192" i="11"/>
  <c r="J1192" i="11"/>
  <c r="K1192" i="11"/>
  <c r="L1192" i="11"/>
  <c r="M1192" i="11"/>
  <c r="N1192" i="11"/>
  <c r="O1192" i="11"/>
  <c r="P1192" i="11"/>
  <c r="AA1192" i="11"/>
  <c r="E1193" i="11"/>
  <c r="I1193" i="11"/>
  <c r="J1193" i="11"/>
  <c r="K1193" i="11"/>
  <c r="L1193" i="11"/>
  <c r="M1193" i="11"/>
  <c r="N1193" i="11"/>
  <c r="O1193" i="11"/>
  <c r="P1193" i="11"/>
  <c r="AA1193" i="11"/>
  <c r="E1194" i="11"/>
  <c r="I1194" i="11"/>
  <c r="J1194" i="11"/>
  <c r="K1194" i="11"/>
  <c r="L1194" i="11"/>
  <c r="M1194" i="11"/>
  <c r="N1194" i="11"/>
  <c r="O1194" i="11"/>
  <c r="P1194" i="11"/>
  <c r="AA1194" i="11"/>
  <c r="E1195" i="11"/>
  <c r="I1195" i="11"/>
  <c r="J1195" i="11"/>
  <c r="K1195" i="11"/>
  <c r="L1195" i="11"/>
  <c r="M1195" i="11"/>
  <c r="N1195" i="11"/>
  <c r="O1195" i="11"/>
  <c r="P1195" i="11"/>
  <c r="AA1195" i="11"/>
  <c r="E1196" i="11"/>
  <c r="I1196" i="11"/>
  <c r="J1196" i="11"/>
  <c r="K1196" i="11"/>
  <c r="L1196" i="11"/>
  <c r="M1196" i="11"/>
  <c r="N1196" i="11"/>
  <c r="O1196" i="11"/>
  <c r="P1196" i="11"/>
  <c r="AA1196" i="11"/>
  <c r="E1197" i="11"/>
  <c r="I1197" i="11"/>
  <c r="J1197" i="11"/>
  <c r="K1197" i="11"/>
  <c r="L1197" i="11"/>
  <c r="M1197" i="11"/>
  <c r="N1197" i="11"/>
  <c r="O1197" i="11"/>
  <c r="P1197" i="11"/>
  <c r="AA1197" i="11"/>
  <c r="E1198" i="11"/>
  <c r="I1198" i="11"/>
  <c r="J1198" i="11"/>
  <c r="K1198" i="11"/>
  <c r="L1198" i="11"/>
  <c r="M1198" i="11"/>
  <c r="N1198" i="11"/>
  <c r="O1198" i="11"/>
  <c r="P1198" i="11"/>
  <c r="AA1198" i="11"/>
  <c r="E1199" i="11"/>
  <c r="I1199" i="11"/>
  <c r="J1199" i="11"/>
  <c r="K1199" i="11"/>
  <c r="L1199" i="11"/>
  <c r="M1199" i="11"/>
  <c r="N1199" i="11"/>
  <c r="O1199" i="11"/>
  <c r="P1199" i="11"/>
  <c r="AA1199" i="11"/>
  <c r="E1200" i="11"/>
  <c r="I1200" i="11"/>
  <c r="J1200" i="11"/>
  <c r="K1200" i="11"/>
  <c r="L1200" i="11"/>
  <c r="M1200" i="11"/>
  <c r="N1200" i="11"/>
  <c r="O1200" i="11"/>
  <c r="P1200" i="11"/>
  <c r="AA1200" i="11"/>
  <c r="E1201" i="11"/>
  <c r="I1201" i="11"/>
  <c r="J1201" i="11"/>
  <c r="K1201" i="11"/>
  <c r="L1201" i="11"/>
  <c r="M1201" i="11"/>
  <c r="N1201" i="11"/>
  <c r="O1201" i="11"/>
  <c r="P1201" i="11"/>
  <c r="AA1201" i="11"/>
  <c r="E1202" i="11"/>
  <c r="I1202" i="11"/>
  <c r="J1202" i="11"/>
  <c r="K1202" i="11"/>
  <c r="L1202" i="11"/>
  <c r="M1202" i="11"/>
  <c r="N1202" i="11"/>
  <c r="O1202" i="11"/>
  <c r="P1202" i="11"/>
  <c r="AA1202" i="11"/>
  <c r="E1203" i="11"/>
  <c r="I1203" i="11"/>
  <c r="J1203" i="11"/>
  <c r="K1203" i="11"/>
  <c r="L1203" i="11"/>
  <c r="M1203" i="11"/>
  <c r="N1203" i="11"/>
  <c r="O1203" i="11"/>
  <c r="P1203" i="11"/>
  <c r="AA1203" i="11"/>
  <c r="E1204" i="11"/>
  <c r="I1204" i="11"/>
  <c r="J1204" i="11"/>
  <c r="K1204" i="11"/>
  <c r="L1204" i="11"/>
  <c r="M1204" i="11"/>
  <c r="N1204" i="11"/>
  <c r="O1204" i="11"/>
  <c r="P1204" i="11"/>
  <c r="AA1204" i="11"/>
  <c r="E1205" i="11"/>
  <c r="I1205" i="11"/>
  <c r="J1205" i="11"/>
  <c r="K1205" i="11"/>
  <c r="L1205" i="11"/>
  <c r="M1205" i="11"/>
  <c r="N1205" i="11"/>
  <c r="O1205" i="11"/>
  <c r="P1205" i="11"/>
  <c r="AA1205" i="11"/>
  <c r="E1206" i="11"/>
  <c r="I1206" i="11"/>
  <c r="J1206" i="11"/>
  <c r="K1206" i="11"/>
  <c r="L1206" i="11"/>
  <c r="M1206" i="11"/>
  <c r="N1206" i="11"/>
  <c r="O1206" i="11"/>
  <c r="P1206" i="11"/>
  <c r="AA1206" i="11"/>
  <c r="E1207" i="11"/>
  <c r="I1207" i="11"/>
  <c r="J1207" i="11"/>
  <c r="K1207" i="11"/>
  <c r="L1207" i="11"/>
  <c r="M1207" i="11"/>
  <c r="N1207" i="11"/>
  <c r="O1207" i="11"/>
  <c r="P1207" i="11"/>
  <c r="AA1207" i="11"/>
  <c r="E1208" i="11"/>
  <c r="I1208" i="11"/>
  <c r="J1208" i="11"/>
  <c r="K1208" i="11"/>
  <c r="L1208" i="11"/>
  <c r="M1208" i="11"/>
  <c r="N1208" i="11"/>
  <c r="O1208" i="11"/>
  <c r="P1208" i="11"/>
  <c r="AA1208" i="11"/>
  <c r="E1209" i="11"/>
  <c r="I1209" i="11"/>
  <c r="J1209" i="11"/>
  <c r="K1209" i="11"/>
  <c r="L1209" i="11"/>
  <c r="M1209" i="11"/>
  <c r="N1209" i="11"/>
  <c r="O1209" i="11"/>
  <c r="P1209" i="11"/>
  <c r="AA1209" i="11"/>
  <c r="E1210" i="11"/>
  <c r="I1210" i="11"/>
  <c r="J1210" i="11"/>
  <c r="K1210" i="11"/>
  <c r="L1210" i="11"/>
  <c r="M1210" i="11"/>
  <c r="N1210" i="11"/>
  <c r="O1210" i="11"/>
  <c r="P1210" i="11"/>
  <c r="AA1210" i="11"/>
  <c r="E1211" i="11"/>
  <c r="I1211" i="11"/>
  <c r="J1211" i="11"/>
  <c r="K1211" i="11"/>
  <c r="L1211" i="11"/>
  <c r="M1211" i="11"/>
  <c r="N1211" i="11"/>
  <c r="O1211" i="11"/>
  <c r="P1211" i="11"/>
  <c r="AA1211" i="11"/>
  <c r="E1212" i="11"/>
  <c r="I1212" i="11"/>
  <c r="J1212" i="11"/>
  <c r="K1212" i="11"/>
  <c r="L1212" i="11"/>
  <c r="M1212" i="11"/>
  <c r="N1212" i="11"/>
  <c r="O1212" i="11"/>
  <c r="P1212" i="11"/>
  <c r="AA1212" i="11"/>
  <c r="E1213" i="11"/>
  <c r="I1213" i="11"/>
  <c r="J1213" i="11"/>
  <c r="K1213" i="11"/>
  <c r="L1213" i="11"/>
  <c r="M1213" i="11"/>
  <c r="N1213" i="11"/>
  <c r="O1213" i="11"/>
  <c r="P1213" i="11"/>
  <c r="AA1213" i="11"/>
  <c r="E1214" i="11"/>
  <c r="I1214" i="11"/>
  <c r="J1214" i="11"/>
  <c r="K1214" i="11"/>
  <c r="L1214" i="11"/>
  <c r="M1214" i="11"/>
  <c r="N1214" i="11"/>
  <c r="O1214" i="11"/>
  <c r="P1214" i="11"/>
  <c r="AA1214" i="11"/>
  <c r="E1215" i="11"/>
  <c r="I1215" i="11"/>
  <c r="J1215" i="11"/>
  <c r="K1215" i="11"/>
  <c r="L1215" i="11"/>
  <c r="M1215" i="11"/>
  <c r="N1215" i="11"/>
  <c r="O1215" i="11"/>
  <c r="P1215" i="11"/>
  <c r="AA1215" i="11"/>
  <c r="E1216" i="11"/>
  <c r="I1216" i="11"/>
  <c r="J1216" i="11"/>
  <c r="K1216" i="11"/>
  <c r="L1216" i="11"/>
  <c r="M1216" i="11"/>
  <c r="N1216" i="11"/>
  <c r="O1216" i="11"/>
  <c r="P1216" i="11"/>
  <c r="AA1216" i="11"/>
  <c r="E1217" i="11"/>
  <c r="I1217" i="11"/>
  <c r="J1217" i="11"/>
  <c r="K1217" i="11"/>
  <c r="L1217" i="11"/>
  <c r="M1217" i="11"/>
  <c r="N1217" i="11"/>
  <c r="O1217" i="11"/>
  <c r="P1217" i="11"/>
  <c r="AA1217" i="11"/>
  <c r="E1218" i="11"/>
  <c r="I1218" i="11"/>
  <c r="J1218" i="11"/>
  <c r="K1218" i="11"/>
  <c r="L1218" i="11"/>
  <c r="M1218" i="11"/>
  <c r="N1218" i="11"/>
  <c r="O1218" i="11"/>
  <c r="P1218" i="11"/>
  <c r="AA1218" i="11"/>
  <c r="E1219" i="11"/>
  <c r="I1219" i="11"/>
  <c r="J1219" i="11"/>
  <c r="K1219" i="11"/>
  <c r="L1219" i="11"/>
  <c r="M1219" i="11"/>
  <c r="N1219" i="11"/>
  <c r="O1219" i="11"/>
  <c r="P1219" i="11"/>
  <c r="AA1219" i="11"/>
  <c r="E1220" i="11"/>
  <c r="I1220" i="11"/>
  <c r="J1220" i="11"/>
  <c r="K1220" i="11"/>
  <c r="L1220" i="11"/>
  <c r="M1220" i="11"/>
  <c r="N1220" i="11"/>
  <c r="O1220" i="11"/>
  <c r="P1220" i="11"/>
  <c r="AA1220" i="11"/>
  <c r="E1221" i="11"/>
  <c r="I1221" i="11"/>
  <c r="J1221" i="11"/>
  <c r="K1221" i="11"/>
  <c r="L1221" i="11"/>
  <c r="M1221" i="11"/>
  <c r="N1221" i="11"/>
  <c r="O1221" i="11"/>
  <c r="P1221" i="11"/>
  <c r="AA1221" i="11"/>
  <c r="E1222" i="11"/>
  <c r="I1222" i="11"/>
  <c r="J1222" i="11"/>
  <c r="K1222" i="11"/>
  <c r="L1222" i="11"/>
  <c r="M1222" i="11"/>
  <c r="N1222" i="11"/>
  <c r="O1222" i="11"/>
  <c r="P1222" i="11"/>
  <c r="AA1222" i="11"/>
  <c r="E1223" i="11"/>
  <c r="I1223" i="11"/>
  <c r="J1223" i="11"/>
  <c r="K1223" i="11"/>
  <c r="L1223" i="11"/>
  <c r="M1223" i="11"/>
  <c r="N1223" i="11"/>
  <c r="O1223" i="11"/>
  <c r="P1223" i="11"/>
  <c r="AA1223" i="11"/>
  <c r="E1224" i="11"/>
  <c r="I1224" i="11"/>
  <c r="J1224" i="11"/>
  <c r="K1224" i="11"/>
  <c r="L1224" i="11"/>
  <c r="M1224" i="11"/>
  <c r="N1224" i="11"/>
  <c r="O1224" i="11"/>
  <c r="P1224" i="11"/>
  <c r="AA1224" i="11"/>
  <c r="E1225" i="11"/>
  <c r="I1225" i="11"/>
  <c r="J1225" i="11"/>
  <c r="K1225" i="11"/>
  <c r="L1225" i="11"/>
  <c r="M1225" i="11"/>
  <c r="N1225" i="11"/>
  <c r="O1225" i="11"/>
  <c r="P1225" i="11"/>
  <c r="AA1225" i="11"/>
  <c r="E1226" i="11"/>
  <c r="I1226" i="11"/>
  <c r="J1226" i="11"/>
  <c r="K1226" i="11"/>
  <c r="L1226" i="11"/>
  <c r="M1226" i="11"/>
  <c r="N1226" i="11"/>
  <c r="O1226" i="11"/>
  <c r="P1226" i="11"/>
  <c r="AA1226" i="11"/>
  <c r="E1227" i="11"/>
  <c r="I1227" i="11"/>
  <c r="J1227" i="11"/>
  <c r="K1227" i="11"/>
  <c r="L1227" i="11"/>
  <c r="M1227" i="11"/>
  <c r="N1227" i="11"/>
  <c r="O1227" i="11"/>
  <c r="P1227" i="11"/>
  <c r="AA1227" i="11"/>
  <c r="E1228" i="11"/>
  <c r="I1228" i="11"/>
  <c r="J1228" i="11"/>
  <c r="K1228" i="11"/>
  <c r="L1228" i="11"/>
  <c r="M1228" i="11"/>
  <c r="N1228" i="11"/>
  <c r="O1228" i="11"/>
  <c r="P1228" i="11"/>
  <c r="AA1228" i="11"/>
  <c r="E1229" i="11"/>
  <c r="I1229" i="11"/>
  <c r="J1229" i="11"/>
  <c r="K1229" i="11"/>
  <c r="L1229" i="11"/>
  <c r="M1229" i="11"/>
  <c r="N1229" i="11"/>
  <c r="O1229" i="11"/>
  <c r="P1229" i="11"/>
  <c r="AA1229" i="11"/>
  <c r="E1230" i="11"/>
  <c r="I1230" i="11"/>
  <c r="J1230" i="11"/>
  <c r="K1230" i="11"/>
  <c r="L1230" i="11"/>
  <c r="M1230" i="11"/>
  <c r="N1230" i="11"/>
  <c r="O1230" i="11"/>
  <c r="P1230" i="11"/>
  <c r="AA1230" i="11"/>
  <c r="E1231" i="11"/>
  <c r="I1231" i="11"/>
  <c r="J1231" i="11"/>
  <c r="K1231" i="11"/>
  <c r="L1231" i="11"/>
  <c r="M1231" i="11"/>
  <c r="N1231" i="11"/>
  <c r="O1231" i="11"/>
  <c r="P1231" i="11"/>
  <c r="AA1231" i="11"/>
  <c r="E1232" i="11"/>
  <c r="I1232" i="11"/>
  <c r="J1232" i="11"/>
  <c r="K1232" i="11"/>
  <c r="L1232" i="11"/>
  <c r="M1232" i="11"/>
  <c r="N1232" i="11"/>
  <c r="O1232" i="11"/>
  <c r="P1232" i="11"/>
  <c r="AA1232" i="11"/>
  <c r="E1233" i="11"/>
  <c r="I1233" i="11"/>
  <c r="J1233" i="11"/>
  <c r="K1233" i="11"/>
  <c r="L1233" i="11"/>
  <c r="M1233" i="11"/>
  <c r="N1233" i="11"/>
  <c r="O1233" i="11"/>
  <c r="P1233" i="11"/>
  <c r="AA1233" i="11"/>
  <c r="E1234" i="11"/>
  <c r="I1234" i="11"/>
  <c r="J1234" i="11"/>
  <c r="K1234" i="11"/>
  <c r="L1234" i="11"/>
  <c r="M1234" i="11"/>
  <c r="N1234" i="11"/>
  <c r="O1234" i="11"/>
  <c r="P1234" i="11"/>
  <c r="AA1234" i="11"/>
  <c r="E1235" i="11"/>
  <c r="I1235" i="11"/>
  <c r="J1235" i="11"/>
  <c r="K1235" i="11"/>
  <c r="L1235" i="11"/>
  <c r="M1235" i="11"/>
  <c r="N1235" i="11"/>
  <c r="O1235" i="11"/>
  <c r="P1235" i="11"/>
  <c r="AA1235" i="11"/>
  <c r="E1236" i="11"/>
  <c r="I1236" i="11"/>
  <c r="J1236" i="11"/>
  <c r="K1236" i="11"/>
  <c r="L1236" i="11"/>
  <c r="M1236" i="11"/>
  <c r="N1236" i="11"/>
  <c r="O1236" i="11"/>
  <c r="P1236" i="11"/>
  <c r="AA1236" i="11"/>
  <c r="E1237" i="11"/>
  <c r="I1237" i="11"/>
  <c r="J1237" i="11"/>
  <c r="K1237" i="11"/>
  <c r="L1237" i="11"/>
  <c r="M1237" i="11"/>
  <c r="N1237" i="11"/>
  <c r="O1237" i="11"/>
  <c r="P1237" i="11"/>
  <c r="AA1237" i="11"/>
  <c r="E1238" i="11"/>
  <c r="I1238" i="11"/>
  <c r="J1238" i="11"/>
  <c r="K1238" i="11"/>
  <c r="L1238" i="11"/>
  <c r="M1238" i="11"/>
  <c r="N1238" i="11"/>
  <c r="O1238" i="11"/>
  <c r="P1238" i="11"/>
  <c r="AA1238" i="11"/>
  <c r="E1239" i="11"/>
  <c r="I1239" i="11"/>
  <c r="J1239" i="11"/>
  <c r="K1239" i="11"/>
  <c r="L1239" i="11"/>
  <c r="M1239" i="11"/>
  <c r="N1239" i="11"/>
  <c r="O1239" i="11"/>
  <c r="P1239" i="11"/>
  <c r="AA1239" i="11"/>
  <c r="E1240" i="11"/>
  <c r="I1240" i="11"/>
  <c r="J1240" i="11"/>
  <c r="K1240" i="11"/>
  <c r="L1240" i="11"/>
  <c r="M1240" i="11"/>
  <c r="N1240" i="11"/>
  <c r="O1240" i="11"/>
  <c r="P1240" i="11"/>
  <c r="AA1240" i="11"/>
  <c r="E1241" i="11"/>
  <c r="I1241" i="11"/>
  <c r="J1241" i="11"/>
  <c r="K1241" i="11"/>
  <c r="L1241" i="11"/>
  <c r="M1241" i="11"/>
  <c r="N1241" i="11"/>
  <c r="O1241" i="11"/>
  <c r="P1241" i="11"/>
  <c r="AA1241" i="11"/>
  <c r="E1242" i="11"/>
  <c r="I1242" i="11"/>
  <c r="J1242" i="11"/>
  <c r="K1242" i="11"/>
  <c r="L1242" i="11"/>
  <c r="M1242" i="11"/>
  <c r="N1242" i="11"/>
  <c r="O1242" i="11"/>
  <c r="P1242" i="11"/>
  <c r="AA1242" i="11"/>
  <c r="E1243" i="11"/>
  <c r="I1243" i="11"/>
  <c r="J1243" i="11"/>
  <c r="K1243" i="11"/>
  <c r="L1243" i="11"/>
  <c r="M1243" i="11"/>
  <c r="N1243" i="11"/>
  <c r="O1243" i="11"/>
  <c r="P1243" i="11"/>
  <c r="AA1243" i="11"/>
  <c r="E1244" i="11"/>
  <c r="I1244" i="11"/>
  <c r="J1244" i="11"/>
  <c r="K1244" i="11"/>
  <c r="L1244" i="11"/>
  <c r="M1244" i="11"/>
  <c r="N1244" i="11"/>
  <c r="O1244" i="11"/>
  <c r="P1244" i="11"/>
  <c r="AA1244" i="11"/>
  <c r="E1245" i="11"/>
  <c r="I1245" i="11"/>
  <c r="J1245" i="11"/>
  <c r="K1245" i="11"/>
  <c r="L1245" i="11"/>
  <c r="M1245" i="11"/>
  <c r="N1245" i="11"/>
  <c r="O1245" i="11"/>
  <c r="P1245" i="11"/>
  <c r="AA1245" i="11"/>
  <c r="E1246" i="11"/>
  <c r="I1246" i="11"/>
  <c r="J1246" i="11"/>
  <c r="K1246" i="11"/>
  <c r="L1246" i="11"/>
  <c r="M1246" i="11"/>
  <c r="N1246" i="11"/>
  <c r="O1246" i="11"/>
  <c r="P1246" i="11"/>
  <c r="AA1246" i="11"/>
  <c r="E1247" i="11"/>
  <c r="I1247" i="11"/>
  <c r="J1247" i="11"/>
  <c r="K1247" i="11"/>
  <c r="L1247" i="11"/>
  <c r="M1247" i="11"/>
  <c r="N1247" i="11"/>
  <c r="O1247" i="11"/>
  <c r="P1247" i="11"/>
  <c r="AA1247" i="11"/>
  <c r="E1248" i="11"/>
  <c r="I1248" i="11"/>
  <c r="J1248" i="11"/>
  <c r="K1248" i="11"/>
  <c r="L1248" i="11"/>
  <c r="M1248" i="11"/>
  <c r="N1248" i="11"/>
  <c r="O1248" i="11"/>
  <c r="P1248" i="11"/>
  <c r="AA1248" i="11"/>
  <c r="E1249" i="11"/>
  <c r="I1249" i="11"/>
  <c r="J1249" i="11"/>
  <c r="K1249" i="11"/>
  <c r="L1249" i="11"/>
  <c r="M1249" i="11"/>
  <c r="N1249" i="11"/>
  <c r="O1249" i="11"/>
  <c r="P1249" i="11"/>
  <c r="AA1249" i="11"/>
  <c r="E1250" i="11"/>
  <c r="I1250" i="11"/>
  <c r="J1250" i="11"/>
  <c r="K1250" i="11"/>
  <c r="L1250" i="11"/>
  <c r="M1250" i="11"/>
  <c r="N1250" i="11"/>
  <c r="O1250" i="11"/>
  <c r="P1250" i="11"/>
  <c r="AA1250" i="11"/>
  <c r="E1251" i="11"/>
  <c r="I1251" i="11"/>
  <c r="J1251" i="11"/>
  <c r="K1251" i="11"/>
  <c r="L1251" i="11"/>
  <c r="M1251" i="11"/>
  <c r="N1251" i="11"/>
  <c r="O1251" i="11"/>
  <c r="P1251" i="11"/>
  <c r="AA1251" i="11"/>
  <c r="E1252" i="11"/>
  <c r="I1252" i="11"/>
  <c r="J1252" i="11"/>
  <c r="K1252" i="11"/>
  <c r="L1252" i="11"/>
  <c r="M1252" i="11"/>
  <c r="N1252" i="11"/>
  <c r="O1252" i="11"/>
  <c r="P1252" i="11"/>
  <c r="AA1252" i="11"/>
  <c r="E1253" i="11"/>
  <c r="I1253" i="11"/>
  <c r="J1253" i="11"/>
  <c r="K1253" i="11"/>
  <c r="L1253" i="11"/>
  <c r="M1253" i="11"/>
  <c r="N1253" i="11"/>
  <c r="O1253" i="11"/>
  <c r="P1253" i="11"/>
  <c r="AA1253" i="11"/>
  <c r="E1254" i="11"/>
  <c r="I1254" i="11"/>
  <c r="J1254" i="11"/>
  <c r="K1254" i="11"/>
  <c r="L1254" i="11"/>
  <c r="M1254" i="11"/>
  <c r="N1254" i="11"/>
  <c r="O1254" i="11"/>
  <c r="P1254" i="11"/>
  <c r="AA1254" i="11"/>
  <c r="E1255" i="11"/>
  <c r="I1255" i="11"/>
  <c r="J1255" i="11"/>
  <c r="K1255" i="11"/>
  <c r="L1255" i="11"/>
  <c r="M1255" i="11"/>
  <c r="N1255" i="11"/>
  <c r="O1255" i="11"/>
  <c r="P1255" i="11"/>
  <c r="AA1255" i="11"/>
  <c r="E1256" i="11"/>
  <c r="I1256" i="11"/>
  <c r="J1256" i="11"/>
  <c r="K1256" i="11"/>
  <c r="L1256" i="11"/>
  <c r="M1256" i="11"/>
  <c r="N1256" i="11"/>
  <c r="O1256" i="11"/>
  <c r="P1256" i="11"/>
  <c r="AA1256" i="11"/>
  <c r="E1257" i="11"/>
  <c r="I1257" i="11"/>
  <c r="J1257" i="11"/>
  <c r="K1257" i="11"/>
  <c r="L1257" i="11"/>
  <c r="M1257" i="11"/>
  <c r="N1257" i="11"/>
  <c r="O1257" i="11"/>
  <c r="P1257" i="11"/>
  <c r="AA1257" i="11"/>
  <c r="E1258" i="11"/>
  <c r="I1258" i="11"/>
  <c r="J1258" i="11"/>
  <c r="K1258" i="11"/>
  <c r="L1258" i="11"/>
  <c r="M1258" i="11"/>
  <c r="N1258" i="11"/>
  <c r="O1258" i="11"/>
  <c r="P1258" i="11"/>
  <c r="AA1258" i="11"/>
  <c r="E1259" i="11"/>
  <c r="I1259" i="11"/>
  <c r="J1259" i="11"/>
  <c r="K1259" i="11"/>
  <c r="L1259" i="11"/>
  <c r="M1259" i="11"/>
  <c r="N1259" i="11"/>
  <c r="O1259" i="11"/>
  <c r="P1259" i="11"/>
  <c r="AA1259" i="11"/>
  <c r="E1260" i="11"/>
  <c r="I1260" i="11"/>
  <c r="J1260" i="11"/>
  <c r="K1260" i="11"/>
  <c r="L1260" i="11"/>
  <c r="M1260" i="11"/>
  <c r="N1260" i="11"/>
  <c r="O1260" i="11"/>
  <c r="P1260" i="11"/>
  <c r="AA1260" i="11"/>
  <c r="E1261" i="11"/>
  <c r="I1261" i="11"/>
  <c r="J1261" i="11"/>
  <c r="K1261" i="11"/>
  <c r="L1261" i="11"/>
  <c r="M1261" i="11"/>
  <c r="N1261" i="11"/>
  <c r="O1261" i="11"/>
  <c r="P1261" i="11"/>
  <c r="AA1261" i="11"/>
  <c r="E1262" i="11"/>
  <c r="I1262" i="11"/>
  <c r="J1262" i="11"/>
  <c r="K1262" i="11"/>
  <c r="L1262" i="11"/>
  <c r="M1262" i="11"/>
  <c r="N1262" i="11"/>
  <c r="O1262" i="11"/>
  <c r="P1262" i="11"/>
  <c r="AA1262" i="11"/>
  <c r="E1263" i="11"/>
  <c r="I1263" i="11"/>
  <c r="J1263" i="11"/>
  <c r="K1263" i="11"/>
  <c r="L1263" i="11"/>
  <c r="M1263" i="11"/>
  <c r="N1263" i="11"/>
  <c r="O1263" i="11"/>
  <c r="P1263" i="11"/>
  <c r="AA1263" i="11"/>
  <c r="E1264" i="11"/>
  <c r="I1264" i="11"/>
  <c r="J1264" i="11"/>
  <c r="K1264" i="11"/>
  <c r="L1264" i="11"/>
  <c r="M1264" i="11"/>
  <c r="N1264" i="11"/>
  <c r="O1264" i="11"/>
  <c r="P1264" i="11"/>
  <c r="AA1264" i="11"/>
  <c r="E1265" i="11"/>
  <c r="I1265" i="11"/>
  <c r="J1265" i="11"/>
  <c r="K1265" i="11"/>
  <c r="L1265" i="11"/>
  <c r="M1265" i="11"/>
  <c r="N1265" i="11"/>
  <c r="O1265" i="11"/>
  <c r="P1265" i="11"/>
  <c r="AA1265" i="11"/>
  <c r="E1266" i="11"/>
  <c r="I1266" i="11"/>
  <c r="J1266" i="11"/>
  <c r="K1266" i="11"/>
  <c r="L1266" i="11"/>
  <c r="M1266" i="11"/>
  <c r="N1266" i="11"/>
  <c r="O1266" i="11"/>
  <c r="P1266" i="11"/>
  <c r="AA1266" i="11"/>
  <c r="E1267" i="11"/>
  <c r="I1267" i="11"/>
  <c r="J1267" i="11"/>
  <c r="K1267" i="11"/>
  <c r="L1267" i="11"/>
  <c r="M1267" i="11"/>
  <c r="N1267" i="11"/>
  <c r="O1267" i="11"/>
  <c r="P1267" i="11"/>
  <c r="AA1267" i="11"/>
  <c r="E1268" i="11"/>
  <c r="I1268" i="11"/>
  <c r="J1268" i="11"/>
  <c r="K1268" i="11"/>
  <c r="L1268" i="11"/>
  <c r="M1268" i="11"/>
  <c r="N1268" i="11"/>
  <c r="O1268" i="11"/>
  <c r="P1268" i="11"/>
  <c r="AA1268" i="11"/>
  <c r="E1269" i="11"/>
  <c r="I1269" i="11"/>
  <c r="J1269" i="11"/>
  <c r="K1269" i="11"/>
  <c r="L1269" i="11"/>
  <c r="M1269" i="11"/>
  <c r="N1269" i="11"/>
  <c r="O1269" i="11"/>
  <c r="P1269" i="11"/>
  <c r="AA1269" i="11"/>
  <c r="E1270" i="11"/>
  <c r="I1270" i="11"/>
  <c r="J1270" i="11"/>
  <c r="K1270" i="11"/>
  <c r="L1270" i="11"/>
  <c r="M1270" i="11"/>
  <c r="N1270" i="11"/>
  <c r="O1270" i="11"/>
  <c r="P1270" i="11"/>
  <c r="AA1270" i="11"/>
  <c r="E1271" i="11"/>
  <c r="I1271" i="11"/>
  <c r="J1271" i="11"/>
  <c r="K1271" i="11"/>
  <c r="L1271" i="11"/>
  <c r="M1271" i="11"/>
  <c r="N1271" i="11"/>
  <c r="O1271" i="11"/>
  <c r="P1271" i="11"/>
  <c r="AA1271" i="11"/>
  <c r="E1272" i="11"/>
  <c r="I1272" i="11"/>
  <c r="J1272" i="11"/>
  <c r="K1272" i="11"/>
  <c r="L1272" i="11"/>
  <c r="M1272" i="11"/>
  <c r="N1272" i="11"/>
  <c r="O1272" i="11"/>
  <c r="P1272" i="11"/>
  <c r="AA1272" i="11"/>
  <c r="E1273" i="11"/>
  <c r="I1273" i="11"/>
  <c r="J1273" i="11"/>
  <c r="K1273" i="11"/>
  <c r="L1273" i="11"/>
  <c r="M1273" i="11"/>
  <c r="N1273" i="11"/>
  <c r="O1273" i="11"/>
  <c r="P1273" i="11"/>
  <c r="AA1273" i="11"/>
  <c r="E1274" i="11"/>
  <c r="I1274" i="11"/>
  <c r="J1274" i="11"/>
  <c r="K1274" i="11"/>
  <c r="L1274" i="11"/>
  <c r="M1274" i="11"/>
  <c r="N1274" i="11"/>
  <c r="O1274" i="11"/>
  <c r="P1274" i="11"/>
  <c r="AA1274" i="11"/>
  <c r="E1275" i="11"/>
  <c r="I1275" i="11"/>
  <c r="J1275" i="11"/>
  <c r="K1275" i="11"/>
  <c r="L1275" i="11"/>
  <c r="M1275" i="11"/>
  <c r="N1275" i="11"/>
  <c r="O1275" i="11"/>
  <c r="P1275" i="11"/>
  <c r="AA1275" i="11"/>
  <c r="E1276" i="11"/>
  <c r="I1276" i="11"/>
  <c r="J1276" i="11"/>
  <c r="K1276" i="11"/>
  <c r="L1276" i="11"/>
  <c r="M1276" i="11"/>
  <c r="N1276" i="11"/>
  <c r="O1276" i="11"/>
  <c r="P1276" i="11"/>
  <c r="AA1276" i="11"/>
  <c r="E1277" i="11"/>
  <c r="I1277" i="11"/>
  <c r="J1277" i="11"/>
  <c r="K1277" i="11"/>
  <c r="L1277" i="11"/>
  <c r="M1277" i="11"/>
  <c r="N1277" i="11"/>
  <c r="O1277" i="11"/>
  <c r="P1277" i="11"/>
  <c r="AA1277" i="11"/>
  <c r="E1278" i="11"/>
  <c r="I1278" i="11"/>
  <c r="J1278" i="11"/>
  <c r="K1278" i="11"/>
  <c r="L1278" i="11"/>
  <c r="M1278" i="11"/>
  <c r="N1278" i="11"/>
  <c r="O1278" i="11"/>
  <c r="P1278" i="11"/>
  <c r="AA1278" i="11"/>
  <c r="E1279" i="11"/>
  <c r="I1279" i="11"/>
  <c r="J1279" i="11"/>
  <c r="K1279" i="11"/>
  <c r="L1279" i="11"/>
  <c r="M1279" i="11"/>
  <c r="N1279" i="11"/>
  <c r="O1279" i="11"/>
  <c r="P1279" i="11"/>
  <c r="AA1279" i="11"/>
  <c r="E1280" i="11"/>
  <c r="I1280" i="11"/>
  <c r="J1280" i="11"/>
  <c r="K1280" i="11"/>
  <c r="L1280" i="11"/>
  <c r="M1280" i="11"/>
  <c r="N1280" i="11"/>
  <c r="O1280" i="11"/>
  <c r="P1280" i="11"/>
  <c r="AA1280" i="11"/>
  <c r="E1281" i="11"/>
  <c r="I1281" i="11"/>
  <c r="J1281" i="11"/>
  <c r="K1281" i="11"/>
  <c r="L1281" i="11"/>
  <c r="M1281" i="11"/>
  <c r="N1281" i="11"/>
  <c r="O1281" i="11"/>
  <c r="P1281" i="11"/>
  <c r="AA1281" i="11"/>
  <c r="E1282" i="11"/>
  <c r="I1282" i="11"/>
  <c r="J1282" i="11"/>
  <c r="K1282" i="11"/>
  <c r="L1282" i="11"/>
  <c r="M1282" i="11"/>
  <c r="N1282" i="11"/>
  <c r="O1282" i="11"/>
  <c r="P1282" i="11"/>
  <c r="I1284" i="11"/>
  <c r="AA1284" i="11"/>
  <c r="I1285" i="11"/>
  <c r="AA1285" i="11"/>
  <c r="I1286" i="11"/>
  <c r="AA1286" i="11"/>
  <c r="I1287" i="11"/>
  <c r="AA1287" i="11"/>
  <c r="I1288" i="11"/>
  <c r="AA1288" i="11"/>
  <c r="I1289" i="11"/>
  <c r="AA1289" i="11"/>
  <c r="I1290" i="11"/>
  <c r="AA1290" i="11"/>
  <c r="I1291" i="11"/>
  <c r="AA1291" i="11"/>
  <c r="I1292" i="11"/>
  <c r="AA1292" i="11"/>
  <c r="I1293" i="11"/>
  <c r="AA1293" i="11"/>
  <c r="I1294" i="11"/>
  <c r="AA1294" i="11"/>
  <c r="I1295" i="11"/>
  <c r="AA1295" i="11"/>
  <c r="I1296" i="11"/>
  <c r="AA1296" i="11"/>
  <c r="I1297" i="11"/>
  <c r="AA1297" i="11"/>
  <c r="I1298" i="11"/>
  <c r="AA1298" i="11"/>
  <c r="I1299" i="11"/>
  <c r="AA1299" i="11"/>
  <c r="I1300" i="11"/>
  <c r="AA1300" i="11"/>
  <c r="I1301" i="11"/>
  <c r="AA1301" i="11"/>
  <c r="I1302" i="11"/>
  <c r="AA1302" i="11"/>
  <c r="I1303" i="11"/>
  <c r="AA1303" i="11"/>
  <c r="I1304" i="11"/>
  <c r="AA1304" i="11"/>
  <c r="I1305" i="11"/>
  <c r="AA1305" i="11"/>
  <c r="I1306" i="11"/>
  <c r="AA1306" i="11"/>
  <c r="I1307" i="11"/>
  <c r="AA1307" i="11"/>
  <c r="I1308" i="11"/>
  <c r="AA1308" i="11"/>
  <c r="I1309" i="11"/>
  <c r="AA1309" i="11"/>
  <c r="I1310" i="11"/>
  <c r="AA1310" i="11"/>
  <c r="I1311" i="11"/>
  <c r="AA1311" i="11"/>
  <c r="I1312" i="11"/>
  <c r="AA1312" i="11"/>
  <c r="I1313" i="11"/>
  <c r="AA1313" i="11"/>
  <c r="I1314" i="11"/>
  <c r="AA1314" i="11"/>
  <c r="I1315" i="11"/>
  <c r="AA1315" i="11"/>
  <c r="I1316" i="11"/>
  <c r="AA1316" i="11"/>
  <c r="I1317" i="11"/>
  <c r="AA1317" i="11"/>
  <c r="I1318" i="11"/>
  <c r="AA1318" i="11"/>
  <c r="I1319" i="11"/>
  <c r="AA1319" i="11"/>
  <c r="I1320" i="11"/>
  <c r="AA1320" i="11"/>
  <c r="I1321" i="11"/>
  <c r="AA1321" i="11"/>
  <c r="I1323" i="11"/>
  <c r="AA1323" i="11"/>
  <c r="I1324" i="11"/>
  <c r="I1326" i="11"/>
  <c r="AA1326" i="11"/>
  <c r="I1327" i="11"/>
  <c r="AA1327" i="11"/>
  <c r="I1328" i="11"/>
  <c r="AA1328" i="11"/>
  <c r="I1329" i="11"/>
  <c r="AA1329" i="11"/>
  <c r="I1330" i="11"/>
  <c r="AA1330" i="11"/>
  <c r="I1331" i="11"/>
  <c r="AA1331" i="11"/>
  <c r="I1332" i="11"/>
  <c r="AA1332" i="11"/>
  <c r="I1333" i="11"/>
  <c r="AA1333" i="11"/>
  <c r="I1334" i="11"/>
  <c r="AA1334" i="11"/>
  <c r="I1335" i="11"/>
  <c r="AA1335" i="11"/>
  <c r="I1336" i="11"/>
  <c r="AA1336" i="11"/>
  <c r="I1337" i="11"/>
  <c r="AA1337" i="11"/>
  <c r="I1338" i="11"/>
  <c r="AA1338" i="11"/>
  <c r="I1339" i="11"/>
  <c r="AA1339" i="11"/>
  <c r="I1340" i="11"/>
  <c r="AA1340" i="11"/>
  <c r="I1341" i="11"/>
  <c r="AA1341" i="11"/>
  <c r="I1342" i="11"/>
  <c r="AA1342" i="11"/>
  <c r="I1343" i="11"/>
  <c r="AA1343" i="11"/>
  <c r="I1344" i="11"/>
  <c r="AA1344" i="11"/>
  <c r="I1345" i="11"/>
  <c r="AA1345" i="11"/>
  <c r="I1346" i="11"/>
  <c r="AA1346" i="11"/>
  <c r="I1347" i="11"/>
  <c r="AA1347" i="11"/>
  <c r="I1348" i="11"/>
  <c r="AA1348" i="11"/>
  <c r="I1349" i="11"/>
  <c r="AA1349" i="11"/>
  <c r="I1350" i="11"/>
  <c r="AA1350" i="11"/>
  <c r="I1351" i="11"/>
  <c r="AA1351" i="11"/>
  <c r="I1352" i="11"/>
  <c r="AA1352" i="11"/>
  <c r="I1353" i="11"/>
  <c r="AA1353" i="11"/>
  <c r="I1354" i="11"/>
  <c r="AA1354" i="11"/>
  <c r="I1355" i="11"/>
  <c r="AA1355" i="11"/>
  <c r="I1356" i="11"/>
  <c r="AA1356" i="11"/>
  <c r="I1357" i="11"/>
  <c r="AA1357" i="11"/>
  <c r="I1358" i="11"/>
  <c r="AA1358" i="11"/>
  <c r="I1359" i="11"/>
  <c r="AA1359" i="11"/>
  <c r="I1360" i="11"/>
  <c r="AA1360" i="11"/>
  <c r="I1361" i="11"/>
  <c r="AA1361" i="11"/>
  <c r="I1362" i="11"/>
  <c r="AA1362" i="11"/>
  <c r="I1363" i="11"/>
  <c r="AA1363" i="11"/>
  <c r="I1364" i="11"/>
  <c r="AA1364" i="11"/>
  <c r="I1365" i="11"/>
  <c r="AA1365" i="11"/>
  <c r="I1366" i="11"/>
  <c r="AA1366" i="11"/>
  <c r="I1367" i="11"/>
  <c r="AA1367" i="11"/>
  <c r="I1368" i="11"/>
  <c r="AA1368" i="11"/>
  <c r="I1369" i="11"/>
  <c r="AA1369" i="11"/>
  <c r="I1370" i="11"/>
  <c r="AA1370" i="11"/>
  <c r="I1371" i="11"/>
  <c r="AA1371" i="11"/>
  <c r="I1372" i="11"/>
  <c r="AA1372" i="11"/>
  <c r="I1373" i="11"/>
  <c r="AA1373" i="11"/>
  <c r="I1374" i="11"/>
  <c r="AA1374" i="11"/>
  <c r="I1375" i="11"/>
  <c r="AA1375" i="11"/>
  <c r="I1376" i="11"/>
  <c r="AA1376" i="11"/>
  <c r="I1377" i="11"/>
  <c r="AA1377" i="11"/>
  <c r="I1378" i="11"/>
  <c r="AA1378" i="11"/>
  <c r="I1379" i="11"/>
  <c r="AA1379" i="11"/>
  <c r="I1380" i="11"/>
  <c r="AA1380" i="11"/>
  <c r="I1381" i="11"/>
  <c r="AA1381" i="11"/>
  <c r="I1382" i="11"/>
  <c r="AA1382" i="11"/>
  <c r="I1383" i="11"/>
  <c r="AA1383" i="11"/>
  <c r="I1384" i="11"/>
  <c r="AA1384" i="11"/>
  <c r="I1385" i="11"/>
  <c r="AA1385" i="11"/>
  <c r="I1386" i="11"/>
  <c r="AA1386" i="11"/>
  <c r="I1387" i="11"/>
  <c r="AA1387" i="11"/>
  <c r="I1388" i="11"/>
  <c r="AA1388" i="11"/>
  <c r="I1389" i="11"/>
  <c r="AA1389" i="11"/>
  <c r="I1390" i="11"/>
  <c r="AA1390" i="11"/>
  <c r="I1391" i="11"/>
  <c r="AA1391" i="11"/>
  <c r="I1392" i="11"/>
  <c r="AA1392" i="11"/>
  <c r="I1393" i="11"/>
  <c r="AA1393" i="11"/>
  <c r="I1394" i="11"/>
  <c r="AA1394" i="11"/>
  <c r="I1395" i="11"/>
  <c r="AA1395" i="11"/>
  <c r="I1396" i="11"/>
  <c r="AA1396" i="11"/>
  <c r="I1397" i="11"/>
  <c r="AA1397" i="11"/>
  <c r="I1398" i="11"/>
  <c r="AA1398" i="11"/>
  <c r="I1399" i="11"/>
  <c r="AA1399" i="11"/>
  <c r="I1400" i="11"/>
  <c r="AA1400" i="11"/>
  <c r="I1401" i="11"/>
  <c r="AA1401" i="11"/>
  <c r="I1402" i="11"/>
  <c r="AA1402" i="11"/>
  <c r="I1403" i="11"/>
  <c r="AA1403" i="11"/>
  <c r="I1404" i="11"/>
  <c r="AA1404" i="11"/>
  <c r="I1405" i="11"/>
  <c r="AA1405" i="11"/>
  <c r="I1406" i="11"/>
  <c r="AA1406" i="11"/>
  <c r="I1407" i="11"/>
  <c r="AA1407" i="11"/>
  <c r="I1408" i="11"/>
  <c r="AA1408" i="11"/>
  <c r="I1409" i="11"/>
  <c r="AA1409" i="11"/>
  <c r="I1410" i="11"/>
  <c r="AA1410" i="11"/>
  <c r="I1411" i="11"/>
  <c r="AA1411" i="11"/>
  <c r="I1412" i="11"/>
  <c r="AA1412" i="11"/>
  <c r="I1413" i="11"/>
  <c r="AA1413" i="11"/>
  <c r="I1414" i="11"/>
  <c r="AA1414" i="11"/>
  <c r="I1415" i="11"/>
  <c r="AA1415" i="11"/>
  <c r="I1416" i="11"/>
  <c r="AA1416" i="11"/>
  <c r="I1417" i="11"/>
  <c r="AA1417" i="11"/>
  <c r="I1418" i="11"/>
  <c r="AA1418" i="11"/>
  <c r="I1419" i="11"/>
  <c r="AA1419" i="11"/>
  <c r="I1420" i="11"/>
  <c r="AA1420" i="11"/>
  <c r="I1421" i="11"/>
  <c r="AA1421" i="11"/>
  <c r="I1422" i="11"/>
  <c r="AA1422" i="11"/>
  <c r="I1423" i="11"/>
  <c r="AA1423" i="11"/>
  <c r="I1424" i="11"/>
  <c r="AA1424" i="11"/>
  <c r="I1425" i="11"/>
  <c r="AA1425" i="11"/>
  <c r="I1426" i="11"/>
  <c r="AA1426" i="11"/>
  <c r="I1427" i="11"/>
  <c r="AA1427" i="11"/>
  <c r="I1428" i="11"/>
  <c r="AA1428" i="11"/>
  <c r="I1429" i="11"/>
  <c r="AA1429" i="11"/>
  <c r="I1430" i="11"/>
  <c r="AA1430" i="11"/>
  <c r="I1431" i="11"/>
  <c r="AA1431" i="11"/>
  <c r="I1432" i="11"/>
  <c r="AA1432" i="11"/>
  <c r="I1433" i="11"/>
  <c r="AA1433" i="11"/>
  <c r="I1434" i="11"/>
  <c r="AA1434" i="11"/>
  <c r="I1435" i="11"/>
  <c r="AA1435" i="11"/>
  <c r="I1436" i="11"/>
  <c r="AA1436" i="11"/>
  <c r="I1437" i="11"/>
  <c r="AA1437" i="11"/>
  <c r="I1438" i="11"/>
  <c r="AA1438" i="11"/>
  <c r="I1439" i="11"/>
  <c r="AA1439" i="11"/>
  <c r="I1440" i="11"/>
  <c r="AA1440" i="11"/>
  <c r="I1441" i="11"/>
  <c r="AA1441" i="11"/>
  <c r="I1442" i="11"/>
  <c r="AA1442" i="11"/>
  <c r="I1443" i="11"/>
  <c r="AA1443" i="11"/>
  <c r="I1444" i="11"/>
  <c r="AA1444" i="11"/>
  <c r="I1445" i="11"/>
  <c r="AA1445" i="11"/>
  <c r="I1446" i="11"/>
  <c r="AA1446" i="11"/>
  <c r="I1447" i="11"/>
  <c r="AA1447" i="11"/>
  <c r="I1448" i="11"/>
  <c r="AA1448" i="11"/>
  <c r="I1449" i="11"/>
  <c r="AA1449" i="11"/>
  <c r="I1450" i="11"/>
  <c r="AA1450" i="11"/>
  <c r="I1451" i="11"/>
  <c r="AA1451" i="11"/>
  <c r="I1452" i="11"/>
  <c r="AA1452" i="11"/>
  <c r="I1453" i="11"/>
  <c r="AA1453" i="11"/>
  <c r="I1454" i="11"/>
  <c r="AA1454" i="11"/>
  <c r="I1455" i="11"/>
  <c r="AA1455" i="11"/>
  <c r="I1456" i="11"/>
  <c r="AA1456" i="11"/>
  <c r="I1457" i="11"/>
  <c r="AA1457" i="11"/>
  <c r="I1458" i="11"/>
  <c r="AA1458" i="11"/>
  <c r="I1459" i="11"/>
  <c r="AA1459" i="11"/>
  <c r="I1460" i="11"/>
  <c r="AA1460" i="11"/>
  <c r="I1461" i="11"/>
  <c r="AA1461" i="11"/>
  <c r="I1462" i="11"/>
  <c r="AA1462" i="11"/>
  <c r="I1463" i="11"/>
  <c r="AA1463" i="11"/>
  <c r="I1464" i="11"/>
  <c r="AA1464" i="11"/>
  <c r="I1465" i="11"/>
  <c r="AA1465" i="11"/>
  <c r="I1466" i="11"/>
  <c r="AA1466" i="11"/>
  <c r="I1467" i="11"/>
  <c r="AA1467" i="11"/>
  <c r="I1468" i="11"/>
  <c r="AA1468" i="11"/>
  <c r="I1469" i="11"/>
  <c r="AA1469" i="11"/>
  <c r="I1470" i="11"/>
  <c r="AA1470" i="11"/>
  <c r="I1471" i="11"/>
  <c r="AA1471" i="11"/>
  <c r="I1472" i="11"/>
  <c r="AA1472" i="11"/>
  <c r="I1473" i="11"/>
  <c r="AA1473" i="11"/>
  <c r="I1474" i="11"/>
  <c r="AA1474" i="11"/>
  <c r="I1475" i="11"/>
  <c r="AA1475" i="11"/>
  <c r="I1476" i="11"/>
  <c r="AA1476" i="11"/>
  <c r="I1477" i="11"/>
  <c r="AA1477" i="11"/>
  <c r="I1478" i="11"/>
  <c r="AA1478" i="11"/>
  <c r="I1479" i="11"/>
  <c r="AA1479" i="11"/>
  <c r="I1480" i="11"/>
  <c r="AA1480" i="11"/>
  <c r="I1481" i="11"/>
  <c r="AA1481" i="11"/>
  <c r="I1482" i="11"/>
  <c r="AA1482" i="11"/>
  <c r="I1483" i="11"/>
  <c r="AA1483" i="11"/>
  <c r="I1484" i="11"/>
  <c r="AA1484" i="11"/>
  <c r="I1485" i="11"/>
  <c r="AA1485" i="11"/>
  <c r="I1486" i="11"/>
  <c r="AA1486" i="11"/>
  <c r="I1487" i="11"/>
  <c r="AA1487" i="11"/>
  <c r="I1488" i="11"/>
  <c r="AA1488" i="11"/>
  <c r="I1489" i="11"/>
  <c r="AA1489" i="11"/>
  <c r="I1490" i="11"/>
  <c r="AA1490" i="11"/>
  <c r="I1491" i="11"/>
  <c r="AA1491" i="11"/>
  <c r="I1492" i="11"/>
  <c r="AA1492" i="11"/>
  <c r="I1493" i="11"/>
  <c r="AA1493" i="11"/>
  <c r="I1494" i="11"/>
  <c r="AA1494" i="11"/>
  <c r="I1495" i="11"/>
  <c r="AA1495" i="11"/>
  <c r="I1496" i="11"/>
  <c r="AA1496" i="11"/>
  <c r="I1497" i="11"/>
  <c r="AA1497" i="11"/>
  <c r="I1498" i="11"/>
  <c r="AA1498" i="11"/>
  <c r="I1499" i="11"/>
  <c r="AA1499" i="11"/>
  <c r="I1500" i="11"/>
  <c r="AA1500" i="11"/>
  <c r="I1501" i="11"/>
  <c r="AA1501" i="11"/>
  <c r="I1502" i="11"/>
  <c r="AA1502" i="11"/>
  <c r="I1503" i="11"/>
  <c r="AA1503" i="11"/>
  <c r="I1504" i="11"/>
  <c r="AA1504" i="11"/>
  <c r="I1505" i="11"/>
  <c r="AA1505" i="11"/>
  <c r="I1506" i="11"/>
  <c r="AA1506" i="11"/>
  <c r="I1507" i="11"/>
  <c r="AA1507" i="11"/>
  <c r="I1508" i="11"/>
  <c r="AA1508" i="11"/>
  <c r="I1509" i="11"/>
  <c r="AA1509" i="11"/>
  <c r="I1510" i="11"/>
  <c r="AA1510" i="11"/>
  <c r="I1511" i="11"/>
  <c r="AA1511" i="11"/>
  <c r="I1512" i="11"/>
  <c r="AA1512" i="11"/>
  <c r="I1513" i="11"/>
  <c r="AA1513" i="11"/>
  <c r="I1514" i="11"/>
  <c r="AA1514" i="11"/>
  <c r="I1515" i="11"/>
  <c r="AA1515" i="11"/>
  <c r="I1516" i="11"/>
  <c r="AA1516" i="11"/>
  <c r="I1517" i="11"/>
  <c r="AA1517" i="11"/>
  <c r="I1518" i="11"/>
  <c r="AA1518" i="11"/>
  <c r="I1519" i="11"/>
  <c r="AA1519" i="11"/>
  <c r="I1520" i="11"/>
  <c r="AA1520" i="11"/>
  <c r="I1521" i="11"/>
  <c r="AA1521" i="11"/>
  <c r="I1522" i="11"/>
  <c r="AA1522" i="11"/>
  <c r="I1523" i="11"/>
  <c r="AA1523" i="11"/>
  <c r="I1524" i="11"/>
  <c r="AA1524" i="11"/>
  <c r="I1525" i="11"/>
  <c r="AA1525" i="11"/>
  <c r="I1526" i="11"/>
  <c r="AA1526" i="11"/>
  <c r="I1527" i="11"/>
  <c r="AA1527" i="11"/>
  <c r="I1528" i="11"/>
  <c r="AA1528" i="11"/>
  <c r="I1529" i="11"/>
  <c r="AA1529" i="11"/>
  <c r="I1530" i="11"/>
  <c r="AA1530" i="11"/>
  <c r="I1531" i="11"/>
  <c r="AA1531" i="11"/>
  <c r="I1532" i="11"/>
  <c r="AA1532" i="11"/>
  <c r="I1533" i="11"/>
  <c r="AA1533" i="11"/>
  <c r="I1534" i="11"/>
  <c r="AA1534" i="11"/>
  <c r="I1535" i="11"/>
  <c r="AA1535" i="11"/>
  <c r="I1536" i="11"/>
  <c r="AA1536" i="11"/>
  <c r="I1537" i="11"/>
  <c r="AA1537" i="11"/>
  <c r="I1538" i="11"/>
  <c r="AA1538" i="11"/>
  <c r="I1539" i="11"/>
  <c r="AA1539" i="11"/>
  <c r="I1540" i="11"/>
  <c r="AA1540" i="11"/>
  <c r="I1541" i="11"/>
  <c r="AA1541" i="11"/>
  <c r="I1542" i="11"/>
  <c r="AA1542" i="11"/>
  <c r="I1543" i="11"/>
  <c r="AA1543" i="11"/>
  <c r="I1544" i="11"/>
  <c r="AA1544" i="11"/>
  <c r="I1545" i="11"/>
  <c r="AA1545" i="11"/>
  <c r="I1546" i="11"/>
  <c r="AA1546" i="11"/>
  <c r="I1547" i="11"/>
  <c r="AA1547" i="11"/>
  <c r="I1548" i="11"/>
  <c r="AA1548" i="11"/>
  <c r="I1549" i="11"/>
  <c r="AA1549" i="11"/>
  <c r="I1550" i="11"/>
  <c r="AA1550" i="11"/>
  <c r="I1551" i="11"/>
  <c r="AA1551" i="11"/>
  <c r="I1552" i="11"/>
  <c r="AA1552" i="11"/>
  <c r="I1553" i="11"/>
  <c r="AA1553" i="11"/>
  <c r="I1554" i="11"/>
  <c r="AA1554" i="11"/>
  <c r="I1555" i="11"/>
  <c r="AA1555" i="11"/>
  <c r="I1556" i="11"/>
  <c r="AA1556" i="11"/>
  <c r="I1557" i="11"/>
  <c r="AA1557" i="11"/>
  <c r="I1558" i="11"/>
  <c r="AA1558" i="11"/>
  <c r="I1559" i="11"/>
  <c r="AA1559" i="11"/>
  <c r="I1560" i="11"/>
  <c r="AA1560" i="11"/>
  <c r="I1561" i="11"/>
  <c r="AA1561" i="11"/>
  <c r="I1562" i="11"/>
  <c r="AA1562" i="11"/>
  <c r="I1563" i="11"/>
  <c r="AA1563" i="11"/>
  <c r="I1564" i="11"/>
  <c r="AA1564" i="11"/>
  <c r="I1565" i="11"/>
  <c r="AA1565" i="11"/>
  <c r="I1566" i="11"/>
  <c r="AA1566" i="11"/>
  <c r="I1567" i="11"/>
  <c r="AA1567" i="11"/>
  <c r="I1568" i="11"/>
  <c r="AA1568" i="11"/>
  <c r="I1569" i="11"/>
  <c r="AA1569" i="11"/>
  <c r="I1570" i="11"/>
  <c r="AA1570" i="11"/>
  <c r="I1571" i="11"/>
  <c r="AA1571" i="11"/>
  <c r="I1572" i="11"/>
  <c r="AA1577" i="11"/>
  <c r="AH1577" i="11"/>
  <c r="AA1578" i="11"/>
  <c r="AH1578" i="11"/>
  <c r="AA1579" i="11"/>
  <c r="AH1579" i="11"/>
  <c r="AA1580" i="11"/>
  <c r="AH1580" i="11"/>
  <c r="AA1581" i="11"/>
  <c r="AH1581" i="11"/>
  <c r="AA1582" i="11"/>
  <c r="AH1582" i="11"/>
  <c r="AA1583" i="11"/>
  <c r="AH1583" i="11"/>
  <c r="AA1584" i="11"/>
  <c r="AH1584" i="11"/>
  <c r="AA1585" i="11"/>
  <c r="AH1585" i="11"/>
  <c r="AA1586" i="11"/>
  <c r="AH1586" i="11"/>
  <c r="AA1587" i="11"/>
  <c r="AH1587" i="11"/>
  <c r="AA1588" i="11"/>
  <c r="AH1588" i="11"/>
  <c r="AA1589" i="11"/>
  <c r="AH1589" i="11"/>
  <c r="AA1590" i="11"/>
  <c r="AH1590" i="11"/>
  <c r="AA1591" i="11"/>
  <c r="AH1591" i="11"/>
  <c r="AA1592" i="11"/>
  <c r="AH1592" i="11"/>
  <c r="AA1593" i="11"/>
  <c r="AH1593" i="11"/>
  <c r="AA1594" i="11"/>
  <c r="AH1594" i="11"/>
  <c r="AH1597" i="11"/>
  <c r="AH1598" i="11"/>
  <c r="AH1599" i="11"/>
  <c r="AH1600" i="11"/>
  <c r="AH1601" i="11"/>
  <c r="AH1602" i="11"/>
  <c r="AH1603" i="11"/>
  <c r="AH1604" i="11"/>
  <c r="AH1605" i="11"/>
  <c r="AH1609" i="11"/>
  <c r="AH1610" i="11"/>
  <c r="AH1611" i="11"/>
  <c r="AH1612" i="11"/>
  <c r="AH1613" i="11"/>
  <c r="AH1614" i="11"/>
  <c r="AH1615" i="11"/>
  <c r="AH1616" i="11"/>
  <c r="AH1617" i="11"/>
  <c r="AH1618" i="11"/>
  <c r="AH1619" i="11"/>
  <c r="AH1620" i="11"/>
  <c r="AH1621" i="11"/>
  <c r="AH1622" i="11"/>
  <c r="AH1623" i="11"/>
  <c r="AH1624" i="11"/>
  <c r="AH1625" i="11"/>
  <c r="AH1626" i="11"/>
  <c r="AH1627" i="11"/>
  <c r="AH1628" i="11"/>
  <c r="AH1629" i="11"/>
  <c r="AH1630" i="11"/>
  <c r="AH1631" i="11"/>
  <c r="AH1632" i="11"/>
  <c r="AH1633" i="11"/>
  <c r="AH1634" i="11"/>
  <c r="AH1635" i="11"/>
  <c r="AH1636" i="11"/>
  <c r="AH1637" i="11"/>
  <c r="AH1638" i="11"/>
  <c r="AH1639" i="11"/>
  <c r="AH1640" i="11"/>
  <c r="AH1641" i="11"/>
  <c r="AH1642" i="11"/>
  <c r="AH1643" i="11"/>
  <c r="AH1644" i="11"/>
  <c r="AH1645" i="11"/>
  <c r="P129" i="10"/>
  <c r="O129" i="10"/>
  <c r="N129" i="10"/>
  <c r="M129" i="10"/>
  <c r="L129" i="10"/>
  <c r="K129" i="10"/>
  <c r="P128" i="10"/>
  <c r="O128" i="10"/>
  <c r="N128" i="10"/>
  <c r="M128" i="10"/>
  <c r="L128" i="10"/>
  <c r="K128" i="10"/>
  <c r="P127" i="10"/>
  <c r="O127" i="10"/>
  <c r="N127" i="10"/>
  <c r="M127" i="10"/>
  <c r="L127" i="10"/>
  <c r="K127" i="10"/>
  <c r="P126" i="10"/>
  <c r="O126" i="10"/>
  <c r="N126" i="10"/>
  <c r="M126" i="10"/>
  <c r="L126" i="10"/>
  <c r="K126" i="10"/>
  <c r="P125" i="10"/>
  <c r="O125" i="10"/>
  <c r="N125" i="10"/>
  <c r="M125" i="10"/>
  <c r="L125" i="10"/>
  <c r="K125" i="10"/>
  <c r="P124" i="10"/>
  <c r="O124" i="10"/>
  <c r="N124" i="10"/>
  <c r="M124" i="10"/>
  <c r="L124" i="10"/>
  <c r="K124" i="10"/>
  <c r="P123" i="10"/>
  <c r="O123" i="10"/>
  <c r="N123" i="10"/>
  <c r="M123" i="10"/>
  <c r="L123" i="10"/>
  <c r="K123" i="10"/>
  <c r="P122" i="10"/>
  <c r="O122" i="10"/>
  <c r="N122" i="10"/>
  <c r="M122" i="10"/>
  <c r="L122" i="10"/>
  <c r="K122" i="10"/>
  <c r="P121" i="10"/>
  <c r="O121" i="10"/>
  <c r="N121" i="10"/>
  <c r="M121" i="10"/>
  <c r="L121" i="10"/>
  <c r="K121" i="10"/>
  <c r="P120" i="10"/>
  <c r="O120" i="10"/>
  <c r="N120" i="10"/>
  <c r="M120" i="10"/>
  <c r="L120" i="10"/>
  <c r="K120" i="10"/>
  <c r="P119" i="10"/>
  <c r="O119" i="10"/>
  <c r="N119" i="10"/>
  <c r="M119" i="10"/>
  <c r="L119" i="10"/>
  <c r="K119" i="10"/>
  <c r="P118" i="10"/>
  <c r="O118" i="10"/>
  <c r="N118" i="10"/>
  <c r="M118" i="10"/>
  <c r="L118" i="10"/>
  <c r="K118" i="10"/>
  <c r="P117" i="10"/>
  <c r="O117" i="10"/>
  <c r="N117" i="10"/>
  <c r="M117" i="10"/>
  <c r="L117" i="10"/>
  <c r="K117" i="10"/>
  <c r="P116" i="10"/>
  <c r="O116" i="10"/>
  <c r="N116" i="10"/>
  <c r="M116" i="10"/>
  <c r="L116" i="10"/>
  <c r="K116" i="10"/>
  <c r="P115" i="10"/>
  <c r="O115" i="10"/>
  <c r="N115" i="10"/>
  <c r="M115" i="10"/>
  <c r="L115" i="10"/>
  <c r="K115" i="10"/>
  <c r="P114" i="10"/>
  <c r="O114" i="10"/>
  <c r="N114" i="10"/>
  <c r="M114" i="10"/>
  <c r="L114" i="10"/>
  <c r="K114" i="10"/>
  <c r="U4" i="9"/>
  <c r="U52" i="9"/>
  <c r="Y4" i="9"/>
  <c r="Y52" i="9"/>
  <c r="Z4" i="9"/>
  <c r="Z52" i="9"/>
  <c r="AA4" i="9"/>
  <c r="AA52" i="9"/>
  <c r="AC4" i="9"/>
  <c r="AC52" i="9"/>
  <c r="N4" i="9"/>
  <c r="O4" i="9"/>
  <c r="P4" i="9"/>
  <c r="Q4" i="9"/>
  <c r="M4" i="9"/>
  <c r="L4" i="9"/>
  <c r="Q129" i="10"/>
  <c r="K4" i="9"/>
  <c r="J4" i="9"/>
  <c r="I4" i="9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W22" i="9"/>
  <c r="W52" i="9"/>
  <c r="Q1621" i="10"/>
  <c r="P1621" i="10"/>
  <c r="O1621" i="10"/>
  <c r="N1621" i="10"/>
  <c r="M1621" i="10"/>
  <c r="L1621" i="10"/>
  <c r="K1621" i="10"/>
  <c r="E688" i="11"/>
  <c r="I688" i="11"/>
  <c r="J688" i="11"/>
  <c r="K688" i="11"/>
  <c r="L688" i="11"/>
  <c r="M688" i="11"/>
  <c r="N688" i="11"/>
  <c r="O688" i="11"/>
  <c r="E689" i="11"/>
  <c r="I689" i="11"/>
  <c r="J689" i="11"/>
  <c r="K689" i="11"/>
  <c r="L689" i="11"/>
  <c r="M689" i="11"/>
  <c r="N689" i="11"/>
  <c r="O689" i="11"/>
  <c r="E690" i="11"/>
  <c r="I690" i="11"/>
  <c r="J690" i="11"/>
  <c r="K690" i="11"/>
  <c r="L690" i="11"/>
  <c r="M690" i="11"/>
  <c r="N690" i="11"/>
  <c r="O690" i="11"/>
  <c r="E691" i="11"/>
  <c r="I691" i="11"/>
  <c r="J691" i="11"/>
  <c r="K691" i="11"/>
  <c r="L691" i="11"/>
  <c r="M691" i="11"/>
  <c r="N691" i="11"/>
  <c r="O691" i="11"/>
  <c r="E692" i="11"/>
  <c r="I692" i="11"/>
  <c r="J692" i="11"/>
  <c r="K692" i="11"/>
  <c r="L692" i="11"/>
  <c r="M692" i="11"/>
  <c r="N692" i="11"/>
  <c r="O692" i="11"/>
  <c r="E693" i="11"/>
  <c r="I693" i="11"/>
  <c r="J693" i="11"/>
  <c r="K693" i="11"/>
  <c r="L693" i="11"/>
  <c r="M693" i="11"/>
  <c r="N693" i="11"/>
  <c r="O693" i="11"/>
  <c r="P693" i="11"/>
  <c r="E694" i="11"/>
  <c r="I694" i="11"/>
  <c r="J694" i="11"/>
  <c r="K694" i="11"/>
  <c r="L694" i="11"/>
  <c r="M694" i="11"/>
  <c r="N694" i="11"/>
  <c r="O694" i="11"/>
  <c r="E695" i="11"/>
  <c r="I695" i="11"/>
  <c r="J695" i="11"/>
  <c r="K695" i="11"/>
  <c r="L695" i="11"/>
  <c r="M695" i="11"/>
  <c r="N695" i="11"/>
  <c r="O695" i="11"/>
  <c r="E696" i="11"/>
  <c r="I696" i="11"/>
  <c r="J696" i="11"/>
  <c r="K696" i="11"/>
  <c r="L696" i="11"/>
  <c r="M696" i="11"/>
  <c r="N696" i="11"/>
  <c r="O696" i="11"/>
  <c r="P696" i="11"/>
  <c r="E697" i="11"/>
  <c r="I697" i="11"/>
  <c r="J697" i="11"/>
  <c r="K697" i="11"/>
  <c r="L697" i="11"/>
  <c r="M697" i="11"/>
  <c r="N697" i="11"/>
  <c r="O697" i="11"/>
  <c r="E698" i="11"/>
  <c r="I698" i="11"/>
  <c r="J698" i="11"/>
  <c r="K698" i="11"/>
  <c r="L698" i="11"/>
  <c r="M698" i="11"/>
  <c r="N698" i="11"/>
  <c r="O698" i="11"/>
  <c r="P698" i="11"/>
  <c r="E699" i="11"/>
  <c r="I699" i="11"/>
  <c r="J699" i="11"/>
  <c r="K699" i="11"/>
  <c r="L699" i="11"/>
  <c r="M699" i="11"/>
  <c r="N699" i="11"/>
  <c r="O699" i="11"/>
  <c r="E700" i="11"/>
  <c r="I700" i="11"/>
  <c r="J700" i="11"/>
  <c r="K700" i="11"/>
  <c r="L700" i="11"/>
  <c r="M700" i="11"/>
  <c r="N700" i="11"/>
  <c r="O700" i="11"/>
  <c r="P700" i="11"/>
  <c r="E701" i="11"/>
  <c r="I701" i="11"/>
  <c r="J701" i="11"/>
  <c r="K701" i="11"/>
  <c r="L701" i="11"/>
  <c r="M701" i="11"/>
  <c r="N701" i="11"/>
  <c r="O701" i="11"/>
  <c r="E702" i="11"/>
  <c r="I702" i="11"/>
  <c r="J702" i="11"/>
  <c r="K702" i="11"/>
  <c r="L702" i="11"/>
  <c r="M702" i="11"/>
  <c r="N702" i="11"/>
  <c r="O702" i="11"/>
  <c r="P702" i="11"/>
  <c r="E703" i="11"/>
  <c r="I703" i="11"/>
  <c r="J703" i="11"/>
  <c r="K703" i="11"/>
  <c r="L703" i="11"/>
  <c r="M703" i="11"/>
  <c r="N703" i="11"/>
  <c r="O703" i="11"/>
  <c r="P703" i="11"/>
  <c r="E704" i="11"/>
  <c r="I704" i="11"/>
  <c r="J704" i="11"/>
  <c r="K704" i="11"/>
  <c r="L704" i="11"/>
  <c r="M704" i="11"/>
  <c r="N704" i="11"/>
  <c r="O704" i="11"/>
  <c r="P704" i="11"/>
  <c r="E705" i="11"/>
  <c r="I705" i="11"/>
  <c r="J705" i="11"/>
  <c r="K705" i="11"/>
  <c r="L705" i="11"/>
  <c r="M705" i="11"/>
  <c r="N705" i="11"/>
  <c r="O705" i="11"/>
  <c r="P705" i="11"/>
  <c r="E706" i="11"/>
  <c r="I706" i="11"/>
  <c r="J706" i="11"/>
  <c r="K706" i="11"/>
  <c r="L706" i="11"/>
  <c r="M706" i="11"/>
  <c r="N706" i="11"/>
  <c r="O706" i="11"/>
  <c r="E707" i="11"/>
  <c r="I707" i="11"/>
  <c r="J707" i="11"/>
  <c r="K707" i="11"/>
  <c r="L707" i="11"/>
  <c r="M707" i="11"/>
  <c r="N707" i="11"/>
  <c r="O707" i="11"/>
  <c r="P707" i="11"/>
  <c r="E708" i="11"/>
  <c r="I708" i="11"/>
  <c r="J708" i="11"/>
  <c r="K708" i="11"/>
  <c r="L708" i="11"/>
  <c r="M708" i="11"/>
  <c r="N708" i="11"/>
  <c r="O708" i="11"/>
  <c r="E709" i="11"/>
  <c r="I709" i="11"/>
  <c r="J709" i="11"/>
  <c r="K709" i="11"/>
  <c r="L709" i="11"/>
  <c r="M709" i="11"/>
  <c r="N709" i="11"/>
  <c r="O709" i="11"/>
  <c r="P709" i="11"/>
  <c r="E710" i="11"/>
  <c r="I710" i="11"/>
  <c r="J710" i="11"/>
  <c r="K710" i="11"/>
  <c r="L710" i="11"/>
  <c r="M710" i="11"/>
  <c r="N710" i="11"/>
  <c r="O710" i="11"/>
  <c r="P710" i="11"/>
  <c r="E711" i="11"/>
  <c r="I711" i="11"/>
  <c r="J711" i="11"/>
  <c r="K711" i="11"/>
  <c r="L711" i="11"/>
  <c r="M711" i="11"/>
  <c r="N711" i="11"/>
  <c r="O711" i="11"/>
  <c r="P711" i="11"/>
  <c r="E712" i="11"/>
  <c r="I712" i="11"/>
  <c r="J712" i="11"/>
  <c r="K712" i="11"/>
  <c r="L712" i="11"/>
  <c r="M712" i="11"/>
  <c r="N712" i="11"/>
  <c r="O712" i="11"/>
  <c r="P712" i="11"/>
  <c r="E713" i="11"/>
  <c r="I713" i="11"/>
  <c r="J713" i="11"/>
  <c r="K713" i="11"/>
  <c r="L713" i="11"/>
  <c r="M713" i="11"/>
  <c r="N713" i="11"/>
  <c r="O713" i="11"/>
  <c r="P713" i="11"/>
  <c r="E714" i="11"/>
  <c r="I714" i="11"/>
  <c r="J714" i="11"/>
  <c r="K714" i="11"/>
  <c r="L714" i="11"/>
  <c r="M714" i="11"/>
  <c r="N714" i="11"/>
  <c r="O714" i="11"/>
  <c r="P714" i="11"/>
  <c r="E715" i="11"/>
  <c r="I715" i="11"/>
  <c r="J715" i="11"/>
  <c r="K715" i="11"/>
  <c r="L715" i="11"/>
  <c r="M715" i="11"/>
  <c r="N715" i="11"/>
  <c r="O715" i="11"/>
  <c r="P715" i="11"/>
  <c r="E716" i="11"/>
  <c r="I716" i="11"/>
  <c r="J716" i="11"/>
  <c r="K716" i="11"/>
  <c r="L716" i="11"/>
  <c r="M716" i="11"/>
  <c r="N716" i="11"/>
  <c r="O716" i="11"/>
  <c r="P716" i="11"/>
  <c r="E717" i="11"/>
  <c r="I717" i="11"/>
  <c r="J717" i="11"/>
  <c r="K717" i="11"/>
  <c r="L717" i="11"/>
  <c r="M717" i="11"/>
  <c r="N717" i="11"/>
  <c r="O717" i="11"/>
  <c r="P717" i="11"/>
  <c r="E718" i="11"/>
  <c r="I718" i="11"/>
  <c r="J718" i="11"/>
  <c r="K718" i="11"/>
  <c r="L718" i="11"/>
  <c r="M718" i="11"/>
  <c r="N718" i="11"/>
  <c r="O718" i="11"/>
  <c r="P718" i="11"/>
  <c r="E719" i="11"/>
  <c r="I719" i="11"/>
  <c r="J719" i="11"/>
  <c r="K719" i="11"/>
  <c r="L719" i="11"/>
  <c r="M719" i="11"/>
  <c r="N719" i="11"/>
  <c r="O719" i="11"/>
  <c r="P719" i="11"/>
  <c r="E720" i="11"/>
  <c r="I720" i="11"/>
  <c r="J720" i="11"/>
  <c r="K720" i="11"/>
  <c r="L720" i="11"/>
  <c r="M720" i="11"/>
  <c r="N720" i="11"/>
  <c r="O720" i="11"/>
  <c r="P720" i="11"/>
  <c r="E721" i="11"/>
  <c r="I721" i="11"/>
  <c r="J721" i="11"/>
  <c r="K721" i="11"/>
  <c r="L721" i="11"/>
  <c r="M721" i="11"/>
  <c r="N721" i="11"/>
  <c r="O721" i="11"/>
  <c r="P721" i="11"/>
  <c r="E722" i="11"/>
  <c r="I722" i="11"/>
  <c r="J722" i="11"/>
  <c r="K722" i="11"/>
  <c r="L722" i="11"/>
  <c r="M722" i="11"/>
  <c r="N722" i="11"/>
  <c r="O722" i="11"/>
  <c r="P722" i="11"/>
  <c r="E723" i="11"/>
  <c r="I723" i="11"/>
  <c r="J723" i="11"/>
  <c r="K723" i="11"/>
  <c r="L723" i="11"/>
  <c r="M723" i="11"/>
  <c r="N723" i="11"/>
  <c r="O723" i="11"/>
  <c r="E724" i="11"/>
  <c r="I724" i="11"/>
  <c r="J724" i="11"/>
  <c r="K724" i="11"/>
  <c r="L724" i="11"/>
  <c r="M724" i="11"/>
  <c r="N724" i="11"/>
  <c r="O724" i="11"/>
  <c r="P724" i="11"/>
  <c r="E725" i="11"/>
  <c r="I725" i="11"/>
  <c r="J725" i="11"/>
  <c r="K725" i="11"/>
  <c r="L725" i="11"/>
  <c r="M725" i="11"/>
  <c r="N725" i="11"/>
  <c r="O725" i="11"/>
  <c r="P725" i="11"/>
  <c r="E726" i="11"/>
  <c r="I726" i="11"/>
  <c r="J726" i="11"/>
  <c r="K726" i="11"/>
  <c r="L726" i="11"/>
  <c r="M726" i="11"/>
  <c r="N726" i="11"/>
  <c r="O726" i="11"/>
  <c r="P726" i="11"/>
  <c r="E727" i="11"/>
  <c r="I727" i="11"/>
  <c r="J727" i="11"/>
  <c r="K727" i="11"/>
  <c r="L727" i="11"/>
  <c r="M727" i="11"/>
  <c r="N727" i="11"/>
  <c r="O727" i="11"/>
  <c r="P727" i="11"/>
  <c r="E728" i="11"/>
  <c r="I728" i="11"/>
  <c r="J728" i="11"/>
  <c r="K728" i="11"/>
  <c r="L728" i="11"/>
  <c r="M728" i="11"/>
  <c r="N728" i="11"/>
  <c r="O728" i="11"/>
  <c r="P728" i="11"/>
  <c r="E729" i="11"/>
  <c r="I729" i="11"/>
  <c r="J729" i="11"/>
  <c r="K729" i="11"/>
  <c r="L729" i="11"/>
  <c r="M729" i="11"/>
  <c r="N729" i="11"/>
  <c r="O729" i="11"/>
  <c r="P729" i="11"/>
  <c r="E730" i="11"/>
  <c r="I730" i="11"/>
  <c r="J730" i="11"/>
  <c r="K730" i="11"/>
  <c r="L730" i="11"/>
  <c r="M730" i="11"/>
  <c r="N730" i="11"/>
  <c r="O730" i="11"/>
  <c r="P730" i="11"/>
  <c r="E731" i="11"/>
  <c r="I731" i="11"/>
  <c r="J731" i="11"/>
  <c r="K731" i="11"/>
  <c r="L731" i="11"/>
  <c r="M731" i="11"/>
  <c r="N731" i="11"/>
  <c r="O731" i="11"/>
  <c r="P731" i="11"/>
  <c r="E732" i="11"/>
  <c r="I732" i="11"/>
  <c r="J732" i="11"/>
  <c r="K732" i="11"/>
  <c r="L732" i="11"/>
  <c r="M732" i="11"/>
  <c r="N732" i="11"/>
  <c r="O732" i="11"/>
  <c r="P732" i="11"/>
  <c r="E733" i="11"/>
  <c r="I733" i="11"/>
  <c r="J733" i="11"/>
  <c r="K733" i="11"/>
  <c r="L733" i="11"/>
  <c r="M733" i="11"/>
  <c r="N733" i="11"/>
  <c r="O733" i="11"/>
  <c r="P733" i="11"/>
  <c r="E734" i="11"/>
  <c r="I734" i="11"/>
  <c r="J734" i="11"/>
  <c r="K734" i="11"/>
  <c r="L734" i="11"/>
  <c r="M734" i="11"/>
  <c r="N734" i="11"/>
  <c r="O734" i="11"/>
  <c r="P734" i="11"/>
  <c r="E735" i="11"/>
  <c r="I735" i="11"/>
  <c r="J735" i="11"/>
  <c r="K735" i="11"/>
  <c r="L735" i="11"/>
  <c r="M735" i="11"/>
  <c r="N735" i="11"/>
  <c r="O735" i="11"/>
  <c r="P735" i="11"/>
  <c r="E736" i="11"/>
  <c r="I736" i="11"/>
  <c r="J736" i="11"/>
  <c r="K736" i="11"/>
  <c r="L736" i="11"/>
  <c r="M736" i="11"/>
  <c r="N736" i="11"/>
  <c r="O736" i="11"/>
  <c r="P736" i="11"/>
  <c r="E737" i="11"/>
  <c r="I737" i="11"/>
  <c r="J737" i="11"/>
  <c r="K737" i="11"/>
  <c r="L737" i="11"/>
  <c r="M737" i="11"/>
  <c r="N737" i="11"/>
  <c r="O737" i="11"/>
  <c r="P737" i="11"/>
  <c r="E738" i="11"/>
  <c r="I738" i="11"/>
  <c r="J738" i="11"/>
  <c r="K738" i="11"/>
  <c r="L738" i="11"/>
  <c r="M738" i="11"/>
  <c r="N738" i="11"/>
  <c r="O738" i="11"/>
  <c r="P738" i="11"/>
  <c r="E739" i="11"/>
  <c r="I739" i="11"/>
  <c r="J739" i="11"/>
  <c r="K739" i="11"/>
  <c r="L739" i="11"/>
  <c r="M739" i="11"/>
  <c r="N739" i="11"/>
  <c r="O739" i="11"/>
  <c r="P739" i="11"/>
  <c r="E740" i="11"/>
  <c r="I740" i="11"/>
  <c r="J740" i="11"/>
  <c r="K740" i="11"/>
  <c r="L740" i="11"/>
  <c r="M740" i="11"/>
  <c r="N740" i="11"/>
  <c r="O740" i="11"/>
  <c r="P740" i="11"/>
  <c r="E741" i="11"/>
  <c r="I741" i="11"/>
  <c r="J741" i="11"/>
  <c r="K741" i="11"/>
  <c r="L741" i="11"/>
  <c r="M741" i="11"/>
  <c r="N741" i="11"/>
  <c r="O741" i="11"/>
  <c r="P741" i="11"/>
  <c r="E742" i="11"/>
  <c r="I742" i="11"/>
  <c r="J742" i="11"/>
  <c r="K742" i="11"/>
  <c r="L742" i="11"/>
  <c r="M742" i="11"/>
  <c r="N742" i="11"/>
  <c r="O742" i="11"/>
  <c r="P742" i="11"/>
  <c r="E743" i="11"/>
  <c r="I743" i="11"/>
  <c r="J743" i="11"/>
  <c r="K743" i="11"/>
  <c r="L743" i="11"/>
  <c r="M743" i="11"/>
  <c r="N743" i="11"/>
  <c r="O743" i="11"/>
  <c r="P743" i="11"/>
  <c r="E744" i="11"/>
  <c r="I744" i="11"/>
  <c r="J744" i="11"/>
  <c r="K744" i="11"/>
  <c r="L744" i="11"/>
  <c r="M744" i="11"/>
  <c r="N744" i="11"/>
  <c r="O744" i="11"/>
  <c r="P744" i="11"/>
  <c r="E745" i="11"/>
  <c r="I745" i="11"/>
  <c r="J745" i="11"/>
  <c r="K745" i="11"/>
  <c r="L745" i="11"/>
  <c r="M745" i="11"/>
  <c r="N745" i="11"/>
  <c r="O745" i="11"/>
  <c r="P745" i="11"/>
  <c r="E746" i="11"/>
  <c r="I746" i="11"/>
  <c r="J746" i="11"/>
  <c r="K746" i="11"/>
  <c r="L746" i="11"/>
  <c r="M746" i="11"/>
  <c r="N746" i="11"/>
  <c r="O746" i="11"/>
  <c r="P746" i="11"/>
  <c r="E747" i="11"/>
  <c r="I747" i="11"/>
  <c r="J747" i="11"/>
  <c r="K747" i="11"/>
  <c r="L747" i="11"/>
  <c r="M747" i="11"/>
  <c r="N747" i="11"/>
  <c r="O747" i="11"/>
  <c r="P747" i="11"/>
  <c r="E748" i="11"/>
  <c r="I748" i="11"/>
  <c r="J748" i="11"/>
  <c r="K748" i="11"/>
  <c r="L748" i="11"/>
  <c r="M748" i="11"/>
  <c r="N748" i="11"/>
  <c r="O748" i="11"/>
  <c r="P748" i="11"/>
  <c r="E749" i="11"/>
  <c r="I749" i="11"/>
  <c r="J749" i="11"/>
  <c r="K749" i="11"/>
  <c r="L749" i="11"/>
  <c r="M749" i="11"/>
  <c r="N749" i="11"/>
  <c r="O749" i="11"/>
  <c r="P749" i="11"/>
  <c r="E750" i="11"/>
  <c r="I750" i="11"/>
  <c r="J750" i="11"/>
  <c r="K750" i="11"/>
  <c r="L750" i="11"/>
  <c r="M750" i="11"/>
  <c r="N750" i="11"/>
  <c r="O750" i="11"/>
  <c r="P750" i="11"/>
  <c r="E751" i="11"/>
  <c r="I751" i="11"/>
  <c r="J751" i="11"/>
  <c r="K751" i="11"/>
  <c r="L751" i="11"/>
  <c r="M751" i="11"/>
  <c r="N751" i="11"/>
  <c r="O751" i="11"/>
  <c r="P751" i="11"/>
  <c r="E752" i="11"/>
  <c r="I752" i="11"/>
  <c r="J752" i="11"/>
  <c r="K752" i="11"/>
  <c r="L752" i="11"/>
  <c r="M752" i="11"/>
  <c r="N752" i="11"/>
  <c r="O752" i="11"/>
  <c r="P752" i="11"/>
  <c r="E753" i="11"/>
  <c r="I753" i="11"/>
  <c r="J753" i="11"/>
  <c r="K753" i="11"/>
  <c r="L753" i="11"/>
  <c r="M753" i="11"/>
  <c r="N753" i="11"/>
  <c r="O753" i="11"/>
  <c r="P753" i="11"/>
  <c r="E754" i="11"/>
  <c r="I754" i="11"/>
  <c r="J754" i="11"/>
  <c r="K754" i="11"/>
  <c r="L754" i="11"/>
  <c r="M754" i="11"/>
  <c r="N754" i="11"/>
  <c r="O754" i="11"/>
  <c r="P754" i="11"/>
  <c r="E755" i="11"/>
  <c r="I755" i="11"/>
  <c r="J755" i="11"/>
  <c r="K755" i="11"/>
  <c r="L755" i="11"/>
  <c r="M755" i="11"/>
  <c r="N755" i="11"/>
  <c r="O755" i="11"/>
  <c r="P755" i="11"/>
  <c r="E756" i="11"/>
  <c r="I756" i="11"/>
  <c r="J756" i="11"/>
  <c r="K756" i="11"/>
  <c r="L756" i="11"/>
  <c r="M756" i="11"/>
  <c r="N756" i="11"/>
  <c r="O756" i="11"/>
  <c r="P756" i="11"/>
  <c r="E757" i="11"/>
  <c r="I757" i="11"/>
  <c r="J757" i="11"/>
  <c r="K757" i="11"/>
  <c r="L757" i="11"/>
  <c r="M757" i="11"/>
  <c r="N757" i="11"/>
  <c r="O757" i="11"/>
  <c r="P757" i="11"/>
  <c r="E758" i="11"/>
  <c r="I758" i="11"/>
  <c r="J758" i="11"/>
  <c r="K758" i="11"/>
  <c r="L758" i="11"/>
  <c r="M758" i="11"/>
  <c r="N758" i="11"/>
  <c r="O758" i="11"/>
  <c r="P758" i="11"/>
  <c r="E759" i="11"/>
  <c r="I759" i="11"/>
  <c r="J759" i="11"/>
  <c r="K759" i="11"/>
  <c r="L759" i="11"/>
  <c r="M759" i="11"/>
  <c r="N759" i="11"/>
  <c r="O759" i="11"/>
  <c r="P759" i="11"/>
  <c r="E760" i="11"/>
  <c r="I760" i="11"/>
  <c r="J760" i="11"/>
  <c r="K760" i="11"/>
  <c r="L760" i="11"/>
  <c r="M760" i="11"/>
  <c r="N760" i="11"/>
  <c r="O760" i="11"/>
  <c r="P760" i="11"/>
  <c r="E761" i="11"/>
  <c r="I761" i="11"/>
  <c r="J761" i="11"/>
  <c r="K761" i="11"/>
  <c r="L761" i="11"/>
  <c r="M761" i="11"/>
  <c r="N761" i="11"/>
  <c r="O761" i="11"/>
  <c r="P761" i="11"/>
  <c r="E762" i="11"/>
  <c r="I762" i="11"/>
  <c r="J762" i="11"/>
  <c r="K762" i="11"/>
  <c r="L762" i="11"/>
  <c r="M762" i="11"/>
  <c r="N762" i="11"/>
  <c r="O762" i="11"/>
  <c r="P762" i="11"/>
  <c r="E763" i="11"/>
  <c r="I763" i="11"/>
  <c r="J763" i="11"/>
  <c r="K763" i="11"/>
  <c r="L763" i="11"/>
  <c r="M763" i="11"/>
  <c r="N763" i="11"/>
  <c r="O763" i="11"/>
  <c r="P763" i="11"/>
  <c r="E764" i="11"/>
  <c r="I764" i="11"/>
  <c r="J764" i="11"/>
  <c r="K764" i="11"/>
  <c r="L764" i="11"/>
  <c r="M764" i="11"/>
  <c r="N764" i="11"/>
  <c r="O764" i="11"/>
  <c r="P764" i="11"/>
  <c r="E765" i="11"/>
  <c r="I765" i="11"/>
  <c r="J765" i="11"/>
  <c r="K765" i="11"/>
  <c r="L765" i="11"/>
  <c r="M765" i="11"/>
  <c r="N765" i="11"/>
  <c r="O765" i="11"/>
  <c r="P765" i="11"/>
  <c r="E766" i="11"/>
  <c r="I766" i="11"/>
  <c r="J766" i="11"/>
  <c r="K766" i="11"/>
  <c r="L766" i="11"/>
  <c r="M766" i="11"/>
  <c r="N766" i="11"/>
  <c r="O766" i="11"/>
  <c r="P766" i="11"/>
  <c r="E767" i="11"/>
  <c r="I767" i="11"/>
  <c r="J767" i="11"/>
  <c r="K767" i="11"/>
  <c r="L767" i="11"/>
  <c r="M767" i="11"/>
  <c r="N767" i="11"/>
  <c r="O767" i="11"/>
  <c r="P767" i="11"/>
  <c r="E768" i="11"/>
  <c r="I768" i="11"/>
  <c r="J768" i="11"/>
  <c r="K768" i="11"/>
  <c r="L768" i="11"/>
  <c r="M768" i="11"/>
  <c r="N768" i="11"/>
  <c r="O768" i="11"/>
  <c r="P768" i="11"/>
  <c r="E769" i="11"/>
  <c r="I769" i="11"/>
  <c r="J769" i="11"/>
  <c r="K769" i="11"/>
  <c r="L769" i="11"/>
  <c r="M769" i="11"/>
  <c r="N769" i="11"/>
  <c r="O769" i="11"/>
  <c r="P769" i="11"/>
  <c r="E770" i="11"/>
  <c r="I770" i="11"/>
  <c r="J770" i="11"/>
  <c r="K770" i="11"/>
  <c r="L770" i="11"/>
  <c r="M770" i="11"/>
  <c r="N770" i="11"/>
  <c r="O770" i="11"/>
  <c r="P770" i="11"/>
  <c r="E771" i="11"/>
  <c r="I771" i="11"/>
  <c r="J771" i="11"/>
  <c r="K771" i="11"/>
  <c r="L771" i="11"/>
  <c r="M771" i="11"/>
  <c r="N771" i="11"/>
  <c r="O771" i="11"/>
  <c r="P771" i="11"/>
  <c r="E772" i="11"/>
  <c r="I772" i="11"/>
  <c r="J772" i="11"/>
  <c r="K772" i="11"/>
  <c r="L772" i="11"/>
  <c r="M772" i="11"/>
  <c r="N772" i="11"/>
  <c r="O772" i="11"/>
  <c r="P772" i="11"/>
  <c r="E773" i="11"/>
  <c r="I773" i="11"/>
  <c r="J773" i="11"/>
  <c r="K773" i="11"/>
  <c r="L773" i="11"/>
  <c r="M773" i="11"/>
  <c r="N773" i="11"/>
  <c r="O773" i="11"/>
  <c r="P773" i="11"/>
  <c r="E774" i="11"/>
  <c r="I774" i="11"/>
  <c r="J774" i="11"/>
  <c r="K774" i="11"/>
  <c r="L774" i="11"/>
  <c r="M774" i="11"/>
  <c r="N774" i="11"/>
  <c r="O774" i="11"/>
  <c r="P774" i="11"/>
  <c r="E775" i="11"/>
  <c r="I775" i="11"/>
  <c r="J775" i="11"/>
  <c r="K775" i="11"/>
  <c r="L775" i="11"/>
  <c r="M775" i="11"/>
  <c r="N775" i="11"/>
  <c r="O775" i="11"/>
  <c r="P775" i="11"/>
  <c r="E776" i="11"/>
  <c r="I776" i="11"/>
  <c r="J776" i="11"/>
  <c r="K776" i="11"/>
  <c r="L776" i="11"/>
  <c r="M776" i="11"/>
  <c r="N776" i="11"/>
  <c r="O776" i="11"/>
  <c r="P776" i="11"/>
  <c r="E777" i="11"/>
  <c r="I777" i="11"/>
  <c r="J777" i="11"/>
  <c r="K777" i="11"/>
  <c r="L777" i="11"/>
  <c r="M777" i="11"/>
  <c r="N777" i="11"/>
  <c r="O777" i="11"/>
  <c r="P777" i="11"/>
  <c r="E778" i="11"/>
  <c r="I778" i="11"/>
  <c r="J778" i="11"/>
  <c r="K778" i="11"/>
  <c r="L778" i="11"/>
  <c r="M778" i="11"/>
  <c r="N778" i="11"/>
  <c r="O778" i="11"/>
  <c r="P778" i="11"/>
  <c r="E779" i="11"/>
  <c r="I779" i="11"/>
  <c r="J779" i="11"/>
  <c r="K779" i="11"/>
  <c r="L779" i="11"/>
  <c r="M779" i="11"/>
  <c r="N779" i="11"/>
  <c r="O779" i="11"/>
  <c r="P779" i="11"/>
  <c r="E780" i="11"/>
  <c r="I780" i="11"/>
  <c r="J780" i="11"/>
  <c r="K780" i="11"/>
  <c r="L780" i="11"/>
  <c r="M780" i="11"/>
  <c r="N780" i="11"/>
  <c r="O780" i="11"/>
  <c r="P780" i="11"/>
  <c r="E781" i="11"/>
  <c r="I781" i="11"/>
  <c r="J781" i="11"/>
  <c r="K781" i="11"/>
  <c r="L781" i="11"/>
  <c r="M781" i="11"/>
  <c r="N781" i="11"/>
  <c r="O781" i="11"/>
  <c r="P781" i="11"/>
  <c r="E782" i="11"/>
  <c r="I782" i="11"/>
  <c r="J782" i="11"/>
  <c r="K782" i="11"/>
  <c r="L782" i="11"/>
  <c r="M782" i="11"/>
  <c r="N782" i="11"/>
  <c r="O782" i="11"/>
  <c r="P782" i="11"/>
  <c r="E783" i="11"/>
  <c r="I783" i="11"/>
  <c r="J783" i="11"/>
  <c r="K783" i="11"/>
  <c r="L783" i="11"/>
  <c r="M783" i="11"/>
  <c r="N783" i="11"/>
  <c r="O783" i="11"/>
  <c r="P783" i="11"/>
  <c r="E784" i="11"/>
  <c r="I784" i="11"/>
  <c r="J784" i="11"/>
  <c r="K784" i="11"/>
  <c r="L784" i="11"/>
  <c r="M784" i="11"/>
  <c r="N784" i="11"/>
  <c r="O784" i="11"/>
  <c r="P784" i="11"/>
  <c r="E785" i="11"/>
  <c r="I785" i="11"/>
  <c r="J785" i="11"/>
  <c r="K785" i="11"/>
  <c r="L785" i="11"/>
  <c r="M785" i="11"/>
  <c r="N785" i="11"/>
  <c r="O785" i="11"/>
  <c r="P785" i="11"/>
  <c r="E786" i="11"/>
  <c r="I786" i="11"/>
  <c r="J786" i="11"/>
  <c r="K786" i="11"/>
  <c r="L786" i="11"/>
  <c r="M786" i="11"/>
  <c r="N786" i="11"/>
  <c r="O786" i="11"/>
  <c r="P786" i="11"/>
  <c r="E787" i="11"/>
  <c r="I787" i="11"/>
  <c r="J787" i="11"/>
  <c r="K787" i="11"/>
  <c r="L787" i="11"/>
  <c r="M787" i="11"/>
  <c r="N787" i="11"/>
  <c r="O787" i="11"/>
  <c r="P787" i="11"/>
  <c r="E788" i="11"/>
  <c r="I788" i="11"/>
  <c r="J788" i="11"/>
  <c r="K788" i="11"/>
  <c r="L788" i="11"/>
  <c r="M788" i="11"/>
  <c r="N788" i="11"/>
  <c r="O788" i="11"/>
  <c r="P788" i="11"/>
  <c r="E789" i="11"/>
  <c r="I789" i="11"/>
  <c r="J789" i="11"/>
  <c r="K789" i="11"/>
  <c r="L789" i="11"/>
  <c r="M789" i="11"/>
  <c r="N789" i="11"/>
  <c r="O789" i="11"/>
  <c r="P789" i="11"/>
  <c r="E790" i="11"/>
  <c r="I790" i="11"/>
  <c r="J790" i="11"/>
  <c r="K790" i="11"/>
  <c r="L790" i="11"/>
  <c r="M790" i="11"/>
  <c r="N790" i="11"/>
  <c r="O790" i="11"/>
  <c r="P790" i="11"/>
  <c r="E791" i="11"/>
  <c r="I791" i="11"/>
  <c r="J791" i="11"/>
  <c r="K791" i="11"/>
  <c r="L791" i="11"/>
  <c r="M791" i="11"/>
  <c r="N791" i="11"/>
  <c r="O791" i="11"/>
  <c r="P791" i="11"/>
  <c r="E792" i="11"/>
  <c r="I792" i="11"/>
  <c r="J792" i="11"/>
  <c r="K792" i="11"/>
  <c r="L792" i="11"/>
  <c r="M792" i="11"/>
  <c r="N792" i="11"/>
  <c r="O792" i="11"/>
  <c r="P792" i="11"/>
  <c r="E793" i="11"/>
  <c r="I793" i="11"/>
  <c r="J793" i="11"/>
  <c r="K793" i="11"/>
  <c r="L793" i="11"/>
  <c r="M793" i="11"/>
  <c r="N793" i="11"/>
  <c r="O793" i="11"/>
  <c r="P793" i="11"/>
  <c r="E794" i="11"/>
  <c r="I794" i="11"/>
  <c r="J794" i="11"/>
  <c r="K794" i="11"/>
  <c r="L794" i="11"/>
  <c r="M794" i="11"/>
  <c r="N794" i="11"/>
  <c r="O794" i="11"/>
  <c r="P794" i="11"/>
  <c r="E795" i="11"/>
  <c r="I795" i="11"/>
  <c r="J795" i="11"/>
  <c r="K795" i="11"/>
  <c r="L795" i="11"/>
  <c r="M795" i="11"/>
  <c r="N795" i="11"/>
  <c r="O795" i="11"/>
  <c r="P795" i="11"/>
  <c r="E796" i="11"/>
  <c r="I796" i="11"/>
  <c r="J796" i="11"/>
  <c r="K796" i="11"/>
  <c r="L796" i="11"/>
  <c r="M796" i="11"/>
  <c r="N796" i="11"/>
  <c r="O796" i="11"/>
  <c r="P796" i="11"/>
  <c r="E797" i="11"/>
  <c r="I797" i="11"/>
  <c r="J797" i="11"/>
  <c r="K797" i="11"/>
  <c r="L797" i="11"/>
  <c r="M797" i="11"/>
  <c r="N797" i="11"/>
  <c r="O797" i="11"/>
  <c r="P797" i="11"/>
  <c r="E798" i="11"/>
  <c r="I798" i="11"/>
  <c r="J798" i="11"/>
  <c r="K798" i="11"/>
  <c r="L798" i="11"/>
  <c r="M798" i="11"/>
  <c r="N798" i="11"/>
  <c r="O798" i="11"/>
  <c r="P798" i="11"/>
  <c r="E799" i="11"/>
  <c r="I799" i="11"/>
  <c r="J799" i="11"/>
  <c r="K799" i="11"/>
  <c r="L799" i="11"/>
  <c r="M799" i="11"/>
  <c r="N799" i="11"/>
  <c r="O799" i="11"/>
  <c r="P799" i="11"/>
  <c r="E800" i="11"/>
  <c r="I800" i="11"/>
  <c r="J800" i="11"/>
  <c r="K800" i="11"/>
  <c r="L800" i="11"/>
  <c r="M800" i="11"/>
  <c r="N800" i="11"/>
  <c r="O800" i="11"/>
  <c r="P800" i="11"/>
  <c r="E801" i="11"/>
  <c r="I801" i="11"/>
  <c r="J801" i="11"/>
  <c r="K801" i="11"/>
  <c r="L801" i="11"/>
  <c r="M801" i="11"/>
  <c r="N801" i="11"/>
  <c r="O801" i="11"/>
  <c r="P801" i="11"/>
  <c r="E802" i="11"/>
  <c r="I802" i="11"/>
  <c r="J802" i="11"/>
  <c r="K802" i="11"/>
  <c r="L802" i="11"/>
  <c r="M802" i="11"/>
  <c r="N802" i="11"/>
  <c r="O802" i="11"/>
  <c r="P802" i="11"/>
  <c r="E803" i="11"/>
  <c r="I803" i="11"/>
  <c r="J803" i="11"/>
  <c r="K803" i="11"/>
  <c r="L803" i="11"/>
  <c r="M803" i="11"/>
  <c r="N803" i="11"/>
  <c r="O803" i="11"/>
  <c r="P803" i="11"/>
  <c r="E804" i="11"/>
  <c r="I804" i="11"/>
  <c r="J804" i="11"/>
  <c r="K804" i="11"/>
  <c r="L804" i="11"/>
  <c r="M804" i="11"/>
  <c r="N804" i="11"/>
  <c r="O804" i="11"/>
  <c r="P804" i="11"/>
  <c r="E805" i="11"/>
  <c r="I805" i="11"/>
  <c r="J805" i="11"/>
  <c r="K805" i="11"/>
  <c r="L805" i="11"/>
  <c r="M805" i="11"/>
  <c r="N805" i="11"/>
  <c r="O805" i="11"/>
  <c r="P805" i="11"/>
  <c r="E806" i="11"/>
  <c r="I806" i="11"/>
  <c r="J806" i="11"/>
  <c r="K806" i="11"/>
  <c r="L806" i="11"/>
  <c r="M806" i="11"/>
  <c r="N806" i="11"/>
  <c r="O806" i="11"/>
  <c r="P806" i="11"/>
  <c r="E807" i="11"/>
  <c r="I807" i="11"/>
  <c r="J807" i="11"/>
  <c r="K807" i="11"/>
  <c r="L807" i="11"/>
  <c r="M807" i="11"/>
  <c r="N807" i="11"/>
  <c r="O807" i="11"/>
  <c r="P807" i="11"/>
  <c r="E808" i="11"/>
  <c r="I808" i="11"/>
  <c r="J808" i="11"/>
  <c r="K808" i="11"/>
  <c r="L808" i="11"/>
  <c r="M808" i="11"/>
  <c r="N808" i="11"/>
  <c r="O808" i="11"/>
  <c r="P808" i="11"/>
  <c r="E809" i="11"/>
  <c r="I809" i="11"/>
  <c r="J809" i="11"/>
  <c r="K809" i="11"/>
  <c r="L809" i="11"/>
  <c r="M809" i="11"/>
  <c r="N809" i="11"/>
  <c r="O809" i="11"/>
  <c r="P809" i="11"/>
  <c r="E810" i="11"/>
  <c r="I810" i="11"/>
  <c r="J810" i="11"/>
  <c r="K810" i="11"/>
  <c r="L810" i="11"/>
  <c r="M810" i="11"/>
  <c r="N810" i="11"/>
  <c r="O810" i="11"/>
  <c r="P810" i="11"/>
  <c r="E811" i="11"/>
  <c r="I811" i="11"/>
  <c r="J811" i="11"/>
  <c r="K811" i="11"/>
  <c r="L811" i="11"/>
  <c r="M811" i="11"/>
  <c r="N811" i="11"/>
  <c r="O811" i="11"/>
  <c r="P811" i="11"/>
  <c r="E812" i="11"/>
  <c r="I812" i="11"/>
  <c r="J812" i="11"/>
  <c r="K812" i="11"/>
  <c r="L812" i="11"/>
  <c r="M812" i="11"/>
  <c r="N812" i="11"/>
  <c r="O812" i="11"/>
  <c r="P812" i="11"/>
  <c r="E813" i="11"/>
  <c r="I813" i="11"/>
  <c r="J813" i="11"/>
  <c r="K813" i="11"/>
  <c r="L813" i="11"/>
  <c r="M813" i="11"/>
  <c r="N813" i="11"/>
  <c r="O813" i="11"/>
  <c r="P813" i="11"/>
  <c r="E814" i="11"/>
  <c r="I814" i="11"/>
  <c r="J814" i="11"/>
  <c r="K814" i="11"/>
  <c r="L814" i="11"/>
  <c r="M814" i="11"/>
  <c r="N814" i="11"/>
  <c r="O814" i="11"/>
  <c r="P814" i="11"/>
  <c r="E815" i="11"/>
  <c r="I815" i="11"/>
  <c r="J815" i="11"/>
  <c r="K815" i="11"/>
  <c r="L815" i="11"/>
  <c r="M815" i="11"/>
  <c r="N815" i="11"/>
  <c r="O815" i="11"/>
  <c r="P815" i="11"/>
  <c r="E816" i="11"/>
  <c r="I816" i="11"/>
  <c r="J816" i="11"/>
  <c r="K816" i="11"/>
  <c r="L816" i="11"/>
  <c r="M816" i="11"/>
  <c r="N816" i="11"/>
  <c r="O816" i="11"/>
  <c r="P816" i="11"/>
  <c r="E817" i="11"/>
  <c r="I817" i="11"/>
  <c r="J817" i="11"/>
  <c r="K817" i="11"/>
  <c r="L817" i="11"/>
  <c r="M817" i="11"/>
  <c r="N817" i="11"/>
  <c r="O817" i="11"/>
  <c r="P817" i="11"/>
  <c r="E818" i="11"/>
  <c r="I818" i="11"/>
  <c r="J818" i="11"/>
  <c r="K818" i="11"/>
  <c r="L818" i="11"/>
  <c r="M818" i="11"/>
  <c r="N818" i="11"/>
  <c r="O818" i="11"/>
  <c r="P818" i="11"/>
  <c r="E819" i="11"/>
  <c r="I819" i="11"/>
  <c r="J819" i="11"/>
  <c r="K819" i="11"/>
  <c r="L819" i="11"/>
  <c r="M819" i="11"/>
  <c r="N819" i="11"/>
  <c r="O819" i="11"/>
  <c r="P819" i="11"/>
  <c r="E820" i="11"/>
  <c r="I820" i="11"/>
  <c r="J820" i="11"/>
  <c r="K820" i="11"/>
  <c r="L820" i="11"/>
  <c r="M820" i="11"/>
  <c r="N820" i="11"/>
  <c r="O820" i="11"/>
  <c r="P820" i="11"/>
  <c r="E821" i="11"/>
  <c r="I821" i="11"/>
  <c r="J821" i="11"/>
  <c r="K821" i="11"/>
  <c r="L821" i="11"/>
  <c r="M821" i="11"/>
  <c r="N821" i="11"/>
  <c r="O821" i="11"/>
  <c r="P821" i="11"/>
  <c r="E822" i="11"/>
  <c r="I822" i="11"/>
  <c r="J822" i="11"/>
  <c r="K822" i="11"/>
  <c r="L822" i="11"/>
  <c r="M822" i="11"/>
  <c r="N822" i="11"/>
  <c r="O822" i="11"/>
  <c r="P822" i="11"/>
  <c r="E823" i="11"/>
  <c r="I823" i="11"/>
  <c r="J823" i="11"/>
  <c r="K823" i="11"/>
  <c r="L823" i="11"/>
  <c r="M823" i="11"/>
  <c r="N823" i="11"/>
  <c r="O823" i="11"/>
  <c r="P823" i="11"/>
  <c r="E824" i="11"/>
  <c r="I824" i="11"/>
  <c r="J824" i="11"/>
  <c r="K824" i="11"/>
  <c r="L824" i="11"/>
  <c r="M824" i="11"/>
  <c r="N824" i="11"/>
  <c r="O824" i="11"/>
  <c r="P824" i="11"/>
  <c r="E825" i="11"/>
  <c r="I825" i="11"/>
  <c r="J825" i="11"/>
  <c r="K825" i="11"/>
  <c r="L825" i="11"/>
  <c r="M825" i="11"/>
  <c r="N825" i="11"/>
  <c r="O825" i="11"/>
  <c r="P825" i="11"/>
  <c r="E826" i="11"/>
  <c r="I826" i="11"/>
  <c r="J826" i="11"/>
  <c r="K826" i="11"/>
  <c r="L826" i="11"/>
  <c r="M826" i="11"/>
  <c r="N826" i="11"/>
  <c r="O826" i="11"/>
  <c r="P826" i="11"/>
  <c r="E827" i="11"/>
  <c r="I827" i="11"/>
  <c r="J827" i="11"/>
  <c r="K827" i="11"/>
  <c r="L827" i="11"/>
  <c r="M827" i="11"/>
  <c r="N827" i="11"/>
  <c r="O827" i="11"/>
  <c r="P827" i="11"/>
  <c r="E828" i="11"/>
  <c r="I828" i="11"/>
  <c r="J828" i="11"/>
  <c r="K828" i="11"/>
  <c r="L828" i="11"/>
  <c r="M828" i="11"/>
  <c r="N828" i="11"/>
  <c r="O828" i="11"/>
  <c r="P828" i="11"/>
  <c r="E829" i="11"/>
  <c r="I829" i="11"/>
  <c r="J829" i="11"/>
  <c r="K829" i="11"/>
  <c r="L829" i="11"/>
  <c r="M829" i="11"/>
  <c r="N829" i="11"/>
  <c r="O829" i="11"/>
  <c r="P829" i="11"/>
  <c r="E830" i="11"/>
  <c r="I830" i="11"/>
  <c r="J830" i="11"/>
  <c r="K830" i="11"/>
  <c r="L830" i="11"/>
  <c r="M830" i="11"/>
  <c r="N830" i="11"/>
  <c r="O830" i="11"/>
  <c r="P830" i="11"/>
  <c r="E831" i="11"/>
  <c r="I831" i="11"/>
  <c r="J831" i="11"/>
  <c r="K831" i="11"/>
  <c r="L831" i="11"/>
  <c r="M831" i="11"/>
  <c r="N831" i="11"/>
  <c r="O831" i="11"/>
  <c r="P831" i="11"/>
  <c r="E832" i="11"/>
  <c r="I832" i="11"/>
  <c r="J832" i="11"/>
  <c r="K832" i="11"/>
  <c r="L832" i="11"/>
  <c r="M832" i="11"/>
  <c r="N832" i="11"/>
  <c r="O832" i="11"/>
  <c r="P832" i="11"/>
  <c r="E833" i="11"/>
  <c r="I833" i="11"/>
  <c r="J833" i="11"/>
  <c r="K833" i="11"/>
  <c r="L833" i="11"/>
  <c r="M833" i="11"/>
  <c r="N833" i="11"/>
  <c r="O833" i="11"/>
  <c r="P833" i="11"/>
  <c r="E834" i="11"/>
  <c r="I834" i="11"/>
  <c r="J834" i="11"/>
  <c r="K834" i="11"/>
  <c r="L834" i="11"/>
  <c r="M834" i="11"/>
  <c r="N834" i="11"/>
  <c r="O834" i="11"/>
  <c r="P834" i="11"/>
  <c r="E835" i="11"/>
  <c r="I835" i="11"/>
  <c r="J835" i="11"/>
  <c r="K835" i="11"/>
  <c r="L835" i="11"/>
  <c r="M835" i="11"/>
  <c r="N835" i="11"/>
  <c r="O835" i="11"/>
  <c r="P835" i="11"/>
  <c r="E836" i="11"/>
  <c r="I836" i="11"/>
  <c r="J836" i="11"/>
  <c r="K836" i="11"/>
  <c r="L836" i="11"/>
  <c r="M836" i="11"/>
  <c r="N836" i="11"/>
  <c r="O836" i="11"/>
  <c r="P836" i="11"/>
  <c r="E837" i="11"/>
  <c r="I837" i="11"/>
  <c r="J837" i="11"/>
  <c r="K837" i="11"/>
  <c r="L837" i="11"/>
  <c r="M837" i="11"/>
  <c r="N837" i="11"/>
  <c r="O837" i="11"/>
  <c r="P837" i="11"/>
  <c r="E838" i="11"/>
  <c r="I838" i="11"/>
  <c r="J838" i="11"/>
  <c r="K838" i="11"/>
  <c r="L838" i="11"/>
  <c r="M838" i="11"/>
  <c r="N838" i="11"/>
  <c r="O838" i="11"/>
  <c r="P838" i="11"/>
  <c r="E839" i="11"/>
  <c r="I839" i="11"/>
  <c r="J839" i="11"/>
  <c r="K839" i="11"/>
  <c r="L839" i="11"/>
  <c r="M839" i="11"/>
  <c r="N839" i="11"/>
  <c r="O839" i="11"/>
  <c r="P839" i="11"/>
  <c r="E840" i="11"/>
  <c r="I840" i="11"/>
  <c r="J840" i="11"/>
  <c r="K840" i="11"/>
  <c r="L840" i="11"/>
  <c r="M840" i="11"/>
  <c r="N840" i="11"/>
  <c r="O840" i="11"/>
  <c r="P840" i="11"/>
  <c r="E841" i="11"/>
  <c r="I841" i="11"/>
  <c r="J841" i="11"/>
  <c r="K841" i="11"/>
  <c r="L841" i="11"/>
  <c r="M841" i="11"/>
  <c r="N841" i="11"/>
  <c r="O841" i="11"/>
  <c r="P841" i="11"/>
  <c r="E842" i="11"/>
  <c r="I842" i="11"/>
  <c r="J842" i="11"/>
  <c r="K842" i="11"/>
  <c r="L842" i="11"/>
  <c r="M842" i="11"/>
  <c r="N842" i="11"/>
  <c r="O842" i="11"/>
  <c r="P842" i="11"/>
  <c r="E843" i="11"/>
  <c r="I843" i="11"/>
  <c r="J843" i="11"/>
  <c r="K843" i="11"/>
  <c r="L843" i="11"/>
  <c r="M843" i="11"/>
  <c r="N843" i="11"/>
  <c r="O843" i="11"/>
  <c r="P843" i="11"/>
  <c r="E844" i="11"/>
  <c r="I844" i="11"/>
  <c r="J844" i="11"/>
  <c r="K844" i="11"/>
  <c r="L844" i="11"/>
  <c r="M844" i="11"/>
  <c r="N844" i="11"/>
  <c r="O844" i="11"/>
  <c r="P844" i="11"/>
  <c r="E845" i="11"/>
  <c r="I845" i="11"/>
  <c r="J845" i="11"/>
  <c r="K845" i="11"/>
  <c r="L845" i="11"/>
  <c r="M845" i="11"/>
  <c r="N845" i="11"/>
  <c r="O845" i="11"/>
  <c r="P845" i="11"/>
  <c r="E846" i="11"/>
  <c r="I846" i="11"/>
  <c r="J846" i="11"/>
  <c r="K846" i="11"/>
  <c r="L846" i="11"/>
  <c r="M846" i="11"/>
  <c r="N846" i="11"/>
  <c r="O846" i="11"/>
  <c r="P846" i="11"/>
  <c r="E847" i="11"/>
  <c r="I847" i="11"/>
  <c r="J847" i="11"/>
  <c r="K847" i="11"/>
  <c r="L847" i="11"/>
  <c r="M847" i="11"/>
  <c r="N847" i="11"/>
  <c r="O847" i="11"/>
  <c r="P847" i="11"/>
  <c r="E848" i="11"/>
  <c r="I848" i="11"/>
  <c r="J848" i="11"/>
  <c r="K848" i="11"/>
  <c r="L848" i="11"/>
  <c r="M848" i="11"/>
  <c r="N848" i="11"/>
  <c r="O848" i="11"/>
  <c r="P848" i="11"/>
  <c r="E849" i="11"/>
  <c r="I849" i="11"/>
  <c r="J849" i="11"/>
  <c r="K849" i="11"/>
  <c r="L849" i="11"/>
  <c r="M849" i="11"/>
  <c r="N849" i="11"/>
  <c r="O849" i="11"/>
  <c r="P849" i="11"/>
  <c r="E850" i="11"/>
  <c r="I850" i="11"/>
  <c r="J850" i="11"/>
  <c r="K850" i="11"/>
  <c r="L850" i="11"/>
  <c r="M850" i="11"/>
  <c r="N850" i="11"/>
  <c r="O850" i="11"/>
  <c r="P850" i="11"/>
  <c r="E851" i="11"/>
  <c r="I851" i="11"/>
  <c r="J851" i="11"/>
  <c r="K851" i="11"/>
  <c r="L851" i="11"/>
  <c r="M851" i="11"/>
  <c r="N851" i="11"/>
  <c r="O851" i="11"/>
  <c r="P851" i="11"/>
  <c r="E852" i="11"/>
  <c r="I852" i="11"/>
  <c r="J852" i="11"/>
  <c r="K852" i="11"/>
  <c r="L852" i="11"/>
  <c r="M852" i="11"/>
  <c r="N852" i="11"/>
  <c r="O852" i="11"/>
  <c r="P852" i="11"/>
  <c r="E853" i="11"/>
  <c r="I853" i="11"/>
  <c r="J853" i="11"/>
  <c r="K853" i="11"/>
  <c r="L853" i="11"/>
  <c r="M853" i="11"/>
  <c r="N853" i="11"/>
  <c r="O853" i="11"/>
  <c r="P853" i="11"/>
  <c r="E854" i="11"/>
  <c r="I854" i="11"/>
  <c r="J854" i="11"/>
  <c r="K854" i="11"/>
  <c r="L854" i="11"/>
  <c r="M854" i="11"/>
  <c r="N854" i="11"/>
  <c r="O854" i="11"/>
  <c r="P854" i="11"/>
  <c r="E855" i="11"/>
  <c r="I855" i="11"/>
  <c r="J855" i="11"/>
  <c r="K855" i="11"/>
  <c r="L855" i="11"/>
  <c r="M855" i="11"/>
  <c r="N855" i="11"/>
  <c r="O855" i="11"/>
  <c r="P855" i="11"/>
  <c r="E856" i="11"/>
  <c r="I856" i="11"/>
  <c r="J856" i="11"/>
  <c r="K856" i="11"/>
  <c r="L856" i="11"/>
  <c r="M856" i="11"/>
  <c r="N856" i="11"/>
  <c r="O856" i="11"/>
  <c r="P856" i="11"/>
  <c r="E857" i="11"/>
  <c r="I857" i="11"/>
  <c r="J857" i="11"/>
  <c r="K857" i="11"/>
  <c r="L857" i="11"/>
  <c r="M857" i="11"/>
  <c r="N857" i="11"/>
  <c r="O857" i="11"/>
  <c r="P857" i="11"/>
  <c r="E858" i="11"/>
  <c r="I858" i="11"/>
  <c r="J858" i="11"/>
  <c r="K858" i="11"/>
  <c r="L858" i="11"/>
  <c r="M858" i="11"/>
  <c r="N858" i="11"/>
  <c r="O858" i="11"/>
  <c r="P858" i="11"/>
  <c r="E859" i="11"/>
  <c r="I859" i="11"/>
  <c r="J859" i="11"/>
  <c r="K859" i="11"/>
  <c r="L859" i="11"/>
  <c r="M859" i="11"/>
  <c r="N859" i="11"/>
  <c r="O859" i="11"/>
  <c r="P859" i="11"/>
  <c r="E860" i="11"/>
  <c r="I860" i="11"/>
  <c r="J860" i="11"/>
  <c r="K860" i="11"/>
  <c r="L860" i="11"/>
  <c r="M860" i="11"/>
  <c r="N860" i="11"/>
  <c r="O860" i="11"/>
  <c r="P860" i="11"/>
  <c r="E861" i="11"/>
  <c r="I861" i="11"/>
  <c r="J861" i="11"/>
  <c r="K861" i="11"/>
  <c r="L861" i="11"/>
  <c r="M861" i="11"/>
  <c r="N861" i="11"/>
  <c r="O861" i="11"/>
  <c r="P861" i="11"/>
  <c r="E862" i="11"/>
  <c r="I862" i="11"/>
  <c r="J862" i="11"/>
  <c r="K862" i="11"/>
  <c r="L862" i="11"/>
  <c r="M862" i="11"/>
  <c r="N862" i="11"/>
  <c r="O862" i="11"/>
  <c r="P862" i="11"/>
  <c r="E863" i="11"/>
  <c r="I863" i="11"/>
  <c r="J863" i="11"/>
  <c r="K863" i="11"/>
  <c r="L863" i="11"/>
  <c r="M863" i="11"/>
  <c r="N863" i="11"/>
  <c r="O863" i="11"/>
  <c r="P863" i="11"/>
  <c r="E864" i="11"/>
  <c r="I864" i="11"/>
  <c r="J864" i="11"/>
  <c r="K864" i="11"/>
  <c r="L864" i="11"/>
  <c r="M864" i="11"/>
  <c r="N864" i="11"/>
  <c r="O864" i="11"/>
  <c r="P864" i="11"/>
  <c r="E865" i="11"/>
  <c r="I865" i="11"/>
  <c r="J865" i="11"/>
  <c r="K865" i="11"/>
  <c r="L865" i="11"/>
  <c r="M865" i="11"/>
  <c r="N865" i="11"/>
  <c r="O865" i="11"/>
  <c r="P865" i="11"/>
  <c r="E866" i="11"/>
  <c r="I866" i="11"/>
  <c r="J866" i="11"/>
  <c r="K866" i="11"/>
  <c r="L866" i="11"/>
  <c r="M866" i="11"/>
  <c r="N866" i="11"/>
  <c r="O866" i="11"/>
  <c r="P866" i="11"/>
  <c r="E867" i="11"/>
  <c r="I867" i="11"/>
  <c r="J867" i="11"/>
  <c r="K867" i="11"/>
  <c r="L867" i="11"/>
  <c r="M867" i="11"/>
  <c r="N867" i="11"/>
  <c r="O867" i="11"/>
  <c r="P867" i="11"/>
  <c r="E868" i="11"/>
  <c r="I868" i="11"/>
  <c r="J868" i="11"/>
  <c r="K868" i="11"/>
  <c r="L868" i="11"/>
  <c r="M868" i="11"/>
  <c r="N868" i="11"/>
  <c r="O868" i="11"/>
  <c r="P868" i="11"/>
  <c r="E869" i="11"/>
  <c r="I869" i="11"/>
  <c r="J869" i="11"/>
  <c r="K869" i="11"/>
  <c r="L869" i="11"/>
  <c r="M869" i="11"/>
  <c r="N869" i="11"/>
  <c r="O869" i="11"/>
  <c r="P869" i="11"/>
  <c r="E870" i="11"/>
  <c r="I870" i="11"/>
  <c r="J870" i="11"/>
  <c r="K870" i="11"/>
  <c r="L870" i="11"/>
  <c r="M870" i="11"/>
  <c r="N870" i="11"/>
  <c r="O870" i="11"/>
  <c r="P870" i="11"/>
  <c r="E871" i="11"/>
  <c r="I871" i="11"/>
  <c r="J871" i="11"/>
  <c r="K871" i="11"/>
  <c r="L871" i="11"/>
  <c r="M871" i="11"/>
  <c r="N871" i="11"/>
  <c r="O871" i="11"/>
  <c r="P871" i="11"/>
  <c r="E872" i="11"/>
  <c r="I872" i="11"/>
  <c r="J872" i="11"/>
  <c r="K872" i="11"/>
  <c r="L872" i="11"/>
  <c r="M872" i="11"/>
  <c r="N872" i="11"/>
  <c r="O872" i="11"/>
  <c r="P872" i="11"/>
  <c r="E873" i="11"/>
  <c r="I873" i="11"/>
  <c r="J873" i="11"/>
  <c r="K873" i="11"/>
  <c r="L873" i="11"/>
  <c r="M873" i="11"/>
  <c r="N873" i="11"/>
  <c r="O873" i="11"/>
  <c r="P873" i="11"/>
  <c r="E874" i="11"/>
  <c r="I874" i="11"/>
  <c r="J874" i="11"/>
  <c r="K874" i="11"/>
  <c r="L874" i="11"/>
  <c r="M874" i="11"/>
  <c r="N874" i="11"/>
  <c r="O874" i="11"/>
  <c r="P874" i="11"/>
  <c r="E875" i="11"/>
  <c r="I875" i="11"/>
  <c r="J875" i="11"/>
  <c r="K875" i="11"/>
  <c r="L875" i="11"/>
  <c r="M875" i="11"/>
  <c r="N875" i="11"/>
  <c r="O875" i="11"/>
  <c r="P875" i="11"/>
  <c r="E876" i="11"/>
  <c r="I876" i="11"/>
  <c r="J876" i="11"/>
  <c r="K876" i="11"/>
  <c r="L876" i="11"/>
  <c r="M876" i="11"/>
  <c r="N876" i="11"/>
  <c r="O876" i="11"/>
  <c r="P876" i="11"/>
  <c r="E877" i="11"/>
  <c r="I877" i="11"/>
  <c r="J877" i="11"/>
  <c r="K877" i="11"/>
  <c r="L877" i="11"/>
  <c r="M877" i="11"/>
  <c r="N877" i="11"/>
  <c r="O877" i="11"/>
  <c r="P877" i="11"/>
  <c r="E878" i="11"/>
  <c r="I878" i="11"/>
  <c r="J878" i="11"/>
  <c r="K878" i="11"/>
  <c r="L878" i="11"/>
  <c r="M878" i="11"/>
  <c r="N878" i="11"/>
  <c r="O878" i="11"/>
  <c r="P878" i="11"/>
  <c r="E879" i="11"/>
  <c r="I879" i="11"/>
  <c r="J879" i="11"/>
  <c r="K879" i="11"/>
  <c r="L879" i="11"/>
  <c r="M879" i="11"/>
  <c r="N879" i="11"/>
  <c r="O879" i="11"/>
  <c r="P879" i="11"/>
  <c r="E880" i="11"/>
  <c r="I880" i="11"/>
  <c r="J880" i="11"/>
  <c r="K880" i="11"/>
  <c r="L880" i="11"/>
  <c r="M880" i="11"/>
  <c r="N880" i="11"/>
  <c r="O880" i="11"/>
  <c r="P880" i="11"/>
  <c r="E881" i="11"/>
  <c r="I881" i="11"/>
  <c r="J881" i="11"/>
  <c r="K881" i="11"/>
  <c r="L881" i="11"/>
  <c r="M881" i="11"/>
  <c r="N881" i="11"/>
  <c r="O881" i="11"/>
  <c r="P881" i="11"/>
  <c r="E882" i="11"/>
  <c r="I882" i="11"/>
  <c r="J882" i="11"/>
  <c r="K882" i="11"/>
  <c r="L882" i="11"/>
  <c r="M882" i="11"/>
  <c r="N882" i="11"/>
  <c r="O882" i="11"/>
  <c r="P882" i="11"/>
  <c r="E883" i="11"/>
  <c r="I883" i="11"/>
  <c r="J883" i="11"/>
  <c r="K883" i="11"/>
  <c r="L883" i="11"/>
  <c r="M883" i="11"/>
  <c r="N883" i="11"/>
  <c r="O883" i="11"/>
  <c r="P883" i="11"/>
  <c r="E884" i="11"/>
  <c r="I884" i="11"/>
  <c r="J884" i="11"/>
  <c r="K884" i="11"/>
  <c r="L884" i="11"/>
  <c r="M884" i="11"/>
  <c r="N884" i="11"/>
  <c r="O884" i="11"/>
  <c r="E885" i="11"/>
  <c r="I885" i="11"/>
  <c r="J885" i="11"/>
  <c r="K885" i="11"/>
  <c r="L885" i="11"/>
  <c r="M885" i="11"/>
  <c r="N885" i="11"/>
  <c r="O885" i="11"/>
  <c r="P885" i="11"/>
  <c r="E886" i="11"/>
  <c r="I886" i="11"/>
  <c r="J886" i="11"/>
  <c r="K886" i="11"/>
  <c r="L886" i="11"/>
  <c r="M886" i="11"/>
  <c r="N886" i="11"/>
  <c r="O886" i="11"/>
  <c r="P886" i="11"/>
  <c r="E887" i="11"/>
  <c r="I887" i="11"/>
  <c r="J887" i="11"/>
  <c r="K887" i="11"/>
  <c r="L887" i="11"/>
  <c r="M887" i="11"/>
  <c r="N887" i="11"/>
  <c r="O887" i="11"/>
  <c r="P887" i="11"/>
  <c r="E888" i="11"/>
  <c r="I888" i="11"/>
  <c r="J888" i="11"/>
  <c r="K888" i="11"/>
  <c r="L888" i="11"/>
  <c r="M888" i="11"/>
  <c r="N888" i="11"/>
  <c r="O888" i="11"/>
  <c r="P888" i="11"/>
  <c r="E889" i="11"/>
  <c r="I889" i="11"/>
  <c r="J889" i="11"/>
  <c r="K889" i="11"/>
  <c r="L889" i="11"/>
  <c r="M889" i="11"/>
  <c r="N889" i="11"/>
  <c r="O889" i="11"/>
  <c r="P889" i="11"/>
  <c r="E890" i="11"/>
  <c r="I890" i="11"/>
  <c r="J890" i="11"/>
  <c r="K890" i="11"/>
  <c r="L890" i="11"/>
  <c r="M890" i="11"/>
  <c r="N890" i="11"/>
  <c r="O890" i="11"/>
  <c r="P890" i="11"/>
  <c r="E891" i="11"/>
  <c r="I891" i="11"/>
  <c r="J891" i="11"/>
  <c r="K891" i="11"/>
  <c r="L891" i="11"/>
  <c r="M891" i="11"/>
  <c r="N891" i="11"/>
  <c r="O891" i="11"/>
  <c r="P891" i="11"/>
  <c r="E892" i="11"/>
  <c r="I892" i="11"/>
  <c r="J892" i="11"/>
  <c r="K892" i="11"/>
  <c r="L892" i="11"/>
  <c r="M892" i="11"/>
  <c r="N892" i="11"/>
  <c r="O892" i="11"/>
  <c r="P892" i="11"/>
  <c r="E893" i="11"/>
  <c r="I893" i="11"/>
  <c r="J893" i="11"/>
  <c r="K893" i="11"/>
  <c r="L893" i="11"/>
  <c r="M893" i="11"/>
  <c r="N893" i="11"/>
  <c r="O893" i="11"/>
  <c r="P893" i="11"/>
  <c r="E894" i="11"/>
  <c r="I894" i="11"/>
  <c r="J894" i="11"/>
  <c r="K894" i="11"/>
  <c r="L894" i="11"/>
  <c r="M894" i="11"/>
  <c r="N894" i="11"/>
  <c r="O894" i="11"/>
  <c r="P894" i="11"/>
  <c r="E895" i="11"/>
  <c r="I895" i="11"/>
  <c r="J895" i="11"/>
  <c r="K895" i="11"/>
  <c r="L895" i="11"/>
  <c r="M895" i="11"/>
  <c r="N895" i="11"/>
  <c r="O895" i="11"/>
  <c r="P895" i="11"/>
  <c r="E896" i="11"/>
  <c r="I896" i="11"/>
  <c r="J896" i="11"/>
  <c r="K896" i="11"/>
  <c r="L896" i="11"/>
  <c r="M896" i="11"/>
  <c r="N896" i="11"/>
  <c r="O896" i="11"/>
  <c r="P896" i="11"/>
  <c r="E897" i="11"/>
  <c r="I897" i="11"/>
  <c r="J897" i="11"/>
  <c r="K897" i="11"/>
  <c r="L897" i="11"/>
  <c r="M897" i="11"/>
  <c r="N897" i="11"/>
  <c r="O897" i="11"/>
  <c r="P897" i="11"/>
  <c r="E898" i="11"/>
  <c r="I898" i="11"/>
  <c r="J898" i="11"/>
  <c r="K898" i="11"/>
  <c r="L898" i="11"/>
  <c r="M898" i="11"/>
  <c r="N898" i="11"/>
  <c r="O898" i="11"/>
  <c r="P898" i="11"/>
  <c r="E899" i="11"/>
  <c r="I899" i="11"/>
  <c r="J899" i="11"/>
  <c r="K899" i="11"/>
  <c r="L899" i="11"/>
  <c r="M899" i="11"/>
  <c r="N899" i="11"/>
  <c r="O899" i="11"/>
  <c r="P899" i="11"/>
  <c r="E900" i="11"/>
  <c r="I900" i="11"/>
  <c r="J900" i="11"/>
  <c r="K900" i="11"/>
  <c r="L900" i="11"/>
  <c r="M900" i="11"/>
  <c r="N900" i="11"/>
  <c r="O900" i="11"/>
  <c r="P900" i="11"/>
  <c r="E901" i="11"/>
  <c r="I901" i="11"/>
  <c r="J901" i="11"/>
  <c r="K901" i="11"/>
  <c r="L901" i="11"/>
  <c r="M901" i="11"/>
  <c r="N901" i="11"/>
  <c r="O901" i="11"/>
  <c r="P901" i="11"/>
  <c r="E902" i="11"/>
  <c r="I902" i="11"/>
  <c r="J902" i="11"/>
  <c r="K902" i="11"/>
  <c r="L902" i="11"/>
  <c r="M902" i="11"/>
  <c r="N902" i="11"/>
  <c r="O902" i="11"/>
  <c r="P902" i="11"/>
  <c r="E903" i="11"/>
  <c r="I903" i="11"/>
  <c r="J903" i="11"/>
  <c r="K903" i="11"/>
  <c r="L903" i="11"/>
  <c r="M903" i="11"/>
  <c r="N903" i="11"/>
  <c r="O903" i="11"/>
  <c r="P903" i="11"/>
  <c r="E904" i="11"/>
  <c r="I904" i="11"/>
  <c r="J904" i="11"/>
  <c r="K904" i="11"/>
  <c r="L904" i="11"/>
  <c r="M904" i="11"/>
  <c r="N904" i="11"/>
  <c r="O904" i="11"/>
  <c r="P904" i="11"/>
  <c r="E905" i="11"/>
  <c r="I905" i="11"/>
  <c r="J905" i="11"/>
  <c r="K905" i="11"/>
  <c r="L905" i="11"/>
  <c r="M905" i="11"/>
  <c r="N905" i="11"/>
  <c r="O905" i="11"/>
  <c r="P905" i="11"/>
  <c r="E906" i="11"/>
  <c r="I906" i="11"/>
  <c r="J906" i="11"/>
  <c r="K906" i="11"/>
  <c r="L906" i="11"/>
  <c r="M906" i="11"/>
  <c r="N906" i="11"/>
  <c r="O906" i="11"/>
  <c r="P906" i="11"/>
  <c r="E907" i="11"/>
  <c r="I907" i="11"/>
  <c r="J907" i="11"/>
  <c r="K907" i="11"/>
  <c r="L907" i="11"/>
  <c r="M907" i="11"/>
  <c r="N907" i="11"/>
  <c r="O907" i="11"/>
  <c r="P907" i="11"/>
  <c r="E908" i="11"/>
  <c r="I908" i="11"/>
  <c r="J908" i="11"/>
  <c r="K908" i="11"/>
  <c r="L908" i="11"/>
  <c r="M908" i="11"/>
  <c r="N908" i="11"/>
  <c r="O908" i="11"/>
  <c r="P908" i="11"/>
  <c r="E909" i="11"/>
  <c r="I909" i="11"/>
  <c r="J909" i="11"/>
  <c r="K909" i="11"/>
  <c r="L909" i="11"/>
  <c r="M909" i="11"/>
  <c r="N909" i="11"/>
  <c r="O909" i="11"/>
  <c r="P909" i="11"/>
  <c r="E910" i="11"/>
  <c r="I910" i="11"/>
  <c r="J910" i="11"/>
  <c r="K910" i="11"/>
  <c r="L910" i="11"/>
  <c r="M910" i="11"/>
  <c r="N910" i="11"/>
  <c r="O910" i="11"/>
  <c r="P910" i="11"/>
  <c r="E911" i="11"/>
  <c r="I911" i="11"/>
  <c r="J911" i="11"/>
  <c r="K911" i="11"/>
  <c r="L911" i="11"/>
  <c r="M911" i="11"/>
  <c r="N911" i="11"/>
  <c r="O911" i="11"/>
  <c r="P911" i="11"/>
  <c r="E912" i="11"/>
  <c r="I912" i="11"/>
  <c r="J912" i="11"/>
  <c r="K912" i="11"/>
  <c r="L912" i="11"/>
  <c r="M912" i="11"/>
  <c r="N912" i="11"/>
  <c r="O912" i="11"/>
  <c r="P912" i="11"/>
  <c r="E913" i="11"/>
  <c r="I913" i="11"/>
  <c r="J913" i="11"/>
  <c r="K913" i="11"/>
  <c r="L913" i="11"/>
  <c r="M913" i="11"/>
  <c r="N913" i="11"/>
  <c r="O913" i="11"/>
  <c r="P913" i="11"/>
  <c r="E914" i="11"/>
  <c r="I914" i="11"/>
  <c r="J914" i="11"/>
  <c r="K914" i="11"/>
  <c r="L914" i="11"/>
  <c r="M914" i="11"/>
  <c r="N914" i="11"/>
  <c r="O914" i="11"/>
  <c r="P914" i="11"/>
  <c r="E915" i="11"/>
  <c r="I915" i="11"/>
  <c r="J915" i="11"/>
  <c r="K915" i="11"/>
  <c r="L915" i="11"/>
  <c r="M915" i="11"/>
  <c r="N915" i="11"/>
  <c r="O915" i="11"/>
  <c r="P915" i="11"/>
  <c r="E916" i="11"/>
  <c r="I916" i="11"/>
  <c r="J916" i="11"/>
  <c r="K916" i="11"/>
  <c r="L916" i="11"/>
  <c r="M916" i="11"/>
  <c r="N916" i="11"/>
  <c r="O916" i="11"/>
  <c r="P916" i="11"/>
  <c r="E917" i="11"/>
  <c r="I917" i="11"/>
  <c r="J917" i="11"/>
  <c r="K917" i="11"/>
  <c r="L917" i="11"/>
  <c r="M917" i="11"/>
  <c r="N917" i="11"/>
  <c r="O917" i="11"/>
  <c r="P917" i="11"/>
  <c r="E918" i="11"/>
  <c r="I918" i="11"/>
  <c r="J918" i="11"/>
  <c r="K918" i="11"/>
  <c r="L918" i="11"/>
  <c r="M918" i="11"/>
  <c r="N918" i="11"/>
  <c r="O918" i="11"/>
  <c r="P918" i="11"/>
  <c r="E919" i="11"/>
  <c r="I919" i="11"/>
  <c r="J919" i="11"/>
  <c r="K919" i="11"/>
  <c r="L919" i="11"/>
  <c r="M919" i="11"/>
  <c r="N919" i="11"/>
  <c r="O919" i="11"/>
  <c r="P919" i="11"/>
  <c r="E920" i="11"/>
  <c r="I920" i="11"/>
  <c r="J920" i="11"/>
  <c r="K920" i="11"/>
  <c r="L920" i="11"/>
  <c r="M920" i="11"/>
  <c r="N920" i="11"/>
  <c r="O920" i="11"/>
  <c r="P920" i="11"/>
  <c r="E921" i="11"/>
  <c r="I921" i="11"/>
  <c r="J921" i="11"/>
  <c r="K921" i="11"/>
  <c r="L921" i="11"/>
  <c r="M921" i="11"/>
  <c r="N921" i="11"/>
  <c r="O921" i="11"/>
  <c r="P921" i="11"/>
  <c r="E922" i="11"/>
  <c r="I922" i="11"/>
  <c r="J922" i="11"/>
  <c r="K922" i="11"/>
  <c r="L922" i="11"/>
  <c r="M922" i="11"/>
  <c r="N922" i="11"/>
  <c r="O922" i="11"/>
  <c r="P922" i="11"/>
  <c r="E923" i="11"/>
  <c r="I923" i="11"/>
  <c r="J923" i="11"/>
  <c r="K923" i="11"/>
  <c r="L923" i="11"/>
  <c r="M923" i="11"/>
  <c r="N923" i="11"/>
  <c r="O923" i="11"/>
  <c r="P923" i="11"/>
  <c r="E924" i="11"/>
  <c r="I924" i="11"/>
  <c r="J924" i="11"/>
  <c r="K924" i="11"/>
  <c r="L924" i="11"/>
  <c r="M924" i="11"/>
  <c r="N924" i="11"/>
  <c r="O924" i="11"/>
  <c r="P924" i="11"/>
  <c r="E925" i="11"/>
  <c r="I925" i="11"/>
  <c r="J925" i="11"/>
  <c r="K925" i="11"/>
  <c r="L925" i="11"/>
  <c r="M925" i="11"/>
  <c r="N925" i="11"/>
  <c r="O925" i="11"/>
  <c r="P925" i="11"/>
  <c r="E926" i="11"/>
  <c r="I926" i="11"/>
  <c r="J926" i="11"/>
  <c r="K926" i="11"/>
  <c r="L926" i="11"/>
  <c r="M926" i="11"/>
  <c r="N926" i="11"/>
  <c r="O926" i="11"/>
  <c r="P926" i="11"/>
  <c r="E927" i="11"/>
  <c r="I927" i="11"/>
  <c r="J927" i="11"/>
  <c r="K927" i="11"/>
  <c r="L927" i="11"/>
  <c r="M927" i="11"/>
  <c r="N927" i="11"/>
  <c r="O927" i="11"/>
  <c r="P927" i="11"/>
  <c r="E928" i="11"/>
  <c r="I928" i="11"/>
  <c r="J928" i="11"/>
  <c r="K928" i="11"/>
  <c r="L928" i="11"/>
  <c r="M928" i="11"/>
  <c r="N928" i="11"/>
  <c r="O928" i="11"/>
  <c r="P928" i="11"/>
  <c r="E929" i="11"/>
  <c r="I929" i="11"/>
  <c r="J929" i="11"/>
  <c r="K929" i="11"/>
  <c r="L929" i="11"/>
  <c r="M929" i="11"/>
  <c r="N929" i="11"/>
  <c r="O929" i="11"/>
  <c r="P929" i="11"/>
  <c r="E930" i="11"/>
  <c r="I930" i="11"/>
  <c r="J930" i="11"/>
  <c r="K930" i="11"/>
  <c r="L930" i="11"/>
  <c r="M930" i="11"/>
  <c r="N930" i="11"/>
  <c r="O930" i="11"/>
  <c r="P930" i="11"/>
  <c r="E931" i="11"/>
  <c r="I931" i="11"/>
  <c r="J931" i="11"/>
  <c r="K931" i="11"/>
  <c r="L931" i="11"/>
  <c r="M931" i="11"/>
  <c r="N931" i="11"/>
  <c r="O931" i="11"/>
  <c r="P931" i="11"/>
  <c r="E932" i="11"/>
  <c r="I932" i="11"/>
  <c r="J932" i="11"/>
  <c r="K932" i="11"/>
  <c r="L932" i="11"/>
  <c r="M932" i="11"/>
  <c r="N932" i="11"/>
  <c r="O932" i="11"/>
  <c r="P932" i="11"/>
  <c r="E933" i="11"/>
  <c r="I933" i="11"/>
  <c r="J933" i="11"/>
  <c r="K933" i="11"/>
  <c r="L933" i="11"/>
  <c r="M933" i="11"/>
  <c r="N933" i="11"/>
  <c r="O933" i="11"/>
  <c r="P933" i="11"/>
  <c r="E934" i="11"/>
  <c r="I934" i="11"/>
  <c r="J934" i="11"/>
  <c r="K934" i="11"/>
  <c r="L934" i="11"/>
  <c r="M934" i="11"/>
  <c r="N934" i="11"/>
  <c r="O934" i="11"/>
  <c r="P934" i="11"/>
  <c r="E935" i="11"/>
  <c r="I935" i="11"/>
  <c r="J935" i="11"/>
  <c r="K935" i="11"/>
  <c r="L935" i="11"/>
  <c r="M935" i="11"/>
  <c r="N935" i="11"/>
  <c r="O935" i="11"/>
  <c r="P935" i="11"/>
  <c r="E936" i="11"/>
  <c r="I936" i="11"/>
  <c r="J936" i="11"/>
  <c r="K936" i="11"/>
  <c r="L936" i="11"/>
  <c r="M936" i="11"/>
  <c r="N936" i="11"/>
  <c r="O936" i="11"/>
  <c r="P936" i="11"/>
  <c r="E937" i="11"/>
  <c r="I937" i="11"/>
  <c r="J937" i="11"/>
  <c r="K937" i="11"/>
  <c r="L937" i="11"/>
  <c r="M937" i="11"/>
  <c r="N937" i="11"/>
  <c r="O937" i="11"/>
  <c r="P937" i="11"/>
  <c r="E938" i="11"/>
  <c r="I938" i="11"/>
  <c r="J938" i="11"/>
  <c r="K938" i="11"/>
  <c r="L938" i="11"/>
  <c r="M938" i="11"/>
  <c r="N938" i="11"/>
  <c r="O938" i="11"/>
  <c r="P938" i="11"/>
  <c r="E939" i="11"/>
  <c r="I939" i="11"/>
  <c r="J939" i="11"/>
  <c r="K939" i="11"/>
  <c r="L939" i="11"/>
  <c r="M939" i="11"/>
  <c r="N939" i="11"/>
  <c r="O939" i="11"/>
  <c r="P939" i="11"/>
  <c r="E940" i="11"/>
  <c r="I940" i="11"/>
  <c r="J940" i="11"/>
  <c r="K940" i="11"/>
  <c r="L940" i="11"/>
  <c r="M940" i="11"/>
  <c r="N940" i="11"/>
  <c r="O940" i="11"/>
  <c r="P940" i="11"/>
  <c r="E941" i="11"/>
  <c r="I941" i="11"/>
  <c r="J941" i="11"/>
  <c r="K941" i="11"/>
  <c r="L941" i="11"/>
  <c r="M941" i="11"/>
  <c r="N941" i="11"/>
  <c r="O941" i="11"/>
  <c r="P941" i="11"/>
  <c r="E942" i="11"/>
  <c r="I942" i="11"/>
  <c r="J942" i="11"/>
  <c r="K942" i="11"/>
  <c r="L942" i="11"/>
  <c r="M942" i="11"/>
  <c r="N942" i="11"/>
  <c r="O942" i="11"/>
  <c r="P942" i="11"/>
  <c r="E943" i="11"/>
  <c r="I943" i="11"/>
  <c r="J943" i="11"/>
  <c r="K943" i="11"/>
  <c r="L943" i="11"/>
  <c r="M943" i="11"/>
  <c r="N943" i="11"/>
  <c r="O943" i="11"/>
  <c r="P943" i="11"/>
  <c r="E944" i="11"/>
  <c r="I944" i="11"/>
  <c r="J944" i="11"/>
  <c r="K944" i="11"/>
  <c r="L944" i="11"/>
  <c r="M944" i="11"/>
  <c r="N944" i="11"/>
  <c r="O944" i="11"/>
  <c r="P944" i="11"/>
  <c r="E945" i="11"/>
  <c r="I945" i="11"/>
  <c r="J945" i="11"/>
  <c r="K945" i="11"/>
  <c r="L945" i="11"/>
  <c r="M945" i="11"/>
  <c r="N945" i="11"/>
  <c r="O945" i="11"/>
  <c r="P945" i="11"/>
  <c r="E946" i="11"/>
  <c r="I946" i="11"/>
  <c r="J946" i="11"/>
  <c r="K946" i="11"/>
  <c r="L946" i="11"/>
  <c r="M946" i="11"/>
  <c r="N946" i="11"/>
  <c r="O946" i="11"/>
  <c r="P946" i="11"/>
  <c r="E947" i="11"/>
  <c r="I947" i="11"/>
  <c r="J947" i="11"/>
  <c r="K947" i="11"/>
  <c r="L947" i="11"/>
  <c r="M947" i="11"/>
  <c r="N947" i="11"/>
  <c r="O947" i="11"/>
  <c r="P947" i="11"/>
  <c r="E948" i="11"/>
  <c r="I948" i="11"/>
  <c r="J948" i="11"/>
  <c r="K948" i="11"/>
  <c r="L948" i="11"/>
  <c r="M948" i="11"/>
  <c r="N948" i="11"/>
  <c r="O948" i="11"/>
  <c r="P948" i="11"/>
  <c r="E949" i="11"/>
  <c r="I949" i="11"/>
  <c r="J949" i="11"/>
  <c r="K949" i="11"/>
  <c r="L949" i="11"/>
  <c r="M949" i="11"/>
  <c r="N949" i="11"/>
  <c r="O949" i="11"/>
  <c r="P949" i="11"/>
  <c r="E950" i="11"/>
  <c r="I950" i="11"/>
  <c r="J950" i="11"/>
  <c r="K950" i="11"/>
  <c r="L950" i="11"/>
  <c r="M950" i="11"/>
  <c r="N950" i="11"/>
  <c r="O950" i="11"/>
  <c r="P950" i="11"/>
  <c r="E951" i="11"/>
  <c r="I951" i="11"/>
  <c r="J951" i="11"/>
  <c r="K951" i="11"/>
  <c r="L951" i="11"/>
  <c r="M951" i="11"/>
  <c r="N951" i="11"/>
  <c r="O951" i="11"/>
  <c r="P951" i="11"/>
  <c r="E952" i="11"/>
  <c r="I952" i="11"/>
  <c r="J952" i="11"/>
  <c r="K952" i="11"/>
  <c r="L952" i="11"/>
  <c r="M952" i="11"/>
  <c r="N952" i="11"/>
  <c r="O952" i="11"/>
  <c r="P952" i="11"/>
  <c r="E953" i="11"/>
  <c r="I953" i="11"/>
  <c r="J953" i="11"/>
  <c r="K953" i="11"/>
  <c r="L953" i="11"/>
  <c r="M953" i="11"/>
  <c r="N953" i="11"/>
  <c r="O953" i="11"/>
  <c r="P953" i="11"/>
  <c r="E954" i="11"/>
  <c r="I954" i="11"/>
  <c r="J954" i="11"/>
  <c r="K954" i="11"/>
  <c r="L954" i="11"/>
  <c r="M954" i="11"/>
  <c r="N954" i="11"/>
  <c r="O954" i="11"/>
  <c r="P954" i="11"/>
  <c r="E955" i="11"/>
  <c r="I955" i="11"/>
  <c r="J955" i="11"/>
  <c r="K955" i="11"/>
  <c r="L955" i="11"/>
  <c r="M955" i="11"/>
  <c r="N955" i="11"/>
  <c r="O955" i="11"/>
  <c r="P955" i="11"/>
  <c r="E956" i="11"/>
  <c r="I956" i="11"/>
  <c r="J956" i="11"/>
  <c r="K956" i="11"/>
  <c r="L956" i="11"/>
  <c r="M956" i="11"/>
  <c r="N956" i="11"/>
  <c r="O956" i="11"/>
  <c r="P956" i="11"/>
  <c r="E957" i="11"/>
  <c r="I957" i="11"/>
  <c r="J957" i="11"/>
  <c r="K957" i="11"/>
  <c r="L957" i="11"/>
  <c r="M957" i="11"/>
  <c r="N957" i="11"/>
  <c r="O957" i="11"/>
  <c r="P957" i="11"/>
  <c r="E958" i="11"/>
  <c r="I958" i="11"/>
  <c r="J958" i="11"/>
  <c r="K958" i="11"/>
  <c r="L958" i="11"/>
  <c r="M958" i="11"/>
  <c r="N958" i="11"/>
  <c r="O958" i="11"/>
  <c r="P958" i="11"/>
  <c r="E959" i="11"/>
  <c r="I959" i="11"/>
  <c r="J959" i="11"/>
  <c r="K959" i="11"/>
  <c r="L959" i="11"/>
  <c r="M959" i="11"/>
  <c r="N959" i="11"/>
  <c r="O959" i="11"/>
  <c r="P959" i="11"/>
  <c r="E960" i="11"/>
  <c r="I960" i="11"/>
  <c r="J960" i="11"/>
  <c r="K960" i="11"/>
  <c r="L960" i="11"/>
  <c r="M960" i="11"/>
  <c r="N960" i="11"/>
  <c r="O960" i="11"/>
  <c r="P960" i="11"/>
  <c r="E961" i="11"/>
  <c r="I961" i="11"/>
  <c r="J961" i="11"/>
  <c r="K961" i="11"/>
  <c r="L961" i="11"/>
  <c r="M961" i="11"/>
  <c r="N961" i="11"/>
  <c r="O961" i="11"/>
  <c r="P961" i="11"/>
  <c r="E962" i="11"/>
  <c r="I962" i="11"/>
  <c r="J962" i="11"/>
  <c r="K962" i="11"/>
  <c r="L962" i="11"/>
  <c r="M962" i="11"/>
  <c r="N962" i="11"/>
  <c r="O962" i="11"/>
  <c r="P962" i="11"/>
  <c r="E963" i="11"/>
  <c r="I963" i="11"/>
  <c r="J963" i="11"/>
  <c r="K963" i="11"/>
  <c r="L963" i="11"/>
  <c r="M963" i="11"/>
  <c r="N963" i="11"/>
  <c r="O963" i="11"/>
  <c r="P963" i="11"/>
  <c r="E964" i="11"/>
  <c r="I964" i="11"/>
  <c r="J964" i="11"/>
  <c r="K964" i="11"/>
  <c r="L964" i="11"/>
  <c r="M964" i="11"/>
  <c r="N964" i="11"/>
  <c r="O964" i="11"/>
  <c r="P964" i="11"/>
  <c r="E965" i="11"/>
  <c r="I965" i="11"/>
  <c r="J965" i="11"/>
  <c r="K965" i="11"/>
  <c r="L965" i="11"/>
  <c r="M965" i="11"/>
  <c r="N965" i="11"/>
  <c r="O965" i="11"/>
  <c r="P965" i="11"/>
  <c r="E966" i="11"/>
  <c r="I966" i="11"/>
  <c r="J966" i="11"/>
  <c r="K966" i="11"/>
  <c r="L966" i="11"/>
  <c r="M966" i="11"/>
  <c r="N966" i="11"/>
  <c r="O966" i="11"/>
  <c r="P966" i="11"/>
  <c r="E967" i="11"/>
  <c r="I967" i="11"/>
  <c r="J967" i="11"/>
  <c r="K967" i="11"/>
  <c r="L967" i="11"/>
  <c r="M967" i="11"/>
  <c r="N967" i="11"/>
  <c r="O967" i="11"/>
  <c r="P967" i="11"/>
  <c r="E968" i="11"/>
  <c r="I968" i="11"/>
  <c r="J968" i="11"/>
  <c r="K968" i="11"/>
  <c r="L968" i="11"/>
  <c r="M968" i="11"/>
  <c r="N968" i="11"/>
  <c r="O968" i="11"/>
  <c r="P968" i="11"/>
  <c r="E969" i="11"/>
  <c r="I969" i="11"/>
  <c r="J969" i="11"/>
  <c r="K969" i="11"/>
  <c r="L969" i="11"/>
  <c r="M969" i="11"/>
  <c r="N969" i="11"/>
  <c r="O969" i="11"/>
  <c r="P969" i="11"/>
  <c r="E970" i="11"/>
  <c r="I970" i="11"/>
  <c r="J970" i="11"/>
  <c r="K970" i="11"/>
  <c r="L970" i="11"/>
  <c r="M970" i="11"/>
  <c r="N970" i="11"/>
  <c r="O970" i="11"/>
  <c r="P970" i="11"/>
  <c r="E971" i="11"/>
  <c r="I971" i="11"/>
  <c r="J971" i="11"/>
  <c r="K971" i="11"/>
  <c r="L971" i="11"/>
  <c r="M971" i="11"/>
  <c r="N971" i="11"/>
  <c r="O971" i="11"/>
  <c r="P971" i="11"/>
  <c r="E972" i="11"/>
  <c r="I972" i="11"/>
  <c r="J972" i="11"/>
  <c r="K972" i="11"/>
  <c r="L972" i="11"/>
  <c r="M972" i="11"/>
  <c r="N972" i="11"/>
  <c r="O972" i="11"/>
  <c r="P972" i="11"/>
  <c r="E973" i="11"/>
  <c r="I973" i="11"/>
  <c r="J973" i="11"/>
  <c r="K973" i="11"/>
  <c r="L973" i="11"/>
  <c r="M973" i="11"/>
  <c r="N973" i="11"/>
  <c r="O973" i="11"/>
  <c r="P973" i="11"/>
  <c r="E974" i="11"/>
  <c r="I974" i="11"/>
  <c r="J974" i="11"/>
  <c r="K974" i="11"/>
  <c r="L974" i="11"/>
  <c r="M974" i="11"/>
  <c r="N974" i="11"/>
  <c r="O974" i="11"/>
  <c r="P974" i="11"/>
  <c r="E975" i="11"/>
  <c r="I975" i="11"/>
  <c r="J975" i="11"/>
  <c r="K975" i="11"/>
  <c r="L975" i="11"/>
  <c r="M975" i="11"/>
  <c r="N975" i="11"/>
  <c r="O975" i="11"/>
  <c r="P975" i="11"/>
  <c r="E976" i="11"/>
  <c r="I976" i="11"/>
  <c r="J976" i="11"/>
  <c r="K976" i="11"/>
  <c r="L976" i="11"/>
  <c r="M976" i="11"/>
  <c r="N976" i="11"/>
  <c r="O976" i="11"/>
  <c r="P976" i="11"/>
  <c r="E977" i="11"/>
  <c r="I977" i="11"/>
  <c r="J977" i="11"/>
  <c r="K977" i="11"/>
  <c r="L977" i="11"/>
  <c r="M977" i="11"/>
  <c r="N977" i="11"/>
  <c r="O977" i="11"/>
  <c r="P977" i="11"/>
  <c r="E978" i="11"/>
  <c r="I978" i="11"/>
  <c r="J978" i="11"/>
  <c r="K978" i="11"/>
  <c r="L978" i="11"/>
  <c r="M978" i="11"/>
  <c r="N978" i="11"/>
  <c r="O978" i="11"/>
  <c r="P978" i="11"/>
  <c r="E979" i="11"/>
  <c r="I979" i="11"/>
  <c r="J979" i="11"/>
  <c r="K979" i="11"/>
  <c r="L979" i="11"/>
  <c r="M979" i="11"/>
  <c r="N979" i="11"/>
  <c r="O979" i="11"/>
  <c r="P979" i="11"/>
  <c r="E980" i="11"/>
  <c r="I980" i="11"/>
  <c r="J980" i="11"/>
  <c r="K980" i="11"/>
  <c r="L980" i="11"/>
  <c r="M980" i="11"/>
  <c r="N980" i="11"/>
  <c r="O980" i="11"/>
  <c r="P980" i="11"/>
  <c r="E981" i="11"/>
  <c r="I981" i="11"/>
  <c r="J981" i="11"/>
  <c r="K981" i="11"/>
  <c r="L981" i="11"/>
  <c r="M981" i="11"/>
  <c r="N981" i="11"/>
  <c r="O981" i="11"/>
  <c r="P981" i="11"/>
  <c r="E982" i="11"/>
  <c r="I982" i="11"/>
  <c r="J982" i="11"/>
  <c r="K982" i="11"/>
  <c r="L982" i="11"/>
  <c r="M982" i="11"/>
  <c r="N982" i="11"/>
  <c r="O982" i="11"/>
  <c r="P982" i="11"/>
  <c r="E983" i="11"/>
  <c r="I983" i="11"/>
  <c r="J983" i="11"/>
  <c r="K983" i="11"/>
  <c r="L983" i="11"/>
  <c r="M983" i="11"/>
  <c r="N983" i="11"/>
  <c r="O983" i="11"/>
  <c r="P983" i="11"/>
  <c r="E984" i="11"/>
  <c r="I984" i="11"/>
  <c r="J984" i="11"/>
  <c r="K984" i="11"/>
  <c r="L984" i="11"/>
  <c r="M984" i="11"/>
  <c r="N984" i="11"/>
  <c r="O984" i="11"/>
  <c r="P984" i="11"/>
  <c r="E985" i="11"/>
  <c r="I985" i="11"/>
  <c r="J985" i="11"/>
  <c r="K985" i="11"/>
  <c r="L985" i="11"/>
  <c r="M985" i="11"/>
  <c r="N985" i="11"/>
  <c r="O985" i="11"/>
  <c r="P985" i="11"/>
  <c r="E986" i="11"/>
  <c r="I986" i="11"/>
  <c r="J986" i="11"/>
  <c r="K986" i="11"/>
  <c r="L986" i="11"/>
  <c r="M986" i="11"/>
  <c r="N986" i="11"/>
  <c r="O986" i="11"/>
  <c r="P986" i="11"/>
  <c r="E987" i="11"/>
  <c r="I987" i="11"/>
  <c r="J987" i="11"/>
  <c r="K987" i="11"/>
  <c r="L987" i="11"/>
  <c r="M987" i="11"/>
  <c r="N987" i="11"/>
  <c r="O987" i="11"/>
  <c r="P987" i="11"/>
  <c r="E988" i="11"/>
  <c r="I988" i="11"/>
  <c r="J988" i="11"/>
  <c r="K988" i="11"/>
  <c r="L988" i="11"/>
  <c r="M988" i="11"/>
  <c r="N988" i="11"/>
  <c r="O988" i="11"/>
  <c r="P988" i="11"/>
  <c r="E989" i="11"/>
  <c r="I989" i="11"/>
  <c r="J989" i="11"/>
  <c r="K989" i="11"/>
  <c r="L989" i="11"/>
  <c r="M989" i="11"/>
  <c r="N989" i="11"/>
  <c r="O989" i="11"/>
  <c r="P989" i="11"/>
  <c r="E990" i="11"/>
  <c r="I990" i="11"/>
  <c r="J990" i="11"/>
  <c r="K990" i="11"/>
  <c r="L990" i="11"/>
  <c r="M990" i="11"/>
  <c r="N990" i="11"/>
  <c r="O990" i="11"/>
  <c r="P990" i="11"/>
  <c r="E991" i="11"/>
  <c r="I991" i="11"/>
  <c r="J991" i="11"/>
  <c r="K991" i="11"/>
  <c r="L991" i="11"/>
  <c r="M991" i="11"/>
  <c r="N991" i="11"/>
  <c r="O991" i="11"/>
  <c r="P991" i="11"/>
  <c r="E992" i="11"/>
  <c r="I992" i="11"/>
  <c r="J992" i="11"/>
  <c r="K992" i="11"/>
  <c r="L992" i="11"/>
  <c r="M992" i="11"/>
  <c r="N992" i="11"/>
  <c r="O992" i="11"/>
  <c r="P992" i="11"/>
  <c r="E993" i="11"/>
  <c r="I993" i="11"/>
  <c r="J993" i="11"/>
  <c r="K993" i="11"/>
  <c r="L993" i="11"/>
  <c r="M993" i="11"/>
  <c r="N993" i="11"/>
  <c r="O993" i="11"/>
  <c r="P993" i="11"/>
  <c r="E994" i="11"/>
  <c r="I994" i="11"/>
  <c r="J994" i="11"/>
  <c r="K994" i="11"/>
  <c r="L994" i="11"/>
  <c r="M994" i="11"/>
  <c r="N994" i="11"/>
  <c r="O994" i="11"/>
  <c r="P994" i="11"/>
  <c r="E995" i="11"/>
  <c r="I995" i="11"/>
  <c r="J995" i="11"/>
  <c r="K995" i="11"/>
  <c r="L995" i="11"/>
  <c r="M995" i="11"/>
  <c r="N995" i="11"/>
  <c r="O995" i="11"/>
  <c r="P995" i="11"/>
  <c r="E996" i="11"/>
  <c r="I996" i="11"/>
  <c r="J996" i="11"/>
  <c r="K996" i="11"/>
  <c r="L996" i="11"/>
  <c r="M996" i="11"/>
  <c r="N996" i="11"/>
  <c r="O996" i="11"/>
  <c r="P996" i="11"/>
  <c r="E997" i="11"/>
  <c r="I997" i="11"/>
  <c r="J997" i="11"/>
  <c r="K997" i="11"/>
  <c r="L997" i="11"/>
  <c r="M997" i="11"/>
  <c r="N997" i="11"/>
  <c r="O997" i="11"/>
  <c r="P997" i="11"/>
  <c r="E998" i="11"/>
  <c r="I998" i="11"/>
  <c r="J998" i="11"/>
  <c r="K998" i="11"/>
  <c r="L998" i="11"/>
  <c r="M998" i="11"/>
  <c r="N998" i="11"/>
  <c r="O998" i="11"/>
  <c r="P998" i="11"/>
  <c r="E999" i="11"/>
  <c r="I999" i="11"/>
  <c r="J999" i="11"/>
  <c r="K999" i="11"/>
  <c r="L999" i="11"/>
  <c r="M999" i="11"/>
  <c r="N999" i="11"/>
  <c r="O999" i="11"/>
  <c r="P999" i="11"/>
  <c r="E1000" i="11"/>
  <c r="I1000" i="11"/>
  <c r="J1000" i="11"/>
  <c r="K1000" i="11"/>
  <c r="L1000" i="11"/>
  <c r="M1000" i="11"/>
  <c r="N1000" i="11"/>
  <c r="O1000" i="11"/>
  <c r="P1000" i="11"/>
  <c r="E1001" i="11"/>
  <c r="I1001" i="11"/>
  <c r="J1001" i="11"/>
  <c r="K1001" i="11"/>
  <c r="L1001" i="11"/>
  <c r="M1001" i="11"/>
  <c r="N1001" i="11"/>
  <c r="O1001" i="11"/>
  <c r="P1001" i="11"/>
  <c r="E1002" i="11"/>
  <c r="I1002" i="11"/>
  <c r="J1002" i="11"/>
  <c r="K1002" i="11"/>
  <c r="L1002" i="11"/>
  <c r="M1002" i="11"/>
  <c r="N1002" i="11"/>
  <c r="O1002" i="11"/>
  <c r="P1002" i="11"/>
  <c r="E1003" i="11"/>
  <c r="I1003" i="11"/>
  <c r="J1003" i="11"/>
  <c r="K1003" i="11"/>
  <c r="L1003" i="11"/>
  <c r="M1003" i="11"/>
  <c r="N1003" i="11"/>
  <c r="O1003" i="11"/>
  <c r="P1003" i="11"/>
  <c r="E1004" i="11"/>
  <c r="I1004" i="11"/>
  <c r="J1004" i="11"/>
  <c r="K1004" i="11"/>
  <c r="L1004" i="11"/>
  <c r="M1004" i="11"/>
  <c r="N1004" i="11"/>
  <c r="O1004" i="11"/>
  <c r="P1004" i="11"/>
  <c r="E1005" i="11"/>
  <c r="I1005" i="11"/>
  <c r="J1005" i="11"/>
  <c r="K1005" i="11"/>
  <c r="L1005" i="11"/>
  <c r="M1005" i="11"/>
  <c r="N1005" i="11"/>
  <c r="O1005" i="11"/>
  <c r="P1005" i="11"/>
  <c r="E1006" i="11"/>
  <c r="I1006" i="11"/>
  <c r="J1006" i="11"/>
  <c r="K1006" i="11"/>
  <c r="L1006" i="11"/>
  <c r="M1006" i="11"/>
  <c r="N1006" i="11"/>
  <c r="O1006" i="11"/>
  <c r="P1006" i="11"/>
  <c r="E1007" i="11"/>
  <c r="I1007" i="11"/>
  <c r="J1007" i="11"/>
  <c r="K1007" i="11"/>
  <c r="L1007" i="11"/>
  <c r="M1007" i="11"/>
  <c r="N1007" i="11"/>
  <c r="O1007" i="11"/>
  <c r="P1007" i="11"/>
  <c r="E1008" i="11"/>
  <c r="I1008" i="11"/>
  <c r="J1008" i="11"/>
  <c r="K1008" i="11"/>
  <c r="L1008" i="11"/>
  <c r="M1008" i="11"/>
  <c r="N1008" i="11"/>
  <c r="O1008" i="11"/>
  <c r="P1008" i="11"/>
  <c r="E1009" i="11"/>
  <c r="I1009" i="11"/>
  <c r="J1009" i="11"/>
  <c r="K1009" i="11"/>
  <c r="L1009" i="11"/>
  <c r="M1009" i="11"/>
  <c r="N1009" i="11"/>
  <c r="O1009" i="11"/>
  <c r="P1009" i="11"/>
  <c r="E1010" i="11"/>
  <c r="I1010" i="11"/>
  <c r="J1010" i="11"/>
  <c r="K1010" i="11"/>
  <c r="L1010" i="11"/>
  <c r="M1010" i="11"/>
  <c r="N1010" i="11"/>
  <c r="O1010" i="11"/>
  <c r="P1010" i="11"/>
  <c r="E1011" i="11"/>
  <c r="I1011" i="11"/>
  <c r="J1011" i="11"/>
  <c r="K1011" i="11"/>
  <c r="L1011" i="11"/>
  <c r="M1011" i="11"/>
  <c r="N1011" i="11"/>
  <c r="O1011" i="11"/>
  <c r="P1011" i="11"/>
  <c r="E1012" i="11"/>
  <c r="I1012" i="11"/>
  <c r="J1012" i="11"/>
  <c r="K1012" i="11"/>
  <c r="L1012" i="11"/>
  <c r="M1012" i="11"/>
  <c r="N1012" i="11"/>
  <c r="O1012" i="11"/>
  <c r="P1012" i="11"/>
  <c r="E1013" i="11"/>
  <c r="I1013" i="11"/>
  <c r="J1013" i="11"/>
  <c r="K1013" i="11"/>
  <c r="L1013" i="11"/>
  <c r="M1013" i="11"/>
  <c r="N1013" i="11"/>
  <c r="O1013" i="11"/>
  <c r="P1013" i="11"/>
  <c r="E1014" i="11"/>
  <c r="I1014" i="11"/>
  <c r="J1014" i="11"/>
  <c r="K1014" i="11"/>
  <c r="L1014" i="11"/>
  <c r="M1014" i="11"/>
  <c r="N1014" i="11"/>
  <c r="O1014" i="11"/>
  <c r="P1014" i="11"/>
  <c r="E1015" i="11"/>
  <c r="I1015" i="11"/>
  <c r="J1015" i="11"/>
  <c r="K1015" i="11"/>
  <c r="L1015" i="11"/>
  <c r="M1015" i="11"/>
  <c r="N1015" i="11"/>
  <c r="O1015" i="11"/>
  <c r="P1015" i="11"/>
  <c r="E1016" i="11"/>
  <c r="I1016" i="11"/>
  <c r="J1016" i="11"/>
  <c r="K1016" i="11"/>
  <c r="L1016" i="11"/>
  <c r="M1016" i="11"/>
  <c r="N1016" i="11"/>
  <c r="O1016" i="11"/>
  <c r="P1016" i="11"/>
  <c r="E1017" i="11"/>
  <c r="I1017" i="11"/>
  <c r="J1017" i="11"/>
  <c r="K1017" i="11"/>
  <c r="L1017" i="11"/>
  <c r="M1017" i="11"/>
  <c r="N1017" i="11"/>
  <c r="O1017" i="11"/>
  <c r="P1017" i="11"/>
  <c r="E1018" i="11"/>
  <c r="I1018" i="11"/>
  <c r="J1018" i="11"/>
  <c r="K1018" i="11"/>
  <c r="L1018" i="11"/>
  <c r="M1018" i="11"/>
  <c r="N1018" i="11"/>
  <c r="O1018" i="11"/>
  <c r="P1018" i="11"/>
  <c r="E1019" i="11"/>
  <c r="I1019" i="11"/>
  <c r="J1019" i="11"/>
  <c r="K1019" i="11"/>
  <c r="L1019" i="11"/>
  <c r="M1019" i="11"/>
  <c r="N1019" i="11"/>
  <c r="O1019" i="11"/>
  <c r="P1019" i="11"/>
  <c r="E1020" i="11"/>
  <c r="I1020" i="11"/>
  <c r="J1020" i="11"/>
  <c r="K1020" i="11"/>
  <c r="L1020" i="11"/>
  <c r="M1020" i="11"/>
  <c r="N1020" i="11"/>
  <c r="O1020" i="11"/>
  <c r="P1020" i="11"/>
  <c r="E1021" i="11"/>
  <c r="I1021" i="11"/>
  <c r="J1021" i="11"/>
  <c r="K1021" i="11"/>
  <c r="L1021" i="11"/>
  <c r="M1021" i="11"/>
  <c r="N1021" i="11"/>
  <c r="O1021" i="11"/>
  <c r="P1021" i="11"/>
  <c r="E1022" i="11"/>
  <c r="I1022" i="11"/>
  <c r="J1022" i="11"/>
  <c r="K1022" i="11"/>
  <c r="L1022" i="11"/>
  <c r="M1022" i="11"/>
  <c r="N1022" i="11"/>
  <c r="O1022" i="11"/>
  <c r="P1022" i="11"/>
  <c r="E1023" i="11"/>
  <c r="I1023" i="11"/>
  <c r="J1023" i="11"/>
  <c r="K1023" i="11"/>
  <c r="L1023" i="11"/>
  <c r="M1023" i="11"/>
  <c r="N1023" i="11"/>
  <c r="O1023" i="11"/>
  <c r="P1023" i="11"/>
  <c r="E1024" i="11"/>
  <c r="I1024" i="11"/>
  <c r="J1024" i="11"/>
  <c r="K1024" i="11"/>
  <c r="L1024" i="11"/>
  <c r="M1024" i="11"/>
  <c r="N1024" i="11"/>
  <c r="O1024" i="11"/>
  <c r="P1024" i="11"/>
  <c r="E1025" i="11"/>
  <c r="I1025" i="11"/>
  <c r="J1025" i="11"/>
  <c r="K1025" i="11"/>
  <c r="L1025" i="11"/>
  <c r="M1025" i="11"/>
  <c r="N1025" i="11"/>
  <c r="O1025" i="11"/>
  <c r="P1025" i="11"/>
  <c r="E1026" i="11"/>
  <c r="I1026" i="11"/>
  <c r="J1026" i="11"/>
  <c r="K1026" i="11"/>
  <c r="L1026" i="11"/>
  <c r="M1026" i="11"/>
  <c r="N1026" i="11"/>
  <c r="O1026" i="11"/>
  <c r="P1026" i="11"/>
  <c r="E1027" i="11"/>
  <c r="I1027" i="11"/>
  <c r="J1027" i="11"/>
  <c r="K1027" i="11"/>
  <c r="L1027" i="11"/>
  <c r="M1027" i="11"/>
  <c r="N1027" i="11"/>
  <c r="O1027" i="11"/>
  <c r="P1027" i="11"/>
  <c r="E1028" i="11"/>
  <c r="I1028" i="11"/>
  <c r="J1028" i="11"/>
  <c r="K1028" i="11"/>
  <c r="L1028" i="11"/>
  <c r="M1028" i="11"/>
  <c r="N1028" i="11"/>
  <c r="O1028" i="11"/>
  <c r="P1028" i="11"/>
  <c r="E1029" i="11"/>
  <c r="I1029" i="11"/>
  <c r="J1029" i="11"/>
  <c r="K1029" i="11"/>
  <c r="L1029" i="11"/>
  <c r="M1029" i="11"/>
  <c r="N1029" i="11"/>
  <c r="O1029" i="11"/>
  <c r="P1029" i="11"/>
  <c r="E1030" i="11"/>
  <c r="I1030" i="11"/>
  <c r="J1030" i="11"/>
  <c r="K1030" i="11"/>
  <c r="L1030" i="11"/>
  <c r="M1030" i="11"/>
  <c r="N1030" i="11"/>
  <c r="O1030" i="11"/>
  <c r="P1030" i="11"/>
  <c r="E1031" i="11"/>
  <c r="I1031" i="11"/>
  <c r="J1031" i="11"/>
  <c r="K1031" i="11"/>
  <c r="L1031" i="11"/>
  <c r="M1031" i="11"/>
  <c r="N1031" i="11"/>
  <c r="O1031" i="11"/>
  <c r="P1031" i="11"/>
  <c r="E1032" i="11"/>
  <c r="I1032" i="11"/>
  <c r="J1032" i="11"/>
  <c r="K1032" i="11"/>
  <c r="L1032" i="11"/>
  <c r="M1032" i="11"/>
  <c r="N1032" i="11"/>
  <c r="O1032" i="11"/>
  <c r="P1032" i="11"/>
  <c r="E1033" i="11"/>
  <c r="I1033" i="11"/>
  <c r="J1033" i="11"/>
  <c r="K1033" i="11"/>
  <c r="L1033" i="11"/>
  <c r="M1033" i="11"/>
  <c r="N1033" i="11"/>
  <c r="O1033" i="11"/>
  <c r="P1033" i="11"/>
  <c r="E1034" i="11"/>
  <c r="I1034" i="11"/>
  <c r="J1034" i="11"/>
  <c r="K1034" i="11"/>
  <c r="L1034" i="11"/>
  <c r="M1034" i="11"/>
  <c r="N1034" i="11"/>
  <c r="O1034" i="11"/>
  <c r="P1034" i="11"/>
  <c r="E1035" i="11"/>
  <c r="I1035" i="11"/>
  <c r="J1035" i="11"/>
  <c r="K1035" i="11"/>
  <c r="L1035" i="11"/>
  <c r="M1035" i="11"/>
  <c r="N1035" i="11"/>
  <c r="O1035" i="11"/>
  <c r="P1035" i="11"/>
  <c r="E1036" i="11"/>
  <c r="I1036" i="11"/>
  <c r="J1036" i="11"/>
  <c r="K1036" i="11"/>
  <c r="L1036" i="11"/>
  <c r="M1036" i="11"/>
  <c r="N1036" i="11"/>
  <c r="O1036" i="11"/>
  <c r="P1036" i="11"/>
  <c r="E1037" i="11"/>
  <c r="I1037" i="11"/>
  <c r="J1037" i="11"/>
  <c r="K1037" i="11"/>
  <c r="L1037" i="11"/>
  <c r="M1037" i="11"/>
  <c r="N1037" i="11"/>
  <c r="O1037" i="11"/>
  <c r="P1037" i="11"/>
  <c r="E1038" i="11"/>
  <c r="I1038" i="11"/>
  <c r="J1038" i="11"/>
  <c r="K1038" i="11"/>
  <c r="L1038" i="11"/>
  <c r="M1038" i="11"/>
  <c r="N1038" i="11"/>
  <c r="O1038" i="11"/>
  <c r="P1038" i="11"/>
  <c r="E1039" i="11"/>
  <c r="I1039" i="11"/>
  <c r="J1039" i="11"/>
  <c r="K1039" i="11"/>
  <c r="L1039" i="11"/>
  <c r="M1039" i="11"/>
  <c r="N1039" i="11"/>
  <c r="O1039" i="11"/>
  <c r="P1039" i="11"/>
  <c r="E52" i="9"/>
  <c r="I52" i="9"/>
  <c r="J52" i="9"/>
  <c r="W1284" i="10"/>
  <c r="AB22" i="9"/>
  <c r="AB52" i="9"/>
  <c r="K52" i="9"/>
  <c r="L52" i="9"/>
  <c r="M52" i="9"/>
  <c r="N52" i="9"/>
  <c r="O52" i="9"/>
  <c r="P52" i="9"/>
  <c r="Q52" i="9"/>
  <c r="I54" i="9"/>
  <c r="N1284" i="10"/>
  <c r="O1284" i="10"/>
  <c r="P1284" i="10"/>
  <c r="Q1284" i="10"/>
  <c r="M1284" i="10"/>
  <c r="L1284" i="10"/>
  <c r="K1284" i="10"/>
  <c r="N1283" i="10"/>
  <c r="O1283" i="10"/>
  <c r="P1283" i="10"/>
  <c r="Q1283" i="10"/>
  <c r="M1283" i="10"/>
  <c r="L1283" i="10"/>
  <c r="K1283" i="10"/>
  <c r="P699" i="11"/>
  <c r="N1282" i="10"/>
  <c r="O1282" i="10"/>
  <c r="P1282" i="10"/>
  <c r="Q1282" i="10"/>
  <c r="M1282" i="10"/>
  <c r="L1282" i="10"/>
  <c r="K1282" i="10"/>
  <c r="P723" i="11"/>
  <c r="N1281" i="10"/>
  <c r="O1281" i="10"/>
  <c r="P1281" i="10"/>
  <c r="Q1281" i="10"/>
  <c r="M1281" i="10"/>
  <c r="L1281" i="10"/>
  <c r="K1281" i="10"/>
  <c r="P688" i="11"/>
  <c r="N1280" i="10"/>
  <c r="O1280" i="10"/>
  <c r="P1280" i="10"/>
  <c r="Q1280" i="10"/>
  <c r="M1280" i="10"/>
  <c r="L1280" i="10"/>
  <c r="K1280" i="10"/>
  <c r="P706" i="11"/>
  <c r="N1279" i="10"/>
  <c r="O1279" i="10"/>
  <c r="P1279" i="10"/>
  <c r="Q1279" i="10"/>
  <c r="M1279" i="10"/>
  <c r="L1279" i="10"/>
  <c r="K1279" i="10"/>
  <c r="P884" i="11"/>
  <c r="N1278" i="10"/>
  <c r="O1278" i="10"/>
  <c r="P1278" i="10"/>
  <c r="Q1278" i="10"/>
  <c r="M1278" i="10"/>
  <c r="L1278" i="10"/>
  <c r="K1278" i="10"/>
  <c r="P689" i="11"/>
  <c r="N1277" i="10"/>
  <c r="O1277" i="10"/>
  <c r="P1277" i="10"/>
  <c r="Q1277" i="10"/>
  <c r="M1277" i="10"/>
  <c r="L1277" i="10"/>
  <c r="K1277" i="10"/>
  <c r="P695" i="11"/>
  <c r="N1276" i="10"/>
  <c r="O1276" i="10"/>
  <c r="P1276" i="10"/>
  <c r="Q1276" i="10"/>
  <c r="M1276" i="10"/>
  <c r="L1276" i="10"/>
  <c r="K1276" i="10"/>
  <c r="P692" i="11"/>
  <c r="N1275" i="10"/>
  <c r="O1275" i="10"/>
  <c r="P1275" i="10"/>
  <c r="Q1275" i="10"/>
  <c r="M1275" i="10"/>
  <c r="L1275" i="10"/>
  <c r="K1275" i="10"/>
  <c r="P701" i="11"/>
  <c r="N1274" i="10"/>
  <c r="O1274" i="10"/>
  <c r="P1274" i="10"/>
  <c r="Q1274" i="10"/>
  <c r="M1274" i="10"/>
  <c r="L1274" i="10"/>
  <c r="K1274" i="10"/>
  <c r="P694" i="11"/>
  <c r="N1273" i="10"/>
  <c r="O1273" i="10"/>
  <c r="P1273" i="10"/>
  <c r="Q1273" i="10"/>
  <c r="M1273" i="10"/>
  <c r="L1273" i="10"/>
  <c r="K1273" i="10"/>
  <c r="P697" i="11"/>
  <c r="N1272" i="10"/>
  <c r="O1272" i="10"/>
  <c r="P1272" i="10"/>
  <c r="Q1272" i="10"/>
  <c r="M1272" i="10"/>
  <c r="L1272" i="10"/>
  <c r="K1272" i="10"/>
  <c r="P690" i="11"/>
  <c r="N1271" i="10"/>
  <c r="O1271" i="10"/>
  <c r="P1271" i="10"/>
  <c r="Q1271" i="10"/>
  <c r="M1271" i="10"/>
  <c r="L1271" i="10"/>
  <c r="K1271" i="10"/>
  <c r="P691" i="11"/>
  <c r="N1270" i="10"/>
  <c r="O1270" i="10"/>
  <c r="P1270" i="10"/>
  <c r="Q1270" i="10"/>
  <c r="M1270" i="10"/>
  <c r="L1270" i="10"/>
  <c r="K1270" i="10"/>
  <c r="N22" i="9"/>
  <c r="O22" i="9"/>
  <c r="P22" i="9"/>
  <c r="Q22" i="9"/>
  <c r="M22" i="9"/>
  <c r="L22" i="9"/>
  <c r="K22" i="9"/>
  <c r="J22" i="9"/>
  <c r="P708" i="11"/>
  <c r="I22" i="9"/>
</calcChain>
</file>

<file path=xl/comments1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Census Bureau Report P-20 for 2006
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Census Bureau Report P-20 for 2006
</t>
        </r>
      </text>
    </comment>
  </commentList>
</comments>
</file>

<file path=xl/comments2.xml><?xml version="1.0" encoding="utf-8"?>
<comments xmlns="http://schemas.openxmlformats.org/spreadsheetml/2006/main">
  <authors>
    <author>Dave Leip</author>
    <author>David Leip</author>
  </authors>
  <commentLis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Census Bureau Report P-20 for 2006
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Census Bureau Report P-20 for 2006
</t>
        </r>
      </text>
    </comment>
    <comment ref="H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 for US House</t>
        </r>
      </text>
    </comment>
    <comment ref="F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6. Active Only</t>
        </r>
      </text>
    </comment>
    <comment ref="G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Not available</t>
        </r>
      </text>
    </comment>
    <comment ref="F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Registered Voters on Canvass</t>
        </r>
      </text>
    </comment>
    <comment ref="R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11/6/2006</t>
        </r>
      </text>
    </comment>
    <comment ref="T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Undeclared</t>
        </r>
      </text>
    </comment>
    <comment ref="AF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Alaskan Independence</t>
        </r>
      </text>
    </comment>
    <comment ref="T2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Decline to State</t>
        </r>
      </text>
    </comment>
    <comment ref="F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 Registration on Election Day.</t>
        </r>
      </text>
    </comment>
    <comment ref="R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are from Oct 18, 2006 and include Active and Inactive Voters.</t>
        </r>
      </text>
    </comment>
    <comment ref="Z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Constitution</t>
        </r>
      </text>
    </comment>
    <comment ref="F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reported in the Statement of Vote; includes any voters in
addition to the October report. Active Voters Only.</t>
        </r>
      </text>
    </comment>
    <comment ref="R34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31, 2006. Active and Inactive.</t>
        </r>
      </text>
    </comment>
    <comment ref="F5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Compiled from Individual Precinct Files</t>
        </r>
      </text>
    </comment>
    <comment ref="G5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Compiled from Individual Precinct Files</t>
        </r>
      </text>
    </comment>
    <comment ref="C58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Kalawao County</t>
        </r>
      </text>
    </comment>
    <comment ref="F9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R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are unofficial numbers from Nov 1, 2006</t>
        </r>
      </text>
    </comment>
    <comment ref="G12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Not available</t>
        </r>
      </text>
    </comment>
    <comment ref="T12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 and Other</t>
        </r>
      </text>
    </comment>
    <comment ref="G15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Not available</t>
        </r>
      </text>
    </comment>
    <comment ref="F165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Z18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Nebraska Party</t>
        </r>
      </text>
    </comment>
    <comment ref="T190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Decline to State</t>
        </r>
      </text>
    </comment>
    <comment ref="F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G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U.S. Senate Total Ballots.</t>
        </r>
      </text>
    </comment>
    <comment ref="T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Blank</t>
        </r>
      </text>
    </comment>
    <comment ref="F212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North Dakota does not have voter registration.</t>
        </r>
      </text>
    </comment>
    <comment ref="T23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NAV</t>
        </r>
      </text>
    </comment>
    <comment ref="G239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Not available</t>
        </r>
      </text>
    </comment>
    <comment ref="F26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December 1 (Active Only)</t>
        </r>
      </text>
    </comment>
    <comment ref="F287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 only.</t>
        </r>
      </text>
    </comment>
    <comment ref="G287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Not available</t>
        </r>
      </text>
    </comment>
    <comment ref="BE287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F287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Suspense</t>
        </r>
      </text>
    </comment>
    <comment ref="F30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Plus Overseas</t>
        </r>
      </text>
    </comment>
    <comment ref="G30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county web page.</t>
        </r>
      </text>
    </comment>
    <comment ref="F32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have voter registration.</t>
        </r>
      </text>
    </comment>
    <comment ref="G32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publish Ballots cast.
</t>
        </r>
      </text>
    </comment>
  </commentList>
</comments>
</file>

<file path=xl/comments3.xml><?xml version="1.0" encoding="utf-8"?>
<comments xmlns="http://schemas.openxmlformats.org/spreadsheetml/2006/main">
  <authors>
    <author>Dave Leip</author>
    <author>David Leip</author>
  </authors>
  <commentList>
    <comment ref="E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any voters in
addition to the October report.</t>
        </r>
      </text>
    </comment>
    <comment ref="Q17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31, 2006</t>
        </r>
      </text>
    </comment>
    <comment ref="A2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2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3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38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  <comment ref="A6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January '04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<sst xmlns="http://schemas.openxmlformats.org/spreadsheetml/2006/main" count="23452" uniqueCount="3175">
  <si>
    <t>Reservation</t>
  </si>
  <si>
    <t>Limerick</t>
  </si>
  <si>
    <t>Colchester</t>
  </si>
  <si>
    <t>Concord</t>
  </si>
  <si>
    <t>Wales</t>
  </si>
  <si>
    <t>Maryland</t>
  </si>
  <si>
    <t>MD</t>
  </si>
  <si>
    <t>Alford</t>
  </si>
  <si>
    <t>Penobscot Indian Island</t>
  </si>
  <si>
    <t>MCD</t>
  </si>
  <si>
    <t>Woodbridge</t>
  </si>
  <si>
    <t>Waitsfield</t>
  </si>
  <si>
    <t>Lamoine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</si>
  <si>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</si>
  <si>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</si>
  <si>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</si>
  <si>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</si>
  <si>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</si>
  <si>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</si>
  <si>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</si>
  <si>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</si>
  <si>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</si>
  <si>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X</t>
  </si>
  <si>
    <t>Secretary of State</t>
  </si>
  <si>
    <t>Statement of Vote</t>
  </si>
  <si>
    <t>Ben Ysursa</t>
  </si>
  <si>
    <t>District of Columbia</t>
  </si>
  <si>
    <t>Article Title</t>
  </si>
  <si>
    <t>Complete Title</t>
  </si>
  <si>
    <t>Publisher</t>
  </si>
  <si>
    <t>Year</t>
  </si>
  <si>
    <t>Pages</t>
  </si>
  <si>
    <t>Access Date</t>
  </si>
  <si>
    <t>Type</t>
  </si>
  <si>
    <t>W</t>
  </si>
  <si>
    <t>Owl's Head</t>
  </si>
  <si>
    <t>Stoneham</t>
  </si>
  <si>
    <t>Active</t>
  </si>
  <si>
    <t>Brad Johnson</t>
  </si>
  <si>
    <t>comp.</t>
  </si>
  <si>
    <t>Stockholm</t>
  </si>
  <si>
    <t>Limington</t>
  </si>
  <si>
    <t>gore</t>
  </si>
  <si>
    <t/>
  </si>
  <si>
    <t>Plantation</t>
  </si>
  <si>
    <t>Swampscott</t>
  </si>
  <si>
    <t>2006 Statewide General Canvass - November 7th</t>
  </si>
  <si>
    <t>Louisiana Secretary of State Elections Division</t>
  </si>
  <si>
    <t>Boylston</t>
  </si>
  <si>
    <t>Blandford</t>
  </si>
  <si>
    <t>Dillon</t>
  </si>
  <si>
    <t>North Hampton</t>
  </si>
  <si>
    <t>Freeport</t>
  </si>
  <si>
    <t>Northport</t>
  </si>
  <si>
    <t>Navarro</t>
  </si>
  <si>
    <t>George</t>
  </si>
  <si>
    <t>Grenada</t>
  </si>
  <si>
    <t>Northampton</t>
  </si>
  <si>
    <t>Un. Twp. Unity</t>
  </si>
  <si>
    <t>County</t>
  </si>
  <si>
    <t>Peru</t>
  </si>
  <si>
    <t>Lincolnville</t>
  </si>
  <si>
    <t>Gooding</t>
  </si>
  <si>
    <t>Rockport</t>
  </si>
  <si>
    <t>East Central Penobscot</t>
  </si>
  <si>
    <t>West Windsor</t>
  </si>
  <si>
    <t>Fairlee</t>
  </si>
  <si>
    <t>Abbot</t>
  </si>
  <si>
    <t>Missouri</t>
  </si>
  <si>
    <t>Voting District</t>
  </si>
  <si>
    <t>Passamaquoddy Indian Township</t>
  </si>
  <si>
    <t>Ballots - Military/Overseas</t>
  </si>
  <si>
    <t>Jefferson Davis</t>
  </si>
  <si>
    <t>Dauphin</t>
  </si>
  <si>
    <t>New Sharon</t>
  </si>
  <si>
    <t>Leake</t>
  </si>
  <si>
    <t>Revere</t>
  </si>
  <si>
    <t>Hadleys Purchase</t>
  </si>
  <si>
    <t>Criehaven</t>
  </si>
  <si>
    <t>Hibberts</t>
  </si>
  <si>
    <t>Corinna</t>
  </si>
  <si>
    <t>Searsmont</t>
  </si>
  <si>
    <t>Northwest Hancock</t>
  </si>
  <si>
    <t>Baileyville</t>
  </si>
  <si>
    <t>Waterville Valley</t>
  </si>
  <si>
    <t>WI</t>
  </si>
  <si>
    <t>Weare</t>
  </si>
  <si>
    <t>Trenton</t>
  </si>
  <si>
    <t>Princeton</t>
  </si>
  <si>
    <t>Parsonsfield</t>
  </si>
  <si>
    <t>Haynesville</t>
  </si>
  <si>
    <t>Newark</t>
  </si>
  <si>
    <t>Glascock</t>
  </si>
  <si>
    <t>Pershing</t>
  </si>
  <si>
    <t>Skamania</t>
  </si>
  <si>
    <t>Snohomish</t>
  </si>
  <si>
    <t>Greene</t>
  </si>
  <si>
    <t>Nowata</t>
  </si>
  <si>
    <t>East Greenwich</t>
  </si>
  <si>
    <t>Nottoway</t>
  </si>
  <si>
    <t>Page</t>
  </si>
  <si>
    <t>Tompkins</t>
  </si>
  <si>
    <t>Nacogdoches</t>
  </si>
  <si>
    <t>Center Harbor</t>
  </si>
  <si>
    <t>Sorrento</t>
  </si>
  <si>
    <t>Voting Age Pop</t>
  </si>
  <si>
    <t>Ballots - Polls</t>
  </si>
  <si>
    <t>Kennebunk</t>
  </si>
  <si>
    <t>Atkinson and Gilmanton Academy Grant</t>
  </si>
  <si>
    <t>ST</t>
  </si>
  <si>
    <t>CTY</t>
  </si>
  <si>
    <t>Thompson and Meserves Purchase</t>
  </si>
  <si>
    <t>Griggs</t>
  </si>
  <si>
    <t>Nottingham</t>
  </si>
  <si>
    <t>Darien</t>
  </si>
  <si>
    <t>Hampton Falls</t>
  </si>
  <si>
    <t>Allenstown</t>
  </si>
  <si>
    <t>Square Lake</t>
  </si>
  <si>
    <t>Watonwan</t>
  </si>
  <si>
    <t>Brimfield</t>
  </si>
  <si>
    <t>Kittery</t>
  </si>
  <si>
    <t>Orford</t>
  </si>
  <si>
    <t>North Berwick</t>
  </si>
  <si>
    <t>Woodson</t>
  </si>
  <si>
    <t>Moniteau</t>
  </si>
  <si>
    <t>Gardiner</t>
  </si>
  <si>
    <t>Frankfort</t>
  </si>
  <si>
    <t>Ervings Location</t>
  </si>
  <si>
    <t>Old Town</t>
  </si>
  <si>
    <t>Orient</t>
  </si>
  <si>
    <t>Whitley</t>
  </si>
  <si>
    <t>Allagash</t>
  </si>
  <si>
    <t>Argyle</t>
  </si>
  <si>
    <t>Creek</t>
  </si>
  <si>
    <t>Erath</t>
  </si>
  <si>
    <t>Manchester</t>
  </si>
  <si>
    <t>Dixs Grant</t>
  </si>
  <si>
    <t>Sargents Purchase</t>
  </si>
  <si>
    <t>Central Hancock</t>
  </si>
  <si>
    <t>Northeast Piscataquis</t>
  </si>
  <si>
    <t>Barber</t>
  </si>
  <si>
    <t>Iberia</t>
  </si>
  <si>
    <t>Gunnison</t>
  </si>
  <si>
    <t>Dawson</t>
  </si>
  <si>
    <t>Anderson</t>
  </si>
  <si>
    <t>Galveston</t>
  </si>
  <si>
    <t>Appomattox</t>
  </si>
  <si>
    <t>Arlington</t>
  </si>
  <si>
    <t>Westmoreland</t>
  </si>
  <si>
    <t>Narragansett</t>
  </si>
  <si>
    <t>Greeley</t>
  </si>
  <si>
    <t>Guadalupe</t>
  </si>
  <si>
    <t>Harding</t>
  </si>
  <si>
    <t>Salem</t>
  </si>
  <si>
    <t>Peacham</t>
  </si>
  <si>
    <t>Naugatuck</t>
  </si>
  <si>
    <t>Plympton</t>
  </si>
  <si>
    <t>South Aroostook</t>
  </si>
  <si>
    <t>West Central Franklin</t>
  </si>
  <si>
    <t>Walthall</t>
  </si>
  <si>
    <t>Gilmer</t>
  </si>
  <si>
    <t>Lonoke</t>
  </si>
  <si>
    <t>Wolcott</t>
  </si>
  <si>
    <t>Eddy</t>
  </si>
  <si>
    <t>Mathews</t>
  </si>
  <si>
    <t>Martins Location</t>
  </si>
  <si>
    <t>Glastenbury town</t>
  </si>
  <si>
    <t>Passamaquoddy Pleasant Point</t>
  </si>
  <si>
    <t>Yadkin</t>
  </si>
  <si>
    <t>East Central Washington</t>
  </si>
  <si>
    <t>West Newbury</t>
  </si>
  <si>
    <t>Oneida</t>
  </si>
  <si>
    <t>Chesterfield</t>
  </si>
  <si>
    <t>Oakham</t>
  </si>
  <si>
    <t>Norwell</t>
  </si>
  <si>
    <t>Des Moines</t>
  </si>
  <si>
    <t>Forest</t>
  </si>
  <si>
    <t>Chaplin</t>
  </si>
  <si>
    <t>Templeton</t>
  </si>
  <si>
    <t>Westborough</t>
  </si>
  <si>
    <t>Tuolumne</t>
  </si>
  <si>
    <t>Missaukee</t>
  </si>
  <si>
    <t>Hempstead</t>
  </si>
  <si>
    <t>Bridgeport</t>
  </si>
  <si>
    <t>Broward</t>
  </si>
  <si>
    <t>Willimantic</t>
  </si>
  <si>
    <t>Robbinston</t>
  </si>
  <si>
    <t>Cabarrus</t>
  </si>
  <si>
    <t>Reg Voters</t>
  </si>
  <si>
    <t>Otero</t>
  </si>
  <si>
    <t>North Penobscot</t>
  </si>
  <si>
    <t>Whitney</t>
  </si>
  <si>
    <t>Twombly</t>
  </si>
  <si>
    <t>Westford</t>
  </si>
  <si>
    <t>Arundel</t>
  </si>
  <si>
    <t>Bexar</t>
  </si>
  <si>
    <t>Sturbridge</t>
  </si>
  <si>
    <t>Brockton</t>
  </si>
  <si>
    <t>Total Population</t>
  </si>
  <si>
    <t>Landgrove</t>
  </si>
  <si>
    <t>Westhampton</t>
  </si>
  <si>
    <t>Moffat</t>
  </si>
  <si>
    <t>Montezuma</t>
  </si>
  <si>
    <t>Boise</t>
  </si>
  <si>
    <t>Cumberland</t>
  </si>
  <si>
    <t>Edmonson</t>
  </si>
  <si>
    <t>Meddybemps</t>
  </si>
  <si>
    <t>Mayes</t>
  </si>
  <si>
    <t>North Hero</t>
  </si>
  <si>
    <t>Orwell</t>
  </si>
  <si>
    <t>Jamaica</t>
  </si>
  <si>
    <t>Northeast Somerset</t>
  </si>
  <si>
    <t>Darlington</t>
  </si>
  <si>
    <t>Tuscola</t>
  </si>
  <si>
    <t>Westminster</t>
  </si>
  <si>
    <t>Stockton Springs</t>
  </si>
  <si>
    <t>Beans Purchase</t>
  </si>
  <si>
    <t>Chandlers Purchase</t>
  </si>
  <si>
    <t>North Oxford</t>
  </si>
  <si>
    <t>DeWitt</t>
  </si>
  <si>
    <t>Wyandotte</t>
  </si>
  <si>
    <t>Stratford</t>
  </si>
  <si>
    <t>Brookings</t>
  </si>
  <si>
    <t>Floyd</t>
  </si>
  <si>
    <t>Forsyth</t>
  </si>
  <si>
    <t>Hart</t>
  </si>
  <si>
    <t>Brantley</t>
  </si>
  <si>
    <t>Brooks</t>
  </si>
  <si>
    <t>Bryan</t>
  </si>
  <si>
    <t>Beans Grant</t>
  </si>
  <si>
    <t>Fair Haven</t>
  </si>
  <si>
    <t>Nolan</t>
  </si>
  <si>
    <t>Duxbury</t>
  </si>
  <si>
    <t>Crystal</t>
  </si>
  <si>
    <t>Cushing</t>
  </si>
  <si>
    <t>Killingly</t>
  </si>
  <si>
    <t>Menard</t>
  </si>
  <si>
    <t>Fort Fairfield</t>
  </si>
  <si>
    <t>Searsport</t>
  </si>
  <si>
    <t>Lagrange</t>
  </si>
  <si>
    <t>Colbert</t>
  </si>
  <si>
    <t>Philadelphia</t>
  </si>
  <si>
    <t>Summit</t>
  </si>
  <si>
    <t>Teller</t>
  </si>
  <si>
    <t>Surry</t>
  </si>
  <si>
    <t>Gloucester</t>
  </si>
  <si>
    <t>Monmouth</t>
  </si>
  <si>
    <t>Sprague</t>
  </si>
  <si>
    <t>Kewaunee</t>
  </si>
  <si>
    <t>Hammond</t>
  </si>
  <si>
    <t>Ferrisburg</t>
  </si>
  <si>
    <t>Chariton</t>
  </si>
  <si>
    <t>Cole</t>
  </si>
  <si>
    <t>Kidder</t>
  </si>
  <si>
    <t>Norridgewock</t>
  </si>
  <si>
    <t>Edmunds</t>
  </si>
  <si>
    <t>Thorndike</t>
  </si>
  <si>
    <t>Ellsworth</t>
  </si>
  <si>
    <t>Smith</t>
  </si>
  <si>
    <t>Scurry</t>
  </si>
  <si>
    <t>Ashley</t>
  </si>
  <si>
    <t>Windsor</t>
  </si>
  <si>
    <t>Granby</t>
  </si>
  <si>
    <t>Fitchburg</t>
  </si>
  <si>
    <t>New Hartford</t>
  </si>
  <si>
    <t>Stetson</t>
  </si>
  <si>
    <t>Oceana</t>
  </si>
  <si>
    <t>Rensselaer</t>
  </si>
  <si>
    <t>East Hartford</t>
  </si>
  <si>
    <t>Rehoboth</t>
  </si>
  <si>
    <t>Republic</t>
  </si>
  <si>
    <t>Buckfield</t>
  </si>
  <si>
    <t>SC</t>
  </si>
  <si>
    <t>St. Charles</t>
  </si>
  <si>
    <t>Parker</t>
  </si>
  <si>
    <t>Plainfield</t>
  </si>
  <si>
    <t>Falls Church</t>
  </si>
  <si>
    <t>Yell</t>
  </si>
  <si>
    <t>Sherman</t>
  </si>
  <si>
    <t>West Rutland</t>
  </si>
  <si>
    <t>West Stockbridge</t>
  </si>
  <si>
    <t>Hingham</t>
  </si>
  <si>
    <t>Acushnet</t>
  </si>
  <si>
    <t>Northwood</t>
  </si>
  <si>
    <t>Ballots - Absentee</t>
  </si>
  <si>
    <t>Ballots - New/Former Resident</t>
  </si>
  <si>
    <t>Guildhall</t>
  </si>
  <si>
    <t>Wentworth's</t>
  </si>
  <si>
    <t>%Turnout REG</t>
  </si>
  <si>
    <t>Low and Burbanks Grant</t>
  </si>
  <si>
    <t>Kilkenny township</t>
  </si>
  <si>
    <t>Odell township</t>
  </si>
  <si>
    <t>Leeds</t>
  </si>
  <si>
    <t>Levant</t>
  </si>
  <si>
    <t>Swanzey</t>
  </si>
  <si>
    <t>Tamworth</t>
  </si>
  <si>
    <t>San Juan</t>
  </si>
  <si>
    <t>Irwin</t>
  </si>
  <si>
    <t>Roscommon</t>
  </si>
  <si>
    <t>Saginaw</t>
  </si>
  <si>
    <t>Coles</t>
  </si>
  <si>
    <t>Edgar</t>
  </si>
  <si>
    <t>Buena Vista</t>
  </si>
  <si>
    <t>Collier</t>
  </si>
  <si>
    <t>Second College Grant</t>
  </si>
  <si>
    <t>Corinth</t>
  </si>
  <si>
    <t>Brooklyn</t>
  </si>
  <si>
    <t>Groton</t>
  </si>
  <si>
    <t>Rush</t>
  </si>
  <si>
    <t>Deep River</t>
  </si>
  <si>
    <t>Buckland</t>
  </si>
  <si>
    <t>Canton</t>
  </si>
  <si>
    <t>Newington</t>
  </si>
  <si>
    <t>Greenville</t>
  </si>
  <si>
    <t>Winter Harbor</t>
  </si>
  <si>
    <t>Greer</t>
  </si>
  <si>
    <t>Love</t>
  </si>
  <si>
    <t>North Andover</t>
  </si>
  <si>
    <t>Wilmington</t>
  </si>
  <si>
    <t>St. Landry</t>
  </si>
  <si>
    <t>Starksboro</t>
  </si>
  <si>
    <t>Alfalfa</t>
  </si>
  <si>
    <t>Archuleta</t>
  </si>
  <si>
    <t>Powhatan</t>
  </si>
  <si>
    <t>Wise</t>
  </si>
  <si>
    <t>Missoula</t>
  </si>
  <si>
    <t>Weymouth</t>
  </si>
  <si>
    <t>Bent</t>
  </si>
  <si>
    <t>Okfuskee</t>
  </si>
  <si>
    <t>Okmulgee</t>
  </si>
  <si>
    <t>Payne</t>
  </si>
  <si>
    <t>Southbury</t>
  </si>
  <si>
    <t>Cowley</t>
  </si>
  <si>
    <t>Hampshire</t>
  </si>
  <si>
    <t>Griswold</t>
  </si>
  <si>
    <t>Cutler</t>
  </si>
  <si>
    <t>Westport</t>
  </si>
  <si>
    <t>Stephenson</t>
  </si>
  <si>
    <t>Jonesport</t>
  </si>
  <si>
    <t>Alachua</t>
  </si>
  <si>
    <t>Raymond</t>
  </si>
  <si>
    <t>Rindge</t>
  </si>
  <si>
    <t>Lisbon</t>
  </si>
  <si>
    <t>Starks</t>
  </si>
  <si>
    <t>Madbury</t>
  </si>
  <si>
    <t>Marlow</t>
  </si>
  <si>
    <t>Broadwater</t>
  </si>
  <si>
    <t>Beverly</t>
  </si>
  <si>
    <t>Boothbay</t>
  </si>
  <si>
    <t>Thomaston</t>
  </si>
  <si>
    <t>Tennessee</t>
  </si>
  <si>
    <t>Crawford</t>
  </si>
  <si>
    <t>Wellesley</t>
  </si>
  <si>
    <t>Starr</t>
  </si>
  <si>
    <t>Florida</t>
  </si>
  <si>
    <t>Tuftonboro</t>
  </si>
  <si>
    <t>Hiram</t>
  </si>
  <si>
    <t>Gregory</t>
  </si>
  <si>
    <t>Haakon</t>
  </si>
  <si>
    <t>Cherry</t>
  </si>
  <si>
    <t>Flagler</t>
  </si>
  <si>
    <t>Hodgeman</t>
  </si>
  <si>
    <t>South Dakota Secretary of State</t>
  </si>
  <si>
    <t>Branford</t>
  </si>
  <si>
    <t>Burrillville</t>
  </si>
  <si>
    <t>Dunstable</t>
  </si>
  <si>
    <t>Bancroft</t>
  </si>
  <si>
    <t>Plainville</t>
  </si>
  <si>
    <t>West Tisbury</t>
  </si>
  <si>
    <t>La Plata</t>
  </si>
  <si>
    <t>Arrowsic</t>
  </si>
  <si>
    <t>Sandown</t>
  </si>
  <si>
    <t>Stanly</t>
  </si>
  <si>
    <t>Stokes</t>
  </si>
  <si>
    <t>Talmadge</t>
  </si>
  <si>
    <t>Irasburg</t>
  </si>
  <si>
    <t>Parke</t>
  </si>
  <si>
    <t>Success Township</t>
  </si>
  <si>
    <t>Wakefield</t>
  </si>
  <si>
    <t>Total Pop 2000</t>
  </si>
  <si>
    <t>Pop &gt; 18 2000</t>
  </si>
  <si>
    <t>Cromwell</t>
  </si>
  <si>
    <t>Dewey</t>
  </si>
  <si>
    <t>Middletown Springs</t>
  </si>
  <si>
    <t>Harford</t>
  </si>
  <si>
    <t>Sanilac</t>
  </si>
  <si>
    <t>Christian</t>
  </si>
  <si>
    <t>FL</t>
  </si>
  <si>
    <t>Swain</t>
  </si>
  <si>
    <t>North Carolina State Board of Elections</t>
  </si>
  <si>
    <t>Fulton</t>
  </si>
  <si>
    <t>Habersham</t>
  </si>
  <si>
    <t>Vanderburgh</t>
  </si>
  <si>
    <t>Greensboro</t>
  </si>
  <si>
    <t>Whately</t>
  </si>
  <si>
    <t>Yancey</t>
  </si>
  <si>
    <t>Webb</t>
  </si>
  <si>
    <t>Lac Qui Parle</t>
  </si>
  <si>
    <t>Huerfano</t>
  </si>
  <si>
    <t>Iberville</t>
  </si>
  <si>
    <t>Amesbury</t>
  </si>
  <si>
    <t>Ashburnham</t>
  </si>
  <si>
    <t>MO</t>
  </si>
  <si>
    <t>Andrew</t>
  </si>
  <si>
    <t>Vanceboro</t>
  </si>
  <si>
    <t>East Central Franklin</t>
  </si>
  <si>
    <t>Fisher</t>
  </si>
  <si>
    <t>Charlevoix</t>
  </si>
  <si>
    <t>Cheboygan</t>
  </si>
  <si>
    <t>Culberson</t>
  </si>
  <si>
    <t>Beaverhead</t>
  </si>
  <si>
    <t>Prince Edward</t>
  </si>
  <si>
    <t>New Milford</t>
  </si>
  <si>
    <t>Newtown</t>
  </si>
  <si>
    <t>Mendon</t>
  </si>
  <si>
    <t>Garrett</t>
  </si>
  <si>
    <t>West Bridgewater</t>
  </si>
  <si>
    <t>West Brookfield</t>
  </si>
  <si>
    <t>Blackstone</t>
  </si>
  <si>
    <t>Kentucky</t>
  </si>
  <si>
    <t>Tallapoosa</t>
  </si>
  <si>
    <t>Garvin</t>
  </si>
  <si>
    <t>Fayston</t>
  </si>
  <si>
    <t>Wareham</t>
  </si>
  <si>
    <t>Edwards</t>
  </si>
  <si>
    <t>Elk</t>
  </si>
  <si>
    <t>Goliad</t>
  </si>
  <si>
    <t>Suffolk</t>
  </si>
  <si>
    <t>Waltham</t>
  </si>
  <si>
    <t>Grant</t>
  </si>
  <si>
    <t>Harrison</t>
  </si>
  <si>
    <t>Bosque</t>
  </si>
  <si>
    <t>Shannon</t>
  </si>
  <si>
    <t>Juniata</t>
  </si>
  <si>
    <t>Danforth</t>
  </si>
  <si>
    <t>Dayton</t>
  </si>
  <si>
    <t>Conway</t>
  </si>
  <si>
    <t>NM</t>
  </si>
  <si>
    <t>Kingfield</t>
  </si>
  <si>
    <t>Powell</t>
  </si>
  <si>
    <t>District 17</t>
  </si>
  <si>
    <t>Perry</t>
  </si>
  <si>
    <t>North Haven</t>
  </si>
  <si>
    <t>Belfast</t>
  </si>
  <si>
    <t>Finney</t>
  </si>
  <si>
    <t>Caribou</t>
  </si>
  <si>
    <t>Westfield</t>
  </si>
  <si>
    <t>Talladega</t>
  </si>
  <si>
    <t>Bangor</t>
  </si>
  <si>
    <t>Frye Island</t>
  </si>
  <si>
    <t>Hyde Park</t>
  </si>
  <si>
    <t>Nodaway</t>
  </si>
  <si>
    <t>Norway</t>
  </si>
  <si>
    <t>Norwich</t>
  </si>
  <si>
    <t>West Haven</t>
  </si>
  <si>
    <t>Easthampton</t>
  </si>
  <si>
    <t>Charlestown</t>
  </si>
  <si>
    <t>Sterling</t>
  </si>
  <si>
    <t>Stonewall</t>
  </si>
  <si>
    <t>Bradford</t>
  </si>
  <si>
    <t>Chittenden</t>
  </si>
  <si>
    <t>Grand Isle</t>
  </si>
  <si>
    <t>Rumford</t>
  </si>
  <si>
    <t>Sabattus</t>
  </si>
  <si>
    <t>Pamlico</t>
  </si>
  <si>
    <t>Maine</t>
  </si>
  <si>
    <t>%Turnout VAP</t>
  </si>
  <si>
    <t>Nueces</t>
  </si>
  <si>
    <t>Pittsford</t>
  </si>
  <si>
    <t>Sumner</t>
  </si>
  <si>
    <t>Onslow</t>
  </si>
  <si>
    <t>Central Somerset</t>
  </si>
  <si>
    <t>Southeast Piscataquis</t>
  </si>
  <si>
    <t>Seboomook Lake</t>
  </si>
  <si>
    <t>Proctor</t>
  </si>
  <si>
    <t>Bleckley</t>
  </si>
  <si>
    <t>White</t>
  </si>
  <si>
    <t>Gill</t>
  </si>
  <si>
    <t>Faulk</t>
  </si>
  <si>
    <t>Harmony</t>
  </si>
  <si>
    <t>Ira</t>
  </si>
  <si>
    <t>Stanton</t>
  </si>
  <si>
    <t>Stevens</t>
  </si>
  <si>
    <t>North Yarmouth</t>
  </si>
  <si>
    <t>Lewiston</t>
  </si>
  <si>
    <t>Inactive</t>
  </si>
  <si>
    <t>Park</t>
  </si>
  <si>
    <t>Shiawassee</t>
  </si>
  <si>
    <t>Crawfords Purchase</t>
  </si>
  <si>
    <t>Leicester</t>
  </si>
  <si>
    <t>Concho</t>
  </si>
  <si>
    <t>Obion</t>
  </si>
  <si>
    <t>Foard</t>
  </si>
  <si>
    <t>Roque Bluffs</t>
  </si>
  <si>
    <t>North Dakota</t>
  </si>
  <si>
    <t>Hersey</t>
  </si>
  <si>
    <t>Tinmouth</t>
  </si>
  <si>
    <t>Pushmataha</t>
  </si>
  <si>
    <t>NC</t>
  </si>
  <si>
    <t>Fort Kent</t>
  </si>
  <si>
    <t>AL</t>
  </si>
  <si>
    <t>Bullitt</t>
  </si>
  <si>
    <t>Harvard</t>
  </si>
  <si>
    <t>Allegany</t>
  </si>
  <si>
    <t>Humphreys</t>
  </si>
  <si>
    <t>Agawam</t>
  </si>
  <si>
    <t>Boulder</t>
  </si>
  <si>
    <t>Coffey</t>
  </si>
  <si>
    <t>Blue Hill</t>
  </si>
  <si>
    <t>Central Aroostook</t>
  </si>
  <si>
    <t>New Castle</t>
  </si>
  <si>
    <t>Plaistow</t>
  </si>
  <si>
    <t>CT</t>
  </si>
  <si>
    <t>WY</t>
  </si>
  <si>
    <t>Stillwater</t>
  </si>
  <si>
    <t>Boothbay Harbor</t>
  </si>
  <si>
    <t>West Paris</t>
  </si>
  <si>
    <t>Lemington</t>
  </si>
  <si>
    <t>Imperial</t>
  </si>
  <si>
    <t>RI</t>
  </si>
  <si>
    <t>Silver Bow</t>
  </si>
  <si>
    <t>Cayuga</t>
  </si>
  <si>
    <t>Lyme</t>
  </si>
  <si>
    <t>Tilton</t>
  </si>
  <si>
    <t>Prospect</t>
  </si>
  <si>
    <t>Bernardston</t>
  </si>
  <si>
    <t>Easton</t>
  </si>
  <si>
    <t>Wetzel</t>
  </si>
  <si>
    <t>Lyndon</t>
  </si>
  <si>
    <t>Bozrah</t>
  </si>
  <si>
    <t>Box Butte</t>
  </si>
  <si>
    <t>Foxborough</t>
  </si>
  <si>
    <t>Delaware</t>
  </si>
  <si>
    <t>North Washington</t>
  </si>
  <si>
    <t>Jackson</t>
  </si>
  <si>
    <t>Orland</t>
  </si>
  <si>
    <t>Orono</t>
  </si>
  <si>
    <t>Pinkham's Grant</t>
  </si>
  <si>
    <t>Yazoo</t>
  </si>
  <si>
    <t>Wayland</t>
  </si>
  <si>
    <t>Hallowell</t>
  </si>
  <si>
    <t>Northwest Somerset</t>
  </si>
  <si>
    <t>Walpole</t>
  </si>
  <si>
    <t>Lemhi</t>
  </si>
  <si>
    <t>Lewis town</t>
  </si>
  <si>
    <t>Mountrail</t>
  </si>
  <si>
    <t>Hampstead</t>
  </si>
  <si>
    <t>Bowdoin</t>
  </si>
  <si>
    <t>West Boylston</t>
  </si>
  <si>
    <t>Northumberland</t>
  </si>
  <si>
    <t>Westmore</t>
  </si>
  <si>
    <t>Weybridge</t>
  </si>
  <si>
    <t>Derby</t>
  </si>
  <si>
    <t>East Montpelier</t>
  </si>
  <si>
    <t>Holland</t>
  </si>
  <si>
    <t>Cotton</t>
  </si>
  <si>
    <t>South Oxford</t>
  </si>
  <si>
    <t>Montcalm</t>
  </si>
  <si>
    <t>New Hapmshire</t>
  </si>
  <si>
    <t>North Adams</t>
  </si>
  <si>
    <t>Heard</t>
  </si>
  <si>
    <t>Somerset town</t>
  </si>
  <si>
    <t>Norwood</t>
  </si>
  <si>
    <t>Pawlet</t>
  </si>
  <si>
    <t>St. Francois</t>
  </si>
  <si>
    <t>Amelia</t>
  </si>
  <si>
    <t>Dover</t>
  </si>
  <si>
    <t>Eden</t>
  </si>
  <si>
    <t>Enosburg</t>
  </si>
  <si>
    <t>Burke</t>
  </si>
  <si>
    <t>Schoharie</t>
  </si>
  <si>
    <t>Oklahoma State Election Board</t>
  </si>
  <si>
    <t>Sugar Hill</t>
  </si>
  <si>
    <t>Kingfisher</t>
  </si>
  <si>
    <t>East Brookfield</t>
  </si>
  <si>
    <t>Cambridge</t>
  </si>
  <si>
    <t>Canaan</t>
  </si>
  <si>
    <t>Westwood</t>
  </si>
  <si>
    <t>Hinesburg</t>
  </si>
  <si>
    <t>Canterbury</t>
  </si>
  <si>
    <t>Gray</t>
  </si>
  <si>
    <t>Highgate</t>
  </si>
  <si>
    <t>Muskogee</t>
  </si>
  <si>
    <t>Warner</t>
  </si>
  <si>
    <t>Luna</t>
  </si>
  <si>
    <t>Cimarron</t>
  </si>
  <si>
    <t>Roxbury</t>
  </si>
  <si>
    <t>Isle La Motte</t>
  </si>
  <si>
    <t>Day</t>
  </si>
  <si>
    <t>Vance</t>
  </si>
  <si>
    <t>Montrose</t>
  </si>
  <si>
    <t>Gilpin</t>
  </si>
  <si>
    <t>Atchison</t>
  </si>
  <si>
    <t>Wibaux</t>
  </si>
  <si>
    <t>Georgia Secretary of State Elections Division</t>
  </si>
  <si>
    <t>Old Orchard Beach</t>
  </si>
  <si>
    <t>Okanogan</t>
  </si>
  <si>
    <t>Calumet</t>
  </si>
  <si>
    <t>Dane</t>
  </si>
  <si>
    <t>Wabash</t>
  </si>
  <si>
    <t>Southington</t>
  </si>
  <si>
    <t>Greenwich</t>
  </si>
  <si>
    <t>Island Falls</t>
  </si>
  <si>
    <t>East Granby</t>
  </si>
  <si>
    <t>Kenduskeag</t>
  </si>
  <si>
    <t>Calvert</t>
  </si>
  <si>
    <t>Branch</t>
  </si>
  <si>
    <t>Piermont</t>
  </si>
  <si>
    <t>Falls</t>
  </si>
  <si>
    <t>Gouldsboro</t>
  </si>
  <si>
    <t>Grand</t>
  </si>
  <si>
    <t>Colfax</t>
  </si>
  <si>
    <t>Sierra</t>
  </si>
  <si>
    <t>Siskiyou</t>
  </si>
  <si>
    <t>Wadena</t>
  </si>
  <si>
    <t>Waseca</t>
  </si>
  <si>
    <t>Burnet</t>
  </si>
  <si>
    <t>Coryell</t>
  </si>
  <si>
    <t>Cottle</t>
  </si>
  <si>
    <t>Detroit</t>
  </si>
  <si>
    <t>Masardis</t>
  </si>
  <si>
    <t>Kennebunkport</t>
  </si>
  <si>
    <t>Stanislaus</t>
  </si>
  <si>
    <t>East Haddam</t>
  </si>
  <si>
    <t>District 16</t>
  </si>
  <si>
    <t>Glacier</t>
  </si>
  <si>
    <t>Haralson</t>
  </si>
  <si>
    <t>South Hampton</t>
  </si>
  <si>
    <t>Portage</t>
  </si>
  <si>
    <t>Wardsboro</t>
  </si>
  <si>
    <t>Frenchville</t>
  </si>
  <si>
    <t>Navajo</t>
  </si>
  <si>
    <t>Sublette</t>
  </si>
  <si>
    <t>Embden</t>
  </si>
  <si>
    <t>Cross</t>
  </si>
  <si>
    <t>Saluda</t>
  </si>
  <si>
    <t>Cabot</t>
  </si>
  <si>
    <t>Caddo</t>
  </si>
  <si>
    <t>Calais</t>
  </si>
  <si>
    <t>Shutesbury</t>
  </si>
  <si>
    <t>Skowhegan</t>
  </si>
  <si>
    <t>Smyrna</t>
  </si>
  <si>
    <t>Solon</t>
  </si>
  <si>
    <t>Alstead</t>
  </si>
  <si>
    <t>Cheshire</t>
  </si>
  <si>
    <t>Schuylkill</t>
  </si>
  <si>
    <t>Mifflin</t>
  </si>
  <si>
    <t>Tishomingo</t>
  </si>
  <si>
    <t>Harmon</t>
  </si>
  <si>
    <t>Fryeburg</t>
  </si>
  <si>
    <t>Titus</t>
  </si>
  <si>
    <t>Boxford</t>
  </si>
  <si>
    <t>South Bristol</t>
  </si>
  <si>
    <t>Wicomico</t>
  </si>
  <si>
    <t>Sedgwick</t>
  </si>
  <si>
    <t>Pasquotank</t>
  </si>
  <si>
    <t>Pittsfield</t>
  </si>
  <si>
    <t>Bay</t>
  </si>
  <si>
    <t>Harrisonburg</t>
  </si>
  <si>
    <t>Northfield</t>
  </si>
  <si>
    <t>Aroostook</t>
  </si>
  <si>
    <t>New Canaan</t>
  </si>
  <si>
    <t>Big Horn</t>
  </si>
  <si>
    <t>South Thomaston</t>
  </si>
  <si>
    <t>Stacyville</t>
  </si>
  <si>
    <t>Hughes</t>
  </si>
  <si>
    <t>Hale</t>
  </si>
  <si>
    <t>Rockingham</t>
  </si>
  <si>
    <t>Kennebec</t>
  </si>
  <si>
    <t>Hubbardton</t>
  </si>
  <si>
    <t>Huntington</t>
  </si>
  <si>
    <t>King George</t>
  </si>
  <si>
    <t>R</t>
  </si>
  <si>
    <t>Cutts Grant</t>
  </si>
  <si>
    <t>Louisa</t>
  </si>
  <si>
    <t>Dona Ana</t>
  </si>
  <si>
    <t>Harpswell</t>
  </si>
  <si>
    <t>Niobrara</t>
  </si>
  <si>
    <t>Kit Carson</t>
  </si>
  <si>
    <t>Ripley</t>
  </si>
  <si>
    <t>Black Hawk</t>
  </si>
  <si>
    <t>Date</t>
  </si>
  <si>
    <t>Gibson</t>
  </si>
  <si>
    <t>Windham</t>
  </si>
  <si>
    <t>Averill town</t>
  </si>
  <si>
    <t>North Franklin</t>
  </si>
  <si>
    <t>Blanchard</t>
  </si>
  <si>
    <t>Clay</t>
  </si>
  <si>
    <t>Milwaukee</t>
  </si>
  <si>
    <t>Kitsap</t>
  </si>
  <si>
    <t>T3 ND</t>
  </si>
  <si>
    <t>South Carolina</t>
  </si>
  <si>
    <t>Leflore</t>
  </si>
  <si>
    <t>Gates</t>
  </si>
  <si>
    <t>Bee</t>
  </si>
  <si>
    <t>Hadley</t>
  </si>
  <si>
    <t>Wiscasset</t>
  </si>
  <si>
    <t>Wentworth</t>
  </si>
  <si>
    <t>Swansea</t>
  </si>
  <si>
    <t>Killington</t>
  </si>
  <si>
    <t>Lewis</t>
  </si>
  <si>
    <t>Minidoka</t>
  </si>
  <si>
    <t>Nez Perce</t>
  </si>
  <si>
    <t>East Haven</t>
  </si>
  <si>
    <t>Ouray</t>
  </si>
  <si>
    <t>Total Pop</t>
  </si>
  <si>
    <t>Northwest Piscataquis</t>
  </si>
  <si>
    <t>Michigan</t>
  </si>
  <si>
    <t>Jefferson</t>
  </si>
  <si>
    <t>Kern</t>
  </si>
  <si>
    <t>Penobscot</t>
  </si>
  <si>
    <t>Phillips</t>
  </si>
  <si>
    <t>Aiken</t>
  </si>
  <si>
    <t>Moretown</t>
  </si>
  <si>
    <t>Beacon Falls</t>
  </si>
  <si>
    <t>Beddington</t>
  </si>
  <si>
    <t>Lafourche</t>
  </si>
  <si>
    <t>LaSalle</t>
  </si>
  <si>
    <t>Emanuel</t>
  </si>
  <si>
    <t>Wilkin</t>
  </si>
  <si>
    <t>Effingham</t>
  </si>
  <si>
    <t>McMinn</t>
  </si>
  <si>
    <t>Pender</t>
  </si>
  <si>
    <t>Baker</t>
  </si>
  <si>
    <t>Wyman</t>
  </si>
  <si>
    <t>Columbia</t>
  </si>
  <si>
    <t>Meigs</t>
  </si>
  <si>
    <t>Ossipee</t>
  </si>
  <si>
    <t>Coshocton</t>
  </si>
  <si>
    <t>Ipswich</t>
  </si>
  <si>
    <t>Vassalboro</t>
  </si>
  <si>
    <t>Veazie</t>
  </si>
  <si>
    <t>Beadle</t>
  </si>
  <si>
    <t>Vigo</t>
  </si>
  <si>
    <t>Landaff</t>
  </si>
  <si>
    <t>Greenup</t>
  </si>
  <si>
    <t>Tewksbury</t>
  </si>
  <si>
    <t>Clayton</t>
  </si>
  <si>
    <t>Medina</t>
  </si>
  <si>
    <t>Brewer</t>
  </si>
  <si>
    <t>Sebec</t>
  </si>
  <si>
    <t>Berkley</t>
  </si>
  <si>
    <t>Sanford</t>
  </si>
  <si>
    <t>Thornton</t>
  </si>
  <si>
    <t>Macon</t>
  </si>
  <si>
    <t>Madison</t>
  </si>
  <si>
    <t>Berwick</t>
  </si>
  <si>
    <t>Alabama</t>
  </si>
  <si>
    <t>Dickey</t>
  </si>
  <si>
    <t>Belchertown</t>
  </si>
  <si>
    <t>Conejos</t>
  </si>
  <si>
    <t>Upton</t>
  </si>
  <si>
    <t>Strafford</t>
  </si>
  <si>
    <t>Chemung</t>
  </si>
  <si>
    <t>Edgartown</t>
  </si>
  <si>
    <t>Mineral</t>
  </si>
  <si>
    <t>West Virginia</t>
  </si>
  <si>
    <t>WV</t>
  </si>
  <si>
    <t>Yankton</t>
  </si>
  <si>
    <t>VT</t>
  </si>
  <si>
    <t>Heath</t>
  </si>
  <si>
    <t>Oak Bluffs</t>
  </si>
  <si>
    <t>Cooper</t>
  </si>
  <si>
    <t>Ventura</t>
  </si>
  <si>
    <t>DE</t>
  </si>
  <si>
    <t>Iroquois</t>
  </si>
  <si>
    <t>Midland</t>
  </si>
  <si>
    <t>Hermon</t>
  </si>
  <si>
    <t>Becket</t>
  </si>
  <si>
    <t>Woodstock</t>
  </si>
  <si>
    <t>Newfield</t>
  </si>
  <si>
    <t>Winchendon</t>
  </si>
  <si>
    <t>Stratham</t>
  </si>
  <si>
    <t>Shackelford</t>
  </si>
  <si>
    <t>Somervell</t>
  </si>
  <si>
    <t>Falmouth</t>
  </si>
  <si>
    <t>Jewell</t>
  </si>
  <si>
    <t>Warner's grant</t>
  </si>
  <si>
    <t>West Springfield</t>
  </si>
  <si>
    <t>Cleveland</t>
  </si>
  <si>
    <t>Inyo</t>
  </si>
  <si>
    <t>New Kent</t>
  </si>
  <si>
    <t>Frederick</t>
  </si>
  <si>
    <t>Rockdale</t>
  </si>
  <si>
    <t>Kershaw</t>
  </si>
  <si>
    <t>Atoka</t>
  </si>
  <si>
    <t>Middlebury</t>
  </si>
  <si>
    <t>Jonesboro</t>
  </si>
  <si>
    <t>Wilmot</t>
  </si>
  <si>
    <t>Orrington</t>
  </si>
  <si>
    <t>Dukes</t>
  </si>
  <si>
    <t>Unity</t>
  </si>
  <si>
    <t>Temple</t>
  </si>
  <si>
    <t>Labette</t>
  </si>
  <si>
    <t>Buels gore</t>
  </si>
  <si>
    <t>Utah State Elections Office</t>
  </si>
  <si>
    <t>Lenoir</t>
  </si>
  <si>
    <t>Nash</t>
  </si>
  <si>
    <t>Chelmsford</t>
  </si>
  <si>
    <t>Motley</t>
  </si>
  <si>
    <t>Autauga</t>
  </si>
  <si>
    <t>Baldwin</t>
  </si>
  <si>
    <t>Barbour</t>
  </si>
  <si>
    <t>San Augustine</t>
  </si>
  <si>
    <t>New Portland</t>
  </si>
  <si>
    <t>Ansonia</t>
  </si>
  <si>
    <t>New Limerick</t>
  </si>
  <si>
    <t>MN</t>
  </si>
  <si>
    <t>Posey</t>
  </si>
  <si>
    <t>Los Angeles</t>
  </si>
  <si>
    <t>El Paso</t>
  </si>
  <si>
    <t>Cornwall</t>
  </si>
  <si>
    <t>East Hancock</t>
  </si>
  <si>
    <t>Cooke</t>
  </si>
  <si>
    <t>Redwood</t>
  </si>
  <si>
    <t>Renville</t>
  </si>
  <si>
    <t>California Secretary of State</t>
  </si>
  <si>
    <t>Colonial Heights</t>
  </si>
  <si>
    <t>Richardson</t>
  </si>
  <si>
    <t>Pepperell</t>
  </si>
  <si>
    <t>Ellis</t>
  </si>
  <si>
    <t>Southwick</t>
  </si>
  <si>
    <t>Garfield</t>
  </si>
  <si>
    <t>Citrus</t>
  </si>
  <si>
    <t>Natick</t>
  </si>
  <si>
    <t>Keene</t>
  </si>
  <si>
    <t>Danvers</t>
  </si>
  <si>
    <t>Pottawattamie</t>
  </si>
  <si>
    <t>East Longmeadow</t>
  </si>
  <si>
    <t>Buffalo</t>
  </si>
  <si>
    <t>Wilton</t>
  </si>
  <si>
    <t>Dummerston</t>
  </si>
  <si>
    <t>Brookline</t>
  </si>
  <si>
    <t>South Franklin</t>
  </si>
  <si>
    <t>Royalton</t>
  </si>
  <si>
    <t>Meriden</t>
  </si>
  <si>
    <t>Oakland</t>
  </si>
  <si>
    <t>Houston</t>
  </si>
  <si>
    <t>Virginia</t>
  </si>
  <si>
    <t>Barron</t>
  </si>
  <si>
    <t>Bayfield</t>
  </si>
  <si>
    <t>Friendship</t>
  </si>
  <si>
    <t>Indian Township</t>
  </si>
  <si>
    <t>Ellington</t>
  </si>
  <si>
    <t>Edgecomb</t>
  </si>
  <si>
    <t>Scotland</t>
  </si>
  <si>
    <t>Live Oak</t>
  </si>
  <si>
    <t>McMullen</t>
  </si>
  <si>
    <t>Pitt</t>
  </si>
  <si>
    <t>Ashford</t>
  </si>
  <si>
    <t>McCook</t>
  </si>
  <si>
    <t>Lea</t>
  </si>
  <si>
    <t>Davison</t>
  </si>
  <si>
    <t>Red River</t>
  </si>
  <si>
    <t>North Stonington</t>
  </si>
  <si>
    <t>Norwalk</t>
  </si>
  <si>
    <t>Edinburg</t>
  </si>
  <si>
    <t>Tazewell</t>
  </si>
  <si>
    <t>Loving</t>
  </si>
  <si>
    <t>Orangeburg</t>
  </si>
  <si>
    <t>Saguache</t>
  </si>
  <si>
    <t>Kimball</t>
  </si>
  <si>
    <t>Schleicher</t>
  </si>
  <si>
    <t>Poinsett</t>
  </si>
  <si>
    <t>Blair</t>
  </si>
  <si>
    <t>East Lyme</t>
  </si>
  <si>
    <t>Pembroke</t>
  </si>
  <si>
    <t>Cornville</t>
  </si>
  <si>
    <t>Sanbornton</t>
  </si>
  <si>
    <t>Mason</t>
  </si>
  <si>
    <t>Louisiana</t>
  </si>
  <si>
    <t>Rollinsford</t>
  </si>
  <si>
    <t>Rumney</t>
  </si>
  <si>
    <t>Rye</t>
  </si>
  <si>
    <t>Wheatland</t>
  </si>
  <si>
    <t>Bergen</t>
  </si>
  <si>
    <t>Morrow</t>
  </si>
  <si>
    <t>NH</t>
  </si>
  <si>
    <t>Belgrade</t>
  </si>
  <si>
    <t>Oldham</t>
  </si>
  <si>
    <t>San Joaquin</t>
  </si>
  <si>
    <t>Oliver</t>
  </si>
  <si>
    <t>Boston</t>
  </si>
  <si>
    <t>Castleton</t>
  </si>
  <si>
    <t>Henniker</t>
  </si>
  <si>
    <t>Otis</t>
  </si>
  <si>
    <t>Colleton</t>
  </si>
  <si>
    <t>South Berwick</t>
  </si>
  <si>
    <t>South Windsor</t>
  </si>
  <si>
    <t>Long</t>
  </si>
  <si>
    <t>District 38</t>
  </si>
  <si>
    <t>Charleston</t>
  </si>
  <si>
    <t>Oscoda</t>
  </si>
  <si>
    <t>Cohasset</t>
  </si>
  <si>
    <t>Newry</t>
  </si>
  <si>
    <t>Northwest Aroostook</t>
  </si>
  <si>
    <t>Peterborough</t>
  </si>
  <si>
    <t>Southport</t>
  </si>
  <si>
    <t>Austin</t>
  </si>
  <si>
    <t>Stafford</t>
  </si>
  <si>
    <t>Osborn</t>
  </si>
  <si>
    <t>Ferdinand town</t>
  </si>
  <si>
    <t>Schoolcraft</t>
  </si>
  <si>
    <t>Brownington</t>
  </si>
  <si>
    <t>Warren's gore</t>
  </si>
  <si>
    <t>Choctaw</t>
  </si>
  <si>
    <t>Clarke</t>
  </si>
  <si>
    <t>Woodruff</t>
  </si>
  <si>
    <t>Ochiltree</t>
  </si>
  <si>
    <t>Palo Pinto</t>
  </si>
  <si>
    <t>Winhall</t>
  </si>
  <si>
    <t>Whitingham</t>
  </si>
  <si>
    <t>Great Barrington</t>
  </si>
  <si>
    <t>Greenfield</t>
  </si>
  <si>
    <t>Groveland</t>
  </si>
  <si>
    <t>North Brookfield</t>
  </si>
  <si>
    <t>Wake</t>
  </si>
  <si>
    <t>Jasper</t>
  </si>
  <si>
    <t>Town</t>
  </si>
  <si>
    <t>Appleton</t>
  </si>
  <si>
    <t>Bell</t>
  </si>
  <si>
    <t>Yavapai</t>
  </si>
  <si>
    <t>Watauga</t>
  </si>
  <si>
    <t>Taunton</t>
  </si>
  <si>
    <t>Mecklenburg</t>
  </si>
  <si>
    <t>Coventry</t>
  </si>
  <si>
    <t>Sebago</t>
  </si>
  <si>
    <t>Owen</t>
  </si>
  <si>
    <t>Gosnold</t>
  </si>
  <si>
    <t>Laconia</t>
  </si>
  <si>
    <t>Zavala</t>
  </si>
  <si>
    <t>Ozark</t>
  </si>
  <si>
    <t>Hardwick</t>
  </si>
  <si>
    <t>Kirby</t>
  </si>
  <si>
    <t>Roger Mills</t>
  </si>
  <si>
    <t>Rogers</t>
  </si>
  <si>
    <t>Butts</t>
  </si>
  <si>
    <t>Deerfield</t>
  </si>
  <si>
    <t>Massachusetts</t>
  </si>
  <si>
    <t>MA</t>
  </si>
  <si>
    <t>Winthrop</t>
  </si>
  <si>
    <t>Licking</t>
  </si>
  <si>
    <t>Person</t>
  </si>
  <si>
    <t>Amity</t>
  </si>
  <si>
    <t>Chicopee</t>
  </si>
  <si>
    <t>Gregg</t>
  </si>
  <si>
    <t>Androscoggin</t>
  </si>
  <si>
    <t>Fredericksburg</t>
  </si>
  <si>
    <t>Galax</t>
  </si>
  <si>
    <t>Hertford</t>
  </si>
  <si>
    <t>Throckmorton</t>
  </si>
  <si>
    <t>Livingston</t>
  </si>
  <si>
    <t>Tuscarawas</t>
  </si>
  <si>
    <t>Van Wert</t>
  </si>
  <si>
    <t>New Hanover</t>
  </si>
  <si>
    <t>MT</t>
  </si>
  <si>
    <t>Cullman</t>
  </si>
  <si>
    <t>Dale</t>
  </si>
  <si>
    <t>Chicot</t>
  </si>
  <si>
    <t>Pickens</t>
  </si>
  <si>
    <t>Pontotoc</t>
  </si>
  <si>
    <t>Latimer</t>
  </si>
  <si>
    <t>Jersey</t>
  </si>
  <si>
    <t>Pike</t>
  </si>
  <si>
    <t>Middleton</t>
  </si>
  <si>
    <t>McNairy</t>
  </si>
  <si>
    <t>Moore</t>
  </si>
  <si>
    <t>Passadumkeag</t>
  </si>
  <si>
    <t>Cobb</t>
  </si>
  <si>
    <t>West Gardiner</t>
  </si>
  <si>
    <t>Metcalfe</t>
  </si>
  <si>
    <t>Muhlenberg</t>
  </si>
  <si>
    <t>Bridport</t>
  </si>
  <si>
    <t>Woodbury</t>
  </si>
  <si>
    <t>Brighton</t>
  </si>
  <si>
    <t>Maynard</t>
  </si>
  <si>
    <t>Hardin</t>
  </si>
  <si>
    <t>Hitchcock</t>
  </si>
  <si>
    <t>Stone</t>
  </si>
  <si>
    <t>Greenwood</t>
  </si>
  <si>
    <t>Albemarle</t>
  </si>
  <si>
    <t>Norfolk</t>
  </si>
  <si>
    <t>Winneshiek</t>
  </si>
  <si>
    <t>McDonough</t>
  </si>
  <si>
    <t>Ross</t>
  </si>
  <si>
    <t>Kings</t>
  </si>
  <si>
    <t>Lake</t>
  </si>
  <si>
    <t>Lassen</t>
  </si>
  <si>
    <t>Malheur</t>
  </si>
  <si>
    <t>Nance</t>
  </si>
  <si>
    <t>Pleasants</t>
  </si>
  <si>
    <t>Crenshaw</t>
  </si>
  <si>
    <t>Lakeville</t>
  </si>
  <si>
    <t>Alger</t>
  </si>
  <si>
    <t>Harrington</t>
  </si>
  <si>
    <t>Meriwether</t>
  </si>
  <si>
    <t>Hayes</t>
  </si>
  <si>
    <t>Lane</t>
  </si>
  <si>
    <t>Early</t>
  </si>
  <si>
    <t>Madera</t>
  </si>
  <si>
    <t>Chowan</t>
  </si>
  <si>
    <t>Little River</t>
  </si>
  <si>
    <t>Hyde</t>
  </si>
  <si>
    <t>Jerauld</t>
  </si>
  <si>
    <t>Wyandot</t>
  </si>
  <si>
    <t>COUSUBFP</t>
  </si>
  <si>
    <t>Howell</t>
  </si>
  <si>
    <t>Iron</t>
  </si>
  <si>
    <t>Wirt</t>
  </si>
  <si>
    <t>Moultrie</t>
  </si>
  <si>
    <t>Catron</t>
  </si>
  <si>
    <t>Aurora</t>
  </si>
  <si>
    <t>Bulloch</t>
  </si>
  <si>
    <t>Howland</t>
  </si>
  <si>
    <t>Marshfield</t>
  </si>
  <si>
    <t>Richford</t>
  </si>
  <si>
    <t>Newbury</t>
  </si>
  <si>
    <t>Newfane</t>
  </si>
  <si>
    <t>Baca</t>
  </si>
  <si>
    <t>Pueblo</t>
  </si>
  <si>
    <t>Haddam</t>
  </si>
  <si>
    <t>Hamden</t>
  </si>
  <si>
    <t>MI</t>
  </si>
  <si>
    <t>Blue Earth</t>
  </si>
  <si>
    <t>Nantucket</t>
  </si>
  <si>
    <t>Rabun</t>
  </si>
  <si>
    <t>Fall River</t>
  </si>
  <si>
    <t>Washita</t>
  </si>
  <si>
    <t>Panton</t>
  </si>
  <si>
    <t>Morristown</t>
  </si>
  <si>
    <t>Multnomah</t>
  </si>
  <si>
    <t>Greenlee</t>
  </si>
  <si>
    <t>Lucas</t>
  </si>
  <si>
    <t>Avery's gore</t>
  </si>
  <si>
    <t>Treasure</t>
  </si>
  <si>
    <t>Bethany</t>
  </si>
  <si>
    <t>Yarmouth</t>
  </si>
  <si>
    <t>Desoto</t>
  </si>
  <si>
    <t>Peabody</t>
  </si>
  <si>
    <t>Parmer</t>
  </si>
  <si>
    <t>Ledyard</t>
  </si>
  <si>
    <t>Minnesota</t>
  </si>
  <si>
    <t>Deering</t>
  </si>
  <si>
    <t>Edgecombe</t>
  </si>
  <si>
    <t>Potter</t>
  </si>
  <si>
    <t>Freestone</t>
  </si>
  <si>
    <t>Bowie</t>
  </si>
  <si>
    <t>Faulkner</t>
  </si>
  <si>
    <t>Augusta</t>
  </si>
  <si>
    <t>Terrebonne</t>
  </si>
  <si>
    <t>District 35</t>
  </si>
  <si>
    <t>Wellfleet</t>
  </si>
  <si>
    <t>Wendell</t>
  </si>
  <si>
    <t>N/A</t>
  </si>
  <si>
    <t>Fairfax</t>
  </si>
  <si>
    <t>Palmer</t>
  </si>
  <si>
    <t>Thompson</t>
  </si>
  <si>
    <t>Menominee</t>
  </si>
  <si>
    <t>Hampden</t>
  </si>
  <si>
    <t>New Britain</t>
  </si>
  <si>
    <t>Lowell</t>
  </si>
  <si>
    <t>Ludlow</t>
  </si>
  <si>
    <t>Cavendish</t>
  </si>
  <si>
    <t>Chelsea</t>
  </si>
  <si>
    <t>West Baton Rouge</t>
  </si>
  <si>
    <t>Tyrrell</t>
  </si>
  <si>
    <t>Wrentham</t>
  </si>
  <si>
    <t>Rowe</t>
  </si>
  <si>
    <t>Rankin</t>
  </si>
  <si>
    <t>Danville</t>
  </si>
  <si>
    <t>Dickenson</t>
  </si>
  <si>
    <t>Echols</t>
  </si>
  <si>
    <t>District 26</t>
  </si>
  <si>
    <t>Shoshone</t>
  </si>
  <si>
    <t>Deaf Smith</t>
  </si>
  <si>
    <t>Blanco</t>
  </si>
  <si>
    <t>Ada</t>
  </si>
  <si>
    <t>Mars Hill</t>
  </si>
  <si>
    <t>Iosco</t>
  </si>
  <si>
    <t>Columbiana</t>
  </si>
  <si>
    <t>La Salle</t>
  </si>
  <si>
    <t>Prince William</t>
  </si>
  <si>
    <t>New Hampshire</t>
  </si>
  <si>
    <t>Henrico</t>
  </si>
  <si>
    <t>Dearborn</t>
  </si>
  <si>
    <t>Dunklin</t>
  </si>
  <si>
    <t>Tulsa</t>
  </si>
  <si>
    <t>Wagoner</t>
  </si>
  <si>
    <t>Preston</t>
  </si>
  <si>
    <t>Epsom</t>
  </si>
  <si>
    <t>Errol</t>
  </si>
  <si>
    <t>East Windsor</t>
  </si>
  <si>
    <t>Eastford</t>
  </si>
  <si>
    <t>Montgomery</t>
  </si>
  <si>
    <t>Deblois</t>
  </si>
  <si>
    <t>Hill</t>
  </si>
  <si>
    <t>Poquoson</t>
  </si>
  <si>
    <t>Dresden</t>
  </si>
  <si>
    <t>Claremont</t>
  </si>
  <si>
    <t>Botetourt</t>
  </si>
  <si>
    <t>Los Alamos</t>
  </si>
  <si>
    <t>Dewitt</t>
  </si>
  <si>
    <t>Dickens</t>
  </si>
  <si>
    <t>Callaway</t>
  </si>
  <si>
    <t>Cochran</t>
  </si>
  <si>
    <t>District 30</t>
  </si>
  <si>
    <t>West Hartford</t>
  </si>
  <si>
    <t>Cattaraugus</t>
  </si>
  <si>
    <t>Bath</t>
  </si>
  <si>
    <t>Tensas</t>
  </si>
  <si>
    <t>Methuen</t>
  </si>
  <si>
    <t>Bollinger</t>
  </si>
  <si>
    <t>Buchanan</t>
  </si>
  <si>
    <t>Paris</t>
  </si>
  <si>
    <t>Granville</t>
  </si>
  <si>
    <t>Parkman</t>
  </si>
  <si>
    <t>Connecticut</t>
  </si>
  <si>
    <t>Washakie</t>
  </si>
  <si>
    <t>Eliot</t>
  </si>
  <si>
    <t>Pelham</t>
  </si>
  <si>
    <t>Whitman</t>
  </si>
  <si>
    <t>Oglethorpe</t>
  </si>
  <si>
    <t>Washoe</t>
  </si>
  <si>
    <t>Somerville</t>
  </si>
  <si>
    <t>Worthington</t>
  </si>
  <si>
    <t>Hudson</t>
  </si>
  <si>
    <t>District 9</t>
  </si>
  <si>
    <t>Nicholas</t>
  </si>
  <si>
    <t>District 39</t>
  </si>
  <si>
    <t>Fentress</t>
  </si>
  <si>
    <t>Giles</t>
  </si>
  <si>
    <t>Storey</t>
  </si>
  <si>
    <t>Ringgold</t>
  </si>
  <si>
    <t>Santa Fe</t>
  </si>
  <si>
    <t>Socorro</t>
  </si>
  <si>
    <t>Bourne</t>
  </si>
  <si>
    <t>Boxborough</t>
  </si>
  <si>
    <t>Hinds</t>
  </si>
  <si>
    <t>Kenosha</t>
  </si>
  <si>
    <t>Brunswick</t>
  </si>
  <si>
    <t>Torrington</t>
  </si>
  <si>
    <t>Wenham</t>
  </si>
  <si>
    <t>Industry</t>
  </si>
  <si>
    <t>Sargent</t>
  </si>
  <si>
    <t>Slope</t>
  </si>
  <si>
    <t>Pocahontas</t>
  </si>
  <si>
    <t>New Boston</t>
  </si>
  <si>
    <t>Dade</t>
  </si>
  <si>
    <t>Caratunk</t>
  </si>
  <si>
    <t>Southbridge</t>
  </si>
  <si>
    <t>Randolph</t>
  </si>
  <si>
    <t>Russell</t>
  </si>
  <si>
    <t>Tremont</t>
  </si>
  <si>
    <t>Otisfield</t>
  </si>
  <si>
    <t>Tuscaloosa</t>
  </si>
  <si>
    <t>Dodge</t>
  </si>
  <si>
    <t>Vinton</t>
  </si>
  <si>
    <t>Wheelock</t>
  </si>
  <si>
    <t>Whiting</t>
  </si>
  <si>
    <t>Nobleboro</t>
  </si>
  <si>
    <t>Northbridge</t>
  </si>
  <si>
    <t>Ashby</t>
  </si>
  <si>
    <t>District 27</t>
  </si>
  <si>
    <t>Sandoval</t>
  </si>
  <si>
    <t>San Miguel</t>
  </si>
  <si>
    <t>Lampasas</t>
  </si>
  <si>
    <t>Westmanland</t>
  </si>
  <si>
    <t>Southborough</t>
  </si>
  <si>
    <t>Jamestown</t>
  </si>
  <si>
    <t>East Bridgewater</t>
  </si>
  <si>
    <t>Sunapee</t>
  </si>
  <si>
    <t>New Ipswich</t>
  </si>
  <si>
    <t>Newfields</t>
  </si>
  <si>
    <t>NJ</t>
  </si>
  <si>
    <t>Kearney</t>
  </si>
  <si>
    <t>Amherst</t>
  </si>
  <si>
    <t>Norton</t>
  </si>
  <si>
    <t>Long Island</t>
  </si>
  <si>
    <t>Bandera</t>
  </si>
  <si>
    <t>Chenango</t>
  </si>
  <si>
    <t>Fergus</t>
  </si>
  <si>
    <t>Boyd</t>
  </si>
  <si>
    <t>Cortland</t>
  </si>
  <si>
    <t>Gillespie</t>
  </si>
  <si>
    <t>Bar Harbor</t>
  </si>
  <si>
    <t>Erving</t>
  </si>
  <si>
    <t>Portage Lake</t>
  </si>
  <si>
    <t>Am Ind</t>
  </si>
  <si>
    <t>Hollis</t>
  </si>
  <si>
    <t>Hooksett</t>
  </si>
  <si>
    <t>Jaffrey</t>
  </si>
  <si>
    <t>Newmarket</t>
  </si>
  <si>
    <t>Sangerville</t>
  </si>
  <si>
    <t>Houlton</t>
  </si>
  <si>
    <t>Copiah</t>
  </si>
  <si>
    <t>Forrest</t>
  </si>
  <si>
    <t>Ulster</t>
  </si>
  <si>
    <t>AK</t>
  </si>
  <si>
    <t>Wharton</t>
  </si>
  <si>
    <t>North Carolina</t>
  </si>
  <si>
    <t>Clarksburg</t>
  </si>
  <si>
    <t>Williamstown</t>
  </si>
  <si>
    <t>Coffee</t>
  </si>
  <si>
    <t>New Madrid</t>
  </si>
  <si>
    <t>Winterport</t>
  </si>
  <si>
    <t>Wallagrass</t>
  </si>
  <si>
    <t>Spokane</t>
  </si>
  <si>
    <t>Milford</t>
  </si>
  <si>
    <t>Millbury</t>
  </si>
  <si>
    <t>Lamar</t>
  </si>
  <si>
    <t>Sheridan</t>
  </si>
  <si>
    <t>Williams</t>
  </si>
  <si>
    <t>Tyngsborough</t>
  </si>
  <si>
    <t>Cibola</t>
  </si>
  <si>
    <t>Pearl River</t>
  </si>
  <si>
    <t>Patten</t>
  </si>
  <si>
    <t>Allendale</t>
  </si>
  <si>
    <t>Morehouse</t>
  </si>
  <si>
    <t>Bellingham</t>
  </si>
  <si>
    <t>District 8</t>
  </si>
  <si>
    <t>District 12</t>
  </si>
  <si>
    <t>Constitution</t>
  </si>
  <si>
    <t>Bowerbank</t>
  </si>
  <si>
    <t>San Benito</t>
  </si>
  <si>
    <t>Clinch</t>
  </si>
  <si>
    <t>Toole</t>
  </si>
  <si>
    <t>Weld</t>
  </si>
  <si>
    <t>Sherburne</t>
  </si>
  <si>
    <t>Milam</t>
  </si>
  <si>
    <t>Mills</t>
  </si>
  <si>
    <t>Hot Spring</t>
  </si>
  <si>
    <t>Andover</t>
  </si>
  <si>
    <t>Ravalli</t>
  </si>
  <si>
    <t>Buckingham</t>
  </si>
  <si>
    <t>McPherson</t>
  </si>
  <si>
    <t>Ford</t>
  </si>
  <si>
    <t>Limestone</t>
  </si>
  <si>
    <t>Palo Alto</t>
  </si>
  <si>
    <t>Laurens</t>
  </si>
  <si>
    <t>Cape May</t>
  </si>
  <si>
    <t>De Baca</t>
  </si>
  <si>
    <t>Charles</t>
  </si>
  <si>
    <t>Dorchester</t>
  </si>
  <si>
    <t>Sandy River</t>
  </si>
  <si>
    <t>Seboeis</t>
  </si>
  <si>
    <t>The Forks</t>
  </si>
  <si>
    <t>Chisago</t>
  </si>
  <si>
    <t>Pembina</t>
  </si>
  <si>
    <t>Livermore</t>
  </si>
  <si>
    <t>Hocking</t>
  </si>
  <si>
    <t>Framingham</t>
  </si>
  <si>
    <t>China</t>
  </si>
  <si>
    <t>Billerica</t>
  </si>
  <si>
    <t>Chapman</t>
  </si>
  <si>
    <t>Lyndeborough</t>
  </si>
  <si>
    <t>District 23</t>
  </si>
  <si>
    <t>South Dakota</t>
  </si>
  <si>
    <t>Bracken</t>
  </si>
  <si>
    <t>Shapleigh</t>
  </si>
  <si>
    <t>Chilmark</t>
  </si>
  <si>
    <t>Seneca</t>
  </si>
  <si>
    <t>Tioga</t>
  </si>
  <si>
    <t>Mariaville</t>
  </si>
  <si>
    <t>Talbot</t>
  </si>
  <si>
    <t>Nat Law</t>
  </si>
  <si>
    <t>New Haven</t>
  </si>
  <si>
    <t>Phelps</t>
  </si>
  <si>
    <t>Alna</t>
  </si>
  <si>
    <t>Independent/Unenrolled</t>
  </si>
  <si>
    <t>Ripton</t>
  </si>
  <si>
    <t>Rochester</t>
  </si>
  <si>
    <t>Stannard</t>
  </si>
  <si>
    <t>Fairhaven</t>
  </si>
  <si>
    <t>Alexandria</t>
  </si>
  <si>
    <t>Richmond</t>
  </si>
  <si>
    <t>Alleghany</t>
  </si>
  <si>
    <t>Kay</t>
  </si>
  <si>
    <t>Murray</t>
  </si>
  <si>
    <t>Towns</t>
  </si>
  <si>
    <t>Egremont</t>
  </si>
  <si>
    <t>Newburgh</t>
  </si>
  <si>
    <t>Sumter</t>
  </si>
  <si>
    <t>Dudley</t>
  </si>
  <si>
    <t>Wilbraham</t>
  </si>
  <si>
    <t>District 6</t>
  </si>
  <si>
    <t>Upshur</t>
  </si>
  <si>
    <t>Twin Falls</t>
  </si>
  <si>
    <t>Ray</t>
  </si>
  <si>
    <t>Cranberry Isles</t>
  </si>
  <si>
    <t>Croydon</t>
  </si>
  <si>
    <t>Uxbridge</t>
  </si>
  <si>
    <t>Ashfield</t>
  </si>
  <si>
    <t>Athol</t>
  </si>
  <si>
    <t>Watertown</t>
  </si>
  <si>
    <t>North Attleborough</t>
  </si>
  <si>
    <t>District 33</t>
  </si>
  <si>
    <t>Mahoning</t>
  </si>
  <si>
    <t>Harper</t>
  </si>
  <si>
    <t>Calcasieu</t>
  </si>
  <si>
    <t>Hartland</t>
  </si>
  <si>
    <t>Paxton</t>
  </si>
  <si>
    <t>Machias</t>
  </si>
  <si>
    <t>Phillipston</t>
  </si>
  <si>
    <t>Archer</t>
  </si>
  <si>
    <t>Henry</t>
  </si>
  <si>
    <t>Gasconade</t>
  </si>
  <si>
    <t>Cameron</t>
  </si>
  <si>
    <t>Doniphan</t>
  </si>
  <si>
    <t>Derry</t>
  </si>
  <si>
    <t>Niagara</t>
  </si>
  <si>
    <t>Bethlehem</t>
  </si>
  <si>
    <t>Bow</t>
  </si>
  <si>
    <t>Naples</t>
  </si>
  <si>
    <t>New Gloucester</t>
  </si>
  <si>
    <t>Dare</t>
  </si>
  <si>
    <t>Davie</t>
  </si>
  <si>
    <t>Duplin</t>
  </si>
  <si>
    <t>Millinocket</t>
  </si>
  <si>
    <t>Mexico</t>
  </si>
  <si>
    <t>Milbridge</t>
  </si>
  <si>
    <t>Panola</t>
  </si>
  <si>
    <t>Machiasport</t>
  </si>
  <si>
    <t>Clarksville</t>
  </si>
  <si>
    <t>Bristol</t>
  </si>
  <si>
    <t>Keith</t>
  </si>
  <si>
    <t>Chesapeake</t>
  </si>
  <si>
    <t>Charlotte</t>
  </si>
  <si>
    <t>Atlantic</t>
  </si>
  <si>
    <t>North Branford</t>
  </si>
  <si>
    <t>Dennysville</t>
  </si>
  <si>
    <t>Tippah</t>
  </si>
  <si>
    <t>Burlington</t>
  </si>
  <si>
    <t>CO</t>
  </si>
  <si>
    <t>District 36</t>
  </si>
  <si>
    <t>Pomfret</t>
  </si>
  <si>
    <t>Calhoun</t>
  </si>
  <si>
    <t>Adams</t>
  </si>
  <si>
    <t>Alamosa</t>
  </si>
  <si>
    <t>Mount Vernon</t>
  </si>
  <si>
    <t>Glastonbury</t>
  </si>
  <si>
    <t>Brooke</t>
  </si>
  <si>
    <t>Medford</t>
  </si>
  <si>
    <t>Sharkey</t>
  </si>
  <si>
    <t>Mount Holly</t>
  </si>
  <si>
    <t>O'Brien</t>
  </si>
  <si>
    <t>Pownal</t>
  </si>
  <si>
    <t>San Bernardino</t>
  </si>
  <si>
    <t>Schuyler</t>
  </si>
  <si>
    <t>Seminole</t>
  </si>
  <si>
    <t>Dallam</t>
  </si>
  <si>
    <t>Cassia</t>
  </si>
  <si>
    <t>Clark</t>
  </si>
  <si>
    <t>Woodward</t>
  </si>
  <si>
    <t>Dunn</t>
  </si>
  <si>
    <t>Perquimans</t>
  </si>
  <si>
    <t>Ward</t>
  </si>
  <si>
    <t>Bonneville</t>
  </si>
  <si>
    <t>Linn</t>
  </si>
  <si>
    <t>Audubon</t>
  </si>
  <si>
    <t>Rio Arriba</t>
  </si>
  <si>
    <t>Daviess</t>
  </si>
  <si>
    <t>Cuming</t>
  </si>
  <si>
    <t>Kentucky State Board of Elections</t>
  </si>
  <si>
    <t>Redding</t>
  </si>
  <si>
    <t>Tattnall</t>
  </si>
  <si>
    <t>Mariposa</t>
  </si>
  <si>
    <t>Tooele</t>
  </si>
  <si>
    <t>New Sweden</t>
  </si>
  <si>
    <t>Buncombe</t>
  </si>
  <si>
    <t>Quincy</t>
  </si>
  <si>
    <t>Raynham</t>
  </si>
  <si>
    <t>Mecosta</t>
  </si>
  <si>
    <t>Elliott</t>
  </si>
  <si>
    <t>St. George</t>
  </si>
  <si>
    <t>Sheffield</t>
  </si>
  <si>
    <t>Shelburne</t>
  </si>
  <si>
    <t>Bland</t>
  </si>
  <si>
    <t>Isabella</t>
  </si>
  <si>
    <t>Magoffin</t>
  </si>
  <si>
    <t>Alcorn</t>
  </si>
  <si>
    <t>Amite</t>
  </si>
  <si>
    <t>Kalamazoo</t>
  </si>
  <si>
    <t>Gaines</t>
  </si>
  <si>
    <t>Guilford</t>
  </si>
  <si>
    <t>Spartanburg</t>
  </si>
  <si>
    <t>Holliston</t>
  </si>
  <si>
    <t>Holyoke</t>
  </si>
  <si>
    <t>Ransom</t>
  </si>
  <si>
    <t>Stutsman</t>
  </si>
  <si>
    <t>Lowndes</t>
  </si>
  <si>
    <t>Melrose</t>
  </si>
  <si>
    <t>Saco</t>
  </si>
  <si>
    <t>St. Agatha</t>
  </si>
  <si>
    <t>Kossuth</t>
  </si>
  <si>
    <t>Seekonk</t>
  </si>
  <si>
    <t>Blount</t>
  </si>
  <si>
    <t>Suffield</t>
  </si>
  <si>
    <t>Baltimore</t>
  </si>
  <si>
    <t>Saratoga</t>
  </si>
  <si>
    <t>Boyle</t>
  </si>
  <si>
    <t>Coconino</t>
  </si>
  <si>
    <t>Montour</t>
  </si>
  <si>
    <t>Hanson</t>
  </si>
  <si>
    <t>Hutchinson</t>
  </si>
  <si>
    <t>Hoke</t>
  </si>
  <si>
    <t>Oakfield</t>
  </si>
  <si>
    <t>Harwich</t>
  </si>
  <si>
    <t>Hatfield</t>
  </si>
  <si>
    <t>Bullock</t>
  </si>
  <si>
    <t>Butler</t>
  </si>
  <si>
    <t>Gila</t>
  </si>
  <si>
    <t>Atascosa</t>
  </si>
  <si>
    <t>Clare</t>
  </si>
  <si>
    <t>Deer Isle</t>
  </si>
  <si>
    <t>Denmark</t>
  </si>
  <si>
    <t>Hettinger</t>
  </si>
  <si>
    <t>Dorset</t>
  </si>
  <si>
    <t>Ocean</t>
  </si>
  <si>
    <t>St. Francis</t>
  </si>
  <si>
    <t>Gilead</t>
  </si>
  <si>
    <t>New Mexico</t>
  </si>
  <si>
    <t>Hopedale</t>
  </si>
  <si>
    <t>Rolette</t>
  </si>
  <si>
    <t>District 28</t>
  </si>
  <si>
    <t>District 29</t>
  </si>
  <si>
    <t>Gaston</t>
  </si>
  <si>
    <t>Oklahoma</t>
  </si>
  <si>
    <t>OK</t>
  </si>
  <si>
    <t>OR</t>
  </si>
  <si>
    <t>Brownville</t>
  </si>
  <si>
    <t>Islesboro</t>
  </si>
  <si>
    <t>Jackman</t>
  </si>
  <si>
    <t>South Hadley</t>
  </si>
  <si>
    <t>Alfred</t>
  </si>
  <si>
    <t>Sagadahoc</t>
  </si>
  <si>
    <t>Albion</t>
  </si>
  <si>
    <t>Clinton</t>
  </si>
  <si>
    <t>Bailey</t>
  </si>
  <si>
    <t>Vienna</t>
  </si>
  <si>
    <t>Bastrop</t>
  </si>
  <si>
    <t>Baylor</t>
  </si>
  <si>
    <t>Desha</t>
  </si>
  <si>
    <t>Beaver Cove</t>
  </si>
  <si>
    <t>Hot Springs</t>
  </si>
  <si>
    <t>Laramie</t>
  </si>
  <si>
    <t>Burnett</t>
  </si>
  <si>
    <t>Brownfield</t>
  </si>
  <si>
    <t>Burnham</t>
  </si>
  <si>
    <t>Vilas</t>
  </si>
  <si>
    <t>Glasscock</t>
  </si>
  <si>
    <t>Matagorda</t>
  </si>
  <si>
    <t>Tiverton</t>
  </si>
  <si>
    <t>Warwick</t>
  </si>
  <si>
    <t>Muskingum</t>
  </si>
  <si>
    <t>South Portland</t>
  </si>
  <si>
    <t>Waushara</t>
  </si>
  <si>
    <t>Dakota</t>
  </si>
  <si>
    <t>Val Verde</t>
  </si>
  <si>
    <t>Holderness</t>
  </si>
  <si>
    <t>Portland</t>
  </si>
  <si>
    <t>New Ashford</t>
  </si>
  <si>
    <t>Benton</t>
  </si>
  <si>
    <t>Montmorency</t>
  </si>
  <si>
    <t>Bennett</t>
  </si>
  <si>
    <t>Bon Homme</t>
  </si>
  <si>
    <t>Wapello</t>
  </si>
  <si>
    <t>Geneva</t>
  </si>
  <si>
    <t>Nicollet</t>
  </si>
  <si>
    <t>Cook</t>
  </si>
  <si>
    <t>Everett</t>
  </si>
  <si>
    <t>Craven</t>
  </si>
  <si>
    <t>Dennis</t>
  </si>
  <si>
    <t>Dighton</t>
  </si>
  <si>
    <t>Dracut</t>
  </si>
  <si>
    <t>Newcastle</t>
  </si>
  <si>
    <t>Hope</t>
  </si>
  <si>
    <t>Rhode Island</t>
  </si>
  <si>
    <t>Fort Bend</t>
  </si>
  <si>
    <t>Palermo</t>
  </si>
  <si>
    <t>Mont Vernon</t>
  </si>
  <si>
    <t>Medfield</t>
  </si>
  <si>
    <t>Biddeford</t>
  </si>
  <si>
    <t>Glocester</t>
  </si>
  <si>
    <t>Carson City</t>
  </si>
  <si>
    <t>Millsfield</t>
  </si>
  <si>
    <t>Craighead</t>
  </si>
  <si>
    <t>Dooly</t>
  </si>
  <si>
    <t>Barry</t>
  </si>
  <si>
    <t>Little Compton</t>
  </si>
  <si>
    <t>Middletown</t>
  </si>
  <si>
    <t>Moody</t>
  </si>
  <si>
    <t>Roberts</t>
  </si>
  <si>
    <t>Brooklin</t>
  </si>
  <si>
    <t>Sacramento</t>
  </si>
  <si>
    <t>Colquitt</t>
  </si>
  <si>
    <t>Sidney</t>
  </si>
  <si>
    <t>Kingman</t>
  </si>
  <si>
    <t>Ashtabula</t>
  </si>
  <si>
    <t>St. Croix</t>
  </si>
  <si>
    <t>Sauk</t>
  </si>
  <si>
    <t>Okeechobee</t>
  </si>
  <si>
    <t>Hall</t>
  </si>
  <si>
    <t>Cecil</t>
  </si>
  <si>
    <t>Cannon</t>
  </si>
  <si>
    <t>Cheatham</t>
  </si>
  <si>
    <t>Piatt</t>
  </si>
  <si>
    <t>Underhill</t>
  </si>
  <si>
    <t>Vergennes</t>
  </si>
  <si>
    <t>Lake of the Woods</t>
  </si>
  <si>
    <t>Rappahannock</t>
  </si>
  <si>
    <t>Ogle</t>
  </si>
  <si>
    <t>East Feliciana</t>
  </si>
  <si>
    <t>Starke</t>
  </si>
  <si>
    <t>Shenandoah</t>
  </si>
  <si>
    <t>Marengo</t>
  </si>
  <si>
    <t>St. Clair</t>
  </si>
  <si>
    <t>Banks</t>
  </si>
  <si>
    <t>Gonzales</t>
  </si>
  <si>
    <t>Allamakee</t>
  </si>
  <si>
    <t>Benson</t>
  </si>
  <si>
    <t>Claiborne</t>
  </si>
  <si>
    <t>Eddington</t>
  </si>
  <si>
    <t>Green's Grant</t>
  </si>
  <si>
    <t>Seymour</t>
  </si>
  <si>
    <t>Hopewell</t>
  </si>
  <si>
    <t>Hodgdon</t>
  </si>
  <si>
    <t>Pend Oreille</t>
  </si>
  <si>
    <t>Burt</t>
  </si>
  <si>
    <t>Morrill</t>
  </si>
  <si>
    <t>Hamilton</t>
  </si>
  <si>
    <t>Sangamon</t>
  </si>
  <si>
    <t>Toombs</t>
  </si>
  <si>
    <t>Bladen</t>
  </si>
  <si>
    <t>Hart's Location</t>
  </si>
  <si>
    <t>Izard</t>
  </si>
  <si>
    <t>Athens</t>
  </si>
  <si>
    <t>Ralls</t>
  </si>
  <si>
    <t>Elkhart</t>
  </si>
  <si>
    <t>Fountain</t>
  </si>
  <si>
    <t>Thetford</t>
  </si>
  <si>
    <t>Loudoun</t>
  </si>
  <si>
    <t>Champaign</t>
  </si>
  <si>
    <t>Onondaga</t>
  </si>
  <si>
    <t>Glades</t>
  </si>
  <si>
    <t>Charlottesville</t>
  </si>
  <si>
    <t>Lycoming</t>
  </si>
  <si>
    <t>Brevard</t>
  </si>
  <si>
    <t>Cache</t>
  </si>
  <si>
    <t>Humboldt</t>
  </si>
  <si>
    <t>Maui</t>
  </si>
  <si>
    <t>Otsego</t>
  </si>
  <si>
    <t>Rock Island</t>
  </si>
  <si>
    <t>Quay</t>
  </si>
  <si>
    <t>Boscawen</t>
  </si>
  <si>
    <t>Brentwood</t>
  </si>
  <si>
    <t>Teton</t>
  </si>
  <si>
    <t>Saugus</t>
  </si>
  <si>
    <t>Ontonagon</t>
  </si>
  <si>
    <t>New Canada</t>
  </si>
  <si>
    <t>Borden</t>
  </si>
  <si>
    <t>District 32</t>
  </si>
  <si>
    <t>Fletcher</t>
  </si>
  <si>
    <t>Glover</t>
  </si>
  <si>
    <t>Acworth</t>
  </si>
  <si>
    <t>Dixfield</t>
  </si>
  <si>
    <t>Livermore Falls</t>
  </si>
  <si>
    <t>Mattawamkeag</t>
  </si>
  <si>
    <t>Maxfield</t>
  </si>
  <si>
    <t>Reading</t>
  </si>
  <si>
    <t>Dexter</t>
  </si>
  <si>
    <t>Dover-Foxcroft</t>
  </si>
  <si>
    <t>Lubec</t>
  </si>
  <si>
    <t>Stockbridge</t>
  </si>
  <si>
    <t>Reagan</t>
  </si>
  <si>
    <t>Real</t>
  </si>
  <si>
    <t>Denton</t>
  </si>
  <si>
    <t>Emporia</t>
  </si>
  <si>
    <t>Muscogee</t>
  </si>
  <si>
    <t>Cabell</t>
  </si>
  <si>
    <t>Sheldon</t>
  </si>
  <si>
    <t>Shoreham</t>
  </si>
  <si>
    <t>Calaveras</t>
  </si>
  <si>
    <t>Durham</t>
  </si>
  <si>
    <t>North Canaan</t>
  </si>
  <si>
    <t>Klamath</t>
  </si>
  <si>
    <t>Hardee</t>
  </si>
  <si>
    <t>Harris</t>
  </si>
  <si>
    <t>SD</t>
  </si>
  <si>
    <t>Kleberg</t>
  </si>
  <si>
    <t>Osceola</t>
  </si>
  <si>
    <t>McDuffie</t>
  </si>
  <si>
    <t>Miner</t>
  </si>
  <si>
    <t>Northborough</t>
  </si>
  <si>
    <t>Traverse</t>
  </si>
  <si>
    <t>Preble</t>
  </si>
  <si>
    <t>Duchesne</t>
  </si>
  <si>
    <t>Refugio</t>
  </si>
  <si>
    <t>Maidstone</t>
  </si>
  <si>
    <t>Apache</t>
  </si>
  <si>
    <t>Arapahoe</t>
  </si>
  <si>
    <t>Wythe</t>
  </si>
  <si>
    <t>McIntosh</t>
  </si>
  <si>
    <t>Lumpkin</t>
  </si>
  <si>
    <t>Medway</t>
  </si>
  <si>
    <t>Poultney</t>
  </si>
  <si>
    <t>Mississippi</t>
  </si>
  <si>
    <t>District 34</t>
  </si>
  <si>
    <t>Oxford</t>
  </si>
  <si>
    <t>Farmingdale</t>
  </si>
  <si>
    <t>La Crosse</t>
  </si>
  <si>
    <t>Outagamie</t>
  </si>
  <si>
    <t>Provincetown</t>
  </si>
  <si>
    <t>Troup</t>
  </si>
  <si>
    <t>Lawrence</t>
  </si>
  <si>
    <t>McCracken</t>
  </si>
  <si>
    <t>Clermont</t>
  </si>
  <si>
    <t>Cerro Gordo</t>
  </si>
  <si>
    <t>Bremer</t>
  </si>
  <si>
    <t>Boundary</t>
  </si>
  <si>
    <t>Bonner</t>
  </si>
  <si>
    <t>Hood</t>
  </si>
  <si>
    <t>Halifax</t>
  </si>
  <si>
    <t>Monticello</t>
  </si>
  <si>
    <t>Dunbarton</t>
  </si>
  <si>
    <t>Townshend</t>
  </si>
  <si>
    <t>Tunbridge</t>
  </si>
  <si>
    <t>Mesa</t>
  </si>
  <si>
    <t>Peoria</t>
  </si>
  <si>
    <t>Troy</t>
  </si>
  <si>
    <t>Rhode Island Board of Elections</t>
  </si>
  <si>
    <t>Agency</t>
  </si>
  <si>
    <t>Santa Rosa</t>
  </si>
  <si>
    <t>Weston</t>
  </si>
  <si>
    <t>Polk</t>
  </si>
  <si>
    <t>DeSoto</t>
  </si>
  <si>
    <t>San Jacinto</t>
  </si>
  <si>
    <t>Ogemaw</t>
  </si>
  <si>
    <t>Etna</t>
  </si>
  <si>
    <t>Hardeman</t>
  </si>
  <si>
    <t>Collingsworth</t>
  </si>
  <si>
    <t>Rice</t>
  </si>
  <si>
    <t>Minnehaha</t>
  </si>
  <si>
    <t>Waynesboro</t>
  </si>
  <si>
    <t>Asotin</t>
  </si>
  <si>
    <t>Big Stone</t>
  </si>
  <si>
    <t>Strong</t>
  </si>
  <si>
    <t>Lunenburg</t>
  </si>
  <si>
    <t>Barren</t>
  </si>
  <si>
    <t>Klickitat</t>
  </si>
  <si>
    <t>Crook</t>
  </si>
  <si>
    <t>McHenry</t>
  </si>
  <si>
    <t>Conservative</t>
  </si>
  <si>
    <t>Walden</t>
  </si>
  <si>
    <t>District 40</t>
  </si>
  <si>
    <t>East Hampton</t>
  </si>
  <si>
    <t>Enfield</t>
  </si>
  <si>
    <t>Berkeley</t>
  </si>
  <si>
    <t>Alburg</t>
  </si>
  <si>
    <t>Jennings</t>
  </si>
  <si>
    <t>Knox</t>
  </si>
  <si>
    <t>Mellette</t>
  </si>
  <si>
    <t>Berrien</t>
  </si>
  <si>
    <t>Le Flore</t>
  </si>
  <si>
    <t>Allen</t>
  </si>
  <si>
    <t>Barnes</t>
  </si>
  <si>
    <t>Taos</t>
  </si>
  <si>
    <t>Lavaca</t>
  </si>
  <si>
    <t>Eustis</t>
  </si>
  <si>
    <t>Baring</t>
  </si>
  <si>
    <t>Beals</t>
  </si>
  <si>
    <t>Londonderry</t>
  </si>
  <si>
    <t>Charlemont</t>
  </si>
  <si>
    <t>Belknap</t>
  </si>
  <si>
    <t>Frenchboro</t>
  </si>
  <si>
    <t>Illinois State Board of Elections</t>
  </si>
  <si>
    <t>Neshoba</t>
  </si>
  <si>
    <t>Roosevelt</t>
  </si>
  <si>
    <t>Other</t>
  </si>
  <si>
    <t>Brown</t>
  </si>
  <si>
    <t>Standish</t>
  </si>
  <si>
    <t>Winn</t>
  </si>
  <si>
    <t>Somerset</t>
  </si>
  <si>
    <t>Meade</t>
  </si>
  <si>
    <t>Morris</t>
  </si>
  <si>
    <t>Las Animas</t>
  </si>
  <si>
    <t>Litchfield</t>
  </si>
  <si>
    <t>Glenburn</t>
  </si>
  <si>
    <t>Lamoille</t>
  </si>
  <si>
    <t>District 20</t>
  </si>
  <si>
    <t>Crane</t>
  </si>
  <si>
    <t>Dixie</t>
  </si>
  <si>
    <t>Riverside</t>
  </si>
  <si>
    <t>Nuckolls</t>
  </si>
  <si>
    <t>Stoughton</t>
  </si>
  <si>
    <t>Stow</t>
  </si>
  <si>
    <t>Stonington</t>
  </si>
  <si>
    <t>Maries</t>
  </si>
  <si>
    <t>Door</t>
  </si>
  <si>
    <t>Jenkins</t>
  </si>
  <si>
    <t>Johnston</t>
  </si>
  <si>
    <t>Doddridge</t>
  </si>
  <si>
    <t>Drew</t>
  </si>
  <si>
    <t>Lauderdale</t>
  </si>
  <si>
    <t>Chambers</t>
  </si>
  <si>
    <t>Brule</t>
  </si>
  <si>
    <t>Bibb</t>
  </si>
  <si>
    <t>Wilbarger</t>
  </si>
  <si>
    <t>Custer</t>
  </si>
  <si>
    <t>Delta</t>
  </si>
  <si>
    <t>Rockbridge</t>
  </si>
  <si>
    <t>Laclede</t>
  </si>
  <si>
    <t>Glynn</t>
  </si>
  <si>
    <t>Pitkin</t>
  </si>
  <si>
    <t>Gardner</t>
  </si>
  <si>
    <t>Dallas</t>
  </si>
  <si>
    <t>DeKalb</t>
  </si>
  <si>
    <t>Stewart</t>
  </si>
  <si>
    <t>Gladwin</t>
  </si>
  <si>
    <t>Township</t>
  </si>
  <si>
    <t>Hays</t>
  </si>
  <si>
    <t>Hardy</t>
  </si>
  <si>
    <t>York</t>
  </si>
  <si>
    <t>Georgetown</t>
  </si>
  <si>
    <t>Mahaska</t>
  </si>
  <si>
    <t>Pemiscot</t>
  </si>
  <si>
    <t>West Greenwich</t>
  </si>
  <si>
    <t>Tama</t>
  </si>
  <si>
    <t>Hunt</t>
  </si>
  <si>
    <t>Bear Lake</t>
  </si>
  <si>
    <t>Benewah</t>
  </si>
  <si>
    <t>Brattleboro</t>
  </si>
  <si>
    <t>Hale's Location</t>
  </si>
  <si>
    <t>Buxton</t>
  </si>
  <si>
    <t>Westerly</t>
  </si>
  <si>
    <t>Sweet Grass</t>
  </si>
  <si>
    <t>Isle Au Haut</t>
  </si>
  <si>
    <t>Whitefield</t>
  </si>
  <si>
    <t>Scituate</t>
  </si>
  <si>
    <t>Brooksville</t>
  </si>
  <si>
    <t>Bowdoinham</t>
  </si>
  <si>
    <t>Millville</t>
  </si>
  <si>
    <t>Wisconsin</t>
  </si>
  <si>
    <t>Langdon</t>
  </si>
  <si>
    <t>Mechanic Falls</t>
  </si>
  <si>
    <t>Whitfield</t>
  </si>
  <si>
    <t>Williston</t>
  </si>
  <si>
    <t>Prentiss</t>
  </si>
  <si>
    <t>MS</t>
  </si>
  <si>
    <t>Independence</t>
  </si>
  <si>
    <t>Wade</t>
  </si>
  <si>
    <t>Meredith</t>
  </si>
  <si>
    <t>Jim Wells</t>
  </si>
  <si>
    <t>Millis</t>
  </si>
  <si>
    <t>Ascension</t>
  </si>
  <si>
    <t>Harvey</t>
  </si>
  <si>
    <t>Alcona</t>
  </si>
  <si>
    <t>Swisher</t>
  </si>
  <si>
    <t>Butte</t>
  </si>
  <si>
    <t>Westbrook</t>
  </si>
  <si>
    <t>Moultonborough</t>
  </si>
  <si>
    <t>Bremen</t>
  </si>
  <si>
    <t>Sutton</t>
  </si>
  <si>
    <t>Wolfeboro</t>
  </si>
  <si>
    <t>McKean</t>
  </si>
  <si>
    <t>District 24</t>
  </si>
  <si>
    <t>Winslow</t>
  </si>
  <si>
    <t>Mitchell</t>
  </si>
  <si>
    <t>DuPage</t>
  </si>
  <si>
    <t>Fleming</t>
  </si>
  <si>
    <t>Bottineau</t>
  </si>
  <si>
    <t>Gogebic</t>
  </si>
  <si>
    <t>Grimes</t>
  </si>
  <si>
    <t>Victoria</t>
  </si>
  <si>
    <t>Itasca</t>
  </si>
  <si>
    <t>Gosper</t>
  </si>
  <si>
    <t>Dickinson</t>
  </si>
  <si>
    <t>Culpeper</t>
  </si>
  <si>
    <t>Raleigh</t>
  </si>
  <si>
    <t>Searcy</t>
  </si>
  <si>
    <t>Lewis and Clark</t>
  </si>
  <si>
    <t>Rusk</t>
  </si>
  <si>
    <t>Crowley</t>
  </si>
  <si>
    <t>Currituck</t>
  </si>
  <si>
    <t>Tulare</t>
  </si>
  <si>
    <t>Allegan</t>
  </si>
  <si>
    <t>Benzie</t>
  </si>
  <si>
    <t>Tunica</t>
  </si>
  <si>
    <t>Kingston</t>
  </si>
  <si>
    <t>Guernsey</t>
  </si>
  <si>
    <t>Dummer</t>
  </si>
  <si>
    <t>Alaska</t>
  </si>
  <si>
    <t>Springfield</t>
  </si>
  <si>
    <t>Wilkinson</t>
  </si>
  <si>
    <t>Kimble</t>
  </si>
  <si>
    <t>Morton</t>
  </si>
  <si>
    <t>Callahan</t>
  </si>
  <si>
    <t>Kosciusko</t>
  </si>
  <si>
    <t>Duval</t>
  </si>
  <si>
    <t>Coal</t>
  </si>
  <si>
    <t>Red Lake</t>
  </si>
  <si>
    <t>Hidalgo</t>
  </si>
  <si>
    <t>McDonald</t>
  </si>
  <si>
    <t>Trego</t>
  </si>
  <si>
    <t>Greenbush</t>
  </si>
  <si>
    <t>Scarborough</t>
  </si>
  <si>
    <t>Mohave</t>
  </si>
  <si>
    <t>West Carroll</t>
  </si>
  <si>
    <t>Abington</t>
  </si>
  <si>
    <t>Acton</t>
  </si>
  <si>
    <t>Aitkin</t>
  </si>
  <si>
    <t>Briscoe</t>
  </si>
  <si>
    <t>Yolo</t>
  </si>
  <si>
    <t>Barnstead</t>
  </si>
  <si>
    <t>Bartlett</t>
  </si>
  <si>
    <t>Hebron</t>
  </si>
  <si>
    <t>Nye</t>
  </si>
  <si>
    <t>State of Hawaii Office of Elections</t>
  </si>
  <si>
    <t>Harrisville</t>
  </si>
  <si>
    <t>Chaves</t>
  </si>
  <si>
    <t>Bond</t>
  </si>
  <si>
    <t>Evangeline</t>
  </si>
  <si>
    <t>Sandisfield</t>
  </si>
  <si>
    <t>Sandwich</t>
  </si>
  <si>
    <t>Mount Tabor</t>
  </si>
  <si>
    <t>Somersworth</t>
  </si>
  <si>
    <t>Overseas</t>
  </si>
  <si>
    <t>Zapata</t>
  </si>
  <si>
    <t>Bertie</t>
  </si>
  <si>
    <t>Transylvania</t>
  </si>
  <si>
    <t>East Baton Rouge</t>
  </si>
  <si>
    <t>Oktibbeha</t>
  </si>
  <si>
    <t>Walker</t>
  </si>
  <si>
    <t>Cornish</t>
  </si>
  <si>
    <t>Hillsborough</t>
  </si>
  <si>
    <t>Topsham</t>
  </si>
  <si>
    <t>Campton</t>
  </si>
  <si>
    <t>Lovell</t>
  </si>
  <si>
    <t>T1 R9</t>
  </si>
  <si>
    <t>LSAD_TRANS</t>
  </si>
  <si>
    <t>Colusa</t>
  </si>
  <si>
    <t>Venango</t>
  </si>
  <si>
    <t>Macomb</t>
  </si>
  <si>
    <t>Manistee</t>
  </si>
  <si>
    <t>Harnett</t>
  </si>
  <si>
    <t>Ballard</t>
  </si>
  <si>
    <t>Rockcastle</t>
  </si>
  <si>
    <t>Lenox</t>
  </si>
  <si>
    <t>Seabrook</t>
  </si>
  <si>
    <t>Vinalhaven</t>
  </si>
  <si>
    <t>Thayer</t>
  </si>
  <si>
    <t>Manassas Park</t>
  </si>
  <si>
    <t>Martinsville</t>
  </si>
  <si>
    <t>Southampton</t>
  </si>
  <si>
    <t>Cottonwood</t>
  </si>
  <si>
    <t>Extra Boundary Shapes</t>
  </si>
  <si>
    <t>AZ</t>
  </si>
  <si>
    <t>LA</t>
  </si>
  <si>
    <t>Catahoula</t>
  </si>
  <si>
    <t>Rockland</t>
  </si>
  <si>
    <t>Tucker</t>
  </si>
  <si>
    <t>Tyler</t>
  </si>
  <si>
    <t>Becker</t>
  </si>
  <si>
    <t>Dickson</t>
  </si>
  <si>
    <t>Waukesha</t>
  </si>
  <si>
    <t>Grand Traverse</t>
  </si>
  <si>
    <t>Reeves</t>
  </si>
  <si>
    <t>Yalobusha</t>
  </si>
  <si>
    <t>Cloud</t>
  </si>
  <si>
    <t>Barton</t>
  </si>
  <si>
    <t>Bourbon</t>
  </si>
  <si>
    <t>Chase</t>
  </si>
  <si>
    <t>District 37</t>
  </si>
  <si>
    <t>Eastport</t>
  </si>
  <si>
    <t>Oregon</t>
  </si>
  <si>
    <t>Anoka</t>
  </si>
  <si>
    <t>Total VAP</t>
  </si>
  <si>
    <t>Gore</t>
  </si>
  <si>
    <t>Rockwall</t>
  </si>
  <si>
    <t>Burleson</t>
  </si>
  <si>
    <t>Costilla</t>
  </si>
  <si>
    <t>Van Buren</t>
  </si>
  <si>
    <t>Weakley</t>
  </si>
  <si>
    <t>Manassas</t>
  </si>
  <si>
    <t>Granite</t>
  </si>
  <si>
    <t>Wells</t>
  </si>
  <si>
    <t>Perkins</t>
  </si>
  <si>
    <t>Lincoln</t>
  </si>
  <si>
    <t>District 25</t>
  </si>
  <si>
    <t>Milton</t>
  </si>
  <si>
    <t>Kent</t>
  </si>
  <si>
    <t>Tarrant</t>
  </si>
  <si>
    <t>NV</t>
  </si>
  <si>
    <t>Hand</t>
  </si>
  <si>
    <t>Davidson</t>
  </si>
  <si>
    <t>Curry</t>
  </si>
  <si>
    <t>Crisp</t>
  </si>
  <si>
    <t>Keokuk</t>
  </si>
  <si>
    <t>Wood</t>
  </si>
  <si>
    <t>Maverick</t>
  </si>
  <si>
    <t>HI</t>
  </si>
  <si>
    <t>Mahnomen</t>
  </si>
  <si>
    <t>Manatee</t>
  </si>
  <si>
    <t>Townsend</t>
  </si>
  <si>
    <t>Gilliam</t>
  </si>
  <si>
    <t>Tate</t>
  </si>
  <si>
    <t>Danby</t>
  </si>
  <si>
    <t>Scioto</t>
  </si>
  <si>
    <t>Sibley</t>
  </si>
  <si>
    <t>Cuyahoga</t>
  </si>
  <si>
    <t>Wichita</t>
  </si>
  <si>
    <t>Wilson</t>
  </si>
  <si>
    <t>Freeborn</t>
  </si>
  <si>
    <t>KY</t>
  </si>
  <si>
    <t>Eureka</t>
  </si>
  <si>
    <t>Rains</t>
  </si>
  <si>
    <t>McDowell</t>
  </si>
  <si>
    <t>Iowa Secretary of State</t>
  </si>
  <si>
    <t>Rio Blanco</t>
  </si>
  <si>
    <t>Florence</t>
  </si>
  <si>
    <t>Edgefield</t>
  </si>
  <si>
    <t>West Feliciana</t>
  </si>
  <si>
    <t>San Patricio</t>
  </si>
  <si>
    <t>Ritchie</t>
  </si>
  <si>
    <t>San Diego</t>
  </si>
  <si>
    <t>San Francisco</t>
  </si>
  <si>
    <t>Marblehead</t>
  </si>
  <si>
    <t>Barnstable</t>
  </si>
  <si>
    <t>Savoy</t>
  </si>
  <si>
    <t>District 18</t>
  </si>
  <si>
    <t>Smithfield</t>
  </si>
  <si>
    <t>Crosby</t>
  </si>
  <si>
    <t>Hopkinton</t>
  </si>
  <si>
    <t>Osborne</t>
  </si>
  <si>
    <t>New Vineyard</t>
  </si>
  <si>
    <t>Abbeville</t>
  </si>
  <si>
    <t>Childress</t>
  </si>
  <si>
    <t>Cherryfield</t>
  </si>
  <si>
    <t>Tyringham</t>
  </si>
  <si>
    <t>Voluntown</t>
  </si>
  <si>
    <t>Holden</t>
  </si>
  <si>
    <t>Iredell</t>
  </si>
  <si>
    <t>Otoe</t>
  </si>
  <si>
    <t>Woods</t>
  </si>
  <si>
    <t>Dalton</t>
  </si>
  <si>
    <t>Sequatchie</t>
  </si>
  <si>
    <t>Great Pond</t>
  </si>
  <si>
    <t>Cape Elizabeth</t>
  </si>
  <si>
    <t>Ogunquit</t>
  </si>
  <si>
    <t>Baxter</t>
  </si>
  <si>
    <t>North Reading</t>
  </si>
  <si>
    <t>Deschutes</t>
  </si>
  <si>
    <t>Hernando</t>
  </si>
  <si>
    <t>District 19</t>
  </si>
  <si>
    <t>Garza</t>
  </si>
  <si>
    <t>Jeff Davis</t>
  </si>
  <si>
    <t>Chichester</t>
  </si>
  <si>
    <t>Juab</t>
  </si>
  <si>
    <t>Merrimac</t>
  </si>
  <si>
    <t>Gadsden</t>
  </si>
  <si>
    <t>Readfield</t>
  </si>
  <si>
    <t>Uvalde</t>
  </si>
  <si>
    <t>Brookfield</t>
  </si>
  <si>
    <t>Valley</t>
  </si>
  <si>
    <t>Brandon</t>
  </si>
  <si>
    <t>Wesley</t>
  </si>
  <si>
    <t>Highland</t>
  </si>
  <si>
    <t>Audrain</t>
  </si>
  <si>
    <t>Wakulla</t>
  </si>
  <si>
    <t>Arizona</t>
  </si>
  <si>
    <t>Dolores</t>
  </si>
  <si>
    <t>Mercer</t>
  </si>
  <si>
    <t>Kauai</t>
  </si>
  <si>
    <t>KS</t>
  </si>
  <si>
    <t>Radford</t>
  </si>
  <si>
    <t>Shasta</t>
  </si>
  <si>
    <t>Sutter</t>
  </si>
  <si>
    <t>Bradley</t>
  </si>
  <si>
    <t>District 21</t>
  </si>
  <si>
    <t>Summers</t>
  </si>
  <si>
    <t>Darke</t>
  </si>
  <si>
    <t>Accomack</t>
  </si>
  <si>
    <t>Travis</t>
  </si>
  <si>
    <t>D</t>
  </si>
  <si>
    <t>Quitman</t>
  </si>
  <si>
    <t>Camp</t>
  </si>
  <si>
    <t>Carson</t>
  </si>
  <si>
    <t>Mattapoisett</t>
  </si>
  <si>
    <t>Churchill</t>
  </si>
  <si>
    <t>Bates</t>
  </si>
  <si>
    <t>Auburn</t>
  </si>
  <si>
    <t>Avon</t>
  </si>
  <si>
    <t>St. Lucie</t>
  </si>
  <si>
    <t>Gulf</t>
  </si>
  <si>
    <t>Carthage</t>
  </si>
  <si>
    <t>Lempster</t>
  </si>
  <si>
    <t>Martin</t>
  </si>
  <si>
    <t>Muskegon</t>
  </si>
  <si>
    <t>Newaygo</t>
  </si>
  <si>
    <t>Bannock</t>
  </si>
  <si>
    <t>Palmyra</t>
  </si>
  <si>
    <t>Nashua</t>
  </si>
  <si>
    <t>Greenbrier</t>
  </si>
  <si>
    <t>Ziebach</t>
  </si>
  <si>
    <t>Milan</t>
  </si>
  <si>
    <t>Mobile</t>
  </si>
  <si>
    <t>Monroe</t>
  </si>
  <si>
    <t>Bamberg</t>
  </si>
  <si>
    <t>Garland</t>
  </si>
  <si>
    <t>Perham</t>
  </si>
  <si>
    <t>New Marlborough</t>
  </si>
  <si>
    <t>Addison</t>
  </si>
  <si>
    <t>Bennington</t>
  </si>
  <si>
    <t>Tom Green</t>
  </si>
  <si>
    <t>Freetown</t>
  </si>
  <si>
    <t>Franklin</t>
  </si>
  <si>
    <t>Skagit</t>
  </si>
  <si>
    <t>Dartmouth</t>
  </si>
  <si>
    <t>Epping</t>
  </si>
  <si>
    <t>Centerville</t>
  </si>
  <si>
    <t>West Virginia Secretary of State</t>
  </si>
  <si>
    <t>FIPS</t>
  </si>
  <si>
    <t>Denver</t>
  </si>
  <si>
    <t>Owyhee</t>
  </si>
  <si>
    <t>Chelan</t>
  </si>
  <si>
    <t>Clallam</t>
  </si>
  <si>
    <t>Cass</t>
  </si>
  <si>
    <t>Lorain</t>
  </si>
  <si>
    <t>Salt Lake</t>
  </si>
  <si>
    <t>Sanpete</t>
  </si>
  <si>
    <t>Parish</t>
  </si>
  <si>
    <t>De Soto</t>
  </si>
  <si>
    <t>Lafayette</t>
  </si>
  <si>
    <t>Leon</t>
  </si>
  <si>
    <t>Williamson</t>
  </si>
  <si>
    <t>Wilkes</t>
  </si>
  <si>
    <t>McLeod</t>
  </si>
  <si>
    <t>Kenton</t>
  </si>
  <si>
    <t>Knott</t>
  </si>
  <si>
    <t>Dubuque</t>
  </si>
  <si>
    <t>Newport News</t>
  </si>
  <si>
    <t>Petersburg</t>
  </si>
  <si>
    <t>Rock</t>
  </si>
  <si>
    <t>Alton</t>
  </si>
  <si>
    <t>West Forks</t>
  </si>
  <si>
    <t>Newton</t>
  </si>
  <si>
    <t>Oconee</t>
  </si>
  <si>
    <t>No. 8 S.D.</t>
  </si>
  <si>
    <t>Graham</t>
  </si>
  <si>
    <t>Spotsylvania</t>
  </si>
  <si>
    <t>Dundy</t>
  </si>
  <si>
    <t>Wallingford</t>
  </si>
  <si>
    <t>Hawkins</t>
  </si>
  <si>
    <t>Kankakee</t>
  </si>
  <si>
    <t>Macoupin</t>
  </si>
  <si>
    <t>Massac</t>
  </si>
  <si>
    <t>Franconia</t>
  </si>
  <si>
    <t>Pittsylvania</t>
  </si>
  <si>
    <t>Castro</t>
  </si>
  <si>
    <t>Hood River</t>
  </si>
  <si>
    <t>Total Registered</t>
  </si>
  <si>
    <t>Anne Arundel</t>
  </si>
  <si>
    <t>Baltimore City</t>
  </si>
  <si>
    <t>Socialist</t>
  </si>
  <si>
    <t>Comanche</t>
  </si>
  <si>
    <t>Dimmit</t>
  </si>
  <si>
    <t>Donley</t>
  </si>
  <si>
    <t>Sudbury</t>
  </si>
  <si>
    <t>Shelton</t>
  </si>
  <si>
    <t>Rupert</t>
  </si>
  <si>
    <t>Reynolds</t>
  </si>
  <si>
    <t>Freedom</t>
  </si>
  <si>
    <t>Chautauqua</t>
  </si>
  <si>
    <t>Eastham</t>
  </si>
  <si>
    <t>Bureau</t>
  </si>
  <si>
    <t>St. Joseph</t>
  </si>
  <si>
    <t>Damariscotta</t>
  </si>
  <si>
    <t>Fauquier</t>
  </si>
  <si>
    <t>McKinley</t>
  </si>
  <si>
    <t>Mora</t>
  </si>
  <si>
    <t>Columbus</t>
  </si>
  <si>
    <t>Larimer</t>
  </si>
  <si>
    <t>Oswego</t>
  </si>
  <si>
    <t>Itawamba</t>
  </si>
  <si>
    <t>Arenac</t>
  </si>
  <si>
    <t>Pettis</t>
  </si>
  <si>
    <t>IL</t>
  </si>
  <si>
    <t>Broome</t>
  </si>
  <si>
    <t>Cochise</t>
  </si>
  <si>
    <t>Santa Clara</t>
  </si>
  <si>
    <t>Leverett</t>
  </si>
  <si>
    <t>Walworth</t>
  </si>
  <si>
    <t>Eastland</t>
  </si>
  <si>
    <t>Wethersfield</t>
  </si>
  <si>
    <t>Beaver</t>
  </si>
  <si>
    <t>Pinellas</t>
  </si>
  <si>
    <t>Whiteside</t>
  </si>
  <si>
    <t>District 1</t>
  </si>
  <si>
    <t>Hickory</t>
  </si>
  <si>
    <t>Holt</t>
  </si>
  <si>
    <t>Owsley</t>
  </si>
  <si>
    <t>Pennsylvania</t>
  </si>
  <si>
    <t>PA</t>
  </si>
  <si>
    <t>Ashland</t>
  </si>
  <si>
    <t>Roane</t>
  </si>
  <si>
    <t>%TO VAP</t>
  </si>
  <si>
    <t>Weber</t>
  </si>
  <si>
    <t>Aquinnah</t>
  </si>
  <si>
    <t>Osage</t>
  </si>
  <si>
    <t>Plaquemines</t>
  </si>
  <si>
    <t>Payette</t>
  </si>
  <si>
    <t>Colebrook</t>
  </si>
  <si>
    <t>Simsbury</t>
  </si>
  <si>
    <t>Right to Life</t>
  </si>
  <si>
    <t>Lee</t>
  </si>
  <si>
    <t>Pratt</t>
  </si>
  <si>
    <t>King William</t>
  </si>
  <si>
    <t>Shelby</t>
  </si>
  <si>
    <t>Caroline</t>
  </si>
  <si>
    <t>Greenland</t>
  </si>
  <si>
    <t>Power</t>
  </si>
  <si>
    <t>Shaftsbury</t>
  </si>
  <si>
    <t>Mount Desert</t>
  </si>
  <si>
    <t>Coweta</t>
  </si>
  <si>
    <t>St. Johns</t>
  </si>
  <si>
    <t>Canadian</t>
  </si>
  <si>
    <t>Putney</t>
  </si>
  <si>
    <t>Colrain</t>
  </si>
  <si>
    <t>Sanders</t>
  </si>
  <si>
    <t>Trimble</t>
  </si>
  <si>
    <t>Wolfe</t>
  </si>
  <si>
    <t>Cedar</t>
  </si>
  <si>
    <t>Wyoming</t>
  </si>
  <si>
    <t>Bucksport</t>
  </si>
  <si>
    <t>State</t>
  </si>
  <si>
    <t>Loudon</t>
  </si>
  <si>
    <t>Noxubee</t>
  </si>
  <si>
    <t>McLennan</t>
  </si>
  <si>
    <t>Rutland</t>
  </si>
  <si>
    <t>Petroleum</t>
  </si>
  <si>
    <t>New Braintree</t>
  </si>
  <si>
    <t>North Providence</t>
  </si>
  <si>
    <t>Monongalia</t>
  </si>
  <si>
    <t>Gallia</t>
  </si>
  <si>
    <t>Geauga</t>
  </si>
  <si>
    <t>Decatur</t>
  </si>
  <si>
    <t>Belvidere</t>
  </si>
  <si>
    <t>Elmore</t>
  </si>
  <si>
    <t>Grand Forks</t>
  </si>
  <si>
    <t>Adair</t>
  </si>
  <si>
    <t>Chattooga</t>
  </si>
  <si>
    <t>Pierce</t>
  </si>
  <si>
    <t>Kittson</t>
  </si>
  <si>
    <t>Wahkiakum</t>
  </si>
  <si>
    <t>Grafton</t>
  </si>
  <si>
    <t>Carrabassett Valley</t>
  </si>
  <si>
    <t>Barnwell</t>
  </si>
  <si>
    <t>Norman</t>
  </si>
  <si>
    <t>Beaufort</t>
  </si>
  <si>
    <t>Kittitas</t>
  </si>
  <si>
    <t>Hartford</t>
  </si>
  <si>
    <t>Van Zandt</t>
  </si>
  <si>
    <t>Willacy</t>
  </si>
  <si>
    <t>St. Bernard</t>
  </si>
  <si>
    <t>Fayette</t>
  </si>
  <si>
    <t>Ingham</t>
  </si>
  <si>
    <t>Columbia Falls</t>
  </si>
  <si>
    <t>VA</t>
  </si>
  <si>
    <t>Letcher</t>
  </si>
  <si>
    <t>Steele</t>
  </si>
  <si>
    <t>Rome</t>
  </si>
  <si>
    <t>Geary</t>
  </si>
  <si>
    <t>Gove</t>
  </si>
  <si>
    <t>Lamb</t>
  </si>
  <si>
    <t>Schenectady</t>
  </si>
  <si>
    <t>Leelanau</t>
  </si>
  <si>
    <t>Cape Girardeau</t>
  </si>
  <si>
    <t>West Bath</t>
  </si>
  <si>
    <t>Pacific</t>
  </si>
  <si>
    <t>Cascade</t>
  </si>
  <si>
    <t>Grady</t>
  </si>
  <si>
    <t>District 31</t>
  </si>
  <si>
    <t>Snyder</t>
  </si>
  <si>
    <t>Susquehanna</t>
  </si>
  <si>
    <t>Piscataquis</t>
  </si>
  <si>
    <t>Daniels</t>
  </si>
  <si>
    <t>Deer Lodge</t>
  </si>
  <si>
    <t>Fallon</t>
  </si>
  <si>
    <t>Lanesborough</t>
  </si>
  <si>
    <t>Monkton</t>
  </si>
  <si>
    <t>Attleboro</t>
  </si>
  <si>
    <t>Topsfield</t>
  </si>
  <si>
    <t>Irion</t>
  </si>
  <si>
    <t>Jack</t>
  </si>
  <si>
    <t>Whitneyville</t>
  </si>
  <si>
    <t>Holbrook</t>
  </si>
  <si>
    <t>Cummington</t>
  </si>
  <si>
    <t>Harney</t>
  </si>
  <si>
    <t>Winnebago</t>
  </si>
  <si>
    <t>Coke</t>
  </si>
  <si>
    <t>New Shoreham</t>
  </si>
  <si>
    <t>Lyman</t>
  </si>
  <si>
    <t>Hooker</t>
  </si>
  <si>
    <t>Haverhill</t>
  </si>
  <si>
    <t>Hawley</t>
  </si>
  <si>
    <t>Maryland State Board of Elections</t>
  </si>
  <si>
    <t>California</t>
  </si>
  <si>
    <t>CA</t>
  </si>
  <si>
    <t>Sunderland</t>
  </si>
  <si>
    <t>Swanton</t>
  </si>
  <si>
    <t>Portsmouth</t>
  </si>
  <si>
    <t>Yellowstone</t>
  </si>
  <si>
    <t>Dyer</t>
  </si>
  <si>
    <t>Young</t>
  </si>
  <si>
    <t>Woonsocket</t>
  </si>
  <si>
    <t>Waterford</t>
  </si>
  <si>
    <t>Republican</t>
  </si>
  <si>
    <t>Reform</t>
  </si>
  <si>
    <t>Hickman</t>
  </si>
  <si>
    <t>Lander</t>
  </si>
  <si>
    <t>Jericho</t>
  </si>
  <si>
    <t>Umatilla</t>
  </si>
  <si>
    <t>Prowers</t>
  </si>
  <si>
    <t>Monson</t>
  </si>
  <si>
    <t>Carver</t>
  </si>
  <si>
    <t>Waldoboro</t>
  </si>
  <si>
    <t>Karnes</t>
  </si>
  <si>
    <t>New London</t>
  </si>
  <si>
    <t>Tolland</t>
  </si>
  <si>
    <t>Anson</t>
  </si>
  <si>
    <t>Yuba</t>
  </si>
  <si>
    <t>St. Albans</t>
  </si>
  <si>
    <t>Jo Daviess</t>
  </si>
  <si>
    <t>Ben Hill</t>
  </si>
  <si>
    <t>Morrison</t>
  </si>
  <si>
    <t>Yates</t>
  </si>
  <si>
    <t>Major</t>
  </si>
  <si>
    <t>Sawyer</t>
  </si>
  <si>
    <t>Shawano</t>
  </si>
  <si>
    <t>Libertarian</t>
  </si>
  <si>
    <t>Bloomfield</t>
  </si>
  <si>
    <t>Bolton</t>
  </si>
  <si>
    <t>Rio Grande</t>
  </si>
  <si>
    <t>Braintree</t>
  </si>
  <si>
    <t>Jones</t>
  </si>
  <si>
    <t>Alpine</t>
  </si>
  <si>
    <t>Middlefield</t>
  </si>
  <si>
    <t>Stratton</t>
  </si>
  <si>
    <t>Platte</t>
  </si>
  <si>
    <t>Glenn</t>
  </si>
  <si>
    <t>Turner</t>
  </si>
  <si>
    <t>Twiggs</t>
  </si>
  <si>
    <t>Fresno</t>
  </si>
  <si>
    <t>Gwinnett</t>
  </si>
  <si>
    <t>Brazoria</t>
  </si>
  <si>
    <t>Price</t>
  </si>
  <si>
    <t>Racine</t>
  </si>
  <si>
    <t>Sharon</t>
  </si>
  <si>
    <t>Waupaca</t>
  </si>
  <si>
    <t>Ferry</t>
  </si>
  <si>
    <t>Marin</t>
  </si>
  <si>
    <t>San Saba</t>
  </si>
  <si>
    <t>Chickasaw</t>
  </si>
  <si>
    <t>Mono</t>
  </si>
  <si>
    <t>Nelson</t>
  </si>
  <si>
    <t>Monterey</t>
  </si>
  <si>
    <t>Lackawanna</t>
  </si>
  <si>
    <t>Waterville</t>
  </si>
  <si>
    <t>Warren</t>
  </si>
  <si>
    <t>Wayne</t>
  </si>
  <si>
    <t>Marinette</t>
  </si>
  <si>
    <t>Pendleton</t>
  </si>
  <si>
    <t>Trumbull</t>
  </si>
  <si>
    <t>Sandusky</t>
  </si>
  <si>
    <t>State of Alaska Division of Elections</t>
  </si>
  <si>
    <t>Lanier</t>
  </si>
  <si>
    <t>Golden Valley</t>
  </si>
  <si>
    <t>Elbert</t>
  </si>
  <si>
    <t>Stowe</t>
  </si>
  <si>
    <t>Leavenworth</t>
  </si>
  <si>
    <t>West Fairlee</t>
  </si>
  <si>
    <t>Rapides</t>
  </si>
  <si>
    <t>White Pine</t>
  </si>
  <si>
    <t>Tallahatchie</t>
  </si>
  <si>
    <t>Ouachita</t>
  </si>
  <si>
    <t>Lebanon</t>
  </si>
  <si>
    <t>Lynchburg</t>
  </si>
  <si>
    <t>Davis</t>
  </si>
  <si>
    <t>Natchitoches</t>
  </si>
  <si>
    <t>Carter</t>
  </si>
  <si>
    <t>Okaloosa</t>
  </si>
  <si>
    <t>Issaquena</t>
  </si>
  <si>
    <t>Paulding</t>
  </si>
  <si>
    <t>Cherokee</t>
  </si>
  <si>
    <t>Bucks</t>
  </si>
  <si>
    <t>Fitzwilliam</t>
  </si>
  <si>
    <t>Milo</t>
  </si>
  <si>
    <t>Minot</t>
  </si>
  <si>
    <t>Mapleton</t>
  </si>
  <si>
    <t>New Fairfield</t>
  </si>
  <si>
    <t>Merrimack</t>
  </si>
  <si>
    <t>Candia</t>
  </si>
  <si>
    <t>Breathitt</t>
  </si>
  <si>
    <t>Merrill</t>
  </si>
  <si>
    <t>Pottawatomie</t>
  </si>
  <si>
    <t>Warrick</t>
  </si>
  <si>
    <t>Berkshire</t>
  </si>
  <si>
    <t>Del Norte</t>
  </si>
  <si>
    <t>Vernon</t>
  </si>
  <si>
    <t>Dixville</t>
  </si>
  <si>
    <t>Dublin</t>
  </si>
  <si>
    <t>ME</t>
  </si>
  <si>
    <t>Shirley</t>
  </si>
  <si>
    <t>Codington</t>
  </si>
  <si>
    <t>Rowley</t>
  </si>
  <si>
    <t>Royalston</t>
  </si>
  <si>
    <t>Petersham</t>
  </si>
  <si>
    <t>Johnson</t>
  </si>
  <si>
    <t>Kendall</t>
  </si>
  <si>
    <t>Madawaska</t>
  </si>
  <si>
    <t>Pleasant Point</t>
  </si>
  <si>
    <t>Walton</t>
  </si>
  <si>
    <t>Washington</t>
  </si>
  <si>
    <t>Wilcox</t>
  </si>
  <si>
    <t>Appanoose</t>
  </si>
  <si>
    <t>Stewartstown</t>
  </si>
  <si>
    <t>Rosebud</t>
  </si>
  <si>
    <t>Wabaunsee</t>
  </si>
  <si>
    <t>Maury</t>
  </si>
  <si>
    <t>Terrell</t>
  </si>
  <si>
    <t>Waterbury</t>
  </si>
  <si>
    <t>Kearny</t>
  </si>
  <si>
    <t>Ste. Genevieve</t>
  </si>
  <si>
    <t>Voting Age Population, Registration, and Turnout</t>
  </si>
  <si>
    <t>Prince George</t>
  </si>
  <si>
    <t>Clifton</t>
  </si>
  <si>
    <t>Pittston</t>
  </si>
  <si>
    <t>Poland</t>
  </si>
  <si>
    <t>Terry</t>
  </si>
  <si>
    <t>Webster</t>
  </si>
  <si>
    <t>Bridgton</t>
  </si>
  <si>
    <t>Comal</t>
  </si>
  <si>
    <t>Dedham</t>
  </si>
  <si>
    <t>Rangeley</t>
  </si>
  <si>
    <t>New Durham</t>
  </si>
  <si>
    <t>Leominster</t>
  </si>
  <si>
    <t>Tehama</t>
  </si>
  <si>
    <t>Jim Hogg</t>
  </si>
  <si>
    <t>Bronx</t>
  </si>
  <si>
    <t>Nassau</t>
  </si>
  <si>
    <t>Westchester</t>
  </si>
  <si>
    <t>Barnard</t>
  </si>
  <si>
    <t>Barnet</t>
  </si>
  <si>
    <t>Sarpy</t>
  </si>
  <si>
    <t>Gorham</t>
  </si>
  <si>
    <t>Working Families</t>
  </si>
  <si>
    <t>Sarasota</t>
  </si>
  <si>
    <t>Baraga</t>
  </si>
  <si>
    <t>Alexander</t>
  </si>
  <si>
    <t>Treutlen</t>
  </si>
  <si>
    <t>Pawnee</t>
  </si>
  <si>
    <t>Erie</t>
  </si>
  <si>
    <t>Loup</t>
  </si>
  <si>
    <t>Latah</t>
  </si>
  <si>
    <t>Prince George's</t>
  </si>
  <si>
    <t>Somers</t>
  </si>
  <si>
    <t>Montville</t>
  </si>
  <si>
    <t>Moose River</t>
  </si>
  <si>
    <t>Llano</t>
  </si>
  <si>
    <t>Acadia</t>
  </si>
  <si>
    <t>Mingo</t>
  </si>
  <si>
    <t>Frontier</t>
  </si>
  <si>
    <t>Guthrie</t>
  </si>
  <si>
    <t>Hemphill</t>
  </si>
  <si>
    <t>Vermilion</t>
  </si>
  <si>
    <t>Furnas</t>
  </si>
  <si>
    <t>Gage</t>
  </si>
  <si>
    <t>Bedford</t>
  </si>
  <si>
    <t>Robeson</t>
  </si>
  <si>
    <t>Sampson</t>
  </si>
  <si>
    <t>Gentry</t>
  </si>
  <si>
    <t>LaMoure</t>
  </si>
  <si>
    <t>Queen Anne's</t>
  </si>
  <si>
    <t>Grantham</t>
  </si>
  <si>
    <t>TN</t>
  </si>
  <si>
    <t>Carlton</t>
  </si>
  <si>
    <t>Deuel</t>
  </si>
  <si>
    <t>Dixon</t>
  </si>
  <si>
    <t>Readsboro</t>
  </si>
  <si>
    <t>Fluvanna</t>
  </si>
  <si>
    <t>Ionia</t>
  </si>
  <si>
    <t>Ontario</t>
  </si>
  <si>
    <t>Santa Barbara</t>
  </si>
  <si>
    <t>Alpena</t>
  </si>
  <si>
    <t>Montague</t>
  </si>
  <si>
    <t>Old Lyme</t>
  </si>
  <si>
    <t>Eagle Lake</t>
  </si>
  <si>
    <t>Avoyelles</t>
  </si>
  <si>
    <t>Billings</t>
  </si>
  <si>
    <t>Hansford</t>
  </si>
  <si>
    <t>Maricopa</t>
  </si>
  <si>
    <t>La Paz</t>
  </si>
  <si>
    <t>Fairfield</t>
  </si>
  <si>
    <t>Caswell</t>
  </si>
  <si>
    <t>Goshen</t>
  </si>
  <si>
    <t>Horry</t>
  </si>
  <si>
    <t>Mt. Washington</t>
  </si>
  <si>
    <t>Otter Tail</t>
  </si>
  <si>
    <t>New Bedford</t>
  </si>
  <si>
    <t>St. Mary's</t>
  </si>
  <si>
    <t>Houghton</t>
  </si>
  <si>
    <t>Camden</t>
  </si>
  <si>
    <t>Swift</t>
  </si>
  <si>
    <t>Meeker</t>
  </si>
  <si>
    <t>Total REG</t>
  </si>
  <si>
    <t>Turnout</t>
  </si>
  <si>
    <t>Charles Mix</t>
  </si>
  <si>
    <t>Piute</t>
  </si>
  <si>
    <t>Pennington</t>
  </si>
  <si>
    <t>North Smithfield</t>
  </si>
  <si>
    <t>Allegheny</t>
  </si>
  <si>
    <t>Fond du Lac</t>
  </si>
  <si>
    <t>Lubbock</t>
  </si>
  <si>
    <t>Muscatine</t>
  </si>
  <si>
    <t>Pulaski</t>
  </si>
  <si>
    <t>Craftsbury</t>
  </si>
  <si>
    <t>Thomas</t>
  </si>
  <si>
    <t>Woodland</t>
  </si>
  <si>
    <t>East Providence</t>
  </si>
  <si>
    <t>Exeter</t>
  </si>
  <si>
    <t>Leyden</t>
  </si>
  <si>
    <t>Littleton</t>
  </si>
  <si>
    <t>Poweshiek</t>
  </si>
  <si>
    <t>Antelope</t>
  </si>
  <si>
    <t>Green Lake</t>
  </si>
  <si>
    <t>Andrews</t>
  </si>
  <si>
    <t>ND</t>
  </si>
  <si>
    <t>Thurston</t>
  </si>
  <si>
    <t>Bingham</t>
  </si>
  <si>
    <t>Queens</t>
  </si>
  <si>
    <t>Contra Costa</t>
  </si>
  <si>
    <t>Greensville</t>
  </si>
  <si>
    <t>West Warwick</t>
  </si>
  <si>
    <t>Escambia</t>
  </si>
  <si>
    <t>Truro</t>
  </si>
  <si>
    <t>Ayer</t>
  </si>
  <si>
    <t>Barre</t>
  </si>
  <si>
    <t>Chippewa</t>
  </si>
  <si>
    <t>Saunders</t>
  </si>
  <si>
    <t>Rhea</t>
  </si>
  <si>
    <t>Catawba</t>
  </si>
  <si>
    <t>Hamlin</t>
  </si>
  <si>
    <t>Schley</t>
  </si>
  <si>
    <t>Stark</t>
  </si>
  <si>
    <t>Monona</t>
  </si>
  <si>
    <t>Winterville</t>
  </si>
  <si>
    <t>Liberal</t>
  </si>
  <si>
    <t>Weathersfield</t>
  </si>
  <si>
    <t>Cocke</t>
  </si>
  <si>
    <t>Josephine</t>
  </si>
  <si>
    <t>Williamsburg</t>
  </si>
  <si>
    <t>Lyon</t>
  </si>
  <si>
    <t>Grays Harbor</t>
  </si>
  <si>
    <t>South Carolina State Election Commission</t>
  </si>
  <si>
    <t>Carteret</t>
  </si>
  <si>
    <t>McLean</t>
  </si>
  <si>
    <t>Ozaukee</t>
  </si>
  <si>
    <t>Divide</t>
  </si>
  <si>
    <t>Emmons</t>
  </si>
  <si>
    <t>Foster</t>
  </si>
  <si>
    <t>Sac</t>
  </si>
  <si>
    <t>Meagher</t>
  </si>
  <si>
    <t>Elko</t>
  </si>
  <si>
    <t>Trempealeau</t>
  </si>
  <si>
    <t>Lehigh</t>
  </si>
  <si>
    <t>Robertson</t>
  </si>
  <si>
    <t>New York State Board of Elections</t>
  </si>
  <si>
    <t>Moro</t>
  </si>
  <si>
    <t>Broomfield</t>
  </si>
  <si>
    <t>Ness</t>
  </si>
  <si>
    <t>Rawlins</t>
  </si>
  <si>
    <t>Reno</t>
  </si>
  <si>
    <t>Hunterdon</t>
  </si>
  <si>
    <t>Isanti</t>
  </si>
  <si>
    <t>Grayson</t>
  </si>
  <si>
    <t>Marlborough</t>
  </si>
  <si>
    <t>Armstrong</t>
  </si>
  <si>
    <t>Howard</t>
  </si>
  <si>
    <t>District 13</t>
  </si>
  <si>
    <t>District 14</t>
  </si>
  <si>
    <t>Marquette</t>
  </si>
  <si>
    <t>Marlboro</t>
  </si>
  <si>
    <t>Fillmore</t>
  </si>
  <si>
    <t>Garrard</t>
  </si>
  <si>
    <t>State of Delaware Department of Elections</t>
  </si>
  <si>
    <t>Sherborn</t>
  </si>
  <si>
    <t>Newberry</t>
  </si>
  <si>
    <t>Garden</t>
  </si>
  <si>
    <t>Wright</t>
  </si>
  <si>
    <t>McCreary</t>
  </si>
  <si>
    <t>Herkimer</t>
  </si>
  <si>
    <t>Screven</t>
  </si>
  <si>
    <t>Red Willow</t>
  </si>
  <si>
    <t>King and Queen</t>
  </si>
  <si>
    <t>Plumas</t>
  </si>
  <si>
    <t>Gilsum</t>
  </si>
  <si>
    <t>Ramsey</t>
  </si>
  <si>
    <t>Rich</t>
  </si>
  <si>
    <t>Vermillion</t>
  </si>
  <si>
    <t>Peach</t>
  </si>
  <si>
    <t>Hinsdale</t>
  </si>
  <si>
    <t>Barkhamsted</t>
  </si>
  <si>
    <t>Willington</t>
  </si>
  <si>
    <t>Bowman</t>
  </si>
  <si>
    <t>East Millinocket</t>
  </si>
  <si>
    <t>Colorado</t>
  </si>
  <si>
    <t>Emery</t>
  </si>
  <si>
    <t>Morgan</t>
  </si>
  <si>
    <t>District 7</t>
  </si>
  <si>
    <t>Woodford</t>
  </si>
  <si>
    <t>Haskell</t>
  </si>
  <si>
    <t>Crittenden</t>
  </si>
  <si>
    <t>El Dorado</t>
  </si>
  <si>
    <t>Towner</t>
  </si>
  <si>
    <t>Kaufman</t>
  </si>
  <si>
    <t>Uintah</t>
  </si>
  <si>
    <t>Judith Basin</t>
  </si>
  <si>
    <t>St. Martin</t>
  </si>
  <si>
    <t>St. Mary</t>
  </si>
  <si>
    <t>Dyer Brook</t>
  </si>
  <si>
    <t>Eastbrook</t>
  </si>
  <si>
    <t>Charles City</t>
  </si>
  <si>
    <t>Craig</t>
  </si>
  <si>
    <t>Essex</t>
  </si>
  <si>
    <t>Mower</t>
  </si>
  <si>
    <t>Noble</t>
  </si>
  <si>
    <t>Illinois</t>
  </si>
  <si>
    <t>Sunflower</t>
  </si>
  <si>
    <t>Luce</t>
  </si>
  <si>
    <t>Goochland</t>
  </si>
  <si>
    <t>Pepin</t>
  </si>
  <si>
    <t>Cleburne</t>
  </si>
  <si>
    <t>Bienville</t>
  </si>
  <si>
    <t>District 10</t>
  </si>
  <si>
    <t>Kalkaska</t>
  </si>
  <si>
    <t>Keweenaw</t>
  </si>
  <si>
    <t>Appling</t>
  </si>
  <si>
    <t>Clackamas</t>
  </si>
  <si>
    <t>District 4</t>
  </si>
  <si>
    <t>Lipscomb</t>
  </si>
  <si>
    <t>Breckinridge</t>
  </si>
  <si>
    <t>New Hampton</t>
  </si>
  <si>
    <t>TX</t>
  </si>
  <si>
    <t>Burleigh</t>
  </si>
  <si>
    <t>Caldwell</t>
  </si>
  <si>
    <t>Calloway</t>
  </si>
  <si>
    <t>Campbell</t>
  </si>
  <si>
    <t>Berlin</t>
  </si>
  <si>
    <t>Bethel</t>
  </si>
  <si>
    <t>Kane</t>
  </si>
  <si>
    <t>Lapeer</t>
  </si>
  <si>
    <t>Indiana</t>
  </si>
  <si>
    <t>District 22</t>
  </si>
  <si>
    <t>New York</t>
  </si>
  <si>
    <t>NY</t>
  </si>
  <si>
    <t>Brazos</t>
  </si>
  <si>
    <t>Tangipahoa</t>
  </si>
  <si>
    <t>Washtenaw</t>
  </si>
  <si>
    <t>Jerome</t>
  </si>
  <si>
    <t>Winston</t>
  </si>
  <si>
    <t>T</t>
  </si>
  <si>
    <t>Ashe</t>
  </si>
  <si>
    <t>Avery</t>
  </si>
  <si>
    <t>Alamance</t>
  </si>
  <si>
    <t>Pittsburg</t>
  </si>
  <si>
    <t>Hampton</t>
  </si>
  <si>
    <t>Victory</t>
  </si>
  <si>
    <t>Richland</t>
  </si>
  <si>
    <t>Orleans</t>
  </si>
  <si>
    <t>Waldo</t>
  </si>
  <si>
    <t>Lynnfield</t>
  </si>
  <si>
    <t>Malden</t>
  </si>
  <si>
    <t>McCormick</t>
  </si>
  <si>
    <t>Bacon</t>
  </si>
  <si>
    <t>Sheboygan</t>
  </si>
  <si>
    <t>Nevada</t>
  </si>
  <si>
    <t>Orange</t>
  </si>
  <si>
    <t>Placer</t>
  </si>
  <si>
    <t>Cheyenne</t>
  </si>
  <si>
    <t>Rowan</t>
  </si>
  <si>
    <t>Simpson</t>
  </si>
  <si>
    <t>Daggett</t>
  </si>
  <si>
    <t>Blackford</t>
  </si>
  <si>
    <t>New Salem</t>
  </si>
  <si>
    <t>Olmsted</t>
  </si>
  <si>
    <t>Defiance</t>
  </si>
  <si>
    <t>Tillman</t>
  </si>
  <si>
    <t>Island</t>
  </si>
  <si>
    <t>Langlade</t>
  </si>
  <si>
    <t>Mendocino</t>
  </si>
  <si>
    <t>Hendricks</t>
  </si>
  <si>
    <t>Stanley</t>
  </si>
  <si>
    <t>Swan's Island</t>
  </si>
  <si>
    <t>Canyon</t>
  </si>
  <si>
    <t>Yamhill</t>
  </si>
  <si>
    <t>LaPorte</t>
  </si>
  <si>
    <t>San Mateo</t>
  </si>
  <si>
    <t>Sevier</t>
  </si>
  <si>
    <t>Carbon</t>
  </si>
  <si>
    <t>Millard</t>
  </si>
  <si>
    <t>Arthur</t>
  </si>
  <si>
    <t>Banner</t>
  </si>
  <si>
    <t>Wasatch</t>
  </si>
  <si>
    <t>Byron</t>
  </si>
  <si>
    <t>Casco</t>
  </si>
  <si>
    <t>Castine</t>
  </si>
  <si>
    <t>Kensington</t>
  </si>
  <si>
    <t>Sully</t>
  </si>
  <si>
    <t>Beltrami</t>
  </si>
  <si>
    <t>Hubbardston</t>
  </si>
  <si>
    <t>Hull</t>
  </si>
  <si>
    <t>Cavalier</t>
  </si>
  <si>
    <t>Tillamook</t>
  </si>
  <si>
    <t>Assumption</t>
  </si>
  <si>
    <t>Green</t>
  </si>
  <si>
    <t>Farmington</t>
  </si>
  <si>
    <t>Iowa</t>
  </si>
  <si>
    <t>IA</t>
  </si>
  <si>
    <t>Tisbury</t>
  </si>
  <si>
    <t>Grainger</t>
  </si>
  <si>
    <t>Belmont</t>
  </si>
  <si>
    <t>Sanborn</t>
  </si>
  <si>
    <t>Spink</t>
  </si>
  <si>
    <t>AR</t>
  </si>
  <si>
    <t>Grand Lake Stream</t>
  </si>
  <si>
    <t>Lake View</t>
  </si>
  <si>
    <t>Macwahoc</t>
  </si>
  <si>
    <t>Magalloway</t>
  </si>
  <si>
    <t>Matinicus Isle</t>
  </si>
  <si>
    <t>Clarion</t>
  </si>
  <si>
    <t>Goodhue</t>
  </si>
  <si>
    <t>%TO REG</t>
  </si>
  <si>
    <t>Nahant</t>
  </si>
  <si>
    <t>Needham</t>
  </si>
  <si>
    <t>Casey</t>
  </si>
  <si>
    <t>Jessamine</t>
  </si>
  <si>
    <t>Wheeler</t>
  </si>
  <si>
    <t>LaGrange</t>
  </si>
  <si>
    <t>Dawes</t>
  </si>
  <si>
    <t>Clearwater</t>
  </si>
  <si>
    <t>Gem</t>
  </si>
  <si>
    <t>Hudspeth</t>
  </si>
  <si>
    <t>Nebraska</t>
  </si>
  <si>
    <t>NE</t>
  </si>
  <si>
    <t>Winona</t>
  </si>
  <si>
    <t>Merced</t>
  </si>
  <si>
    <t>Trinity</t>
  </si>
  <si>
    <t>Berks</t>
  </si>
  <si>
    <t>Coos</t>
  </si>
  <si>
    <t>Hopkins</t>
  </si>
  <si>
    <t>Manchester-by-the-Sea</t>
  </si>
  <si>
    <t>Pipestone</t>
  </si>
  <si>
    <t>Coosa</t>
  </si>
  <si>
    <t>Nashville</t>
  </si>
  <si>
    <t>Overton</t>
  </si>
  <si>
    <t>Angelina</t>
  </si>
  <si>
    <t>Collin</t>
  </si>
  <si>
    <t>Runnels</t>
  </si>
  <si>
    <t>Volusia</t>
  </si>
  <si>
    <t>Pondera</t>
  </si>
  <si>
    <t>Dekalb</t>
  </si>
  <si>
    <t>Bridgewater</t>
  </si>
  <si>
    <t>Waterboro</t>
  </si>
  <si>
    <t>Story</t>
  </si>
  <si>
    <t>Pleasant Ridge</t>
  </si>
  <si>
    <t>Reed</t>
  </si>
  <si>
    <t>St. John</t>
  </si>
  <si>
    <t>Monhegan</t>
  </si>
  <si>
    <t>Randall</t>
  </si>
  <si>
    <t>Crockett</t>
  </si>
  <si>
    <t>Miller</t>
  </si>
  <si>
    <t>McClain</t>
  </si>
  <si>
    <t>McCurtain</t>
  </si>
  <si>
    <t>Chaffee</t>
  </si>
  <si>
    <t>Palm Beach</t>
  </si>
  <si>
    <t>Pasco</t>
  </si>
  <si>
    <t>Pickaway</t>
  </si>
  <si>
    <t>Hillsdale</t>
  </si>
  <si>
    <t>Albany</t>
  </si>
  <si>
    <t>Presque Isle</t>
  </si>
  <si>
    <t>Longmeadow</t>
  </si>
  <si>
    <t>Cary</t>
  </si>
  <si>
    <t>Pawtucket</t>
  </si>
  <si>
    <t>Goffstown</t>
  </si>
  <si>
    <t>Bernalillo</t>
  </si>
  <si>
    <t>Beckham</t>
  </si>
  <si>
    <t>Huntingdon</t>
  </si>
  <si>
    <t>Douglas</t>
  </si>
  <si>
    <t>Eagle</t>
  </si>
  <si>
    <t>St. Lawrence</t>
  </si>
  <si>
    <t>McCulloch</t>
  </si>
  <si>
    <t>Woodville</t>
  </si>
  <si>
    <t>Centre</t>
  </si>
  <si>
    <t>Chester</t>
  </si>
  <si>
    <t>St. Helena</t>
  </si>
  <si>
    <t>St. James</t>
  </si>
  <si>
    <t>Levy</t>
  </si>
  <si>
    <t>Sebastian</t>
  </si>
  <si>
    <t>Sharp</t>
  </si>
  <si>
    <t>Flathead</t>
  </si>
  <si>
    <t>Solano</t>
  </si>
  <si>
    <t>Manitowoc</t>
  </si>
  <si>
    <t>Marathon</t>
  </si>
  <si>
    <t>Routt</t>
  </si>
  <si>
    <t>Concordia</t>
  </si>
  <si>
    <t>Sonoma</t>
  </si>
  <si>
    <t>Juneau</t>
  </si>
  <si>
    <t>Kanabec</t>
  </si>
  <si>
    <t>Attala</t>
  </si>
  <si>
    <t>East Machias</t>
  </si>
  <si>
    <t>Natrona</t>
  </si>
  <si>
    <t>Hubbard</t>
  </si>
  <si>
    <t>East Kingston</t>
  </si>
  <si>
    <t>Taliaferro</t>
  </si>
  <si>
    <t>Moscow</t>
  </si>
  <si>
    <t>Trousdale</t>
  </si>
  <si>
    <t>Unicoi</t>
  </si>
  <si>
    <t>Pima</t>
  </si>
  <si>
    <t>East Carroll</t>
  </si>
  <si>
    <t>Ridgefield</t>
  </si>
  <si>
    <t>Carlisle</t>
  </si>
  <si>
    <t>Converse</t>
  </si>
  <si>
    <t>Todd</t>
  </si>
  <si>
    <t>Scotts Bluff</t>
  </si>
  <si>
    <t>District 5</t>
  </si>
  <si>
    <t>Alameda</t>
  </si>
  <si>
    <t>Bolivar</t>
  </si>
  <si>
    <t>Merrick</t>
  </si>
  <si>
    <t>Location</t>
  </si>
  <si>
    <t>Purchase</t>
  </si>
  <si>
    <t>Hanover</t>
  </si>
  <si>
    <t>Rockwood</t>
  </si>
  <si>
    <t>Central Falls</t>
  </si>
  <si>
    <t>Cranston</t>
  </si>
  <si>
    <t>Sioux</t>
  </si>
  <si>
    <t>OH</t>
  </si>
  <si>
    <t>Walla Walla</t>
  </si>
  <si>
    <t>Whatcom</t>
  </si>
  <si>
    <t>Yakima</t>
  </si>
  <si>
    <t>Logan</t>
  </si>
  <si>
    <t>Scott</t>
  </si>
  <si>
    <t>Vermont</t>
  </si>
  <si>
    <t>Registered at Polls</t>
  </si>
  <si>
    <t>Chilton</t>
  </si>
  <si>
    <t>Providence</t>
  </si>
  <si>
    <t>Wabasha</t>
  </si>
  <si>
    <t>Georgia</t>
  </si>
  <si>
    <t>GA</t>
  </si>
  <si>
    <t>Pecos</t>
  </si>
  <si>
    <t>Carmel</t>
  </si>
  <si>
    <t>Laurel</t>
  </si>
  <si>
    <t>Hartley</t>
  </si>
  <si>
    <t>Kandiyohi</t>
  </si>
  <si>
    <t>Clatsop</t>
  </si>
  <si>
    <t>Charlton</t>
  </si>
  <si>
    <t>Wexford</t>
  </si>
  <si>
    <t>Isle of Wight</t>
  </si>
  <si>
    <t>James City</t>
  </si>
  <si>
    <t>Coahoma</t>
  </si>
  <si>
    <t>Ohio</t>
  </si>
  <si>
    <t>Gilchrist</t>
  </si>
  <si>
    <t>Lenawee</t>
  </si>
  <si>
    <t>Dubois</t>
  </si>
  <si>
    <t>IN</t>
  </si>
  <si>
    <t>Antrim</t>
  </si>
  <si>
    <t>Kootenai</t>
  </si>
  <si>
    <t>Bakersfield</t>
  </si>
  <si>
    <t>Plymouth</t>
  </si>
  <si>
    <t>Clarendon</t>
  </si>
  <si>
    <t>Larue</t>
  </si>
  <si>
    <t>Graves</t>
  </si>
  <si>
    <t>Verona Island</t>
  </si>
  <si>
    <t>Catoosa</t>
  </si>
  <si>
    <t>Leslie</t>
  </si>
  <si>
    <t>Winchester</t>
  </si>
  <si>
    <t>WA</t>
  </si>
  <si>
    <t>Pickett</t>
  </si>
  <si>
    <t>Lynn</t>
  </si>
  <si>
    <t>Riley</t>
  </si>
  <si>
    <t>Napa</t>
  </si>
  <si>
    <t>Dutchess</t>
  </si>
  <si>
    <t>Democrat</t>
  </si>
  <si>
    <t>Eaton</t>
  </si>
  <si>
    <t>Chesterville</t>
  </si>
  <si>
    <t>Gallatin</t>
  </si>
  <si>
    <t>Waite</t>
  </si>
  <si>
    <t>Wallowa</t>
  </si>
  <si>
    <t>Newburyport</t>
  </si>
  <si>
    <t>Tripp</t>
  </si>
  <si>
    <t>Hamblen</t>
  </si>
  <si>
    <t>Camas</t>
  </si>
  <si>
    <t>Steuben</t>
  </si>
  <si>
    <t>Sullivan</t>
  </si>
  <si>
    <t>Staunton</t>
  </si>
  <si>
    <t>Ware</t>
  </si>
  <si>
    <t>Porter</t>
  </si>
  <si>
    <t>Kinney</t>
  </si>
  <si>
    <t>Dinwiddie</t>
  </si>
  <si>
    <t>Fannin</t>
  </si>
  <si>
    <t>Wellington</t>
  </si>
  <si>
    <t>Gilmanton</t>
  </si>
  <si>
    <t>Smyth</t>
  </si>
  <si>
    <t>St. Tammany</t>
  </si>
  <si>
    <t>Killingworth</t>
  </si>
  <si>
    <t>Roseau</t>
  </si>
  <si>
    <t>Musselshell</t>
  </si>
  <si>
    <t>Jay</t>
  </si>
  <si>
    <t>Auglaize</t>
  </si>
  <si>
    <t>Braxton</t>
  </si>
  <si>
    <t>New Jersey</t>
  </si>
  <si>
    <t>Danbury</t>
  </si>
  <si>
    <t>Worcester</t>
  </si>
  <si>
    <t>Linneus</t>
  </si>
  <si>
    <t>Southwest Harbor</t>
  </si>
  <si>
    <t>Brewster</t>
  </si>
  <si>
    <t>Rocky Hill</t>
  </si>
  <si>
    <t>Swanville</t>
  </si>
  <si>
    <t>Sweden</t>
  </si>
  <si>
    <t>Windsor Locks</t>
  </si>
  <si>
    <t>Election District</t>
  </si>
  <si>
    <t>Kerr</t>
  </si>
  <si>
    <t>Koochiching</t>
  </si>
  <si>
    <t>Marshall</t>
  </si>
  <si>
    <t>Worth</t>
  </si>
  <si>
    <t>Hawaii</t>
  </si>
  <si>
    <t>Winkler</t>
  </si>
  <si>
    <t>Yoakum</t>
  </si>
  <si>
    <t>Idaho</t>
  </si>
  <si>
    <t>Gordon</t>
  </si>
  <si>
    <t>Waller</t>
  </si>
  <si>
    <t>Old Saybrook</t>
  </si>
  <si>
    <t>Hennepin</t>
  </si>
  <si>
    <t>Telfair</t>
  </si>
  <si>
    <t>Sweetwater</t>
  </si>
  <si>
    <t>Clearfield</t>
  </si>
  <si>
    <t>St. Johnsbury</t>
  </si>
  <si>
    <t>Oconto</t>
  </si>
  <si>
    <t>Lancaster</t>
  </si>
  <si>
    <t>Switzerland</t>
  </si>
  <si>
    <t>Keya Paha</t>
  </si>
  <si>
    <t>Sandgate</t>
  </si>
  <si>
    <t>Etowah</t>
  </si>
  <si>
    <t>%REG/VAP</t>
  </si>
  <si>
    <t>Crow Wing</t>
  </si>
  <si>
    <t>Faribault</t>
  </si>
  <si>
    <t>Middleborough</t>
  </si>
  <si>
    <t>Pope</t>
  </si>
  <si>
    <t>Eau Claire</t>
  </si>
  <si>
    <t>Populist</t>
  </si>
  <si>
    <t>Registered as 7am</t>
  </si>
  <si>
    <t>Barrow</t>
  </si>
  <si>
    <t>Taney</t>
  </si>
  <si>
    <t>Gratiot</t>
  </si>
  <si>
    <t>Sequoyah</t>
  </si>
  <si>
    <t>King</t>
  </si>
  <si>
    <t>Dougherty</t>
  </si>
  <si>
    <t>Ottawa</t>
  </si>
  <si>
    <t>Francestown</t>
  </si>
  <si>
    <t>Vershire</t>
  </si>
  <si>
    <t>Gilford</t>
  </si>
  <si>
    <t>Kansas</t>
  </si>
  <si>
    <t>Covington</t>
  </si>
  <si>
    <t>Union</t>
  </si>
  <si>
    <t>Chattahoochee</t>
  </si>
  <si>
    <t>Connor</t>
  </si>
  <si>
    <t>Kingsbury</t>
  </si>
  <si>
    <t>Henderson</t>
  </si>
  <si>
    <t>No. 21</t>
  </si>
  <si>
    <t>Ida</t>
  </si>
  <si>
    <t>Mount Chase</t>
  </si>
  <si>
    <t>Stamford</t>
  </si>
  <si>
    <t>Mashpee</t>
  </si>
  <si>
    <t>Yuma</t>
  </si>
  <si>
    <t>Ballots Cast</t>
  </si>
  <si>
    <t>Conecuh</t>
  </si>
  <si>
    <t>District 15</t>
  </si>
  <si>
    <t>Bartholomew</t>
  </si>
  <si>
    <t>Mansfield</t>
  </si>
  <si>
    <t>Chouteau</t>
  </si>
  <si>
    <t>Luzerne</t>
  </si>
  <si>
    <t>Pointe Coupee</t>
  </si>
  <si>
    <t>Wallace</t>
  </si>
  <si>
    <t>Bledsoe</t>
  </si>
  <si>
    <t>Cyr</t>
  </si>
  <si>
    <t>Dennistown</t>
  </si>
  <si>
    <t>Shrewsbury</t>
  </si>
  <si>
    <t>Middlesex</t>
  </si>
  <si>
    <t>No. 27</t>
  </si>
  <si>
    <t>De Witt</t>
  </si>
  <si>
    <t>Bartow</t>
  </si>
  <si>
    <t>Powder River</t>
  </si>
  <si>
    <t>Woolwich</t>
  </si>
  <si>
    <t>Penobscot Nation</t>
  </si>
  <si>
    <t>Dent</t>
  </si>
  <si>
    <t>Miami-Dade</t>
  </si>
  <si>
    <t>Tippecanoe</t>
  </si>
  <si>
    <t>Glenwood</t>
  </si>
  <si>
    <t>Peace &amp;Free</t>
  </si>
  <si>
    <t>Presidio</t>
  </si>
  <si>
    <t>Miami</t>
  </si>
  <si>
    <t>Virginia Beach</t>
  </si>
  <si>
    <t>Cambria</t>
  </si>
  <si>
    <t>Marion</t>
  </si>
  <si>
    <t>Honolulu</t>
  </si>
  <si>
    <t>Clear Creek</t>
  </si>
  <si>
    <t>North Kingstown</t>
  </si>
  <si>
    <t>Virginia State Board of Elections</t>
  </si>
  <si>
    <t>Estill</t>
  </si>
  <si>
    <t>Stoddard</t>
  </si>
  <si>
    <t>Madawaska Lake</t>
  </si>
  <si>
    <t>Will</t>
  </si>
  <si>
    <t>Stearns</t>
  </si>
  <si>
    <t>Arkansas</t>
  </si>
  <si>
    <t>Upson</t>
  </si>
  <si>
    <t>Frio</t>
  </si>
  <si>
    <t>Liberty</t>
  </si>
  <si>
    <t>Esmeralda</t>
  </si>
  <si>
    <t>Barrington</t>
  </si>
  <si>
    <t>Westport Island</t>
  </si>
  <si>
    <t>Kenedy</t>
  </si>
  <si>
    <t>Utah</t>
  </si>
  <si>
    <t>Hancock</t>
  </si>
  <si>
    <t>Modoc</t>
  </si>
  <si>
    <t>Santa Cruz</t>
  </si>
  <si>
    <t>Menifee</t>
  </si>
  <si>
    <t>Nemaha</t>
  </si>
  <si>
    <t>Ballots - Early</t>
  </si>
  <si>
    <t>Caledonia</t>
  </si>
  <si>
    <t>Searsburg</t>
  </si>
  <si>
    <t>Woburn</t>
  </si>
  <si>
    <t>Bossier</t>
  </si>
  <si>
    <t>DTT9 &amp; T10</t>
  </si>
  <si>
    <t>Total</t>
  </si>
  <si>
    <t>McKenzie</t>
  </si>
  <si>
    <t>City</t>
  </si>
  <si>
    <t>Evans</t>
  </si>
  <si>
    <t>San Luis Obispo</t>
  </si>
  <si>
    <t>UT</t>
  </si>
  <si>
    <t>District 11</t>
  </si>
  <si>
    <t>Spencer</t>
  </si>
  <si>
    <t>Boone</t>
  </si>
  <si>
    <t>Seward</t>
  </si>
  <si>
    <t>Lexington</t>
  </si>
  <si>
    <t>South Kingstown</t>
  </si>
  <si>
    <t>Chatham</t>
  </si>
  <si>
    <t>Highlands</t>
  </si>
  <si>
    <t>Cowlitz</t>
  </si>
  <si>
    <t>Harlan</t>
  </si>
  <si>
    <t>Corson</t>
  </si>
  <si>
    <t>Holmes</t>
  </si>
  <si>
    <t>Mille Lacs</t>
  </si>
  <si>
    <t>Box Elder</t>
  </si>
  <si>
    <t>Tift</t>
  </si>
  <si>
    <t>Fremont</t>
  </si>
  <si>
    <t>Prairie</t>
  </si>
  <si>
    <t>Brookton</t>
  </si>
  <si>
    <t>ID</t>
  </si>
  <si>
    <t>St. John the Baptist</t>
  </si>
  <si>
    <t>Uinta</t>
  </si>
  <si>
    <t>Aransas</t>
  </si>
  <si>
    <t>St. Louis</t>
  </si>
  <si>
    <t>Wasco</t>
  </si>
  <si>
    <t>Kiowa</t>
  </si>
  <si>
    <t>McCone</t>
  </si>
  <si>
    <t>District 2</t>
  </si>
  <si>
    <t>District 3</t>
  </si>
  <si>
    <t>Pinal</t>
  </si>
  <si>
    <t>Madrid</t>
  </si>
  <si>
    <t>Harwinton</t>
  </si>
  <si>
    <t>Sabine</t>
  </si>
  <si>
    <t>Dixmont</t>
  </si>
  <si>
    <t>Neosho</t>
  </si>
  <si>
    <t>Candler</t>
  </si>
  <si>
    <t>Carroll</t>
  </si>
  <si>
    <t>Kemper</t>
  </si>
  <si>
    <t>Montpelier</t>
  </si>
  <si>
    <t>Walsh</t>
  </si>
  <si>
    <t>Salisbury</t>
  </si>
  <si>
    <t>Rutherford</t>
  </si>
  <si>
    <t>Emmet</t>
  </si>
  <si>
    <t>Genesee</t>
  </si>
  <si>
    <t>South Hero</t>
  </si>
  <si>
    <t>Newport</t>
  </si>
  <si>
    <t>Pine</t>
  </si>
  <si>
    <t>Coleman</t>
  </si>
  <si>
    <t>Ector</t>
  </si>
  <si>
    <t>Montana</t>
  </si>
  <si>
    <t>Putnam</t>
  </si>
  <si>
    <t>Oxbow</t>
  </si>
  <si>
    <t>Indian River</t>
  </si>
  <si>
    <t>Hendry</t>
  </si>
  <si>
    <t>Traill</t>
  </si>
  <si>
    <t>Codyville</t>
  </si>
  <si>
    <t>Coplin</t>
  </si>
  <si>
    <t>Stephens</t>
  </si>
  <si>
    <t>Spalding</t>
  </si>
  <si>
    <t>Suwannee</t>
  </si>
  <si>
    <t>Taylor</t>
  </si>
  <si>
    <t>Beauregard</t>
  </si>
  <si>
    <t>Texas</t>
  </si>
  <si>
    <t>Hockley</t>
  </si>
  <si>
    <t>Freeman</t>
  </si>
  <si>
    <t>Rooks</t>
  </si>
  <si>
    <t>Atkinson</t>
  </si>
  <si>
    <t>Mackinac</t>
  </si>
  <si>
    <t>Winooski</t>
  </si>
  <si>
    <t>South Burlington</t>
  </si>
  <si>
    <t>Kanawha</t>
  </si>
  <si>
    <t>Blaine</t>
  </si>
  <si>
    <t>Tipton</t>
  </si>
  <si>
    <t>Washburn</t>
  </si>
  <si>
    <t>Ryegate</t>
  </si>
  <si>
    <t>Sussex</t>
  </si>
  <si>
    <t>Patrick</t>
  </si>
  <si>
    <t>Passaic</t>
  </si>
  <si>
    <t>Roanoke</t>
  </si>
  <si>
    <t>Haywood</t>
  </si>
  <si>
    <t>Phippsburg</t>
  </si>
  <si>
    <t>Torrance</t>
  </si>
  <si>
    <t>Valencia</t>
  </si>
  <si>
    <t>Shawnee</t>
  </si>
  <si>
    <t>Castle Hill</t>
  </si>
  <si>
    <t>Grundy</t>
  </si>
  <si>
    <t>Saline</t>
  </si>
  <si>
    <t>Trigg</t>
  </si>
  <si>
    <t>Ballots - Provisional</t>
  </si>
  <si>
    <t>Ballots - Total</t>
  </si>
  <si>
    <t>Yellow Medicine</t>
  </si>
  <si>
    <t>Huron</t>
  </si>
  <si>
    <t>Nobles</t>
  </si>
  <si>
    <t>Amador</t>
  </si>
  <si>
    <t>Le Sueur</t>
  </si>
  <si>
    <t>Bruce McPherson</t>
  </si>
  <si>
    <t>Federal</t>
  </si>
  <si>
    <t>Official Report</t>
  </si>
  <si>
    <t>Official Publication of the Abstract of Votes Cast for the 2005 Coordinated 2006 Primary 2006 General</t>
  </si>
  <si>
    <t>Arizona Secretary of State</t>
  </si>
  <si>
    <t>State of Arizona Registration Report 2006 General Election - November 7, 2006</t>
  </si>
  <si>
    <t>Arkansas Secretary of State. Elections</t>
  </si>
  <si>
    <t>2006 General Election and Non Partisan Judicial Runoff Election Voter Turnout</t>
  </si>
  <si>
    <t>√</t>
  </si>
  <si>
    <t>Veterans</t>
  </si>
  <si>
    <t>Alaksan Independence</t>
  </si>
  <si>
    <t>Independent Party</t>
  </si>
  <si>
    <t>Voter Registration Statistics by County as of October 23, 2006 Report of Registration</t>
  </si>
  <si>
    <t>Statement of Vote November 7, 2006 General Election</t>
  </si>
  <si>
    <t>pp. v-vi</t>
  </si>
  <si>
    <t>Susan Bysiewicz</t>
  </si>
  <si>
    <t>State of Connecticut Secretary of State</t>
  </si>
  <si>
    <t>Summary of Election Day Registration, Turnout and Absentee Ballot Statistics by County November 7, 2006</t>
  </si>
  <si>
    <t>Statement of Vote General Election November 7, 2006</t>
  </si>
  <si>
    <t>pp. 121-127</t>
  </si>
  <si>
    <t>&lt;- party data are from a different source: "Registration and Party Enrollment in Connecticut October 31, 2006" accessed  02/05/2007</t>
  </si>
  <si>
    <t>Voter Registration Statistics Report Date: 11/07/06</t>
  </si>
  <si>
    <t>pdf File</t>
  </si>
  <si>
    <t>Florida Department of State. Division of Elections</t>
  </si>
  <si>
    <t>County Voter Registration by Party October 10, 2006</t>
  </si>
  <si>
    <t>General Election 2006 * Certified Results *</t>
  </si>
  <si>
    <t>pdf Files</t>
  </si>
  <si>
    <t>Idaho Secretary of State</t>
  </si>
  <si>
    <t>Idaho Election Results Federal and Statewide Races - totals by county 2006 General</t>
  </si>
  <si>
    <t>Vote Totals General Election - 11/7/2006 Totals by County</t>
  </si>
  <si>
    <t>Indiana Secretary of State</t>
  </si>
  <si>
    <t>General Election Turnout and Registration</t>
  </si>
  <si>
    <t>Registration Figures - Voters by County as of October 17, 2006</t>
  </si>
  <si>
    <t>Massachusetts Secretary of the Commonwealth. Elections Division</t>
  </si>
  <si>
    <t>Enrollment Breakdown as of 10/18/2006</t>
  </si>
  <si>
    <t>State Wide Post Election Statistical Report - Election Date 11/07/2006 AND STATE AND Status Active and Inactive</t>
  </si>
  <si>
    <t>Excel File</t>
  </si>
  <si>
    <t>Text Report</t>
  </si>
  <si>
    <t>Michigan Department of State. Bureau of Elections</t>
  </si>
  <si>
    <t>2006 Voter Registration Total October 10, 2006</t>
  </si>
  <si>
    <t>State Manual</t>
  </si>
  <si>
    <t>Minnesota Office of the Secretary of State. Elections Division</t>
  </si>
  <si>
    <t>November 7, 2006, State General Election Voter Registration and Voter Participation by County</t>
  </si>
  <si>
    <t>The Legislative Manual of the State of Minnesota Sesquicentennial Edition Compiled for the Legislature of 2007 2008</t>
  </si>
  <si>
    <t>Minnesota Secretary of State</t>
  </si>
  <si>
    <t>Saing Paul</t>
  </si>
  <si>
    <t>pp. 456-457</t>
  </si>
  <si>
    <t>Missouri Office of the Secretary of State</t>
  </si>
  <si>
    <t>November 7, 2006 General Election Statewide Voter Turnout</t>
  </si>
  <si>
    <t>Montana Secretary of State</t>
  </si>
  <si>
    <t>Nebraska Secretary of State</t>
  </si>
  <si>
    <t>Nebraska Election 2006 Official General Election Results Number of Registered Voters</t>
  </si>
  <si>
    <t>Nevada Secretary of State</t>
  </si>
  <si>
    <t>Voter Registration Figures For the Close of Registration - General Election 2006 Active Voters By County and Party</t>
  </si>
  <si>
    <t>New Hampshire Department of State. Elections Division</t>
  </si>
  <si>
    <t>New Hampshire State General Election November 7, 2006 Names on Checklist/Ballots Cast</t>
  </si>
  <si>
    <t>New Mexico Office of the Secretary of State. Bureau of Elections</t>
  </si>
  <si>
    <t>Voter Registration Statistics Report By Jurisdiction as of November 7, 2006</t>
  </si>
  <si>
    <t>New Jersey Department of Law and Public Safety. Division of Elections</t>
  </si>
  <si>
    <t>Registered Voters as of the Close of Registration for the General Election to be Held on November 7, 2006</t>
  </si>
  <si>
    <t>Marijuana Reform</t>
  </si>
  <si>
    <t>Total Enrollment by County Status: Active Enrollment Date: November 1, 2006</t>
  </si>
  <si>
    <t>Ohio Secretary of State</t>
  </si>
  <si>
    <t>Voter Turnout Official Results: November 7, 2006</t>
  </si>
  <si>
    <t>Pennsylvania Department of State. Bureau of Commissions, Elections and Legislation</t>
  </si>
  <si>
    <t>The 2006 General Election - November 7, 2006 Voter Registration for General Election</t>
  </si>
  <si>
    <t>The Pennsylvania Manual Volume 118</t>
  </si>
  <si>
    <t>Commonwealth of Pennsylvania</t>
  </si>
  <si>
    <t>p. 7-15</t>
  </si>
  <si>
    <t>Oregon Secretary of State. Elections Division</t>
  </si>
  <si>
    <t>Voter Registration by County 2006 General Election</t>
  </si>
  <si>
    <t>Election Results and Statistics — 2006 Voter Registration as of November 1, 2006</t>
  </si>
  <si>
    <t>RI General Election November 7, 2006 Registered Voters &amp; Votes Cast by Municipality</t>
  </si>
  <si>
    <t>South Carolina 2006 General Election Statewide Registered Voters</t>
  </si>
  <si>
    <t>Official Voter Registration Totals for 2006 South Dakota General Election</t>
  </si>
  <si>
    <t>Tennessee Secretary of State. Division of Elections</t>
  </si>
  <si>
    <t>December 1, 2006 Six Month Summary Report</t>
  </si>
  <si>
    <t>West Virginia Voter Registration - General 2006 (by County)</t>
  </si>
  <si>
    <t>Wyoming Secretary of State. Election Administration</t>
  </si>
  <si>
    <t>Statewide Summary of Wyoming Voter Registration November 6, 2006</t>
  </si>
  <si>
    <t>2006 General Election - U.S. Senate</t>
  </si>
  <si>
    <t>Washington Secretary of State</t>
  </si>
  <si>
    <t>2006 General Election Results</t>
  </si>
  <si>
    <t xml:space="preserve">Number of Precincts and Registered Voters by County and City as Close of Books for the November General Election October 10, 2006  </t>
  </si>
  <si>
    <t>Texas Secretary of State. Elections Division</t>
  </si>
  <si>
    <t>November 2006 Voter Registration</t>
  </si>
  <si>
    <t>Office of the Secretary of State State of Alabama. Elections Division</t>
  </si>
  <si>
    <t>State of Alabama Registered Voter Totals reported as of November 6, 2006</t>
  </si>
  <si>
    <t>Colorado Secretary of State</t>
  </si>
  <si>
    <t>Votes cast at the General Election held November 7, 2006 Turnout at the General Election</t>
  </si>
  <si>
    <t>p. 163</t>
  </si>
  <si>
    <t>Number of Registered Voters by Party Within Precinct Date: 10/5/2006</t>
  </si>
  <si>
    <t>&lt;- party data are from "Number of Registered Voters by Party Within Precinct Date: 11/6/2006" Accessed 04/20/2011</t>
  </si>
  <si>
    <t>Nonpartisan</t>
  </si>
  <si>
    <t>Republican Moderate</t>
  </si>
  <si>
    <t>Indian Purchase</t>
  </si>
  <si>
    <t>Maine Department of the Secretary of State. Bureau of Corporations, Elections, and Commissions</t>
  </si>
  <si>
    <t>Enrolled and Registered Voters Voting Precinct Breakdown as of November 2006</t>
  </si>
  <si>
    <t>Note: town data have slightly different total than printed total.  Penobscot County Unenrolled and Republican totals off by 2 votes each</t>
  </si>
  <si>
    <t>Kansas Secretary of State. Division of Elections and Legislative Matters</t>
  </si>
  <si>
    <t>2006 General Election Official Turnout</t>
  </si>
  <si>
    <t>&lt;- party data are from "2006 October 1st (Unofficial) Voter Registration Numbers by County" accessed 11/3/2006</t>
  </si>
  <si>
    <t>Monthly Voter Registration Totals Report No. : VR-109 Date: 10/31/2006</t>
  </si>
  <si>
    <t>North Carolina Statistics Report Oct. 2006</t>
  </si>
  <si>
    <t>Voting Age Cit</t>
  </si>
  <si>
    <t>Total VAC</t>
  </si>
  <si>
    <t>November 7, 2006 General Election Precinct Results</t>
  </si>
  <si>
    <t>Mountain</t>
  </si>
  <si>
    <t>&lt;- party data are from "BCAJ Party/Organization Affiliation of Reg. Voters as of Wed. Oct 18, 2006" Accessed 19 Apr 2011</t>
  </si>
  <si>
    <t>This file may not be redistributed in whole or in part.</t>
  </si>
  <si>
    <t>Version</t>
  </si>
  <si>
    <t>Mississippi Secretary of State</t>
  </si>
  <si>
    <t>2006 Registered Voters</t>
  </si>
  <si>
    <t>Vermont Office of the Secretary of State</t>
  </si>
  <si>
    <t>2006 General Election Voter Turnout and Registration Totals</t>
  </si>
  <si>
    <t>State of Delaware Elections System Report Voter Registration Registered Voters by Age Group and Party</t>
  </si>
  <si>
    <t>Population:</t>
  </si>
  <si>
    <t>County Intercensal Estimates (2000-2010)</t>
  </si>
  <si>
    <t>United States Census Bureau</t>
  </si>
  <si>
    <t>https://www.census.gov/popest/data/intercensal/county/county2010.html</t>
  </si>
  <si>
    <t>Update</t>
  </si>
  <si>
    <t>County VTO</t>
  </si>
  <si>
    <t>Updated county data to Oct 9, 2012 Intercensal Estimates</t>
  </si>
  <si>
    <t>Ver</t>
  </si>
  <si>
    <t>Voting Age Pop/Cit</t>
  </si>
  <si>
    <t>https://www.census.gov/hhes/www/socdemo/voting/publications/p20/2006/index.html</t>
  </si>
  <si>
    <t>Census P-20 "Reported Voting and Registration of the Citizen Voting-Age Population, for States: November 2006"</t>
  </si>
  <si>
    <t>Removed Ballots Cast data (was votes cast for US Senator and not ballots cast)</t>
  </si>
  <si>
    <t>Corrected total vote for US House in San Juan, San Miguel, and Sandoval Counties</t>
  </si>
  <si>
    <t>© David Leip 2016 All Rights Reserved.</t>
  </si>
  <si>
    <t>-</t>
  </si>
  <si>
    <t>Changed formulas to remove DIV/0! Result.</t>
  </si>
  <si>
    <t>Corrected St. Louis County and St. Louis City Registration (figures were reversed)</t>
  </si>
  <si>
    <t>Corrected voter registration figures for St. Clair through Shiawassee Counties.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</si>
</sst>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0.0"/>
    <numFmt numFmtId="168" formatCode="m/d/yyyy"/>
    <numFmt numFmtId="169" formatCode="00"/>
    <numFmt numFmtId="170" formatCode="000"/>
    <numFmt numFmtId="171" formatCode="00000"/>
    <numFmt numFmtId="172" formatCode="d\ mmm\ yyyy"/>
    <numFmt numFmtId="173" formatCode="yyyy\-mm\-dd"/>
  </numFmts>
  <fonts count="16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10"/>
      <color rgb="FFFF6600"/>
      <name val="Geneva"/>
    </font>
    <font>
      <sz val="10"/>
      <color theme="9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9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65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3" fontId="11" fillId="0" borderId="0" xfId="0" applyNumberFormat="1" applyFont="1"/>
    <xf numFmtId="14" fontId="2" fillId="0" borderId="0" xfId="0" applyNumberFormat="1" applyFont="1"/>
    <xf numFmtId="4" fontId="0" fillId="0" borderId="0" xfId="0" applyNumberFormat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72" fontId="2" fillId="0" borderId="0" xfId="0" applyNumberFormat="1" applyFont="1"/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0" fontId="1" fillId="0" borderId="0" xfId="0" applyFont="1" applyAlignment="1"/>
    <xf numFmtId="173" fontId="1" fillId="0" borderId="0" xfId="0" applyNumberFormat="1" applyFont="1"/>
    <xf numFmtId="173" fontId="2" fillId="0" borderId="0" xfId="0" applyNumberFormat="1" applyFont="1"/>
    <xf numFmtId="0" fontId="0" fillId="0" borderId="0" xfId="0" applyFont="1" applyAlignment="1"/>
    <xf numFmtId="0" fontId="0" fillId="0" borderId="0" xfId="0" applyFont="1"/>
    <xf numFmtId="172" fontId="0" fillId="0" borderId="0" xfId="0" applyNumberFormat="1" applyFont="1"/>
    <xf numFmtId="173" fontId="0" fillId="0" borderId="0" xfId="0" applyNumberFormat="1" applyFont="1"/>
    <xf numFmtId="3" fontId="2" fillId="0" borderId="0" xfId="0" applyNumberFormat="1" applyFont="1" applyAlignment="1">
      <alignment horizontal="right"/>
    </xf>
    <xf numFmtId="3" fontId="12" fillId="0" borderId="0" xfId="0" applyNumberFormat="1" applyFont="1"/>
    <xf numFmtId="3" fontId="13" fillId="0" borderId="0" xfId="0" applyNumberFormat="1" applyFont="1"/>
    <xf numFmtId="15" fontId="0" fillId="0" borderId="0" xfId="0" applyNumberFormat="1"/>
    <xf numFmtId="168" fontId="2" fillId="0" borderId="0" xfId="0" applyNumberFormat="1" applyFont="1"/>
    <xf numFmtId="3" fontId="0" fillId="0" borderId="0" xfId="0" applyNumberFormat="1" applyFont="1"/>
    <xf numFmtId="167" fontId="2" fillId="0" borderId="0" xfId="0" applyNumberFormat="1" applyFont="1"/>
    <xf numFmtId="168" fontId="0" fillId="0" borderId="0" xfId="0" applyNumberFormat="1"/>
    <xf numFmtId="14" fontId="0" fillId="0" borderId="0" xfId="0" applyNumberFormat="1"/>
    <xf numFmtId="0" fontId="1" fillId="0" borderId="1" xfId="0" applyFont="1" applyBorder="1"/>
    <xf numFmtId="167" fontId="0" fillId="0" borderId="0" xfId="0" applyNumberFormat="1"/>
    <xf numFmtId="0" fontId="2" fillId="0" borderId="0" xfId="0" applyFont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28"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228600</xdr:colOff>
      <xdr:row>3284</xdr:row>
      <xdr:rowOff>38100</xdr:rowOff>
    </xdr:from>
    <xdr:to>
      <xdr:col>7</xdr:col>
      <xdr:colOff>723900</xdr:colOff>
      <xdr:row>3289</xdr:row>
      <xdr:rowOff>76200</xdr:rowOff>
    </xdr:to>
    <xdr:sp macro="" textlink="">
      <xdr:nvSpPr>
        <xdr:cNvPr id="5262" name="Text Box 142" hidden="1"/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B6" sqref="B6"/>
    </sheetView>
  </sheetViews>
  <sheetFormatPr baseColWidth="10" defaultRowHeight="13" x14ac:dyDescent="0"/>
  <sheetData>
    <row r="1" spans="1:4">
      <c r="A1" t="s">
        <v>3170</v>
      </c>
    </row>
    <row r="2" spans="1:4">
      <c r="A2" s="64" t="s">
        <v>3150</v>
      </c>
      <c r="B2" s="64"/>
      <c r="C2" s="64"/>
      <c r="D2" s="64"/>
    </row>
    <row r="3" spans="1:4">
      <c r="B3" s="56"/>
    </row>
    <row r="4" spans="1:4">
      <c r="A4" s="11" t="s">
        <v>3151</v>
      </c>
      <c r="B4" s="59">
        <v>1.4</v>
      </c>
    </row>
    <row r="5" spans="1:4">
      <c r="A5" s="11" t="s">
        <v>681</v>
      </c>
      <c r="B5" s="57">
        <v>41093</v>
      </c>
    </row>
  </sheetData>
  <mergeCells count="1">
    <mergeCell ref="A2:D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T59"/>
  <sheetViews>
    <sheetView workbookViewId="0">
      <pane xSplit="1" topLeftCell="B1" activePane="topRight" state="frozenSplit"/>
      <selection activeCell="Y1" sqref="Y1"/>
      <selection pane="topRight" activeCell="AT51" sqref="AT1:AT51"/>
    </sheetView>
  </sheetViews>
  <sheetFormatPr baseColWidth="10" defaultRowHeight="13" x14ac:dyDescent="0"/>
  <cols>
    <col min="1" max="1" width="15.5703125" customWidth="1"/>
    <col min="2" max="4" width="11.140625" style="1" customWidth="1"/>
    <col min="5" max="6" width="11.42578125" style="1" customWidth="1"/>
    <col min="7" max="7" width="12.85546875" customWidth="1"/>
    <col min="8" max="8" width="11.42578125" style="2" customWidth="1"/>
    <col min="11" max="13" width="2" bestFit="1" customWidth="1"/>
    <col min="14" max="17" width="8.7109375" customWidth="1"/>
    <col min="18" max="18" width="11.42578125" style="1" customWidth="1"/>
  </cols>
  <sheetData>
    <row r="1" spans="1:46">
      <c r="B1" s="21" t="s">
        <v>705</v>
      </c>
      <c r="C1" s="21" t="s">
        <v>1875</v>
      </c>
      <c r="D1" s="21" t="s">
        <v>3146</v>
      </c>
      <c r="E1" s="21" t="s">
        <v>2413</v>
      </c>
      <c r="F1" s="21" t="s">
        <v>2882</v>
      </c>
      <c r="G1" s="21" t="s">
        <v>2414</v>
      </c>
      <c r="H1" s="22" t="s">
        <v>2104</v>
      </c>
      <c r="I1" s="22" t="s">
        <v>2640</v>
      </c>
      <c r="J1" s="22" t="s">
        <v>2851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1677</v>
      </c>
      <c r="R1" s="3" t="s">
        <v>2790</v>
      </c>
      <c r="S1" s="4" t="s">
        <v>2215</v>
      </c>
      <c r="T1" s="16" t="s">
        <v>1268</v>
      </c>
      <c r="U1" s="1" t="str">
        <f>'County VTO'!U1</f>
        <v>Libertarian</v>
      </c>
      <c r="V1" s="1" t="str">
        <f>'County VTO'!V1</f>
        <v>Green</v>
      </c>
      <c r="W1" s="1" t="str">
        <f>'County VTO'!X1</f>
        <v>Other</v>
      </c>
      <c r="X1" s="1" t="str">
        <f>'County VTO'!Y1</f>
        <v>Am Ind</v>
      </c>
      <c r="Y1" s="1" t="str">
        <f>'County VTO'!Z1</f>
        <v>Constitution</v>
      </c>
      <c r="Z1" s="1" t="str">
        <f>'County VTO'!AA1</f>
        <v>Peace &amp;Free</v>
      </c>
      <c r="AA1" s="1" t="str">
        <f>'County VTO'!AB1</f>
        <v>Nat Law</v>
      </c>
      <c r="AB1" s="1" t="str">
        <f>'County VTO'!W1</f>
        <v>Reform</v>
      </c>
      <c r="AC1" s="1" t="str">
        <f>'County VTO'!AC1</f>
        <v>Veterans</v>
      </c>
      <c r="AD1" s="1" t="str">
        <f>'County VTO'!AD1</f>
        <v>Socialist</v>
      </c>
      <c r="AE1" s="1" t="str">
        <f>'County VTO'!AE1</f>
        <v>Populist</v>
      </c>
      <c r="AF1" s="1" t="str">
        <f>'County VTO'!AF1</f>
        <v>Alaksan Independence</v>
      </c>
      <c r="AG1" s="1" t="str">
        <f>'County VTO'!AG1</f>
        <v>Conservative</v>
      </c>
      <c r="AH1" s="1" t="str">
        <f>'County VTO'!AH1</f>
        <v>Liberal</v>
      </c>
      <c r="AI1" s="1" t="str">
        <f>'County VTO'!AI1</f>
        <v>Right to Life</v>
      </c>
      <c r="AJ1" s="1" t="str">
        <f>'County VTO'!AJ1</f>
        <v>Working Families</v>
      </c>
      <c r="AK1" s="1" t="str">
        <f>'County VTO'!AK1</f>
        <v>Independence</v>
      </c>
      <c r="AL1" s="1" t="str">
        <f>'County VTO'!AL1</f>
        <v>Independent Party</v>
      </c>
      <c r="AM1" s="1" t="str">
        <f>'County VTO'!AM1</f>
        <v>Marijuana Reform</v>
      </c>
      <c r="AN1" s="1" t="str">
        <f>'County VTO'!AN1</f>
        <v>Mountain</v>
      </c>
      <c r="AO1" s="1" t="str">
        <f>'County VTO'!AO1</f>
        <v>Nonpartisan</v>
      </c>
      <c r="AP1" s="1" t="str">
        <f>'County VTO'!AP1</f>
        <v>Republican Moderate</v>
      </c>
      <c r="AQ1" s="1"/>
      <c r="AR1" s="1"/>
    </row>
    <row r="2" spans="1:46">
      <c r="A2" t="s">
        <v>747</v>
      </c>
      <c r="B2" s="1">
        <f>'County VTO'!C70</f>
        <v>4628981</v>
      </c>
      <c r="C2" s="1">
        <f>'County VTO'!D70</f>
        <v>3447000</v>
      </c>
      <c r="D2" s="1">
        <f>'County VTO'!E70</f>
        <v>3353000</v>
      </c>
      <c r="E2" s="1">
        <f>'County VTO'!F70</f>
        <v>2469807</v>
      </c>
      <c r="F2" s="1">
        <f>'County VTO'!G70</f>
        <v>0</v>
      </c>
      <c r="G2" s="1">
        <f>'County VTO'!H70</f>
        <v>1140152</v>
      </c>
      <c r="H2" s="2">
        <f t="shared" ref="H2:H33" si="0">G2/C2</f>
        <v>0.33076646359152889</v>
      </c>
      <c r="I2" s="2">
        <f t="shared" ref="I2:I8" si="1">G2/E2</f>
        <v>0.46163607115859662</v>
      </c>
      <c r="J2" s="2">
        <f t="shared" ref="J2:J33" si="2">E2/C2</f>
        <v>0.71650913838120101</v>
      </c>
      <c r="K2" s="10"/>
      <c r="L2" s="9"/>
      <c r="M2" s="8"/>
      <c r="N2" s="2" t="str">
        <f t="shared" ref="N2:N34" si="3">IF(SUM($R2:$AO2)=0,"-",R2/SUM($R2:$AO2))</f>
        <v>-</v>
      </c>
      <c r="O2" s="2" t="str">
        <f t="shared" ref="O2:O34" si="4">IF(SUM($R2:$AO2)=0,"-",S2/SUM($R2:$AO2))</f>
        <v>-</v>
      </c>
      <c r="P2" s="2" t="str">
        <f t="shared" ref="P2:P34" si="5">IF(SUM($R2:$AO2)=0,"-",T2/SUM($R2:$AO2))</f>
        <v>-</v>
      </c>
      <c r="Q2" s="2" t="str">
        <f t="shared" ref="Q2:Q34" si="6">IF(SUM($R2:$AO2)=0,"-",(1-N2-O2-P2))</f>
        <v>-</v>
      </c>
      <c r="R2" s="1">
        <f>'County VTO'!R70</f>
        <v>0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VTO'!X70</f>
        <v>0</v>
      </c>
      <c r="X2" s="1">
        <f>'County VTO'!Y70</f>
        <v>0</v>
      </c>
      <c r="Y2" s="1">
        <f>'County VTO'!Z70</f>
        <v>0</v>
      </c>
      <c r="Z2" s="1">
        <f>'County VTO'!AA70</f>
        <v>0</v>
      </c>
      <c r="AA2" s="1">
        <f>'County VTO'!AB70</f>
        <v>0</v>
      </c>
      <c r="AB2" s="1">
        <f>'County VTO'!W70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>
        <f>'County VTO'!AN70</f>
        <v>0</v>
      </c>
      <c r="AO2" s="1">
        <f>'County VTO'!AO70</f>
        <v>0</v>
      </c>
      <c r="AP2" s="1">
        <f>'County VTO'!AP70</f>
        <v>0</v>
      </c>
      <c r="AQ2" s="1"/>
      <c r="AR2" s="1"/>
      <c r="AT2" s="1"/>
    </row>
    <row r="3" spans="1:46">
      <c r="A3" t="s">
        <v>1790</v>
      </c>
      <c r="B3" s="1">
        <f>'County VTO'!C112</f>
        <v>675302</v>
      </c>
      <c r="C3" s="1">
        <f>'County VTO'!D112</f>
        <v>469000</v>
      </c>
      <c r="D3" s="1">
        <f>'County VTO'!E112</f>
        <v>452000</v>
      </c>
      <c r="E3" s="1">
        <f>'County VTO'!F112</f>
        <v>466258</v>
      </c>
      <c r="F3" s="1">
        <f>'County VTO'!G112</f>
        <v>238307</v>
      </c>
      <c r="G3" s="1">
        <f>'County VTO'!H112</f>
        <v>234645</v>
      </c>
      <c r="H3" s="2">
        <f t="shared" si="0"/>
        <v>0.50030916844349682</v>
      </c>
      <c r="I3" s="2">
        <f t="shared" si="1"/>
        <v>0.50325141874241297</v>
      </c>
      <c r="J3" s="2">
        <f t="shared" si="2"/>
        <v>0.99415351812366737</v>
      </c>
      <c r="K3" s="10">
        <f>RANK(R3,R3:AP3)</f>
        <v>4</v>
      </c>
      <c r="L3" s="9">
        <f>RANK(S3,R3:AP3)</f>
        <v>2</v>
      </c>
      <c r="M3" s="8">
        <f>RANK(T3,R3:AP3)</f>
        <v>1</v>
      </c>
      <c r="N3" s="2">
        <f t="shared" si="3"/>
        <v>0.14419163231523255</v>
      </c>
      <c r="O3" s="2">
        <f t="shared" si="4"/>
        <v>0.24970409079597952</v>
      </c>
      <c r="P3" s="2">
        <f t="shared" si="5"/>
        <v>0.38448938080863815</v>
      </c>
      <c r="Q3" s="2">
        <f t="shared" si="6"/>
        <v>0.22161489608014973</v>
      </c>
      <c r="R3" s="1">
        <f>'County VTO'!R112</f>
        <v>66636</v>
      </c>
      <c r="S3" s="1">
        <f>'County VTO'!S112</f>
        <v>115397</v>
      </c>
      <c r="T3" s="1">
        <f>'County VTO'!T112</f>
        <v>177686</v>
      </c>
      <c r="U3" s="1">
        <f>'County VTO'!U112</f>
        <v>8787</v>
      </c>
      <c r="V3" s="1">
        <f>'County VTO'!V112</f>
        <v>3620</v>
      </c>
      <c r="W3" s="1">
        <f>'County VTO'!X112</f>
        <v>1490</v>
      </c>
      <c r="X3" s="1">
        <f>'County VTO'!Y112</f>
        <v>0</v>
      </c>
      <c r="Y3" s="1">
        <f>'County VTO'!Z112</f>
        <v>0</v>
      </c>
      <c r="Z3" s="1">
        <f>'County VTO'!AA112</f>
        <v>0</v>
      </c>
      <c r="AA3" s="1">
        <f>'County VTO'!AB112</f>
        <v>0</v>
      </c>
      <c r="AB3" s="1">
        <f>'County VTO'!W112</f>
        <v>0</v>
      </c>
      <c r="AC3" s="1">
        <f>'County VTO'!AC112</f>
        <v>2026</v>
      </c>
      <c r="AD3" s="1">
        <f>'County VTO'!AD112</f>
        <v>0</v>
      </c>
      <c r="AE3" s="1">
        <f>'County VTO'!AE112</f>
        <v>0</v>
      </c>
      <c r="AF3" s="1">
        <f>'County VTO'!AF112</f>
        <v>13412</v>
      </c>
      <c r="AG3" s="1">
        <f>'County VTO'!AG112</f>
        <v>0</v>
      </c>
      <c r="AH3" s="1">
        <f>'County VTO'!AH112</f>
        <v>0</v>
      </c>
      <c r="AI3" s="1">
        <f>'County VTO'!AI112</f>
        <v>0</v>
      </c>
      <c r="AJ3" s="1">
        <f>'County VTO'!AJ112</f>
        <v>0</v>
      </c>
      <c r="AK3" s="1">
        <f>'County VTO'!AK112</f>
        <v>0</v>
      </c>
      <c r="AL3" s="1">
        <f>'County VTO'!AL112</f>
        <v>0</v>
      </c>
      <c r="AM3" s="1">
        <f>'County VTO'!AM112</f>
        <v>0</v>
      </c>
      <c r="AN3" s="1">
        <f>'County VTO'!AN112</f>
        <v>0</v>
      </c>
      <c r="AO3" s="1">
        <f>'County VTO'!AO112</f>
        <v>73081</v>
      </c>
      <c r="AP3" s="1">
        <f>'County VTO'!AP112</f>
        <v>4752</v>
      </c>
      <c r="AQ3" s="1"/>
      <c r="AR3" s="1"/>
      <c r="AT3" s="1"/>
    </row>
    <row r="4" spans="1:46">
      <c r="A4" t="s">
        <v>1968</v>
      </c>
      <c r="B4" s="1">
        <f>'County VTO'!C129</f>
        <v>6029141</v>
      </c>
      <c r="C4" s="1">
        <f>'County VTO'!D129</f>
        <v>4418000</v>
      </c>
      <c r="D4" s="1">
        <f>'County VTO'!E129</f>
        <v>3828000</v>
      </c>
      <c r="E4" s="1">
        <f>'County VTO'!F129</f>
        <v>2568401</v>
      </c>
      <c r="F4" s="1">
        <f>'County VTO'!G129</f>
        <v>1553032</v>
      </c>
      <c r="G4" s="1">
        <f>'County VTO'!H129</f>
        <v>1493150</v>
      </c>
      <c r="H4" s="2">
        <f t="shared" si="0"/>
        <v>0.33796966953372565</v>
      </c>
      <c r="I4" s="2">
        <f t="shared" si="1"/>
        <v>0.58135392409518605</v>
      </c>
      <c r="J4" s="2">
        <f t="shared" si="2"/>
        <v>0.5813492530556813</v>
      </c>
      <c r="K4" s="10">
        <f>RANK(R4,R4:AP4)</f>
        <v>2</v>
      </c>
      <c r="L4" s="9">
        <f>RANK(S4,R4:AP4)</f>
        <v>1</v>
      </c>
      <c r="M4" s="8">
        <f>RANK(T4,R4:AP4)</f>
        <v>5</v>
      </c>
      <c r="N4" s="2">
        <f t="shared" si="3"/>
        <v>0.33259136715800997</v>
      </c>
      <c r="O4" s="2">
        <f t="shared" si="4"/>
        <v>0.3950668139437728</v>
      </c>
      <c r="P4" s="2">
        <f t="shared" si="5"/>
        <v>0</v>
      </c>
      <c r="Q4" s="2">
        <f t="shared" si="6"/>
        <v>0.27234181889821724</v>
      </c>
      <c r="R4" s="1">
        <f>'County VTO'!R129</f>
        <v>854228</v>
      </c>
      <c r="S4" s="1">
        <f>'County VTO'!S129</f>
        <v>1014690</v>
      </c>
      <c r="T4" s="1">
        <f>'County VTO'!T129</f>
        <v>0</v>
      </c>
      <c r="U4" s="1">
        <f>'County VTO'!U129</f>
        <v>17446</v>
      </c>
      <c r="V4" s="1">
        <f>'County VTO'!V129</f>
        <v>0</v>
      </c>
      <c r="W4" s="1">
        <f>'County VTO'!X129</f>
        <v>0</v>
      </c>
      <c r="X4" s="1">
        <f>'County VTO'!Y129</f>
        <v>0</v>
      </c>
      <c r="Y4" s="1">
        <f>'County VTO'!Z129</f>
        <v>0</v>
      </c>
      <c r="Z4" s="1">
        <f>'County VTO'!AA129</f>
        <v>0</v>
      </c>
      <c r="AA4" s="1">
        <f>'County VTO'!AB129</f>
        <v>0</v>
      </c>
      <c r="AB4" s="1">
        <f>'County VTO'!W129</f>
        <v>682037</v>
      </c>
      <c r="AC4" s="1">
        <f>'County VTO'!AC129</f>
        <v>0</v>
      </c>
      <c r="AD4" s="1">
        <f>'County VTO'!AD129</f>
        <v>0</v>
      </c>
      <c r="AE4" s="1">
        <f>'County VTO'!AE129</f>
        <v>0</v>
      </c>
      <c r="AF4" s="1">
        <f>'County VTO'!AF129</f>
        <v>0</v>
      </c>
      <c r="AG4" s="1">
        <f>'County VTO'!AG129</f>
        <v>0</v>
      </c>
      <c r="AH4" s="1">
        <f>'County VTO'!AH129</f>
        <v>0</v>
      </c>
      <c r="AI4" s="1">
        <f>'County VTO'!AI129</f>
        <v>0</v>
      </c>
      <c r="AJ4" s="1">
        <f>'County VTO'!AJ129</f>
        <v>0</v>
      </c>
      <c r="AK4" s="1">
        <f>'County VTO'!AK129</f>
        <v>0</v>
      </c>
      <c r="AL4" s="1">
        <f>'County VTO'!AL129</f>
        <v>0</v>
      </c>
      <c r="AM4" s="1">
        <f>'County VTO'!AM129</f>
        <v>0</v>
      </c>
      <c r="AN4" s="1">
        <f>'County VTO'!AN129</f>
        <v>0</v>
      </c>
      <c r="AO4" s="1">
        <f>'County VTO'!AO129</f>
        <v>0</v>
      </c>
      <c r="AP4" s="1">
        <f>'County VTO'!AP129</f>
        <v>0</v>
      </c>
      <c r="AQ4" s="1"/>
      <c r="AR4" s="1"/>
      <c r="AT4" s="1"/>
    </row>
    <row r="5" spans="1:46">
      <c r="A5" t="s">
        <v>2921</v>
      </c>
      <c r="B5" s="1">
        <f>'County VTO'!C206</f>
        <v>2821761</v>
      </c>
      <c r="C5" s="1">
        <f>'County VTO'!D206</f>
        <v>2076000</v>
      </c>
      <c r="D5" s="1">
        <f>'County VTO'!E206</f>
        <v>2004000</v>
      </c>
      <c r="E5" s="1">
        <f>'County VTO'!F206</f>
        <v>1615271</v>
      </c>
      <c r="F5" s="1">
        <f>'County VTO'!G206</f>
        <v>780409</v>
      </c>
      <c r="G5" s="1">
        <f>'County VTO'!H206</f>
        <v>763011</v>
      </c>
      <c r="H5" s="2">
        <f t="shared" si="0"/>
        <v>0.36753901734104044</v>
      </c>
      <c r="I5" s="2">
        <f t="shared" si="1"/>
        <v>0.4723733664505832</v>
      </c>
      <c r="J5" s="2">
        <f t="shared" si="2"/>
        <v>0.77806888246628136</v>
      </c>
      <c r="K5" s="10"/>
      <c r="L5" s="9"/>
      <c r="M5" s="8"/>
      <c r="N5" s="2" t="str">
        <f t="shared" si="3"/>
        <v>-</v>
      </c>
      <c r="O5" s="2" t="str">
        <f t="shared" si="4"/>
        <v>-</v>
      </c>
      <c r="P5" s="2" t="str">
        <f t="shared" si="5"/>
        <v>-</v>
      </c>
      <c r="Q5" s="2" t="str">
        <f t="shared" si="6"/>
        <v>-</v>
      </c>
      <c r="R5" s="1">
        <f>'County VTO'!R206</f>
        <v>0</v>
      </c>
      <c r="S5" s="1">
        <f>'County VTO'!S206</f>
        <v>0</v>
      </c>
      <c r="T5" s="1">
        <f>'County VTO'!T206</f>
        <v>0</v>
      </c>
      <c r="U5" s="1">
        <f>'County VTO'!U206</f>
        <v>0</v>
      </c>
      <c r="V5" s="1">
        <f>'County VTO'!V206</f>
        <v>0</v>
      </c>
      <c r="W5" s="1">
        <f>'County VTO'!X206</f>
        <v>0</v>
      </c>
      <c r="X5" s="1">
        <f>'County VTO'!Y206</f>
        <v>0</v>
      </c>
      <c r="Y5" s="1">
        <f>'County VTO'!Z206</f>
        <v>0</v>
      </c>
      <c r="Z5" s="1">
        <f>'County VTO'!AA206</f>
        <v>0</v>
      </c>
      <c r="AA5" s="1">
        <f>'County VTO'!AB206</f>
        <v>0</v>
      </c>
      <c r="AB5" s="1">
        <f>'County VTO'!W206</f>
        <v>0</v>
      </c>
      <c r="AC5" s="1">
        <f>'County VTO'!AC206</f>
        <v>0</v>
      </c>
      <c r="AD5" s="1">
        <f>'County VTO'!AD206</f>
        <v>0</v>
      </c>
      <c r="AE5" s="1">
        <f>'County VTO'!AE206</f>
        <v>0</v>
      </c>
      <c r="AF5" s="1">
        <f>'County VTO'!AF206</f>
        <v>0</v>
      </c>
      <c r="AG5" s="1">
        <f>'County VTO'!AG206</f>
        <v>0</v>
      </c>
      <c r="AH5" s="1">
        <f>'County VTO'!AH206</f>
        <v>0</v>
      </c>
      <c r="AI5" s="1">
        <f>'County VTO'!AI206</f>
        <v>0</v>
      </c>
      <c r="AJ5" s="1">
        <f>'County VTO'!AJ206</f>
        <v>0</v>
      </c>
      <c r="AK5" s="1">
        <f>'County VTO'!AK206</f>
        <v>0</v>
      </c>
      <c r="AL5" s="1">
        <f>'County VTO'!AL206</f>
        <v>0</v>
      </c>
      <c r="AM5" s="1">
        <f>'County VTO'!AM206</f>
        <v>0</v>
      </c>
      <c r="AN5" s="1">
        <f>'County VTO'!AN206</f>
        <v>0</v>
      </c>
      <c r="AO5" s="1">
        <f>'County VTO'!AO206</f>
        <v>0</v>
      </c>
      <c r="AP5" s="1">
        <f>'County VTO'!AP206</f>
        <v>0</v>
      </c>
      <c r="AQ5" s="1"/>
      <c r="AR5" s="1"/>
      <c r="AT5" s="1"/>
    </row>
    <row r="6" spans="1:46">
      <c r="A6" t="s">
        <v>2205</v>
      </c>
      <c r="B6" s="1">
        <f>'County VTO'!C266</f>
        <v>36021202</v>
      </c>
      <c r="C6" s="1">
        <f>'County VTO'!D266</f>
        <v>26318000</v>
      </c>
      <c r="D6" s="1">
        <f>'County VTO'!E266</f>
        <v>21250000</v>
      </c>
      <c r="E6" s="1">
        <f>'County VTO'!F266</f>
        <v>15837108</v>
      </c>
      <c r="F6" s="1">
        <f>'County VTO'!G266</f>
        <v>8899059</v>
      </c>
      <c r="G6" s="1">
        <f>'County VTO'!H266</f>
        <v>8295816</v>
      </c>
      <c r="H6" s="2">
        <f t="shared" si="0"/>
        <v>0.31521452997948174</v>
      </c>
      <c r="I6" s="2">
        <f t="shared" si="1"/>
        <v>0.52382139466372268</v>
      </c>
      <c r="J6" s="2">
        <f t="shared" si="2"/>
        <v>0.60175955619727939</v>
      </c>
      <c r="K6" s="10">
        <f>RANK(R6,R6:AP6)</f>
        <v>1</v>
      </c>
      <c r="L6" s="9">
        <f>RANK(S6,R6:AP6)</f>
        <v>2</v>
      </c>
      <c r="M6" s="8">
        <f>RANK(T6,R6:AP6)</f>
        <v>3</v>
      </c>
      <c r="N6" s="2">
        <f t="shared" si="3"/>
        <v>0.42481922835911706</v>
      </c>
      <c r="O6" s="2">
        <f t="shared" si="4"/>
        <v>0.34326431315616462</v>
      </c>
      <c r="P6" s="2">
        <f t="shared" si="5"/>
        <v>0.18743883037231293</v>
      </c>
      <c r="Q6" s="2">
        <f t="shared" si="6"/>
        <v>4.4477628112405437E-2</v>
      </c>
      <c r="R6" s="1">
        <f>'County VTO'!R266</f>
        <v>6727908</v>
      </c>
      <c r="S6" s="1">
        <f>'County VTO'!S266</f>
        <v>5436314</v>
      </c>
      <c r="T6" s="1">
        <f>'County VTO'!T266</f>
        <v>2968489</v>
      </c>
      <c r="U6" s="1">
        <f>'County VTO'!U266</f>
        <v>84093</v>
      </c>
      <c r="V6" s="1">
        <f>'County VTO'!V266</f>
        <v>141451</v>
      </c>
      <c r="W6" s="1">
        <f>'County VTO'!X266</f>
        <v>82332</v>
      </c>
      <c r="X6" s="1">
        <f>'County VTO'!Y266</f>
        <v>315151</v>
      </c>
      <c r="Y6" s="1">
        <f>'County VTO'!Z266</f>
        <v>0</v>
      </c>
      <c r="Z6" s="1">
        <f>'County VTO'!AA266</f>
        <v>59139</v>
      </c>
      <c r="AA6" s="1">
        <f>'County VTO'!AB266</f>
        <v>22231</v>
      </c>
      <c r="AB6" s="1">
        <f>'County VTO'!W266</f>
        <v>0</v>
      </c>
      <c r="AC6" s="1">
        <f>'County VTO'!AC266</f>
        <v>0</v>
      </c>
      <c r="AD6" s="1">
        <f>'County VTO'!AD266</f>
        <v>0</v>
      </c>
      <c r="AE6" s="1">
        <f>'County VTO'!AE266</f>
        <v>0</v>
      </c>
      <c r="AF6" s="1">
        <f>'County VTO'!AF266</f>
        <v>0</v>
      </c>
      <c r="AG6" s="1">
        <f>'County VTO'!AG266</f>
        <v>0</v>
      </c>
      <c r="AH6" s="1">
        <f>'County VTO'!AH266</f>
        <v>0</v>
      </c>
      <c r="AI6" s="1">
        <f>'County VTO'!AI266</f>
        <v>0</v>
      </c>
      <c r="AJ6" s="1">
        <f>'County VTO'!AJ266</f>
        <v>0</v>
      </c>
      <c r="AK6" s="1">
        <f>'County VTO'!AK266</f>
        <v>0</v>
      </c>
      <c r="AL6" s="1">
        <f>'County VTO'!AL266</f>
        <v>0</v>
      </c>
      <c r="AM6" s="1">
        <f>'County VTO'!AM266</f>
        <v>0</v>
      </c>
      <c r="AN6" s="1">
        <f>'County VTO'!AN266</f>
        <v>0</v>
      </c>
      <c r="AO6" s="1">
        <f>'County VTO'!AO266</f>
        <v>0</v>
      </c>
      <c r="AP6" s="1">
        <f>'County VTO'!AP266</f>
        <v>0</v>
      </c>
      <c r="AQ6" s="1"/>
      <c r="AR6" s="1"/>
      <c r="AT6" s="1"/>
    </row>
    <row r="7" spans="1:46">
      <c r="A7" t="s">
        <v>2514</v>
      </c>
      <c r="B7" s="1">
        <f>'County VTO'!C332</f>
        <v>4720423</v>
      </c>
      <c r="C7" s="1">
        <f>'County VTO'!D332</f>
        <v>3464000</v>
      </c>
      <c r="D7" s="1">
        <f>'County VTO'!E332</f>
        <v>3187000</v>
      </c>
      <c r="E7" s="1">
        <f>'County VTO'!F332</f>
        <v>2533919</v>
      </c>
      <c r="F7" s="1">
        <f>'County VTO'!G332</f>
        <v>1586105</v>
      </c>
      <c r="G7" s="1">
        <f>'County VTO'!H332</f>
        <v>1538908</v>
      </c>
      <c r="H7" s="2">
        <f t="shared" si="0"/>
        <v>0.44425750577367207</v>
      </c>
      <c r="I7" s="2">
        <f t="shared" si="1"/>
        <v>0.6073232806573533</v>
      </c>
      <c r="J7" s="2">
        <f t="shared" si="2"/>
        <v>0.73150086605080833</v>
      </c>
      <c r="K7" s="10"/>
      <c r="L7" s="9"/>
      <c r="M7" s="8"/>
      <c r="N7" s="2">
        <f t="shared" si="3"/>
        <v>0.30138028022292829</v>
      </c>
      <c r="O7" s="2">
        <f t="shared" si="4"/>
        <v>0.35853883518798862</v>
      </c>
      <c r="P7" s="2">
        <f t="shared" si="5"/>
        <v>0.33588846193266114</v>
      </c>
      <c r="Q7" s="2">
        <f t="shared" si="6"/>
        <v>4.1924226564219458E-3</v>
      </c>
      <c r="R7" s="1">
        <f>'County VTO'!R332</f>
        <v>896861</v>
      </c>
      <c r="S7" s="1">
        <f>'County VTO'!S332</f>
        <v>1066956</v>
      </c>
      <c r="T7" s="1">
        <f>'County VTO'!T332</f>
        <v>999552</v>
      </c>
      <c r="U7" s="1">
        <f>'County VTO'!U332</f>
        <v>6555</v>
      </c>
      <c r="V7" s="1">
        <f>'County VTO'!V332</f>
        <v>4946</v>
      </c>
      <c r="W7" s="1">
        <f>'County VTO'!X332</f>
        <v>225</v>
      </c>
      <c r="X7" s="1">
        <f>'County VTO'!Y332</f>
        <v>0</v>
      </c>
      <c r="Y7" s="1">
        <f>'County VTO'!Z332</f>
        <v>349</v>
      </c>
      <c r="Z7" s="1">
        <f>'County VTO'!AA332</f>
        <v>0</v>
      </c>
      <c r="AA7" s="1">
        <f>'County VTO'!AB332</f>
        <v>128</v>
      </c>
      <c r="AB7" s="1">
        <f>'County VTO'!W332</f>
        <v>273</v>
      </c>
      <c r="AC7" s="1">
        <f>'County VTO'!AC332</f>
        <v>0</v>
      </c>
      <c r="AD7" s="1">
        <f>'County VTO'!AD332</f>
        <v>0</v>
      </c>
      <c r="AE7" s="1">
        <f>'County VTO'!AE332</f>
        <v>0</v>
      </c>
      <c r="AF7" s="1">
        <f>'County VTO'!AF332</f>
        <v>0</v>
      </c>
      <c r="AG7" s="1">
        <f>'County VTO'!AG332</f>
        <v>0</v>
      </c>
      <c r="AH7" s="1">
        <f>'County VTO'!AH332</f>
        <v>0</v>
      </c>
      <c r="AI7" s="1">
        <f>'County VTO'!AI332</f>
        <v>0</v>
      </c>
      <c r="AJ7" s="1">
        <f>'County VTO'!AJ332</f>
        <v>0</v>
      </c>
      <c r="AK7" s="1">
        <f>'County VTO'!AK332</f>
        <v>0</v>
      </c>
      <c r="AL7" s="1">
        <f>'County VTO'!AL332</f>
        <v>0</v>
      </c>
      <c r="AM7" s="1">
        <f>'County VTO'!AM332</f>
        <v>0</v>
      </c>
      <c r="AN7" s="1">
        <f>'County VTO'!AN332</f>
        <v>0</v>
      </c>
      <c r="AO7" s="1">
        <f>'County VTO'!AO332</f>
        <v>0</v>
      </c>
      <c r="AP7" s="1">
        <f>'County VTO'!AP332</f>
        <v>0</v>
      </c>
      <c r="AQ7" s="1"/>
      <c r="AR7" s="1"/>
      <c r="AT7" s="1"/>
    </row>
    <row r="8" spans="1:46">
      <c r="A8" t="s">
        <v>1116</v>
      </c>
      <c r="B8" s="1">
        <f>'County VTO'!C342</f>
        <v>3517460</v>
      </c>
      <c r="C8" s="1">
        <f>'County VTO'!D342</f>
        <v>2640000</v>
      </c>
      <c r="D8" s="1">
        <f>'County VTO'!E342</f>
        <v>2454000</v>
      </c>
      <c r="E8" s="1">
        <f>'County VTO'!F342</f>
        <v>1941467</v>
      </c>
      <c r="F8" s="1">
        <f>'County VTO'!G342</f>
        <v>1164738</v>
      </c>
      <c r="G8" s="1">
        <f>'County VTO'!H342</f>
        <v>1076052</v>
      </c>
      <c r="H8" s="2">
        <f t="shared" si="0"/>
        <v>0.40759545454545454</v>
      </c>
      <c r="I8" s="2">
        <f t="shared" si="1"/>
        <v>0.55424686590088834</v>
      </c>
      <c r="J8" s="2">
        <f t="shared" si="2"/>
        <v>0.73540416666666664</v>
      </c>
      <c r="K8" s="10"/>
      <c r="L8" s="9"/>
      <c r="M8" s="8"/>
      <c r="N8" s="2">
        <f t="shared" si="3"/>
        <v>0.34515571924239352</v>
      </c>
      <c r="O8" s="2">
        <f t="shared" si="4"/>
        <v>0.21421474534038712</v>
      </c>
      <c r="P8" s="2">
        <f t="shared" si="5"/>
        <v>0.43926923537092233</v>
      </c>
      <c r="Q8" s="2">
        <f t="shared" si="6"/>
        <v>1.3603000462970583E-3</v>
      </c>
      <c r="R8" s="1">
        <f>'County VTO'!R342</f>
        <v>663517</v>
      </c>
      <c r="S8" s="1">
        <f>'County VTO'!S342</f>
        <v>411800</v>
      </c>
      <c r="T8" s="1">
        <f>'County VTO'!T342</f>
        <v>844438</v>
      </c>
      <c r="U8" s="1">
        <f>'County VTO'!U342</f>
        <v>0</v>
      </c>
      <c r="V8" s="1">
        <f>'County VTO'!V342</f>
        <v>0</v>
      </c>
      <c r="W8" s="1">
        <f>'County VTO'!X342</f>
        <v>2615</v>
      </c>
      <c r="X8" s="1">
        <f>'County VTO'!Y342</f>
        <v>0</v>
      </c>
      <c r="Y8" s="1">
        <f>'County VTO'!Z342</f>
        <v>0</v>
      </c>
      <c r="Z8" s="1">
        <f>'County VTO'!AA342</f>
        <v>0</v>
      </c>
      <c r="AA8" s="1">
        <f>'County VTO'!AB342</f>
        <v>0</v>
      </c>
      <c r="AB8" s="1">
        <f>'County VTO'!W342</f>
        <v>0</v>
      </c>
      <c r="AC8" s="1">
        <f>'County VTO'!AC342</f>
        <v>0</v>
      </c>
      <c r="AD8" s="1">
        <f>'County VTO'!AD342</f>
        <v>0</v>
      </c>
      <c r="AE8" s="1">
        <f>'County VTO'!AE342</f>
        <v>0</v>
      </c>
      <c r="AF8" s="1">
        <f>'County VTO'!AF342</f>
        <v>0</v>
      </c>
      <c r="AG8" s="1">
        <f>'County VTO'!AG342</f>
        <v>0</v>
      </c>
      <c r="AH8" s="1">
        <f>'County VTO'!AH342</f>
        <v>0</v>
      </c>
      <c r="AI8" s="1">
        <f>'County VTO'!AI342</f>
        <v>0</v>
      </c>
      <c r="AJ8" s="1">
        <f>'County VTO'!AJ342</f>
        <v>0</v>
      </c>
      <c r="AK8" s="1">
        <f>'County VTO'!AK342</f>
        <v>0</v>
      </c>
      <c r="AL8" s="1">
        <f>'County VTO'!AL342</f>
        <v>0</v>
      </c>
      <c r="AM8" s="1">
        <f>'County VTO'!AM342</f>
        <v>0</v>
      </c>
      <c r="AN8" s="1">
        <f>'County VTO'!AN342</f>
        <v>0</v>
      </c>
      <c r="AO8" s="1">
        <f>'County VTO'!AO342</f>
        <v>0</v>
      </c>
      <c r="AP8" s="1">
        <f>'County VTO'!AP342</f>
        <v>0</v>
      </c>
      <c r="AQ8" s="1"/>
      <c r="AR8" s="1"/>
      <c r="AT8" s="1"/>
    </row>
    <row r="9" spans="1:46">
      <c r="A9" t="s">
        <v>532</v>
      </c>
      <c r="B9" s="1">
        <f>'County VTO'!C347</f>
        <v>859268</v>
      </c>
      <c r="C9" s="1">
        <f>'County VTO'!D347</f>
        <v>647000</v>
      </c>
      <c r="D9" s="1">
        <f>'County VTO'!E347</f>
        <v>603000</v>
      </c>
      <c r="E9" s="1">
        <f>'County VTO'!F347</f>
        <v>557736</v>
      </c>
      <c r="F9" s="1">
        <f>'County VTO'!G347</f>
        <v>258053</v>
      </c>
      <c r="G9" s="1">
        <f>'County VTO'!H347</f>
        <v>252124</v>
      </c>
      <c r="H9" s="2">
        <f t="shared" si="0"/>
        <v>0.38968160741885627</v>
      </c>
      <c r="I9" s="2">
        <f t="shared" ref="I9:I15" si="7">G9/E9</f>
        <v>0.45204899809228738</v>
      </c>
      <c r="J9" s="2">
        <f t="shared" si="2"/>
        <v>0.86203400309119016</v>
      </c>
      <c r="K9" s="10">
        <f>RANK(R9,R9:AP9)</f>
        <v>1</v>
      </c>
      <c r="L9" s="9">
        <f>RANK(S9,R9:AP9)</f>
        <v>2</v>
      </c>
      <c r="M9" s="8">
        <f>RANK(T9,R9:AP9)</f>
        <v>4</v>
      </c>
      <c r="N9" s="2">
        <f t="shared" si="3"/>
        <v>0.44133604429335743</v>
      </c>
      <c r="O9" s="2">
        <f t="shared" si="4"/>
        <v>0.32032180099545304</v>
      </c>
      <c r="P9" s="2">
        <f t="shared" si="5"/>
        <v>0</v>
      </c>
      <c r="Q9" s="2">
        <f t="shared" si="6"/>
        <v>0.23834215471118958</v>
      </c>
      <c r="R9" s="1">
        <f>'County VTO'!R347</f>
        <v>246149</v>
      </c>
      <c r="S9" s="1">
        <f>'County VTO'!S347</f>
        <v>178655</v>
      </c>
      <c r="T9" s="1">
        <f>'County VTO'!T347</f>
        <v>0</v>
      </c>
      <c r="U9" s="1">
        <f>'County VTO'!U347</f>
        <v>0</v>
      </c>
      <c r="V9" s="1">
        <f>'County VTO'!V347</f>
        <v>0</v>
      </c>
      <c r="W9" s="1">
        <f>'County VTO'!X347</f>
        <v>132932</v>
      </c>
      <c r="X9" s="1">
        <f>'County VTO'!Y347</f>
        <v>0</v>
      </c>
      <c r="Y9" s="1">
        <f>'County VTO'!Z347</f>
        <v>0</v>
      </c>
      <c r="Z9" s="1">
        <f>'County VTO'!AA347</f>
        <v>0</v>
      </c>
      <c r="AA9" s="1">
        <f>'County VTO'!AB347</f>
        <v>0</v>
      </c>
      <c r="AB9" s="1">
        <f>'County VTO'!W347</f>
        <v>0</v>
      </c>
      <c r="AC9" s="1">
        <f>'County VTO'!AC347</f>
        <v>0</v>
      </c>
      <c r="AD9" s="1">
        <f>'County VTO'!AD347</f>
        <v>0</v>
      </c>
      <c r="AE9" s="1">
        <f>'County VTO'!AE347</f>
        <v>0</v>
      </c>
      <c r="AF9" s="1">
        <f>'County VTO'!AF347</f>
        <v>0</v>
      </c>
      <c r="AG9" s="1">
        <f>'County VTO'!AG347</f>
        <v>0</v>
      </c>
      <c r="AH9" s="1">
        <f>'County VTO'!AH347</f>
        <v>0</v>
      </c>
      <c r="AI9" s="1">
        <f>'County VTO'!AI347</f>
        <v>0</v>
      </c>
      <c r="AJ9" s="1">
        <f>'County VTO'!AJ347</f>
        <v>0</v>
      </c>
      <c r="AK9" s="1">
        <f>'County VTO'!AK347</f>
        <v>0</v>
      </c>
      <c r="AL9" s="1">
        <f>'County VTO'!AL347</f>
        <v>0</v>
      </c>
      <c r="AM9" s="1">
        <f>'County VTO'!AM347</f>
        <v>0</v>
      </c>
      <c r="AN9" s="1">
        <f>'County VTO'!AN347</f>
        <v>0</v>
      </c>
      <c r="AO9" s="1">
        <f>'County VTO'!AO347</f>
        <v>0</v>
      </c>
      <c r="AP9" s="1">
        <f>'County VTO'!AP347</f>
        <v>0</v>
      </c>
      <c r="AQ9" s="1"/>
      <c r="AR9" s="1"/>
      <c r="AT9" s="1"/>
    </row>
    <row r="10" spans="1:46">
      <c r="A10" t="s">
        <v>354</v>
      </c>
      <c r="B10" s="1">
        <f>'County VTO'!C416</f>
        <v>18166990</v>
      </c>
      <c r="C10" s="1">
        <f>'County VTO'!D416</f>
        <v>13929000</v>
      </c>
      <c r="D10" s="1">
        <f>'County VTO'!E416</f>
        <v>12098000</v>
      </c>
      <c r="E10" s="1">
        <f>'County VTO'!F416</f>
        <v>10433849</v>
      </c>
      <c r="F10" s="1">
        <f>'County VTO'!G416</f>
        <v>4884544</v>
      </c>
      <c r="G10" s="1">
        <f>'County VTO'!H416</f>
        <v>3851942</v>
      </c>
      <c r="H10" s="2">
        <f t="shared" si="0"/>
        <v>0.27654117309210996</v>
      </c>
      <c r="I10" s="2">
        <f t="shared" si="7"/>
        <v>0.36917747228275971</v>
      </c>
      <c r="J10" s="2">
        <f t="shared" si="2"/>
        <v>0.74907380285734793</v>
      </c>
      <c r="K10" s="10">
        <f>RANK(R10,R10:AP10)</f>
        <v>1</v>
      </c>
      <c r="L10" s="9">
        <f>RANK(S10,R10:AP10)</f>
        <v>2</v>
      </c>
      <c r="M10" s="8">
        <f>RANK(T10,R10:AP10)</f>
        <v>3</v>
      </c>
      <c r="N10" s="2">
        <f t="shared" si="3"/>
        <v>0.40440790354547013</v>
      </c>
      <c r="O10" s="2">
        <f t="shared" si="4"/>
        <v>0.37720260279787449</v>
      </c>
      <c r="P10" s="2">
        <f t="shared" si="5"/>
        <v>0.18824529663022727</v>
      </c>
      <c r="Q10" s="2">
        <f t="shared" si="6"/>
        <v>3.0144197026428066E-2</v>
      </c>
      <c r="R10" s="1">
        <f>'County VTO'!R416</f>
        <v>4219531</v>
      </c>
      <c r="S10" s="1">
        <f>'County VTO'!S416</f>
        <v>3935675</v>
      </c>
      <c r="T10" s="1">
        <f>'County VTO'!T416</f>
        <v>1964123</v>
      </c>
      <c r="U10" s="1">
        <f>'County VTO'!U416</f>
        <v>15533</v>
      </c>
      <c r="V10" s="1">
        <f>'County VTO'!V416</f>
        <v>6607</v>
      </c>
      <c r="W10" s="1">
        <f>'County VTO'!X416</f>
        <v>8280</v>
      </c>
      <c r="X10" s="1">
        <f>'County VTO'!Y416</f>
        <v>0</v>
      </c>
      <c r="Y10" s="1">
        <f>'County VTO'!Z416</f>
        <v>847</v>
      </c>
      <c r="Z10" s="1">
        <f>'County VTO'!AA416</f>
        <v>0</v>
      </c>
      <c r="AA10" s="1">
        <f>'County VTO'!AB416</f>
        <v>0</v>
      </c>
      <c r="AB10" s="1">
        <f>'County VTO'!W416</f>
        <v>3790</v>
      </c>
      <c r="AC10" s="1">
        <f>'County VTO'!AC416</f>
        <v>1129</v>
      </c>
      <c r="AD10" s="1">
        <f>'County VTO'!AD416</f>
        <v>553</v>
      </c>
      <c r="AE10" s="1">
        <f>'County VTO'!AE416</f>
        <v>0</v>
      </c>
      <c r="AF10" s="1">
        <f>'County VTO'!AF416</f>
        <v>0</v>
      </c>
      <c r="AG10" s="1">
        <f>'County VTO'!AG416</f>
        <v>0</v>
      </c>
      <c r="AH10" s="1">
        <f>'County VTO'!AH416</f>
        <v>0</v>
      </c>
      <c r="AI10" s="1">
        <f>'County VTO'!AI416</f>
        <v>0</v>
      </c>
      <c r="AJ10" s="1">
        <f>'County VTO'!AJ416</f>
        <v>0</v>
      </c>
      <c r="AK10" s="1">
        <f>'County VTO'!AK416</f>
        <v>39791</v>
      </c>
      <c r="AL10" s="1">
        <f>'County VTO'!AL416</f>
        <v>237990</v>
      </c>
      <c r="AM10" s="1">
        <f>'County VTO'!AM416</f>
        <v>0</v>
      </c>
      <c r="AN10" s="1">
        <f>'County VTO'!AN416</f>
        <v>0</v>
      </c>
      <c r="AO10" s="1">
        <f>'County VTO'!AO416</f>
        <v>0</v>
      </c>
      <c r="AP10" s="1">
        <f>'County VTO'!AP416</f>
        <v>0</v>
      </c>
      <c r="AQ10" s="1"/>
      <c r="AR10" s="1"/>
      <c r="AT10" s="1"/>
    </row>
    <row r="11" spans="1:46">
      <c r="A11" t="s">
        <v>2755</v>
      </c>
      <c r="B11" s="1">
        <f>'County VTO'!C577</f>
        <v>9155813</v>
      </c>
      <c r="C11" s="1">
        <f>'County VTO'!D577</f>
        <v>6630000</v>
      </c>
      <c r="D11" s="1">
        <f>'County VTO'!E577</f>
        <v>6086000</v>
      </c>
      <c r="E11" s="1">
        <f>'County VTO'!F577</f>
        <v>4463130</v>
      </c>
      <c r="F11" s="1">
        <f>'County VTO'!G577</f>
        <v>2145430</v>
      </c>
      <c r="G11" s="1">
        <f>'County VTO'!H577</f>
        <v>2070307</v>
      </c>
      <c r="H11" s="2">
        <f t="shared" si="0"/>
        <v>0.31226349924585217</v>
      </c>
      <c r="I11" s="2">
        <f t="shared" si="7"/>
        <v>0.46386885436901903</v>
      </c>
      <c r="J11" s="2">
        <f t="shared" si="2"/>
        <v>0.67317194570135752</v>
      </c>
      <c r="K11" s="10"/>
      <c r="L11" s="9"/>
      <c r="M11" s="8"/>
      <c r="N11" s="2" t="str">
        <f t="shared" si="3"/>
        <v>-</v>
      </c>
      <c r="O11" s="2" t="str">
        <f t="shared" si="4"/>
        <v>-</v>
      </c>
      <c r="P11" s="2" t="str">
        <f t="shared" si="5"/>
        <v>-</v>
      </c>
      <c r="Q11" s="2" t="str">
        <f t="shared" si="6"/>
        <v>-</v>
      </c>
      <c r="R11" s="1">
        <f>'County VTO'!R577</f>
        <v>0</v>
      </c>
      <c r="S11" s="1">
        <f>'County VTO'!S577</f>
        <v>0</v>
      </c>
      <c r="T11" s="1">
        <f>'County VTO'!T577</f>
        <v>0</v>
      </c>
      <c r="U11" s="1">
        <f>'County VTO'!U577</f>
        <v>0</v>
      </c>
      <c r="V11" s="1">
        <f>'County VTO'!V577</f>
        <v>0</v>
      </c>
      <c r="W11" s="1">
        <f>'County VTO'!X577</f>
        <v>0</v>
      </c>
      <c r="X11" s="1">
        <f>'County VTO'!Y577</f>
        <v>0</v>
      </c>
      <c r="Y11" s="1">
        <f>'County VTO'!Z577</f>
        <v>0</v>
      </c>
      <c r="Z11" s="1">
        <f>'County VTO'!AA577</f>
        <v>0</v>
      </c>
      <c r="AA11" s="1">
        <f>'County VTO'!AB577</f>
        <v>0</v>
      </c>
      <c r="AB11" s="1">
        <f>'County VTO'!W577</f>
        <v>0</v>
      </c>
      <c r="AC11" s="1">
        <f>'County VTO'!AC577</f>
        <v>0</v>
      </c>
      <c r="AD11" s="1">
        <f>'County VTO'!AD577</f>
        <v>0</v>
      </c>
      <c r="AE11" s="1">
        <f>'County VTO'!AE577</f>
        <v>0</v>
      </c>
      <c r="AF11" s="1">
        <f>'County VTO'!AF577</f>
        <v>0</v>
      </c>
      <c r="AG11" s="1">
        <f>'County VTO'!AG577</f>
        <v>0</v>
      </c>
      <c r="AH11" s="1">
        <f>'County VTO'!AH577</f>
        <v>0</v>
      </c>
      <c r="AI11" s="1">
        <f>'County VTO'!AI577</f>
        <v>0</v>
      </c>
      <c r="AJ11" s="1">
        <f>'County VTO'!AJ577</f>
        <v>0</v>
      </c>
      <c r="AK11" s="1">
        <f>'County VTO'!AK577</f>
        <v>0</v>
      </c>
      <c r="AL11" s="1">
        <f>'County VTO'!AL577</f>
        <v>0</v>
      </c>
      <c r="AM11" s="1">
        <f>'County VTO'!AM577</f>
        <v>0</v>
      </c>
      <c r="AN11" s="1">
        <f>'County VTO'!AN577</f>
        <v>0</v>
      </c>
      <c r="AO11" s="1">
        <f>'County VTO'!AO577</f>
        <v>0</v>
      </c>
      <c r="AP11" s="1">
        <f>'County VTO'!AP577</f>
        <v>0</v>
      </c>
      <c r="AQ11" s="1"/>
      <c r="AR11" s="1"/>
      <c r="AT11" s="1"/>
    </row>
    <row r="12" spans="1:46">
      <c r="A12" t="s">
        <v>2833</v>
      </c>
      <c r="B12" s="1">
        <f>'County VTO'!C584</f>
        <v>1309731</v>
      </c>
      <c r="C12" s="1">
        <f>'County VTO'!D584</f>
        <v>967000</v>
      </c>
      <c r="D12" s="1">
        <f>'County VTO'!E584</f>
        <v>893000</v>
      </c>
      <c r="E12" s="1">
        <f>'County VTO'!F584</f>
        <v>662728</v>
      </c>
      <c r="F12" s="1">
        <f>'County VTO'!G584</f>
        <v>348988</v>
      </c>
      <c r="G12" s="1">
        <f>'County VTO'!H584</f>
        <v>337944</v>
      </c>
      <c r="H12" s="2">
        <f t="shared" si="0"/>
        <v>0.34947673216132369</v>
      </c>
      <c r="I12" s="2">
        <f t="shared" si="7"/>
        <v>0.50992865851450364</v>
      </c>
      <c r="J12" s="2">
        <f t="shared" si="2"/>
        <v>0.6853443640124095</v>
      </c>
      <c r="K12" s="10"/>
      <c r="L12" s="9"/>
      <c r="M12" s="8"/>
      <c r="N12" s="2" t="str">
        <f t="shared" si="3"/>
        <v>-</v>
      </c>
      <c r="O12" s="2" t="str">
        <f t="shared" si="4"/>
        <v>-</v>
      </c>
      <c r="P12" s="2" t="str">
        <f t="shared" si="5"/>
        <v>-</v>
      </c>
      <c r="Q12" s="2" t="str">
        <f t="shared" si="6"/>
        <v>-</v>
      </c>
      <c r="R12" s="1">
        <f>'County VTO'!R584</f>
        <v>0</v>
      </c>
      <c r="S12" s="1">
        <f>'County VTO'!S584</f>
        <v>0</v>
      </c>
      <c r="T12" s="1">
        <f>'County VTO'!T584</f>
        <v>0</v>
      </c>
      <c r="U12" s="1">
        <f>'County VTO'!U584</f>
        <v>0</v>
      </c>
      <c r="V12" s="1">
        <f>'County VTO'!V584</f>
        <v>0</v>
      </c>
      <c r="W12" s="1">
        <f>'County VTO'!X584</f>
        <v>0</v>
      </c>
      <c r="X12" s="1">
        <f>'County VTO'!Y584</f>
        <v>0</v>
      </c>
      <c r="Y12" s="1">
        <f>'County VTO'!Z584</f>
        <v>0</v>
      </c>
      <c r="Z12" s="1">
        <f>'County VTO'!AA584</f>
        <v>0</v>
      </c>
      <c r="AA12" s="1">
        <f>'County VTO'!AB584</f>
        <v>0</v>
      </c>
      <c r="AB12" s="1">
        <f>'County VTO'!W584</f>
        <v>0</v>
      </c>
      <c r="AC12" s="1">
        <f>'County VTO'!AC584</f>
        <v>0</v>
      </c>
      <c r="AD12" s="1">
        <f>'County VTO'!AD584</f>
        <v>0</v>
      </c>
      <c r="AE12" s="1">
        <f>'County VTO'!AE584</f>
        <v>0</v>
      </c>
      <c r="AF12" s="1">
        <f>'County VTO'!AF584</f>
        <v>0</v>
      </c>
      <c r="AG12" s="1">
        <f>'County VTO'!AG584</f>
        <v>0</v>
      </c>
      <c r="AH12" s="1">
        <f>'County VTO'!AH584</f>
        <v>0</v>
      </c>
      <c r="AI12" s="1">
        <f>'County VTO'!AI584</f>
        <v>0</v>
      </c>
      <c r="AJ12" s="1">
        <f>'County VTO'!AJ584</f>
        <v>0</v>
      </c>
      <c r="AK12" s="1">
        <f>'County VTO'!AK584</f>
        <v>0</v>
      </c>
      <c r="AL12" s="1">
        <f>'County VTO'!AL584</f>
        <v>0</v>
      </c>
      <c r="AM12" s="1">
        <f>'County VTO'!AM584</f>
        <v>0</v>
      </c>
      <c r="AN12" s="1">
        <f>'County VTO'!AN584</f>
        <v>0</v>
      </c>
      <c r="AO12" s="1">
        <f>'County VTO'!AO584</f>
        <v>0</v>
      </c>
      <c r="AP12" s="1">
        <f>'County VTO'!AP584</f>
        <v>0</v>
      </c>
      <c r="AQ12" s="1"/>
      <c r="AR12" s="1"/>
      <c r="AT12" s="1"/>
    </row>
    <row r="13" spans="1:46">
      <c r="A13" t="s">
        <v>2836</v>
      </c>
      <c r="B13" s="1">
        <f>'County VTO'!C630</f>
        <v>1468669</v>
      </c>
      <c r="C13" s="1">
        <f>'County VTO'!D630</f>
        <v>1064000</v>
      </c>
      <c r="D13" s="1">
        <f>'County VTO'!E630</f>
        <v>1007000</v>
      </c>
      <c r="E13" s="1">
        <f>'County VTO'!F630</f>
        <v>764880</v>
      </c>
      <c r="F13" s="1">
        <f>'County VTO'!G630</f>
        <v>458927</v>
      </c>
      <c r="G13" s="1">
        <f>'County VTO'!H630</f>
        <v>445306</v>
      </c>
      <c r="H13" s="2">
        <f t="shared" si="0"/>
        <v>0.41852067669172932</v>
      </c>
      <c r="I13" s="2">
        <f t="shared" si="7"/>
        <v>0.58219067043196315</v>
      </c>
      <c r="J13" s="2">
        <f t="shared" si="2"/>
        <v>0.71887218045112777</v>
      </c>
      <c r="K13" s="10"/>
      <c r="L13" s="9"/>
      <c r="M13" s="8"/>
      <c r="N13" s="2" t="str">
        <f t="shared" si="3"/>
        <v>-</v>
      </c>
      <c r="O13" s="2" t="str">
        <f t="shared" si="4"/>
        <v>-</v>
      </c>
      <c r="P13" s="2" t="str">
        <f t="shared" si="5"/>
        <v>-</v>
      </c>
      <c r="Q13" s="2" t="str">
        <f t="shared" si="6"/>
        <v>-</v>
      </c>
      <c r="R13" s="1">
        <f>'County VTO'!R630</f>
        <v>0</v>
      </c>
      <c r="S13" s="1">
        <f>'County VTO'!S630</f>
        <v>0</v>
      </c>
      <c r="T13" s="1">
        <f>'County VTO'!T630</f>
        <v>0</v>
      </c>
      <c r="U13" s="1">
        <f>'County VTO'!U630</f>
        <v>0</v>
      </c>
      <c r="V13" s="1">
        <f>'County VTO'!V630</f>
        <v>0</v>
      </c>
      <c r="W13" s="1">
        <f>'County VTO'!X630</f>
        <v>0</v>
      </c>
      <c r="X13" s="1">
        <f>'County VTO'!Y630</f>
        <v>0</v>
      </c>
      <c r="Y13" s="1">
        <f>'County VTO'!Z630</f>
        <v>0</v>
      </c>
      <c r="Z13" s="1">
        <f>'County VTO'!AA630</f>
        <v>0</v>
      </c>
      <c r="AA13" s="1">
        <f>'County VTO'!AB630</f>
        <v>0</v>
      </c>
      <c r="AB13" s="1">
        <f>'County VTO'!W630</f>
        <v>0</v>
      </c>
      <c r="AC13" s="1">
        <f>'County VTO'!AC630</f>
        <v>0</v>
      </c>
      <c r="AD13" s="1">
        <f>'County VTO'!AD630</f>
        <v>0</v>
      </c>
      <c r="AE13" s="1">
        <f>'County VTO'!AE630</f>
        <v>0</v>
      </c>
      <c r="AF13" s="1">
        <f>'County VTO'!AF630</f>
        <v>0</v>
      </c>
      <c r="AG13" s="1">
        <f>'County VTO'!AG630</f>
        <v>0</v>
      </c>
      <c r="AH13" s="1">
        <f>'County VTO'!AH630</f>
        <v>0</v>
      </c>
      <c r="AI13" s="1">
        <f>'County VTO'!AI630</f>
        <v>0</v>
      </c>
      <c r="AJ13" s="1">
        <f>'County VTO'!AJ630</f>
        <v>0</v>
      </c>
      <c r="AK13" s="1">
        <f>'County VTO'!AK630</f>
        <v>0</v>
      </c>
      <c r="AL13" s="1">
        <f>'County VTO'!AL630</f>
        <v>0</v>
      </c>
      <c r="AM13" s="1">
        <f>'County VTO'!AM630</f>
        <v>0</v>
      </c>
      <c r="AN13" s="1">
        <f>'County VTO'!AN630</f>
        <v>0</v>
      </c>
      <c r="AO13" s="1">
        <f>'County VTO'!AO630</f>
        <v>0</v>
      </c>
      <c r="AP13" s="1">
        <f>'County VTO'!AP630</f>
        <v>0</v>
      </c>
      <c r="AQ13" s="1"/>
      <c r="AR13" s="1"/>
      <c r="AT13" s="1"/>
    </row>
    <row r="14" spans="1:46">
      <c r="A14" t="s">
        <v>2535</v>
      </c>
      <c r="B14" s="1">
        <f>'County VTO'!C734</f>
        <v>12643955</v>
      </c>
      <c r="C14" s="1">
        <f>'County VTO'!D734</f>
        <v>9392000</v>
      </c>
      <c r="D14" s="1">
        <f>'County VTO'!E734</f>
        <v>8383000</v>
      </c>
      <c r="E14" s="1">
        <f>'County VTO'!F734</f>
        <v>7375688</v>
      </c>
      <c r="F14" s="1">
        <f>'County VTO'!G734</f>
        <v>3587676</v>
      </c>
      <c r="G14" s="1">
        <f>'County VTO'!H734</f>
        <v>3453708</v>
      </c>
      <c r="H14" s="2">
        <f t="shared" si="0"/>
        <v>0.36772870528109031</v>
      </c>
      <c r="I14" s="2">
        <f t="shared" si="7"/>
        <v>0.46825570712860959</v>
      </c>
      <c r="J14" s="2">
        <f t="shared" si="2"/>
        <v>0.78531601362862014</v>
      </c>
      <c r="K14" s="10"/>
      <c r="L14" s="9"/>
      <c r="M14" s="8"/>
      <c r="N14" s="2" t="str">
        <f t="shared" si="3"/>
        <v>-</v>
      </c>
      <c r="O14" s="2" t="str">
        <f t="shared" si="4"/>
        <v>-</v>
      </c>
      <c r="P14" s="2" t="str">
        <f t="shared" si="5"/>
        <v>-</v>
      </c>
      <c r="Q14" s="2" t="str">
        <f t="shared" si="6"/>
        <v>-</v>
      </c>
      <c r="R14" s="1">
        <f>'County VTO'!R734</f>
        <v>0</v>
      </c>
      <c r="S14" s="1">
        <f>'County VTO'!S734</f>
        <v>0</v>
      </c>
      <c r="T14" s="1">
        <f>'County VTO'!T734</f>
        <v>0</v>
      </c>
      <c r="U14" s="1">
        <f>'County VTO'!U734</f>
        <v>0</v>
      </c>
      <c r="V14" s="1">
        <f>'County VTO'!V734</f>
        <v>0</v>
      </c>
      <c r="W14" s="1">
        <f>'County VTO'!X734</f>
        <v>0</v>
      </c>
      <c r="X14" s="1">
        <f>'County VTO'!Y734</f>
        <v>0</v>
      </c>
      <c r="Y14" s="1">
        <f>'County VTO'!Z734</f>
        <v>0</v>
      </c>
      <c r="Z14" s="1">
        <f>'County VTO'!AA734</f>
        <v>0</v>
      </c>
      <c r="AA14" s="1">
        <f>'County VTO'!AB734</f>
        <v>0</v>
      </c>
      <c r="AB14" s="1">
        <f>'County VTO'!W734</f>
        <v>0</v>
      </c>
      <c r="AC14" s="1">
        <f>'County VTO'!AC734</f>
        <v>0</v>
      </c>
      <c r="AD14" s="1">
        <f>'County VTO'!AD734</f>
        <v>0</v>
      </c>
      <c r="AE14" s="1">
        <f>'County VTO'!AE734</f>
        <v>0</v>
      </c>
      <c r="AF14" s="1">
        <f>'County VTO'!AF734</f>
        <v>0</v>
      </c>
      <c r="AG14" s="1">
        <f>'County VTO'!AG734</f>
        <v>0</v>
      </c>
      <c r="AH14" s="1">
        <f>'County VTO'!AH734</f>
        <v>0</v>
      </c>
      <c r="AI14" s="1">
        <f>'County VTO'!AI734</f>
        <v>0</v>
      </c>
      <c r="AJ14" s="1">
        <f>'County VTO'!AJ734</f>
        <v>0</v>
      </c>
      <c r="AK14" s="1">
        <f>'County VTO'!AK734</f>
        <v>0</v>
      </c>
      <c r="AL14" s="1">
        <f>'County VTO'!AL734</f>
        <v>0</v>
      </c>
      <c r="AM14" s="1">
        <f>'County VTO'!AM734</f>
        <v>0</v>
      </c>
      <c r="AN14" s="1">
        <f>'County VTO'!AN734</f>
        <v>0</v>
      </c>
      <c r="AO14" s="1">
        <f>'County VTO'!AO734</f>
        <v>0</v>
      </c>
      <c r="AP14" s="1">
        <f>'County VTO'!AP734</f>
        <v>0</v>
      </c>
      <c r="AQ14" s="1"/>
      <c r="AR14" s="1"/>
      <c r="AT14" s="1"/>
    </row>
    <row r="15" spans="1:46">
      <c r="A15" t="s">
        <v>2560</v>
      </c>
      <c r="B15" s="1">
        <f>'County VTO'!C828</f>
        <v>6332669</v>
      </c>
      <c r="C15" s="1">
        <f>'County VTO'!D828</f>
        <v>4629000</v>
      </c>
      <c r="D15" s="1">
        <f>'County VTO'!E828</f>
        <v>4506000</v>
      </c>
      <c r="E15" s="1">
        <f>'County VTO'!F828</f>
        <v>4295687</v>
      </c>
      <c r="F15" s="1">
        <f>'County VTO'!G828</f>
        <v>1719351</v>
      </c>
      <c r="G15" s="1">
        <f>'County VTO'!H828</f>
        <v>1666922</v>
      </c>
      <c r="H15" s="2">
        <f t="shared" si="0"/>
        <v>0.36010412616115794</v>
      </c>
      <c r="I15" s="2">
        <f t="shared" si="7"/>
        <v>0.38804549772830282</v>
      </c>
      <c r="J15" s="2">
        <f t="shared" si="2"/>
        <v>0.9279945992655001</v>
      </c>
      <c r="K15" s="10"/>
      <c r="L15" s="9"/>
      <c r="M15" s="8"/>
      <c r="N15" s="2" t="str">
        <f t="shared" si="3"/>
        <v>-</v>
      </c>
      <c r="O15" s="2" t="str">
        <f t="shared" si="4"/>
        <v>-</v>
      </c>
      <c r="P15" s="2" t="str">
        <f t="shared" si="5"/>
        <v>-</v>
      </c>
      <c r="Q15" s="2" t="str">
        <f t="shared" si="6"/>
        <v>-</v>
      </c>
      <c r="R15" s="1">
        <f>'County VTO'!R828</f>
        <v>0</v>
      </c>
      <c r="S15" s="1">
        <f>'County VTO'!S828</f>
        <v>0</v>
      </c>
      <c r="T15" s="1">
        <f>'County VTO'!T828</f>
        <v>0</v>
      </c>
      <c r="U15" s="1">
        <f>'County VTO'!U828</f>
        <v>0</v>
      </c>
      <c r="V15" s="1">
        <f>'County VTO'!V828</f>
        <v>0</v>
      </c>
      <c r="W15" s="1">
        <f>'County VTO'!X828</f>
        <v>0</v>
      </c>
      <c r="X15" s="1">
        <f>'County VTO'!Y828</f>
        <v>0</v>
      </c>
      <c r="Y15" s="1">
        <f>'County VTO'!Z828</f>
        <v>0</v>
      </c>
      <c r="Z15" s="1">
        <f>'County VTO'!AA828</f>
        <v>0</v>
      </c>
      <c r="AA15" s="1">
        <f>'County VTO'!AB828</f>
        <v>0</v>
      </c>
      <c r="AB15" s="1">
        <f>'County VTO'!W828</f>
        <v>0</v>
      </c>
      <c r="AC15" s="1">
        <f>'County VTO'!AC828</f>
        <v>0</v>
      </c>
      <c r="AD15" s="1">
        <f>'County VTO'!AD828</f>
        <v>0</v>
      </c>
      <c r="AE15" s="1">
        <f>'County VTO'!AE828</f>
        <v>0</v>
      </c>
      <c r="AF15" s="1">
        <f>'County VTO'!AF828</f>
        <v>0</v>
      </c>
      <c r="AG15" s="1">
        <f>'County VTO'!AG828</f>
        <v>0</v>
      </c>
      <c r="AH15" s="1">
        <f>'County VTO'!AH828</f>
        <v>0</v>
      </c>
      <c r="AI15" s="1">
        <f>'County VTO'!AI828</f>
        <v>0</v>
      </c>
      <c r="AJ15" s="1">
        <f>'County VTO'!AJ828</f>
        <v>0</v>
      </c>
      <c r="AK15" s="1">
        <f>'County VTO'!AK828</f>
        <v>0</v>
      </c>
      <c r="AL15" s="1">
        <f>'County VTO'!AL828</f>
        <v>0</v>
      </c>
      <c r="AM15" s="1">
        <f>'County VTO'!AM828</f>
        <v>0</v>
      </c>
      <c r="AN15" s="1">
        <f>'County VTO'!AN828</f>
        <v>0</v>
      </c>
      <c r="AO15" s="1">
        <f>'County VTO'!AO828</f>
        <v>0</v>
      </c>
      <c r="AP15" s="1">
        <f>'County VTO'!AP828</f>
        <v>0</v>
      </c>
      <c r="AQ15" s="1"/>
      <c r="AR15" s="1"/>
      <c r="AT15" s="1"/>
    </row>
    <row r="16" spans="1:46">
      <c r="A16" t="s">
        <v>2625</v>
      </c>
      <c r="B16" s="1">
        <f>'County VTO'!C929</f>
        <v>2982644</v>
      </c>
      <c r="C16" s="1">
        <f>'County VTO'!D929</f>
        <v>2252000</v>
      </c>
      <c r="D16" s="1">
        <f>'County VTO'!E929</f>
        <v>2162000</v>
      </c>
      <c r="E16" s="1">
        <f>'County VTO'!F929</f>
        <v>1931912</v>
      </c>
      <c r="F16" s="1">
        <f>'County VTO'!G929</f>
        <v>1071509</v>
      </c>
      <c r="G16" s="1">
        <f>'County VTO'!H929</f>
        <v>1033688</v>
      </c>
      <c r="H16" s="2">
        <f t="shared" si="0"/>
        <v>0.45900888099467141</v>
      </c>
      <c r="I16" s="2">
        <f t="shared" ref="I16:I25" si="8">G16/E16</f>
        <v>0.53505956793063036</v>
      </c>
      <c r="J16" s="2">
        <f t="shared" si="2"/>
        <v>0.85786500888099471</v>
      </c>
      <c r="K16" s="10">
        <f t="shared" ref="K16:K22" si="9">RANK(R16,R16:AP16)</f>
        <v>2</v>
      </c>
      <c r="L16" s="9">
        <f t="shared" ref="L16:L22" si="10">RANK(S16,R16:AP16)</f>
        <v>3</v>
      </c>
      <c r="M16" s="8">
        <f t="shared" ref="M16:M22" si="11">RANK(T16,R16:AP16)</f>
        <v>1</v>
      </c>
      <c r="N16" s="2">
        <f t="shared" si="3"/>
        <v>0.31454434777567508</v>
      </c>
      <c r="O16" s="2">
        <f t="shared" si="4"/>
        <v>0.3051262169291355</v>
      </c>
      <c r="P16" s="2">
        <f t="shared" si="5"/>
        <v>0.38032943529518942</v>
      </c>
      <c r="Q16" s="2">
        <f t="shared" si="6"/>
        <v>0</v>
      </c>
      <c r="R16" s="1">
        <f>'County VTO'!R929</f>
        <v>607672</v>
      </c>
      <c r="S16" s="1">
        <f>'County VTO'!S929</f>
        <v>589477</v>
      </c>
      <c r="T16" s="1">
        <f>'County VTO'!T929</f>
        <v>734763</v>
      </c>
      <c r="U16" s="1">
        <f>'County VTO'!U929</f>
        <v>0</v>
      </c>
      <c r="V16" s="1">
        <f>'County VTO'!V929</f>
        <v>0</v>
      </c>
      <c r="W16" s="1">
        <f>'County VTO'!X929</f>
        <v>0</v>
      </c>
      <c r="X16" s="1">
        <f>'County VTO'!Y929</f>
        <v>0</v>
      </c>
      <c r="Y16" s="1">
        <f>'County VTO'!Z929</f>
        <v>0</v>
      </c>
      <c r="Z16" s="1">
        <f>'County VTO'!AA929</f>
        <v>0</v>
      </c>
      <c r="AA16" s="1">
        <f>'County VTO'!AB929</f>
        <v>0</v>
      </c>
      <c r="AB16" s="1">
        <f>'County VTO'!W929</f>
        <v>0</v>
      </c>
      <c r="AC16" s="1">
        <f>'County VTO'!AC929</f>
        <v>0</v>
      </c>
      <c r="AD16" s="1">
        <f>'County VTO'!AD929</f>
        <v>0</v>
      </c>
      <c r="AE16" s="1">
        <f>'County VTO'!AE929</f>
        <v>0</v>
      </c>
      <c r="AF16" s="1">
        <f>'County VTO'!AF929</f>
        <v>0</v>
      </c>
      <c r="AG16" s="1">
        <f>'County VTO'!AG929</f>
        <v>0</v>
      </c>
      <c r="AH16" s="1">
        <f>'County VTO'!AH929</f>
        <v>0</v>
      </c>
      <c r="AI16" s="1">
        <f>'County VTO'!AI929</f>
        <v>0</v>
      </c>
      <c r="AJ16" s="1">
        <f>'County VTO'!AJ929</f>
        <v>0</v>
      </c>
      <c r="AK16" s="1">
        <f>'County VTO'!AK929</f>
        <v>0</v>
      </c>
      <c r="AL16" s="1">
        <f>'County VTO'!AL929</f>
        <v>0</v>
      </c>
      <c r="AM16" s="1">
        <f>'County VTO'!AM929</f>
        <v>0</v>
      </c>
      <c r="AN16" s="1">
        <f>'County VTO'!AN929</f>
        <v>0</v>
      </c>
      <c r="AO16" s="1">
        <f>'County VTO'!AO929</f>
        <v>0</v>
      </c>
      <c r="AP16" s="1">
        <f>'County VTO'!AP929</f>
        <v>0</v>
      </c>
      <c r="AQ16" s="1"/>
      <c r="AR16" s="1"/>
      <c r="AT16" s="1"/>
    </row>
    <row r="17" spans="1:46">
      <c r="A17" t="s">
        <v>2869</v>
      </c>
      <c r="B17" s="1">
        <f>'County VTO'!C1036</f>
        <v>2762931</v>
      </c>
      <c r="C17" s="1">
        <f>'County VTO'!D1036</f>
        <v>2035000</v>
      </c>
      <c r="D17" s="1">
        <f>'County VTO'!E1036</f>
        <v>1938000</v>
      </c>
      <c r="E17" s="1">
        <f>'County VTO'!F1036</f>
        <v>1663017</v>
      </c>
      <c r="F17" s="1">
        <f>'County VTO'!G1036</f>
        <v>864083</v>
      </c>
      <c r="G17" s="1">
        <f>'County VTO'!H1036</f>
        <v>845127</v>
      </c>
      <c r="H17" s="2">
        <f t="shared" si="0"/>
        <v>0.41529582309582308</v>
      </c>
      <c r="I17" s="2">
        <f t="shared" si="8"/>
        <v>0.5081890323430247</v>
      </c>
      <c r="J17" s="2">
        <f t="shared" si="2"/>
        <v>0.81720737100737095</v>
      </c>
      <c r="K17" s="10">
        <f t="shared" si="9"/>
        <v>3</v>
      </c>
      <c r="L17" s="9">
        <f t="shared" si="10"/>
        <v>1</v>
      </c>
      <c r="M17" s="8">
        <f t="shared" si="11"/>
        <v>2</v>
      </c>
      <c r="N17" s="2">
        <f t="shared" si="3"/>
        <v>0.26566303177820233</v>
      </c>
      <c r="O17" s="2">
        <f t="shared" si="4"/>
        <v>0.46107545989662629</v>
      </c>
      <c r="P17" s="2">
        <f t="shared" si="5"/>
        <v>0.2669012616246933</v>
      </c>
      <c r="Q17" s="2">
        <f t="shared" si="6"/>
        <v>6.3602467004781338E-3</v>
      </c>
      <c r="R17" s="1">
        <f>'County VTO'!R1036</f>
        <v>438327</v>
      </c>
      <c r="S17" s="1">
        <f>'County VTO'!S1036</f>
        <v>760745</v>
      </c>
      <c r="T17" s="1">
        <f>'County VTO'!T1036</f>
        <v>440370</v>
      </c>
      <c r="U17" s="1">
        <f>'County VTO'!U1036</f>
        <v>9038</v>
      </c>
      <c r="V17" s="1">
        <f>'County VTO'!V1036</f>
        <v>0</v>
      </c>
      <c r="W17" s="1">
        <f>'County VTO'!X1036</f>
        <v>0</v>
      </c>
      <c r="X17" s="1">
        <f>'County VTO'!Y1036</f>
        <v>0</v>
      </c>
      <c r="Y17" s="1">
        <f>'County VTO'!Z1036</f>
        <v>0</v>
      </c>
      <c r="Z17" s="1">
        <f>'County VTO'!AA1036</f>
        <v>0</v>
      </c>
      <c r="AA17" s="1">
        <f>'County VTO'!AB1036</f>
        <v>0</v>
      </c>
      <c r="AB17" s="1">
        <f>'County VTO'!W1036</f>
        <v>1456</v>
      </c>
      <c r="AC17" s="1">
        <f>'County VTO'!AC1036</f>
        <v>0</v>
      </c>
      <c r="AD17" s="1">
        <f>'County VTO'!AD1036</f>
        <v>0</v>
      </c>
      <c r="AE17" s="1">
        <f>'County VTO'!AE1036</f>
        <v>0</v>
      </c>
      <c r="AF17" s="1">
        <f>'County VTO'!AF1036</f>
        <v>0</v>
      </c>
      <c r="AG17" s="1">
        <f>'County VTO'!AG1036</f>
        <v>0</v>
      </c>
      <c r="AH17" s="1">
        <f>'County VTO'!AH1036</f>
        <v>0</v>
      </c>
      <c r="AI17" s="1">
        <f>'County VTO'!AI1036</f>
        <v>0</v>
      </c>
      <c r="AJ17" s="1">
        <f>'County VTO'!AJ1036</f>
        <v>0</v>
      </c>
      <c r="AK17" s="1">
        <f>'County VTO'!AK1036</f>
        <v>0</v>
      </c>
      <c r="AL17" s="1">
        <f>'County VTO'!AL1036</f>
        <v>0</v>
      </c>
      <c r="AM17" s="1">
        <f>'County VTO'!AM1036</f>
        <v>0</v>
      </c>
      <c r="AN17" s="1">
        <f>'County VTO'!AN1036</f>
        <v>0</v>
      </c>
      <c r="AO17" s="1">
        <f>'County VTO'!AO1036</f>
        <v>0</v>
      </c>
      <c r="AP17" s="1">
        <f>'County VTO'!AP1036</f>
        <v>0</v>
      </c>
      <c r="AQ17" s="1"/>
      <c r="AR17" s="1"/>
      <c r="AT17" s="1"/>
    </row>
    <row r="18" spans="1:46">
      <c r="A18" t="s">
        <v>419</v>
      </c>
      <c r="B18" s="1">
        <f>'County VTO'!C1158</f>
        <v>4219239</v>
      </c>
      <c r="C18" s="1">
        <f>'County VTO'!D1158</f>
        <v>3142000</v>
      </c>
      <c r="D18" s="1">
        <f>'County VTO'!E1158</f>
        <v>3052000</v>
      </c>
      <c r="E18" s="1">
        <f>'County VTO'!F1158</f>
        <v>2766288</v>
      </c>
      <c r="F18" s="1">
        <f>'County VTO'!G1158</f>
        <v>1370062</v>
      </c>
      <c r="G18" s="1">
        <f>'County VTO'!H1158</f>
        <v>1253526</v>
      </c>
      <c r="H18" s="2">
        <f t="shared" si="0"/>
        <v>0.39895798854232972</v>
      </c>
      <c r="I18" s="2">
        <f t="shared" si="8"/>
        <v>0.45314370737970883</v>
      </c>
      <c r="J18" s="2">
        <f t="shared" si="2"/>
        <v>0.88042266072565245</v>
      </c>
      <c r="K18" s="10">
        <f t="shared" si="9"/>
        <v>1</v>
      </c>
      <c r="L18" s="9">
        <f t="shared" si="10"/>
        <v>2</v>
      </c>
      <c r="M18" s="8">
        <f t="shared" si="11"/>
        <v>4</v>
      </c>
      <c r="N18" s="2">
        <f t="shared" si="3"/>
        <v>0.57053820860300875</v>
      </c>
      <c r="O18" s="2">
        <f t="shared" si="4"/>
        <v>0.36553894605333936</v>
      </c>
      <c r="P18" s="2">
        <f t="shared" si="5"/>
        <v>0</v>
      </c>
      <c r="Q18" s="2">
        <f t="shared" si="6"/>
        <v>6.3922845343651891E-2</v>
      </c>
      <c r="R18" s="1">
        <f>'County VTO'!R1158</f>
        <v>1578273</v>
      </c>
      <c r="S18" s="1">
        <f>'County VTO'!S1158</f>
        <v>1011186</v>
      </c>
      <c r="T18" s="1">
        <f>'County VTO'!T1158</f>
        <v>0</v>
      </c>
      <c r="U18" s="1">
        <f>'County VTO'!U1158</f>
        <v>0</v>
      </c>
      <c r="V18" s="1">
        <f>'County VTO'!V1158</f>
        <v>0</v>
      </c>
      <c r="W18" s="1">
        <f>'County VTO'!X1158</f>
        <v>176829</v>
      </c>
      <c r="X18" s="1">
        <f>'County VTO'!Y1158</f>
        <v>0</v>
      </c>
      <c r="Y18" s="1">
        <f>'County VTO'!Z1158</f>
        <v>0</v>
      </c>
      <c r="Z18" s="1">
        <f>'County VTO'!AA1158</f>
        <v>0</v>
      </c>
      <c r="AA18" s="1">
        <f>'County VTO'!AB1158</f>
        <v>0</v>
      </c>
      <c r="AB18" s="1">
        <f>'County VTO'!W1158</f>
        <v>0</v>
      </c>
      <c r="AC18" s="1">
        <f>'County VTO'!AC1158</f>
        <v>0</v>
      </c>
      <c r="AD18" s="1">
        <f>'County VTO'!AD1158</f>
        <v>0</v>
      </c>
      <c r="AE18" s="1">
        <f>'County VTO'!AE1158</f>
        <v>0</v>
      </c>
      <c r="AF18" s="1">
        <f>'County VTO'!AF1158</f>
        <v>0</v>
      </c>
      <c r="AG18" s="1">
        <f>'County VTO'!AG1158</f>
        <v>0</v>
      </c>
      <c r="AH18" s="1">
        <f>'County VTO'!AH1158</f>
        <v>0</v>
      </c>
      <c r="AI18" s="1">
        <f>'County VTO'!AI1158</f>
        <v>0</v>
      </c>
      <c r="AJ18" s="1">
        <f>'County VTO'!AJ1158</f>
        <v>0</v>
      </c>
      <c r="AK18" s="1">
        <f>'County VTO'!AK1158</f>
        <v>0</v>
      </c>
      <c r="AL18" s="1">
        <f>'County VTO'!AL1158</f>
        <v>0</v>
      </c>
      <c r="AM18" s="1">
        <f>'County VTO'!AM1158</f>
        <v>0</v>
      </c>
      <c r="AN18" s="1">
        <f>'County VTO'!AN1158</f>
        <v>0</v>
      </c>
      <c r="AO18" s="1">
        <f>'County VTO'!AO1158</f>
        <v>0</v>
      </c>
      <c r="AP18" s="1">
        <f>'County VTO'!AP1158</f>
        <v>0</v>
      </c>
      <c r="AQ18" s="1"/>
      <c r="AR18" s="1"/>
      <c r="AT18" s="1"/>
    </row>
    <row r="19" spans="1:46">
      <c r="A19" t="s">
        <v>870</v>
      </c>
      <c r="B19" s="1">
        <f>'County VTO'!C1224</f>
        <v>4302665</v>
      </c>
      <c r="C19" s="1">
        <f>'County VTO'!D1224</f>
        <v>3071000</v>
      </c>
      <c r="D19" s="1">
        <f>'County VTO'!E1224</f>
        <v>3006000</v>
      </c>
      <c r="E19" s="1">
        <f>'County VTO'!F1224</f>
        <v>2890891</v>
      </c>
      <c r="F19" s="1">
        <f>'County VTO'!G1224</f>
        <v>954896</v>
      </c>
      <c r="G19" s="1">
        <f>'County VTO'!H1224</f>
        <v>870636</v>
      </c>
      <c r="H19" s="2">
        <f t="shared" si="0"/>
        <v>0.28350244220123738</v>
      </c>
      <c r="I19" s="2">
        <f t="shared" si="8"/>
        <v>0.30116528087707217</v>
      </c>
      <c r="J19" s="2">
        <f t="shared" si="2"/>
        <v>0.94135167697818301</v>
      </c>
      <c r="K19" s="10">
        <f t="shared" si="9"/>
        <v>1</v>
      </c>
      <c r="L19" s="9">
        <f t="shared" si="10"/>
        <v>2</v>
      </c>
      <c r="M19" s="8">
        <f t="shared" si="11"/>
        <v>4</v>
      </c>
      <c r="N19" s="2">
        <f t="shared" si="3"/>
        <v>0.53785390040648362</v>
      </c>
      <c r="O19" s="2">
        <f t="shared" si="4"/>
        <v>0.24516732038669048</v>
      </c>
      <c r="P19" s="2">
        <f t="shared" si="5"/>
        <v>0</v>
      </c>
      <c r="Q19" s="2">
        <f t="shared" si="6"/>
        <v>0.2169787792068259</v>
      </c>
      <c r="R19" s="1">
        <f>'County VTO'!R1224</f>
        <v>1554877</v>
      </c>
      <c r="S19" s="1">
        <f>'County VTO'!S1224</f>
        <v>708752</v>
      </c>
      <c r="T19" s="1">
        <f>'County VTO'!T1224</f>
        <v>0</v>
      </c>
      <c r="U19" s="1">
        <f>'County VTO'!U1224</f>
        <v>0</v>
      </c>
      <c r="V19" s="1">
        <f>'County VTO'!V1224</f>
        <v>0</v>
      </c>
      <c r="W19" s="1">
        <f>'County VTO'!X1224</f>
        <v>627262</v>
      </c>
      <c r="X19" s="1">
        <f>'County VTO'!Y1224</f>
        <v>0</v>
      </c>
      <c r="Y19" s="1">
        <f>'County VTO'!Z1224</f>
        <v>0</v>
      </c>
      <c r="Z19" s="1">
        <f>'County VTO'!AA1224</f>
        <v>0</v>
      </c>
      <c r="AA19" s="1">
        <f>'County VTO'!AB1224</f>
        <v>0</v>
      </c>
      <c r="AB19" s="1">
        <f>'County VTO'!W1224</f>
        <v>0</v>
      </c>
      <c r="AC19" s="1">
        <f>'County VTO'!AC1224</f>
        <v>0</v>
      </c>
      <c r="AD19" s="1">
        <f>'County VTO'!AD1224</f>
        <v>0</v>
      </c>
      <c r="AE19" s="1">
        <f>'County VTO'!AE1224</f>
        <v>0</v>
      </c>
      <c r="AF19" s="1">
        <f>'County VTO'!AF1224</f>
        <v>0</v>
      </c>
      <c r="AG19" s="1">
        <f>'County VTO'!AG1224</f>
        <v>0</v>
      </c>
      <c r="AH19" s="1">
        <f>'County VTO'!AH1224</f>
        <v>0</v>
      </c>
      <c r="AI19" s="1">
        <f>'County VTO'!AI1224</f>
        <v>0</v>
      </c>
      <c r="AJ19" s="1">
        <f>'County VTO'!AJ1224</f>
        <v>0</v>
      </c>
      <c r="AK19" s="1">
        <f>'County VTO'!AK1224</f>
        <v>0</v>
      </c>
      <c r="AL19" s="1">
        <f>'County VTO'!AL1224</f>
        <v>0</v>
      </c>
      <c r="AM19" s="1">
        <f>'County VTO'!AM1224</f>
        <v>0</v>
      </c>
      <c r="AN19" s="1">
        <f>'County VTO'!AN1224</f>
        <v>0</v>
      </c>
      <c r="AO19" s="1">
        <f>'County VTO'!AO1224</f>
        <v>0</v>
      </c>
      <c r="AP19" s="1">
        <f>'County VTO'!AP1224</f>
        <v>0</v>
      </c>
      <c r="AQ19" s="1"/>
      <c r="AR19" s="1"/>
      <c r="AT19" s="1"/>
    </row>
    <row r="20" spans="1:46">
      <c r="A20" t="s">
        <v>465</v>
      </c>
      <c r="B20" s="1">
        <f>'County VTO'!C1242</f>
        <v>1323619</v>
      </c>
      <c r="C20" s="1">
        <f>'County VTO'!D1242</f>
        <v>1034000</v>
      </c>
      <c r="D20" s="1">
        <f>'County VTO'!E1242</f>
        <v>1023000</v>
      </c>
      <c r="E20" s="1">
        <f>'County VTO'!F1242</f>
        <v>995284</v>
      </c>
      <c r="F20" s="1">
        <f>'County VTO'!G1242</f>
        <v>0</v>
      </c>
      <c r="G20" s="1">
        <f>'County VTO'!H1242</f>
        <v>535865</v>
      </c>
      <c r="H20" s="2">
        <f t="shared" si="0"/>
        <v>0.51824468085106379</v>
      </c>
      <c r="I20" s="2">
        <f t="shared" si="8"/>
        <v>0.53840411380068398</v>
      </c>
      <c r="J20" s="2">
        <f t="shared" si="2"/>
        <v>0.96255705996131524</v>
      </c>
      <c r="K20" s="10">
        <f t="shared" si="9"/>
        <v>2</v>
      </c>
      <c r="L20" s="9">
        <f t="shared" si="10"/>
        <v>3</v>
      </c>
      <c r="M20" s="8">
        <f t="shared" si="11"/>
        <v>1</v>
      </c>
      <c r="N20" s="2">
        <f t="shared" si="3"/>
        <v>0.31099163655800754</v>
      </c>
      <c r="O20" s="2">
        <f t="shared" si="4"/>
        <v>0.28096603582495044</v>
      </c>
      <c r="P20" s="2">
        <f t="shared" si="5"/>
        <v>0.37855627137580833</v>
      </c>
      <c r="Q20" s="2">
        <f t="shared" si="6"/>
        <v>2.9486056241233682E-2</v>
      </c>
      <c r="R20" s="1">
        <f>'County VTO'!R1242</f>
        <v>309525</v>
      </c>
      <c r="S20" s="1">
        <f>'County VTO'!S1242</f>
        <v>279641</v>
      </c>
      <c r="T20" s="1">
        <f>'County VTO'!T1242</f>
        <v>376771</v>
      </c>
      <c r="U20" s="1">
        <f>'County VTO'!U1242</f>
        <v>0</v>
      </c>
      <c r="V20" s="1">
        <f>'County VTO'!V1242</f>
        <v>29347</v>
      </c>
      <c r="W20" s="1">
        <f>'County VTO'!X1242</f>
        <v>0</v>
      </c>
      <c r="X20" s="1">
        <f>'County VTO'!Y1242</f>
        <v>0</v>
      </c>
      <c r="Y20" s="1">
        <f>'County VTO'!Z1242</f>
        <v>0</v>
      </c>
      <c r="Z20" s="1">
        <f>'County VTO'!AA1242</f>
        <v>0</v>
      </c>
      <c r="AA20" s="1">
        <f>'County VTO'!AB1242</f>
        <v>0</v>
      </c>
      <c r="AB20" s="1">
        <f>'County VTO'!W1242</f>
        <v>0</v>
      </c>
      <c r="AC20" s="1">
        <f>'County VTO'!AC1242</f>
        <v>0</v>
      </c>
      <c r="AD20" s="1">
        <f>'County VTO'!AD1242</f>
        <v>0</v>
      </c>
      <c r="AE20" s="1">
        <f>'County VTO'!AE1242</f>
        <v>0</v>
      </c>
      <c r="AF20" s="1">
        <f>'County VTO'!AF1242</f>
        <v>0</v>
      </c>
      <c r="AG20" s="1">
        <f>'County VTO'!AG1242</f>
        <v>0</v>
      </c>
      <c r="AH20" s="1">
        <f>'County VTO'!AH1242</f>
        <v>0</v>
      </c>
      <c r="AI20" s="1">
        <f>'County VTO'!AI1242</f>
        <v>0</v>
      </c>
      <c r="AJ20" s="1">
        <f>'County VTO'!AJ1242</f>
        <v>0</v>
      </c>
      <c r="AK20" s="1">
        <f>'County VTO'!AK1242</f>
        <v>0</v>
      </c>
      <c r="AL20" s="1">
        <f>'County VTO'!AL1242</f>
        <v>0</v>
      </c>
      <c r="AM20" s="1">
        <f>'County VTO'!AM1242</f>
        <v>0</v>
      </c>
      <c r="AN20" s="1">
        <f>'County VTO'!AN1242</f>
        <v>0</v>
      </c>
      <c r="AO20" s="1">
        <f>'County VTO'!AO1242</f>
        <v>0</v>
      </c>
      <c r="AP20" s="1">
        <f>'County VTO'!AP1242</f>
        <v>0</v>
      </c>
      <c r="AQ20" s="1"/>
      <c r="AR20" s="1"/>
      <c r="AT20" s="1"/>
    </row>
    <row r="21" spans="1:46">
      <c r="A21" t="s">
        <v>5</v>
      </c>
      <c r="B21" s="1">
        <f>'County VTO'!C1268</f>
        <v>5627367</v>
      </c>
      <c r="C21" s="1">
        <f>'County VTO'!D1268</f>
        <v>4175000</v>
      </c>
      <c r="D21" s="1">
        <f>'County VTO'!E1268</f>
        <v>3806000</v>
      </c>
      <c r="E21" s="1">
        <f>'County VTO'!F1268</f>
        <v>3056657</v>
      </c>
      <c r="F21" s="1">
        <f>'County VTO'!G1268</f>
        <v>1809237</v>
      </c>
      <c r="G21" s="1">
        <f>'County VTO'!H1268</f>
        <v>1701202</v>
      </c>
      <c r="H21" s="2">
        <f t="shared" si="0"/>
        <v>0.40747353293413174</v>
      </c>
      <c r="I21" s="2">
        <f t="shared" si="8"/>
        <v>0.5565563947803106</v>
      </c>
      <c r="J21" s="2">
        <f t="shared" si="2"/>
        <v>0.73213341317365266</v>
      </c>
      <c r="K21" s="10">
        <f t="shared" si="9"/>
        <v>1</v>
      </c>
      <c r="L21" s="9">
        <f t="shared" si="10"/>
        <v>2</v>
      </c>
      <c r="M21" s="8">
        <f t="shared" si="11"/>
        <v>3</v>
      </c>
      <c r="N21" s="2">
        <f t="shared" si="3"/>
        <v>0.55341996174251806</v>
      </c>
      <c r="O21" s="2">
        <f t="shared" si="4"/>
        <v>0.2881805187824476</v>
      </c>
      <c r="P21" s="2">
        <f t="shared" si="5"/>
        <v>0.15418805577465838</v>
      </c>
      <c r="Q21" s="2">
        <f t="shared" si="6"/>
        <v>4.2114637003759503E-3</v>
      </c>
      <c r="R21" s="1">
        <f>'County VTO'!R1268</f>
        <v>1691615</v>
      </c>
      <c r="S21" s="1">
        <f>'County VTO'!S1268</f>
        <v>880869</v>
      </c>
      <c r="T21" s="1">
        <f>'County VTO'!T1268</f>
        <v>471300</v>
      </c>
      <c r="U21" s="1">
        <f>'County VTO'!U1268</f>
        <v>4432</v>
      </c>
      <c r="V21" s="1">
        <f>'County VTO'!V1268</f>
        <v>7771</v>
      </c>
      <c r="W21" s="1">
        <f>'County VTO'!X1268</f>
        <v>0</v>
      </c>
      <c r="X21" s="1">
        <f>'County VTO'!Y1268</f>
        <v>0</v>
      </c>
      <c r="Y21" s="1">
        <f>'County VTO'!Z1268</f>
        <v>543</v>
      </c>
      <c r="Z21" s="1">
        <f>'County VTO'!AA1268</f>
        <v>0</v>
      </c>
      <c r="AA21" s="1">
        <f>'County VTO'!AB1268</f>
        <v>0</v>
      </c>
      <c r="AB21" s="1">
        <f>'County VTO'!W1268</f>
        <v>0</v>
      </c>
      <c r="AC21" s="1">
        <f>'County VTO'!AC1268</f>
        <v>0</v>
      </c>
      <c r="AD21" s="1">
        <f>'County VTO'!AD1268</f>
        <v>0</v>
      </c>
      <c r="AE21" s="1">
        <f>'County VTO'!AE1268</f>
        <v>127</v>
      </c>
      <c r="AF21" s="1">
        <f>'County VTO'!AF1268</f>
        <v>0</v>
      </c>
      <c r="AG21" s="1">
        <f>'County VTO'!AG1268</f>
        <v>0</v>
      </c>
      <c r="AH21" s="1">
        <f>'County VTO'!AH1268</f>
        <v>0</v>
      </c>
      <c r="AI21" s="1">
        <f>'County VTO'!AI1268</f>
        <v>0</v>
      </c>
      <c r="AJ21" s="1">
        <f>'County VTO'!AJ1268</f>
        <v>0</v>
      </c>
      <c r="AK21" s="1">
        <f>'County VTO'!AK1268</f>
        <v>0</v>
      </c>
      <c r="AL21" s="1">
        <f>'County VTO'!AL1268</f>
        <v>0</v>
      </c>
      <c r="AM21" s="1">
        <f>'County VTO'!AM1268</f>
        <v>0</v>
      </c>
      <c r="AN21" s="1">
        <f>'County VTO'!AN1268</f>
        <v>0</v>
      </c>
      <c r="AO21" s="1">
        <f>'County VTO'!AO1268</f>
        <v>0</v>
      </c>
      <c r="AP21" s="1">
        <f>'County VTO'!AP1268</f>
        <v>0</v>
      </c>
      <c r="AQ21" s="1"/>
      <c r="AR21" s="1"/>
      <c r="AT21" s="1"/>
    </row>
    <row r="22" spans="1:46">
      <c r="A22" t="s">
        <v>938</v>
      </c>
      <c r="B22" s="1">
        <f>'County VTO'!C1284</f>
        <v>6410084</v>
      </c>
      <c r="C22" s="1">
        <f>'County VTO'!D1284</f>
        <v>4864000</v>
      </c>
      <c r="D22" s="1">
        <f>'County VTO'!E1284</f>
        <v>4395000</v>
      </c>
      <c r="E22" s="1">
        <f>'County VTO'!F1284</f>
        <v>3990505</v>
      </c>
      <c r="F22" s="1">
        <f>'County VTO'!G1284</f>
        <v>2243835</v>
      </c>
      <c r="G22" s="1">
        <f>'County VTO'!H1284</f>
        <v>1923657</v>
      </c>
      <c r="H22" s="2">
        <f t="shared" si="0"/>
        <v>0.39548869243421053</v>
      </c>
      <c r="I22" s="2">
        <f t="shared" si="8"/>
        <v>0.4820585364509003</v>
      </c>
      <c r="J22" s="2">
        <f t="shared" si="2"/>
        <v>0.82041632401315789</v>
      </c>
      <c r="K22" s="10">
        <f t="shared" si="9"/>
        <v>2</v>
      </c>
      <c r="L22" s="9">
        <f t="shared" si="10"/>
        <v>3</v>
      </c>
      <c r="M22" s="8">
        <f t="shared" si="11"/>
        <v>1</v>
      </c>
      <c r="N22" s="2">
        <f t="shared" si="3"/>
        <v>0.36905278905802646</v>
      </c>
      <c r="O22" s="2">
        <f t="shared" si="4"/>
        <v>0.12503730730822291</v>
      </c>
      <c r="P22" s="2">
        <f t="shared" si="5"/>
        <v>0.49794524753132746</v>
      </c>
      <c r="Q22" s="2">
        <f t="shared" si="6"/>
        <v>7.9646561024231954E-3</v>
      </c>
      <c r="R22" s="1">
        <f>'County VTO'!R1284</f>
        <v>1472707</v>
      </c>
      <c r="S22" s="1">
        <f>'County VTO'!S1284</f>
        <v>498962</v>
      </c>
      <c r="T22" s="1">
        <f>'County VTO'!T1284</f>
        <v>1987053</v>
      </c>
      <c r="U22" s="1">
        <f>'County VTO'!U1284</f>
        <v>0</v>
      </c>
      <c r="V22" s="1">
        <f>'County VTO'!V1284</f>
        <v>0</v>
      </c>
      <c r="W22" s="1">
        <f>'County VTO'!X1284</f>
        <v>31783</v>
      </c>
      <c r="X22" s="1">
        <f>'County VTO'!Y1284</f>
        <v>0</v>
      </c>
      <c r="Y22" s="1">
        <f>'County VTO'!Z1284</f>
        <v>0</v>
      </c>
      <c r="Z22" s="1">
        <f>'County VTO'!AA1284</f>
        <v>0</v>
      </c>
      <c r="AA22" s="1">
        <f>'County VTO'!AB1284</f>
        <v>0</v>
      </c>
      <c r="AB22" s="1">
        <f>'County VTO'!W1284</f>
        <v>0</v>
      </c>
      <c r="AC22" s="1">
        <f>'County VTO'!AC1284</f>
        <v>0</v>
      </c>
      <c r="AD22" s="1">
        <f>'County VTO'!AD1284</f>
        <v>0</v>
      </c>
      <c r="AE22" s="1">
        <f>'County VTO'!AE1284</f>
        <v>0</v>
      </c>
      <c r="AF22" s="1">
        <f>'County VTO'!AF1284</f>
        <v>0</v>
      </c>
      <c r="AG22" s="1">
        <f>'County VTO'!AG1284</f>
        <v>0</v>
      </c>
      <c r="AH22" s="1">
        <f>'County VTO'!AH1284</f>
        <v>0</v>
      </c>
      <c r="AI22" s="1">
        <f>'County VTO'!AI1284</f>
        <v>0</v>
      </c>
      <c r="AJ22" s="1">
        <f>'County VTO'!AJ1284</f>
        <v>0</v>
      </c>
      <c r="AK22" s="1">
        <f>'County VTO'!AK1284</f>
        <v>0</v>
      </c>
      <c r="AL22" s="1">
        <f>'County VTO'!AL1284</f>
        <v>0</v>
      </c>
      <c r="AM22" s="1">
        <f>'County VTO'!AM1284</f>
        <v>0</v>
      </c>
      <c r="AN22" s="1">
        <f>'County VTO'!AN1284</f>
        <v>0</v>
      </c>
      <c r="AO22" s="1">
        <f>'County VTO'!AO1284</f>
        <v>0</v>
      </c>
      <c r="AP22" s="1">
        <f>'County VTO'!AP1284</f>
        <v>0</v>
      </c>
      <c r="AQ22" s="1"/>
      <c r="AR22" s="1"/>
      <c r="AT22" s="1"/>
    </row>
    <row r="23" spans="1:46">
      <c r="A23" t="s">
        <v>707</v>
      </c>
      <c r="B23" s="1">
        <f>'County VTO'!C1369</f>
        <v>10036081</v>
      </c>
      <c r="C23" s="1">
        <f>'County VTO'!D1369</f>
        <v>7458000</v>
      </c>
      <c r="D23" s="1">
        <f>'County VTO'!E1369</f>
        <v>7163000</v>
      </c>
      <c r="E23" s="1">
        <f>'County VTO'!F1369</f>
        <v>7180778</v>
      </c>
      <c r="F23" s="1">
        <f>'County VTO'!G1369</f>
        <v>3852008</v>
      </c>
      <c r="G23" s="1">
        <f>'County VTO'!H1369</f>
        <v>3648502</v>
      </c>
      <c r="H23" s="2">
        <f t="shared" si="0"/>
        <v>0.48920648967551622</v>
      </c>
      <c r="I23" s="2">
        <f t="shared" si="8"/>
        <v>0.5080928556766412</v>
      </c>
      <c r="J23" s="2">
        <f t="shared" si="2"/>
        <v>0.96282890855457226</v>
      </c>
      <c r="K23" s="10"/>
      <c r="L23" s="9"/>
      <c r="M23" s="8"/>
      <c r="N23" s="2" t="str">
        <f t="shared" si="3"/>
        <v>-</v>
      </c>
      <c r="O23" s="2" t="str">
        <f t="shared" si="4"/>
        <v>-</v>
      </c>
      <c r="P23" s="2" t="str">
        <f t="shared" si="5"/>
        <v>-</v>
      </c>
      <c r="Q23" s="2" t="str">
        <f t="shared" si="6"/>
        <v>-</v>
      </c>
      <c r="R23" s="1">
        <f>'County VTO'!R1369</f>
        <v>0</v>
      </c>
      <c r="S23" s="1">
        <f>'County VTO'!S1369</f>
        <v>0</v>
      </c>
      <c r="T23" s="1">
        <f>'County VTO'!T1369</f>
        <v>0</v>
      </c>
      <c r="U23" s="1">
        <f>'County VTO'!U1369</f>
        <v>0</v>
      </c>
      <c r="V23" s="1">
        <f>'County VTO'!V1369</f>
        <v>0</v>
      </c>
      <c r="W23" s="1">
        <f>'County VTO'!X1369</f>
        <v>0</v>
      </c>
      <c r="X23" s="1">
        <f>'County VTO'!Y1369</f>
        <v>0</v>
      </c>
      <c r="Y23" s="1">
        <f>'County VTO'!Z1369</f>
        <v>0</v>
      </c>
      <c r="Z23" s="1">
        <f>'County VTO'!AA1369</f>
        <v>0</v>
      </c>
      <c r="AA23" s="1">
        <f>'County VTO'!AB1369</f>
        <v>0</v>
      </c>
      <c r="AB23" s="1">
        <f>'County VTO'!W1369</f>
        <v>0</v>
      </c>
      <c r="AC23" s="1">
        <f>'County VTO'!AC1369</f>
        <v>0</v>
      </c>
      <c r="AD23" s="1">
        <f>'County VTO'!AD1369</f>
        <v>0</v>
      </c>
      <c r="AE23" s="1">
        <f>'County VTO'!AE1369</f>
        <v>0</v>
      </c>
      <c r="AF23" s="1">
        <f>'County VTO'!AF1369</f>
        <v>0</v>
      </c>
      <c r="AG23" s="1">
        <f>'County VTO'!AG1369</f>
        <v>0</v>
      </c>
      <c r="AH23" s="1">
        <f>'County VTO'!AH1369</f>
        <v>0</v>
      </c>
      <c r="AI23" s="1">
        <f>'County VTO'!AI1369</f>
        <v>0</v>
      </c>
      <c r="AJ23" s="1">
        <f>'County VTO'!AJ1369</f>
        <v>0</v>
      </c>
      <c r="AK23" s="1">
        <f>'County VTO'!AK1369</f>
        <v>0</v>
      </c>
      <c r="AL23" s="1">
        <f>'County VTO'!AL1369</f>
        <v>0</v>
      </c>
      <c r="AM23" s="1">
        <f>'County VTO'!AM1369</f>
        <v>0</v>
      </c>
      <c r="AN23" s="1">
        <f>'County VTO'!AN1369</f>
        <v>0</v>
      </c>
      <c r="AO23" s="1">
        <f>'County VTO'!AO1369</f>
        <v>0</v>
      </c>
      <c r="AP23" s="1">
        <f>'County VTO'!AP1369</f>
        <v>0</v>
      </c>
      <c r="AQ23" s="1"/>
      <c r="AR23" s="1"/>
      <c r="AT23" s="1"/>
    </row>
    <row r="24" spans="1:46">
      <c r="A24" t="s">
        <v>1041</v>
      </c>
      <c r="B24" s="1">
        <f>'County VTO'!C1458</f>
        <v>5163555</v>
      </c>
      <c r="C24" s="1">
        <f>'County VTO'!D1458</f>
        <v>3855000</v>
      </c>
      <c r="D24" s="1">
        <f>'County VTO'!E1458</f>
        <v>3632000</v>
      </c>
      <c r="E24" s="1">
        <f>'County VTO'!F1458</f>
        <v>3410566</v>
      </c>
      <c r="F24" s="1">
        <f>'County VTO'!G1458</f>
        <v>2217818</v>
      </c>
      <c r="G24" s="1">
        <f>'County VTO'!H1458</f>
        <v>2178974</v>
      </c>
      <c r="H24" s="2">
        <f t="shared" si="0"/>
        <v>0.5652332036316472</v>
      </c>
      <c r="I24" s="2">
        <f t="shared" si="8"/>
        <v>0.63888926354159392</v>
      </c>
      <c r="J24" s="2">
        <f t="shared" si="2"/>
        <v>0.88471232166018154</v>
      </c>
      <c r="K24" s="10"/>
      <c r="L24" s="9"/>
      <c r="M24" s="8"/>
      <c r="N24" s="2" t="str">
        <f t="shared" si="3"/>
        <v>-</v>
      </c>
      <c r="O24" s="2" t="str">
        <f t="shared" si="4"/>
        <v>-</v>
      </c>
      <c r="P24" s="2" t="str">
        <f t="shared" si="5"/>
        <v>-</v>
      </c>
      <c r="Q24" s="2" t="str">
        <f t="shared" si="6"/>
        <v>-</v>
      </c>
      <c r="R24" s="1">
        <f>'County VTO'!R1458</f>
        <v>0</v>
      </c>
      <c r="S24" s="1">
        <f>'County VTO'!S1458</f>
        <v>0</v>
      </c>
      <c r="T24" s="1">
        <f>'County VTO'!T1458</f>
        <v>0</v>
      </c>
      <c r="U24" s="1">
        <f>'County VTO'!U1458</f>
        <v>0</v>
      </c>
      <c r="V24" s="1">
        <f>'County VTO'!V1458</f>
        <v>0</v>
      </c>
      <c r="W24" s="1">
        <f>'County VTO'!X1458</f>
        <v>0</v>
      </c>
      <c r="X24" s="1">
        <f>'County VTO'!Y1458</f>
        <v>0</v>
      </c>
      <c r="Y24" s="1">
        <f>'County VTO'!Z1458</f>
        <v>0</v>
      </c>
      <c r="Z24" s="1">
        <f>'County VTO'!AA1458</f>
        <v>0</v>
      </c>
      <c r="AA24" s="1">
        <f>'County VTO'!AB1458</f>
        <v>0</v>
      </c>
      <c r="AB24" s="1">
        <f>'County VTO'!W1458</f>
        <v>0</v>
      </c>
      <c r="AC24" s="1">
        <f>'County VTO'!AC1458</f>
        <v>0</v>
      </c>
      <c r="AD24" s="1">
        <f>'County VTO'!AD1458</f>
        <v>0</v>
      </c>
      <c r="AE24" s="1">
        <f>'County VTO'!AE1458</f>
        <v>0</v>
      </c>
      <c r="AF24" s="1">
        <f>'County VTO'!AF1458</f>
        <v>0</v>
      </c>
      <c r="AG24" s="1">
        <f>'County VTO'!AG1458</f>
        <v>0</v>
      </c>
      <c r="AH24" s="1">
        <f>'County VTO'!AH1458</f>
        <v>0</v>
      </c>
      <c r="AI24" s="1">
        <f>'County VTO'!AI1458</f>
        <v>0</v>
      </c>
      <c r="AJ24" s="1">
        <f>'County VTO'!AJ1458</f>
        <v>0</v>
      </c>
      <c r="AK24" s="1">
        <f>'County VTO'!AK1458</f>
        <v>0</v>
      </c>
      <c r="AL24" s="1">
        <f>'County VTO'!AL1458</f>
        <v>0</v>
      </c>
      <c r="AM24" s="1">
        <f>'County VTO'!AM1458</f>
        <v>0</v>
      </c>
      <c r="AN24" s="1">
        <f>'County VTO'!AN1458</f>
        <v>0</v>
      </c>
      <c r="AO24" s="1">
        <f>'County VTO'!AO1458</f>
        <v>0</v>
      </c>
      <c r="AP24" s="1">
        <f>'County VTO'!AP1458</f>
        <v>0</v>
      </c>
      <c r="AQ24" s="1"/>
      <c r="AR24" s="1"/>
      <c r="AT24" s="1"/>
    </row>
    <row r="25" spans="1:46">
      <c r="A25" t="s">
        <v>1605</v>
      </c>
      <c r="B25" s="1">
        <f>'County VTO'!C1542</f>
        <v>2904978</v>
      </c>
      <c r="C25" s="1">
        <f>'County VTO'!D1542</f>
        <v>2083000</v>
      </c>
      <c r="D25" s="1">
        <f>'County VTO'!E1542</f>
        <v>2054000</v>
      </c>
      <c r="E25" s="1">
        <f>'County VTO'!F1542</f>
        <v>1767712</v>
      </c>
      <c r="F25" s="1">
        <f>'County VTO'!G1542</f>
        <v>0</v>
      </c>
      <c r="G25" s="1">
        <f>'County VTO'!H1542</f>
        <v>600697</v>
      </c>
      <c r="H25" s="2">
        <f t="shared" si="0"/>
        <v>0.28838070091214596</v>
      </c>
      <c r="I25" s="2">
        <f t="shared" si="8"/>
        <v>0.33981610126536449</v>
      </c>
      <c r="J25" s="2">
        <f t="shared" si="2"/>
        <v>0.84863754200672104</v>
      </c>
      <c r="K25" s="10"/>
      <c r="L25" s="9"/>
      <c r="M25" s="8"/>
      <c r="N25" s="2" t="str">
        <f t="shared" si="3"/>
        <v>-</v>
      </c>
      <c r="O25" s="2" t="str">
        <f t="shared" si="4"/>
        <v>-</v>
      </c>
      <c r="P25" s="2" t="str">
        <f t="shared" si="5"/>
        <v>-</v>
      </c>
      <c r="Q25" s="2" t="str">
        <f t="shared" si="6"/>
        <v>-</v>
      </c>
      <c r="R25" s="1">
        <f>'County VTO'!R1542</f>
        <v>0</v>
      </c>
      <c r="S25" s="1">
        <f>'County VTO'!S1542</f>
        <v>0</v>
      </c>
      <c r="T25" s="1">
        <f>'County VTO'!T1542</f>
        <v>0</v>
      </c>
      <c r="U25" s="1">
        <f>'County VTO'!U1542</f>
        <v>0</v>
      </c>
      <c r="V25" s="1">
        <f>'County VTO'!V1542</f>
        <v>0</v>
      </c>
      <c r="W25" s="1">
        <f>'County VTO'!X1542</f>
        <v>0</v>
      </c>
      <c r="X25" s="1">
        <f>'County VTO'!Y1542</f>
        <v>0</v>
      </c>
      <c r="Y25" s="1">
        <f>'County VTO'!Z1542</f>
        <v>0</v>
      </c>
      <c r="Z25" s="1">
        <f>'County VTO'!AA1542</f>
        <v>0</v>
      </c>
      <c r="AA25" s="1">
        <f>'County VTO'!AB1542</f>
        <v>0</v>
      </c>
      <c r="AB25" s="1">
        <f>'County VTO'!W1542</f>
        <v>0</v>
      </c>
      <c r="AC25" s="1">
        <f>'County VTO'!AC1542</f>
        <v>0</v>
      </c>
      <c r="AD25" s="1">
        <f>'County VTO'!AD1542</f>
        <v>0</v>
      </c>
      <c r="AE25" s="1">
        <f>'County VTO'!AE1542</f>
        <v>0</v>
      </c>
      <c r="AF25" s="1">
        <f>'County VTO'!AF1542</f>
        <v>0</v>
      </c>
      <c r="AG25" s="1">
        <f>'County VTO'!AG1542</f>
        <v>0</v>
      </c>
      <c r="AH25" s="1">
        <f>'County VTO'!AH1542</f>
        <v>0</v>
      </c>
      <c r="AI25" s="1">
        <f>'County VTO'!AI1542</f>
        <v>0</v>
      </c>
      <c r="AJ25" s="1">
        <f>'County VTO'!AJ1542</f>
        <v>0</v>
      </c>
      <c r="AK25" s="1">
        <f>'County VTO'!AK1542</f>
        <v>0</v>
      </c>
      <c r="AL25" s="1">
        <f>'County VTO'!AL1542</f>
        <v>0</v>
      </c>
      <c r="AM25" s="1">
        <f>'County VTO'!AM1542</f>
        <v>0</v>
      </c>
      <c r="AN25" s="1">
        <f>'County VTO'!AN1542</f>
        <v>0</v>
      </c>
      <c r="AO25" s="1">
        <f>'County VTO'!AO1542</f>
        <v>0</v>
      </c>
      <c r="AP25" s="1">
        <f>'County VTO'!AP1542</f>
        <v>0</v>
      </c>
      <c r="AQ25" s="1"/>
      <c r="AR25" s="1"/>
      <c r="AT25" s="1"/>
    </row>
    <row r="26" spans="1:46">
      <c r="A26" t="s">
        <v>68</v>
      </c>
      <c r="B26" s="1">
        <f>'County VTO'!C1659</f>
        <v>5842704</v>
      </c>
      <c r="C26" s="1">
        <f>'County VTO'!D1659</f>
        <v>4388000</v>
      </c>
      <c r="D26" s="1">
        <f>'County VTO'!E1659</f>
        <v>4276000</v>
      </c>
      <c r="E26" s="1">
        <f>'County VTO'!F1659</f>
        <v>3553369</v>
      </c>
      <c r="F26" s="1">
        <f>'County VTO'!G1659</f>
        <v>0</v>
      </c>
      <c r="G26" s="1">
        <f>'County VTO'!H1659</f>
        <v>2097322</v>
      </c>
      <c r="H26" s="2">
        <f t="shared" si="0"/>
        <v>0.47796763901549683</v>
      </c>
      <c r="I26" s="2">
        <f>G26/E26</f>
        <v>0.59023478845005961</v>
      </c>
      <c r="J26" s="2">
        <f t="shared" si="2"/>
        <v>0.80979238833181399</v>
      </c>
      <c r="K26" s="10"/>
      <c r="L26" s="9"/>
      <c r="M26" s="8"/>
      <c r="N26" s="2" t="str">
        <f t="shared" si="3"/>
        <v>-</v>
      </c>
      <c r="O26" s="2" t="str">
        <f t="shared" si="4"/>
        <v>-</v>
      </c>
      <c r="P26" s="2" t="str">
        <f t="shared" si="5"/>
        <v>-</v>
      </c>
      <c r="Q26" s="2" t="str">
        <f t="shared" si="6"/>
        <v>-</v>
      </c>
      <c r="R26" s="1">
        <f>'County VTO'!R1659</f>
        <v>0</v>
      </c>
      <c r="S26" s="1">
        <f>'County VTO'!S1659</f>
        <v>0</v>
      </c>
      <c r="T26" s="1">
        <f>'County VTO'!T1659</f>
        <v>0</v>
      </c>
      <c r="U26" s="1">
        <f>'County VTO'!U1659</f>
        <v>0</v>
      </c>
      <c r="V26" s="1">
        <f>'County VTO'!V1659</f>
        <v>0</v>
      </c>
      <c r="W26" s="1">
        <f>'County VTO'!X1659</f>
        <v>0</v>
      </c>
      <c r="X26" s="1">
        <f>'County VTO'!Y1659</f>
        <v>0</v>
      </c>
      <c r="Y26" s="1">
        <f>'County VTO'!Z1659</f>
        <v>0</v>
      </c>
      <c r="Z26" s="1">
        <f>'County VTO'!AA1659</f>
        <v>0</v>
      </c>
      <c r="AA26" s="1">
        <f>'County VTO'!AB1659</f>
        <v>0</v>
      </c>
      <c r="AB26" s="1">
        <f>'County VTO'!W1659</f>
        <v>0</v>
      </c>
      <c r="AC26" s="1">
        <f>'County VTO'!AC1659</f>
        <v>0</v>
      </c>
      <c r="AD26" s="1">
        <f>'County VTO'!AD1659</f>
        <v>0</v>
      </c>
      <c r="AE26" s="1">
        <f>'County VTO'!AE1659</f>
        <v>0</v>
      </c>
      <c r="AF26" s="1">
        <f>'County VTO'!AF1659</f>
        <v>0</v>
      </c>
      <c r="AG26" s="1">
        <f>'County VTO'!AG1659</f>
        <v>0</v>
      </c>
      <c r="AH26" s="1">
        <f>'County VTO'!AH1659</f>
        <v>0</v>
      </c>
      <c r="AI26" s="1">
        <f>'County VTO'!AI1659</f>
        <v>0</v>
      </c>
      <c r="AJ26" s="1">
        <f>'County VTO'!AJ1659</f>
        <v>0</v>
      </c>
      <c r="AK26" s="1">
        <f>'County VTO'!AK1659</f>
        <v>0</v>
      </c>
      <c r="AL26" s="1">
        <f>'County VTO'!AL1659</f>
        <v>0</v>
      </c>
      <c r="AM26" s="1">
        <f>'County VTO'!AM1659</f>
        <v>0</v>
      </c>
      <c r="AN26" s="1">
        <f>'County VTO'!AN1659</f>
        <v>0</v>
      </c>
      <c r="AO26" s="1">
        <f>'County VTO'!AO1659</f>
        <v>0</v>
      </c>
      <c r="AP26" s="1">
        <f>'County VTO'!AP1659</f>
        <v>0</v>
      </c>
      <c r="AQ26" s="1"/>
      <c r="AR26" s="1"/>
      <c r="AT26" s="1"/>
    </row>
    <row r="27" spans="1:46">
      <c r="A27" t="s">
        <v>2995</v>
      </c>
      <c r="B27" s="1">
        <f>'County VTO'!C1717</f>
        <v>952692</v>
      </c>
      <c r="C27" s="1">
        <f>'County VTO'!D1717</f>
        <v>735000</v>
      </c>
      <c r="D27" s="1">
        <f>'County VTO'!E1717</f>
        <v>729000</v>
      </c>
      <c r="E27" s="1">
        <f>'County VTO'!F1717</f>
        <v>649436</v>
      </c>
      <c r="F27" s="1">
        <f>'County VTO'!G1717</f>
        <v>411061</v>
      </c>
      <c r="G27" s="1">
        <f>'County VTO'!H1717</f>
        <v>406125</v>
      </c>
      <c r="H27" s="2">
        <f t="shared" si="0"/>
        <v>0.55255102040816328</v>
      </c>
      <c r="I27" s="2">
        <f t="shared" ref="I27:I34" si="12">G27/E27</f>
        <v>0.62535030395604807</v>
      </c>
      <c r="J27" s="2">
        <f t="shared" si="2"/>
        <v>0.88358639455782317</v>
      </c>
      <c r="K27" s="10"/>
      <c r="L27" s="9"/>
      <c r="M27" s="8"/>
      <c r="N27" s="2" t="str">
        <f t="shared" si="3"/>
        <v>-</v>
      </c>
      <c r="O27" s="2" t="str">
        <f t="shared" si="4"/>
        <v>-</v>
      </c>
      <c r="P27" s="2" t="str">
        <f t="shared" si="5"/>
        <v>-</v>
      </c>
      <c r="Q27" s="2" t="str">
        <f t="shared" si="6"/>
        <v>-</v>
      </c>
      <c r="R27" s="1">
        <f>'County VTO'!R1717</f>
        <v>0</v>
      </c>
      <c r="S27" s="1">
        <f>'County VTO'!S1717</f>
        <v>0</v>
      </c>
      <c r="T27" s="1">
        <f>'County VTO'!T1717</f>
        <v>0</v>
      </c>
      <c r="U27" s="1">
        <f>'County VTO'!U1717</f>
        <v>0</v>
      </c>
      <c r="V27" s="1">
        <f>'County VTO'!V1717</f>
        <v>0</v>
      </c>
      <c r="W27" s="1">
        <f>'County VTO'!X1717</f>
        <v>0</v>
      </c>
      <c r="X27" s="1">
        <f>'County VTO'!Y1717</f>
        <v>0</v>
      </c>
      <c r="Y27" s="1">
        <f>'County VTO'!Z1717</f>
        <v>0</v>
      </c>
      <c r="Z27" s="1">
        <f>'County VTO'!AA1717</f>
        <v>0</v>
      </c>
      <c r="AA27" s="1">
        <f>'County VTO'!AB1717</f>
        <v>0</v>
      </c>
      <c r="AB27" s="1">
        <f>'County VTO'!W1717</f>
        <v>0</v>
      </c>
      <c r="AC27" s="1">
        <f>'County VTO'!AC1717</f>
        <v>0</v>
      </c>
      <c r="AD27" s="1">
        <f>'County VTO'!AD1717</f>
        <v>0</v>
      </c>
      <c r="AE27" s="1">
        <f>'County VTO'!AE1717</f>
        <v>0</v>
      </c>
      <c r="AF27" s="1">
        <f>'County VTO'!AF1717</f>
        <v>0</v>
      </c>
      <c r="AG27" s="1">
        <f>'County VTO'!AG1717</f>
        <v>0</v>
      </c>
      <c r="AH27" s="1">
        <f>'County VTO'!AH1717</f>
        <v>0</v>
      </c>
      <c r="AI27" s="1">
        <f>'County VTO'!AI1717</f>
        <v>0</v>
      </c>
      <c r="AJ27" s="1">
        <f>'County VTO'!AJ1717</f>
        <v>0</v>
      </c>
      <c r="AK27" s="1">
        <f>'County VTO'!AK1717</f>
        <v>0</v>
      </c>
      <c r="AL27" s="1">
        <f>'County VTO'!AL1717</f>
        <v>0</v>
      </c>
      <c r="AM27" s="1">
        <f>'County VTO'!AM1717</f>
        <v>0</v>
      </c>
      <c r="AN27" s="1">
        <f>'County VTO'!AN1717</f>
        <v>0</v>
      </c>
      <c r="AO27" s="1">
        <f>'County VTO'!AO1717</f>
        <v>0</v>
      </c>
      <c r="AP27" s="1">
        <f>'County VTO'!AP1717</f>
        <v>0</v>
      </c>
      <c r="AQ27" s="1"/>
      <c r="AR27" s="1"/>
      <c r="AT27" s="1"/>
    </row>
    <row r="28" spans="1:46">
      <c r="A28" t="s">
        <v>2651</v>
      </c>
      <c r="B28" s="1">
        <f>'County VTO'!C1812</f>
        <v>1772693</v>
      </c>
      <c r="C28" s="1">
        <f>'County VTO'!D1812</f>
        <v>1298000</v>
      </c>
      <c r="D28" s="1">
        <f>'County VTO'!E1812</f>
        <v>1239000</v>
      </c>
      <c r="E28" s="1">
        <f>'County VTO'!F1812</f>
        <v>1138422</v>
      </c>
      <c r="F28" s="1">
        <f>'County VTO'!G1812</f>
        <v>610499</v>
      </c>
      <c r="G28" s="1">
        <f>'County VTO'!H1812</f>
        <v>596087</v>
      </c>
      <c r="H28" s="2">
        <f t="shared" si="0"/>
        <v>0.45923497688751924</v>
      </c>
      <c r="I28" s="2">
        <f t="shared" si="12"/>
        <v>0.52360811720082712</v>
      </c>
      <c r="J28" s="2">
        <f t="shared" si="2"/>
        <v>0.87705855161787361</v>
      </c>
      <c r="K28" s="10">
        <f t="shared" ref="K28:K34" si="13">RANK(R28,R28:AP28)</f>
        <v>2</v>
      </c>
      <c r="L28" s="9">
        <f t="shared" ref="L28:L34" si="14">RANK(S28,R28:AP28)</f>
        <v>1</v>
      </c>
      <c r="M28" s="8">
        <f t="shared" ref="M28:M34" si="15">RANK(T28,R28:AP28)</f>
        <v>3</v>
      </c>
      <c r="N28" s="2">
        <f t="shared" si="3"/>
        <v>0.32564725558711971</v>
      </c>
      <c r="O28" s="2">
        <f t="shared" si="4"/>
        <v>0.50334234580849635</v>
      </c>
      <c r="P28" s="2">
        <f t="shared" si="5"/>
        <v>0.16431516608076793</v>
      </c>
      <c r="Q28" s="2">
        <f t="shared" si="6"/>
        <v>6.6952325236160071E-3</v>
      </c>
      <c r="R28" s="1">
        <f>'County VTO'!R1812</f>
        <v>370724</v>
      </c>
      <c r="S28" s="1">
        <f>'County VTO'!S1812</f>
        <v>573016</v>
      </c>
      <c r="T28" s="1">
        <f>'County VTO'!T1812</f>
        <v>187060</v>
      </c>
      <c r="U28" s="1">
        <f>'County VTO'!U1812</f>
        <v>0</v>
      </c>
      <c r="V28" s="1">
        <f>'County VTO'!V1812</f>
        <v>453</v>
      </c>
      <c r="W28" s="1">
        <f>'County VTO'!X1812</f>
        <v>0</v>
      </c>
      <c r="X28" s="1">
        <f>'County VTO'!Y1812</f>
        <v>0</v>
      </c>
      <c r="Y28" s="1">
        <f>'County VTO'!Z1812</f>
        <v>7169</v>
      </c>
      <c r="Z28" s="1">
        <f>'County VTO'!AA1812</f>
        <v>0</v>
      </c>
      <c r="AA28" s="1">
        <f>'County VTO'!AB1812</f>
        <v>0</v>
      </c>
      <c r="AB28" s="1">
        <f>'County VTO'!W1812</f>
        <v>0</v>
      </c>
      <c r="AC28" s="1">
        <f>'County VTO'!AC1812</f>
        <v>0</v>
      </c>
      <c r="AD28" s="1">
        <f>'County VTO'!AD1812</f>
        <v>0</v>
      </c>
      <c r="AE28" s="1">
        <f>'County VTO'!AE1812</f>
        <v>0</v>
      </c>
      <c r="AF28" s="1">
        <f>'County VTO'!AF1812</f>
        <v>0</v>
      </c>
      <c r="AG28" s="1">
        <f>'County VTO'!AG1812</f>
        <v>0</v>
      </c>
      <c r="AH28" s="1">
        <f>'County VTO'!AH1812</f>
        <v>0</v>
      </c>
      <c r="AI28" s="1">
        <f>'County VTO'!AI1812</f>
        <v>0</v>
      </c>
      <c r="AJ28" s="1">
        <f>'County VTO'!AJ1812</f>
        <v>0</v>
      </c>
      <c r="AK28" s="1">
        <f>'County VTO'!AK1812</f>
        <v>0</v>
      </c>
      <c r="AL28" s="1">
        <f>'County VTO'!AL1812</f>
        <v>0</v>
      </c>
      <c r="AM28" s="1">
        <f>'County VTO'!AM1812</f>
        <v>0</v>
      </c>
      <c r="AN28" s="1">
        <f>'County VTO'!AN1812</f>
        <v>0</v>
      </c>
      <c r="AO28" s="1">
        <f>'County VTO'!AO1812</f>
        <v>0</v>
      </c>
      <c r="AP28" s="1">
        <f>'County VTO'!AP1812</f>
        <v>0</v>
      </c>
      <c r="AQ28" s="1"/>
      <c r="AR28" s="1"/>
      <c r="AT28" s="1"/>
    </row>
    <row r="29" spans="1:46">
      <c r="A29" t="s">
        <v>2584</v>
      </c>
      <c r="B29" s="1">
        <f>'County VTO'!C1831</f>
        <v>2522658</v>
      </c>
      <c r="C29" s="1">
        <f>'County VTO'!D1831</f>
        <v>1839000</v>
      </c>
      <c r="D29" s="1">
        <f>'County VTO'!E1831</f>
        <v>1610000</v>
      </c>
      <c r="E29" s="1">
        <f>'County VTO'!F1831</f>
        <v>990815</v>
      </c>
      <c r="F29" s="1">
        <f>'County VTO'!G1831</f>
        <v>586274</v>
      </c>
      <c r="G29" s="1">
        <f>'County VTO'!H1831</f>
        <v>574827</v>
      </c>
      <c r="H29" s="2">
        <f t="shared" si="0"/>
        <v>0.31257585644371944</v>
      </c>
      <c r="I29" s="2">
        <f t="shared" si="12"/>
        <v>0.58015573038357315</v>
      </c>
      <c r="J29" s="2">
        <f t="shared" si="2"/>
        <v>0.53877922784121801</v>
      </c>
      <c r="K29" s="10">
        <f t="shared" si="13"/>
        <v>2</v>
      </c>
      <c r="L29" s="9">
        <f t="shared" si="14"/>
        <v>1</v>
      </c>
      <c r="M29" s="8">
        <f t="shared" si="15"/>
        <v>3</v>
      </c>
      <c r="N29" s="2">
        <f t="shared" si="3"/>
        <v>0.39969318187552672</v>
      </c>
      <c r="O29" s="2">
        <f t="shared" si="4"/>
        <v>0.40675605435929008</v>
      </c>
      <c r="P29" s="2">
        <f t="shared" si="5"/>
        <v>0.14594046315407014</v>
      </c>
      <c r="Q29" s="2">
        <f t="shared" si="6"/>
        <v>4.7610300611113071E-2</v>
      </c>
      <c r="R29" s="1">
        <f>'County VTO'!R1831</f>
        <v>396022</v>
      </c>
      <c r="S29" s="1">
        <f>'County VTO'!S1831</f>
        <v>403020</v>
      </c>
      <c r="T29" s="1">
        <f>'County VTO'!T1831</f>
        <v>144600</v>
      </c>
      <c r="U29" s="1">
        <f>'County VTO'!U1831</f>
        <v>6088</v>
      </c>
      <c r="V29" s="1">
        <f>'County VTO'!V1831</f>
        <v>2762</v>
      </c>
      <c r="W29" s="1">
        <f>'County VTO'!X1831</f>
        <v>2762</v>
      </c>
      <c r="X29" s="1">
        <f>'County VTO'!Y1831</f>
        <v>34458</v>
      </c>
      <c r="Y29" s="1">
        <f>'County VTO'!Z1831</f>
        <v>0</v>
      </c>
      <c r="Z29" s="1">
        <f>'County VTO'!AA1831</f>
        <v>0</v>
      </c>
      <c r="AA29" s="1">
        <f>'County VTO'!AB1831</f>
        <v>853</v>
      </c>
      <c r="AB29" s="1">
        <f>'County VTO'!W1831</f>
        <v>250</v>
      </c>
      <c r="AC29" s="1">
        <f>'County VTO'!AC1831</f>
        <v>0</v>
      </c>
      <c r="AD29" s="1">
        <f>'County VTO'!AD1831</f>
        <v>0</v>
      </c>
      <c r="AE29" s="1">
        <f>'County VTO'!AE1831</f>
        <v>0</v>
      </c>
      <c r="AF29" s="1">
        <f>'County VTO'!AF1831</f>
        <v>0</v>
      </c>
      <c r="AG29" s="1">
        <f>'County VTO'!AG1831</f>
        <v>0</v>
      </c>
      <c r="AH29" s="1">
        <f>'County VTO'!AH1831</f>
        <v>0</v>
      </c>
      <c r="AI29" s="1">
        <f>'County VTO'!AI1831</f>
        <v>0</v>
      </c>
      <c r="AJ29" s="1">
        <f>'County VTO'!AJ1831</f>
        <v>0</v>
      </c>
      <c r="AK29" s="1">
        <f>'County VTO'!AK1831</f>
        <v>0</v>
      </c>
      <c r="AL29" s="1">
        <f>'County VTO'!AL1831</f>
        <v>0</v>
      </c>
      <c r="AM29" s="1">
        <f>'County VTO'!AM1831</f>
        <v>0</v>
      </c>
      <c r="AN29" s="1">
        <f>'County VTO'!AN1831</f>
        <v>0</v>
      </c>
      <c r="AO29" s="1">
        <f>'County VTO'!AO1831</f>
        <v>0</v>
      </c>
      <c r="AP29" s="1">
        <f>'County VTO'!AP1831</f>
        <v>0</v>
      </c>
      <c r="AQ29" s="1"/>
      <c r="AR29" s="1"/>
      <c r="AT29" s="1"/>
    </row>
    <row r="30" spans="1:46">
      <c r="A30" t="s">
        <v>1082</v>
      </c>
      <c r="B30" s="1">
        <f>'County VTO'!C1843</f>
        <v>1308389</v>
      </c>
      <c r="C30" s="1">
        <f>'County VTO'!D1843</f>
        <v>1015000</v>
      </c>
      <c r="D30" s="1">
        <f>'County VTO'!E1843</f>
        <v>985000</v>
      </c>
      <c r="E30" s="1">
        <f>'County VTO'!F1843</f>
        <v>850836</v>
      </c>
      <c r="F30" s="1">
        <f>'County VTO'!G1843</f>
        <v>417436</v>
      </c>
      <c r="G30" s="1">
        <f>'County VTO'!H1843</f>
        <v>402669</v>
      </c>
      <c r="H30" s="2">
        <f t="shared" si="0"/>
        <v>0.39671822660098521</v>
      </c>
      <c r="I30" s="2">
        <f t="shared" si="12"/>
        <v>0.47326276744284446</v>
      </c>
      <c r="J30" s="2">
        <f t="shared" si="2"/>
        <v>0.83826206896551725</v>
      </c>
      <c r="K30" s="10">
        <f t="shared" si="13"/>
        <v>3</v>
      </c>
      <c r="L30" s="9">
        <f t="shared" si="14"/>
        <v>2</v>
      </c>
      <c r="M30" s="8">
        <f t="shared" si="15"/>
        <v>1</v>
      </c>
      <c r="N30" s="2">
        <f t="shared" si="3"/>
        <v>0.26038978134446589</v>
      </c>
      <c r="O30" s="2">
        <f t="shared" si="4"/>
        <v>0.3012954317870894</v>
      </c>
      <c r="P30" s="2">
        <f t="shared" si="5"/>
        <v>0.43831478686844466</v>
      </c>
      <c r="Q30" s="2">
        <f t="shared" si="6"/>
        <v>5.5511151231257827E-17</v>
      </c>
      <c r="R30" s="1">
        <f>'County VTO'!R1843</f>
        <v>221549</v>
      </c>
      <c r="S30" s="1">
        <f>'County VTO'!S1843</f>
        <v>256353</v>
      </c>
      <c r="T30" s="1">
        <f>'County VTO'!T1843</f>
        <v>372934</v>
      </c>
      <c r="U30" s="1">
        <f>'County VTO'!U1843</f>
        <v>0</v>
      </c>
      <c r="V30" s="1">
        <f>'County VTO'!V1843</f>
        <v>0</v>
      </c>
      <c r="W30" s="1">
        <f>'County VTO'!X1843</f>
        <v>0</v>
      </c>
      <c r="X30" s="1">
        <f>'County VTO'!Y1843</f>
        <v>0</v>
      </c>
      <c r="Y30" s="1">
        <f>'County VTO'!Z1843</f>
        <v>0</v>
      </c>
      <c r="Z30" s="1">
        <f>'County VTO'!AA1843</f>
        <v>0</v>
      </c>
      <c r="AA30" s="1">
        <f>'County VTO'!AB1843</f>
        <v>0</v>
      </c>
      <c r="AB30" s="1">
        <f>'County VTO'!W1843</f>
        <v>0</v>
      </c>
      <c r="AC30" s="1">
        <f>'County VTO'!AC1843</f>
        <v>0</v>
      </c>
      <c r="AD30" s="1">
        <f>'County VTO'!AD1843</f>
        <v>0</v>
      </c>
      <c r="AE30" s="1">
        <f>'County VTO'!AE1843</f>
        <v>0</v>
      </c>
      <c r="AF30" s="1">
        <f>'County VTO'!AF1843</f>
        <v>0</v>
      </c>
      <c r="AG30" s="1">
        <f>'County VTO'!AG1843</f>
        <v>0</v>
      </c>
      <c r="AH30" s="1">
        <f>'County VTO'!AH1843</f>
        <v>0</v>
      </c>
      <c r="AI30" s="1">
        <f>'County VTO'!AI1843</f>
        <v>0</v>
      </c>
      <c r="AJ30" s="1">
        <f>'County VTO'!AJ1843</f>
        <v>0</v>
      </c>
      <c r="AK30" s="1">
        <f>'County VTO'!AK1843</f>
        <v>0</v>
      </c>
      <c r="AL30" s="1">
        <f>'County VTO'!AL1843</f>
        <v>0</v>
      </c>
      <c r="AM30" s="1">
        <f>'County VTO'!AM1843</f>
        <v>0</v>
      </c>
      <c r="AN30" s="1">
        <f>'County VTO'!AN1843</f>
        <v>0</v>
      </c>
      <c r="AO30" s="1">
        <f>'County VTO'!AO1843</f>
        <v>0</v>
      </c>
      <c r="AP30" s="1">
        <f>'County VTO'!AP1843</f>
        <v>0</v>
      </c>
      <c r="AQ30" s="1"/>
      <c r="AR30" s="1"/>
      <c r="AT30" s="1"/>
    </row>
    <row r="31" spans="1:46">
      <c r="A31" t="s">
        <v>2818</v>
      </c>
      <c r="B31" s="1">
        <f>'County VTO'!C1866</f>
        <v>8661679</v>
      </c>
      <c r="C31" s="1">
        <f>'County VTO'!D1866</f>
        <v>6488000</v>
      </c>
      <c r="D31" s="1">
        <f>'County VTO'!E1866</f>
        <v>5563000</v>
      </c>
      <c r="E31" s="1">
        <f>'County VTO'!F1866</f>
        <v>4861279</v>
      </c>
      <c r="F31" s="1">
        <f>'County VTO'!G1866</f>
        <v>2315643</v>
      </c>
      <c r="G31" s="1">
        <f>'County VTO'!H1866</f>
        <v>2136842</v>
      </c>
      <c r="H31" s="2">
        <f t="shared" si="0"/>
        <v>0.32935295930949443</v>
      </c>
      <c r="I31" s="2">
        <f t="shared" si="12"/>
        <v>0.4395637444384492</v>
      </c>
      <c r="J31" s="2">
        <f t="shared" si="2"/>
        <v>0.74927234895191119</v>
      </c>
      <c r="K31" s="10">
        <f t="shared" si="13"/>
        <v>2</v>
      </c>
      <c r="L31" s="9">
        <f t="shared" si="14"/>
        <v>3</v>
      </c>
      <c r="M31" s="8">
        <f t="shared" si="15"/>
        <v>1</v>
      </c>
      <c r="N31" s="2">
        <f t="shared" si="3"/>
        <v>0.23660110847371649</v>
      </c>
      <c r="O31" s="2">
        <f t="shared" si="4"/>
        <v>0.18310366469400338</v>
      </c>
      <c r="P31" s="2">
        <f t="shared" si="5"/>
        <v>0.57997041519320325</v>
      </c>
      <c r="Q31" s="2">
        <f t="shared" si="6"/>
        <v>3.2481163907682742E-4</v>
      </c>
      <c r="R31" s="1">
        <f>'County VTO'!R1866</f>
        <v>1150184</v>
      </c>
      <c r="S31" s="1">
        <f>'County VTO'!S1866</f>
        <v>890118</v>
      </c>
      <c r="T31" s="1">
        <f>'County VTO'!T1866</f>
        <v>2819398</v>
      </c>
      <c r="U31" s="1">
        <f>'County VTO'!U1866</f>
        <v>543</v>
      </c>
      <c r="V31" s="1">
        <f>'County VTO'!V1866</f>
        <v>736</v>
      </c>
      <c r="W31" s="1">
        <f>'County VTO'!X1866</f>
        <v>0</v>
      </c>
      <c r="X31" s="1">
        <f>'County VTO'!Y1866</f>
        <v>0</v>
      </c>
      <c r="Y31" s="1">
        <f>'County VTO'!Z1866</f>
        <v>141</v>
      </c>
      <c r="Z31" s="1">
        <f>'County VTO'!AA1866</f>
        <v>0</v>
      </c>
      <c r="AA31" s="1">
        <f>'County VTO'!AB1866</f>
        <v>52</v>
      </c>
      <c r="AB31" s="1">
        <f>'County VTO'!W1866</f>
        <v>107</v>
      </c>
      <c r="AC31" s="1">
        <f>'County VTO'!AC1866</f>
        <v>0</v>
      </c>
      <c r="AD31" s="1">
        <f>'County VTO'!AD1866</f>
        <v>0</v>
      </c>
      <c r="AE31" s="1">
        <f>'County VTO'!AE1866</f>
        <v>0</v>
      </c>
      <c r="AF31" s="1">
        <f>'County VTO'!AF1866</f>
        <v>0</v>
      </c>
      <c r="AG31" s="1">
        <f>'County VTO'!AG1866</f>
        <v>0</v>
      </c>
      <c r="AH31" s="1">
        <f>'County VTO'!AH1866</f>
        <v>0</v>
      </c>
      <c r="AI31" s="1">
        <f>'County VTO'!AI1866</f>
        <v>0</v>
      </c>
      <c r="AJ31" s="1">
        <f>'County VTO'!AJ1866</f>
        <v>0</v>
      </c>
      <c r="AK31" s="1">
        <f>'County VTO'!AK1866</f>
        <v>0</v>
      </c>
      <c r="AL31" s="1">
        <f>'County VTO'!AL1866</f>
        <v>0</v>
      </c>
      <c r="AM31" s="1">
        <f>'County VTO'!AM1866</f>
        <v>0</v>
      </c>
      <c r="AN31" s="1">
        <f>'County VTO'!AN1866</f>
        <v>0</v>
      </c>
      <c r="AO31" s="1">
        <f>'County VTO'!AO1866</f>
        <v>0</v>
      </c>
      <c r="AP31" s="1">
        <f>'County VTO'!AP1866</f>
        <v>0</v>
      </c>
      <c r="AQ31" s="1"/>
      <c r="AR31" s="1"/>
      <c r="AT31" s="1"/>
    </row>
    <row r="32" spans="1:46">
      <c r="A32" t="s">
        <v>1420</v>
      </c>
      <c r="B32" s="1">
        <f>'County VTO'!C1901</f>
        <v>1962137</v>
      </c>
      <c r="C32" s="1">
        <f>'County VTO'!D1901</f>
        <v>1436000</v>
      </c>
      <c r="D32" s="1">
        <f>'County VTO'!E1901</f>
        <v>1346000</v>
      </c>
      <c r="E32" s="1">
        <f>'County VTO'!F1901</f>
        <v>1088977</v>
      </c>
      <c r="F32" s="1">
        <f>'County VTO'!G1901</f>
        <v>568597</v>
      </c>
      <c r="G32" s="1">
        <f>'County VTO'!H1901</f>
        <v>561084</v>
      </c>
      <c r="H32" s="2">
        <f t="shared" si="0"/>
        <v>0.39072701949860722</v>
      </c>
      <c r="I32" s="2">
        <f t="shared" si="12"/>
        <v>0.51523953214806195</v>
      </c>
      <c r="J32" s="2">
        <f t="shared" si="2"/>
        <v>0.75834052924791084</v>
      </c>
      <c r="K32" s="10">
        <f t="shared" si="13"/>
        <v>1</v>
      </c>
      <c r="L32" s="9">
        <f t="shared" si="14"/>
        <v>2</v>
      </c>
      <c r="M32" s="8">
        <f t="shared" si="15"/>
        <v>3</v>
      </c>
      <c r="N32" s="2">
        <f t="shared" si="3"/>
        <v>0.49447417163080581</v>
      </c>
      <c r="O32" s="2">
        <f t="shared" si="4"/>
        <v>0.32950650013728483</v>
      </c>
      <c r="P32" s="2">
        <f t="shared" si="5"/>
        <v>0.15118960271888204</v>
      </c>
      <c r="Q32" s="2">
        <f t="shared" si="6"/>
        <v>2.4829725513027257E-2</v>
      </c>
      <c r="R32" s="1">
        <f>'County VTO'!R1901</f>
        <v>538471</v>
      </c>
      <c r="S32" s="1">
        <f>'County VTO'!S1901</f>
        <v>358825</v>
      </c>
      <c r="T32" s="1">
        <f>'County VTO'!T1901</f>
        <v>164642</v>
      </c>
      <c r="U32" s="1">
        <f>'County VTO'!U1901</f>
        <v>0</v>
      </c>
      <c r="V32" s="1">
        <f>'County VTO'!V1901</f>
        <v>0</v>
      </c>
      <c r="W32" s="1">
        <f>'County VTO'!X1901</f>
        <v>27039</v>
      </c>
      <c r="X32" s="1">
        <f>'County VTO'!Y1901</f>
        <v>0</v>
      </c>
      <c r="Y32" s="1">
        <f>'County VTO'!Z1901</f>
        <v>0</v>
      </c>
      <c r="Z32" s="1">
        <f>'County VTO'!AA1901</f>
        <v>0</v>
      </c>
      <c r="AA32" s="1">
        <f>'County VTO'!AB1901</f>
        <v>0</v>
      </c>
      <c r="AB32" s="1">
        <f>'County VTO'!W1901</f>
        <v>0</v>
      </c>
      <c r="AC32" s="1">
        <f>'County VTO'!AC1901</f>
        <v>0</v>
      </c>
      <c r="AD32" s="1">
        <f>'County VTO'!AD1901</f>
        <v>0</v>
      </c>
      <c r="AE32" s="1">
        <f>'County VTO'!AE1901</f>
        <v>0</v>
      </c>
      <c r="AF32" s="1">
        <f>'County VTO'!AF1901</f>
        <v>0</v>
      </c>
      <c r="AG32" s="1">
        <f>'County VTO'!AG1901</f>
        <v>0</v>
      </c>
      <c r="AH32" s="1">
        <f>'County VTO'!AH1901</f>
        <v>0</v>
      </c>
      <c r="AI32" s="1">
        <f>'County VTO'!AI1901</f>
        <v>0</v>
      </c>
      <c r="AJ32" s="1">
        <f>'County VTO'!AJ1901</f>
        <v>0</v>
      </c>
      <c r="AK32" s="1">
        <f>'County VTO'!AK1901</f>
        <v>0</v>
      </c>
      <c r="AL32" s="1">
        <f>'County VTO'!AL1901</f>
        <v>0</v>
      </c>
      <c r="AM32" s="1">
        <f>'County VTO'!AM1901</f>
        <v>0</v>
      </c>
      <c r="AN32" s="1">
        <f>'County VTO'!AN1901</f>
        <v>0</v>
      </c>
      <c r="AO32" s="1">
        <f>'County VTO'!AO1901</f>
        <v>0</v>
      </c>
      <c r="AP32" s="1">
        <f>'County VTO'!AP1901</f>
        <v>0</v>
      </c>
      <c r="AQ32" s="1"/>
      <c r="AR32" s="1"/>
      <c r="AT32" s="1"/>
    </row>
    <row r="33" spans="1:46">
      <c r="A33" t="s">
        <v>2562</v>
      </c>
      <c r="B33" s="1">
        <f>'County VTO'!C1965</f>
        <v>19104631</v>
      </c>
      <c r="C33" s="1">
        <f>'County VTO'!D1965</f>
        <v>14376000</v>
      </c>
      <c r="D33" s="1">
        <f>'County VTO'!E1965</f>
        <v>12701000</v>
      </c>
      <c r="E33" s="1">
        <f>'County VTO'!F1965</f>
        <v>10236727</v>
      </c>
      <c r="F33" s="1">
        <f>'County VTO'!G1965</f>
        <v>4700632</v>
      </c>
      <c r="G33" s="1">
        <f>'County VTO'!H1965</f>
        <v>4140378</v>
      </c>
      <c r="H33" s="2">
        <f t="shared" si="0"/>
        <v>0.28800626043405675</v>
      </c>
      <c r="I33" s="2">
        <f t="shared" si="12"/>
        <v>0.40446306715027175</v>
      </c>
      <c r="J33" s="2">
        <f t="shared" si="2"/>
        <v>0.7120706037840846</v>
      </c>
      <c r="K33" s="10">
        <f t="shared" si="13"/>
        <v>1</v>
      </c>
      <c r="L33" s="9">
        <f t="shared" si="14"/>
        <v>2</v>
      </c>
      <c r="M33" s="8">
        <f t="shared" si="15"/>
        <v>3</v>
      </c>
      <c r="N33" s="2">
        <f t="shared" si="3"/>
        <v>0.47308539145373318</v>
      </c>
      <c r="O33" s="2">
        <f t="shared" si="4"/>
        <v>0.27419564866778218</v>
      </c>
      <c r="P33" s="2">
        <f t="shared" si="5"/>
        <v>0.19613700746342069</v>
      </c>
      <c r="Q33" s="2">
        <f t="shared" si="6"/>
        <v>5.6581952415063946E-2</v>
      </c>
      <c r="R33" s="1">
        <f>'County VTO'!R1965</f>
        <v>4842846</v>
      </c>
      <c r="S33" s="1">
        <f>'County VTO'!S1965</f>
        <v>2806866</v>
      </c>
      <c r="T33" s="1">
        <f>'County VTO'!T1965</f>
        <v>2007801</v>
      </c>
      <c r="U33" s="1">
        <f>'County VTO'!U1965</f>
        <v>941</v>
      </c>
      <c r="V33" s="1">
        <f>'County VTO'!V1965</f>
        <v>27421</v>
      </c>
      <c r="W33" s="1">
        <f>'County VTO'!X1965</f>
        <v>2621</v>
      </c>
      <c r="X33" s="1">
        <f>'County VTO'!Y1965</f>
        <v>0</v>
      </c>
      <c r="Y33" s="1">
        <f>'County VTO'!Z1965</f>
        <v>0</v>
      </c>
      <c r="Z33" s="1">
        <f>'County VTO'!AA1965</f>
        <v>0</v>
      </c>
      <c r="AA33" s="1">
        <f>'County VTO'!AB1965</f>
        <v>0</v>
      </c>
      <c r="AB33" s="1">
        <f>'County VTO'!W1965</f>
        <v>0</v>
      </c>
      <c r="AC33" s="1">
        <f>'County VTO'!AC1965</f>
        <v>0</v>
      </c>
      <c r="AD33" s="1">
        <f>'County VTO'!AD1965</f>
        <v>0</v>
      </c>
      <c r="AE33" s="1">
        <f>'County VTO'!AE1965</f>
        <v>0</v>
      </c>
      <c r="AF33" s="1">
        <f>'County VTO'!AF1965</f>
        <v>0</v>
      </c>
      <c r="AG33" s="1">
        <f>'County VTO'!AG1965</f>
        <v>137181</v>
      </c>
      <c r="AH33" s="1">
        <f>'County VTO'!AH1965</f>
        <v>54120</v>
      </c>
      <c r="AI33" s="1">
        <f>'County VTO'!AI1965</f>
        <v>33490</v>
      </c>
      <c r="AJ33" s="1">
        <f>'County VTO'!AJ1965</f>
        <v>29462</v>
      </c>
      <c r="AK33" s="1">
        <f>'County VTO'!AK1965</f>
        <v>293821</v>
      </c>
      <c r="AL33" s="1">
        <f>'County VTO'!AL1965</f>
        <v>0</v>
      </c>
      <c r="AM33" s="1">
        <f>'County VTO'!AM1965</f>
        <v>157</v>
      </c>
      <c r="AN33" s="1">
        <f>'County VTO'!AN1965</f>
        <v>0</v>
      </c>
      <c r="AO33" s="1">
        <f>'County VTO'!AO1965</f>
        <v>0</v>
      </c>
      <c r="AP33" s="1">
        <f>'County VTO'!AP1965</f>
        <v>0</v>
      </c>
      <c r="AQ33" s="1"/>
      <c r="AR33" s="1"/>
      <c r="AT33" s="1"/>
    </row>
    <row r="34" spans="1:46">
      <c r="A34" t="s">
        <v>1199</v>
      </c>
      <c r="B34" s="1">
        <f>'County VTO'!C2067</f>
        <v>8917270</v>
      </c>
      <c r="C34" s="1">
        <f>'County VTO'!D2067</f>
        <v>6490000</v>
      </c>
      <c r="D34" s="1">
        <f>'County VTO'!E2067</f>
        <v>6013000</v>
      </c>
      <c r="E34" s="1">
        <f>'County VTO'!F2067</f>
        <v>5567424</v>
      </c>
      <c r="F34" s="1">
        <f>'County VTO'!G2067</f>
        <v>2050105</v>
      </c>
      <c r="G34" s="1">
        <f>'County VTO'!H2067</f>
        <v>1940808</v>
      </c>
      <c r="H34" s="2">
        <f t="shared" ref="H34:H52" si="16">G34/C34</f>
        <v>0.29904591679506931</v>
      </c>
      <c r="I34" s="2">
        <f t="shared" si="12"/>
        <v>0.3486007173155844</v>
      </c>
      <c r="J34" s="2">
        <f t="shared" ref="J34:J52" si="17">E34/C34</f>
        <v>0.85784653312788905</v>
      </c>
      <c r="K34" s="10">
        <f t="shared" si="13"/>
        <v>1</v>
      </c>
      <c r="L34" s="9">
        <f t="shared" si="14"/>
        <v>2</v>
      </c>
      <c r="M34" s="8">
        <f t="shared" si="15"/>
        <v>3</v>
      </c>
      <c r="N34" s="2">
        <f t="shared" si="3"/>
        <v>0.45504419997471002</v>
      </c>
      <c r="O34" s="2">
        <f t="shared" si="4"/>
        <v>0.34541055252842245</v>
      </c>
      <c r="P34" s="2">
        <f t="shared" si="5"/>
        <v>0.1995452474968675</v>
      </c>
      <c r="Q34" s="2">
        <f t="shared" si="6"/>
        <v>2.7755575615628914E-17</v>
      </c>
      <c r="R34" s="1">
        <f>'County VTO'!R2067</f>
        <v>2533424</v>
      </c>
      <c r="S34" s="1">
        <f>'County VTO'!S2067</f>
        <v>1923047</v>
      </c>
      <c r="T34" s="1">
        <f>'County VTO'!T2067</f>
        <v>1110953</v>
      </c>
      <c r="U34" s="1">
        <f>'County VTO'!U2067</f>
        <v>0</v>
      </c>
      <c r="V34" s="1">
        <f>'County VTO'!V2067</f>
        <v>0</v>
      </c>
      <c r="W34" s="1">
        <f>'County VTO'!X2067</f>
        <v>0</v>
      </c>
      <c r="X34" s="1">
        <f>'County VTO'!Y2067</f>
        <v>0</v>
      </c>
      <c r="Y34" s="1">
        <f>'County VTO'!Z2067</f>
        <v>0</v>
      </c>
      <c r="Z34" s="1">
        <f>'County VTO'!AA2067</f>
        <v>0</v>
      </c>
      <c r="AA34" s="1">
        <f>'County VTO'!AB2067</f>
        <v>0</v>
      </c>
      <c r="AB34" s="1">
        <f>'County VTO'!W2067</f>
        <v>0</v>
      </c>
      <c r="AC34" s="1">
        <f>'County VTO'!AC2067</f>
        <v>0</v>
      </c>
      <c r="AD34" s="1">
        <f>'County VTO'!AD2067</f>
        <v>0</v>
      </c>
      <c r="AE34" s="1">
        <f>'County VTO'!AE2067</f>
        <v>0</v>
      </c>
      <c r="AF34" s="1">
        <f>'County VTO'!AF2067</f>
        <v>0</v>
      </c>
      <c r="AG34" s="1">
        <f>'County VTO'!AG2067</f>
        <v>0</v>
      </c>
      <c r="AH34" s="1">
        <f>'County VTO'!AH2067</f>
        <v>0</v>
      </c>
      <c r="AI34" s="1">
        <f>'County VTO'!AI2067</f>
        <v>0</v>
      </c>
      <c r="AJ34" s="1">
        <f>'County VTO'!AJ2067</f>
        <v>0</v>
      </c>
      <c r="AK34" s="1">
        <f>'County VTO'!AK2067</f>
        <v>0</v>
      </c>
      <c r="AL34" s="1">
        <f>'County VTO'!AL2067</f>
        <v>0</v>
      </c>
      <c r="AM34" s="1">
        <f>'County VTO'!AM2067</f>
        <v>0</v>
      </c>
      <c r="AN34" s="1">
        <f>'County VTO'!AN2067</f>
        <v>0</v>
      </c>
      <c r="AO34" s="1">
        <f>'County VTO'!AO2067</f>
        <v>0</v>
      </c>
      <c r="AP34" s="1">
        <f>'County VTO'!AP2067</f>
        <v>0</v>
      </c>
      <c r="AQ34" s="1"/>
      <c r="AR34" s="1"/>
      <c r="AT34" s="1"/>
    </row>
    <row r="35" spans="1:46">
      <c r="A35" t="s">
        <v>494</v>
      </c>
      <c r="B35" s="1">
        <f>'County VTO'!C2122</f>
        <v>649422</v>
      </c>
      <c r="C35" s="1">
        <f>'County VTO'!D2122</f>
        <v>484000</v>
      </c>
      <c r="D35" s="1">
        <f>'County VTO'!E2122</f>
        <v>475000</v>
      </c>
      <c r="E35" s="1">
        <f>'County VTO'!F2122</f>
        <v>0</v>
      </c>
      <c r="F35" s="1">
        <f>'County VTO'!G2122</f>
        <v>220479</v>
      </c>
      <c r="G35" s="1">
        <f>'County VTO'!H2122</f>
        <v>217621</v>
      </c>
      <c r="H35" s="2">
        <f t="shared" si="16"/>
        <v>0.4496301652892562</v>
      </c>
      <c r="I35" s="30" t="s">
        <v>1053</v>
      </c>
      <c r="J35" s="2">
        <f t="shared" si="17"/>
        <v>0</v>
      </c>
      <c r="K35" s="10"/>
      <c r="L35" s="9"/>
      <c r="M35" s="8"/>
      <c r="N35" s="2"/>
      <c r="O35" s="2"/>
      <c r="P35" s="2"/>
      <c r="Q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T35" s="1"/>
    </row>
    <row r="36" spans="1:46">
      <c r="A36" t="s">
        <v>2768</v>
      </c>
      <c r="B36" s="1">
        <f>'County VTO'!C2212</f>
        <v>11481213</v>
      </c>
      <c r="C36" s="1">
        <f>'County VTO'!D2212</f>
        <v>8508000</v>
      </c>
      <c r="D36" s="1">
        <f>'County VTO'!E2212</f>
        <v>8319000</v>
      </c>
      <c r="E36" s="1">
        <f>'County VTO'!F2212</f>
        <v>7860052</v>
      </c>
      <c r="F36" s="1">
        <f>'County VTO'!G2212</f>
        <v>4184072</v>
      </c>
      <c r="G36" s="1">
        <f>'County VTO'!H2212</f>
        <v>3961397</v>
      </c>
      <c r="H36" s="2">
        <f t="shared" si="16"/>
        <v>0.46560848613070049</v>
      </c>
      <c r="I36" s="2">
        <f t="shared" ref="I36:I43" si="18">G36/E36</f>
        <v>0.50399119496919353</v>
      </c>
      <c r="J36" s="2">
        <f t="shared" si="17"/>
        <v>0.92384250117536437</v>
      </c>
      <c r="K36" s="10"/>
      <c r="L36" s="9"/>
      <c r="M36" s="8"/>
      <c r="N36" s="2" t="str">
        <f t="shared" ref="N36:N49" si="19">IF(SUM($R36:$AO36)=0,"-",R36/SUM($R36:$AO36))</f>
        <v>-</v>
      </c>
      <c r="O36" s="2" t="str">
        <f t="shared" ref="O36:O49" si="20">IF(SUM($R36:$AO36)=0,"-",S36/SUM($R36:$AO36))</f>
        <v>-</v>
      </c>
      <c r="P36" s="2" t="str">
        <f t="shared" ref="P36:P49" si="21">IF(SUM($R36:$AO36)=0,"-",T36/SUM($R36:$AO36))</f>
        <v>-</v>
      </c>
      <c r="Q36" s="2" t="str">
        <f t="shared" ref="Q36:Q49" si="22">IF(SUM($R36:$AO36)=0,"-",(1-N36-O36-P36))</f>
        <v>-</v>
      </c>
      <c r="R36" s="1">
        <f>'County VTO'!R2212</f>
        <v>0</v>
      </c>
      <c r="S36" s="1">
        <f>'County VTO'!S2212</f>
        <v>0</v>
      </c>
      <c r="T36" s="1">
        <f>'County VTO'!T2212</f>
        <v>0</v>
      </c>
      <c r="U36" s="1">
        <f>'County VTO'!U2212</f>
        <v>0</v>
      </c>
      <c r="V36" s="1">
        <f>'County VTO'!V2212</f>
        <v>0</v>
      </c>
      <c r="W36" s="1">
        <f>'County VTO'!X2212</f>
        <v>0</v>
      </c>
      <c r="X36" s="1">
        <f>'County VTO'!Y2212</f>
        <v>0</v>
      </c>
      <c r="Y36" s="1">
        <f>'County VTO'!Z2212</f>
        <v>0</v>
      </c>
      <c r="Z36" s="1">
        <f>'County VTO'!AA2212</f>
        <v>0</v>
      </c>
      <c r="AA36" s="1">
        <f>'County VTO'!AB2212</f>
        <v>0</v>
      </c>
      <c r="AB36" s="1">
        <f>'County VTO'!W2212</f>
        <v>0</v>
      </c>
      <c r="AC36" s="1">
        <f>'County VTO'!AC2212</f>
        <v>0</v>
      </c>
      <c r="AD36" s="1">
        <f>'County VTO'!AD2212</f>
        <v>0</v>
      </c>
      <c r="AE36" s="1">
        <f>'County VTO'!AE2212</f>
        <v>0</v>
      </c>
      <c r="AF36" s="1">
        <f>'County VTO'!AF2212</f>
        <v>0</v>
      </c>
      <c r="AG36" s="1">
        <f>'County VTO'!AG2212</f>
        <v>0</v>
      </c>
      <c r="AH36" s="1">
        <f>'County VTO'!AH2212</f>
        <v>0</v>
      </c>
      <c r="AI36" s="1">
        <f>'County VTO'!AI2212</f>
        <v>0</v>
      </c>
      <c r="AJ36" s="1">
        <f>'County VTO'!AJ2212</f>
        <v>0</v>
      </c>
      <c r="AK36" s="1">
        <f>'County VTO'!AK2212</f>
        <v>0</v>
      </c>
      <c r="AL36" s="1">
        <f>'County VTO'!AL2212</f>
        <v>0</v>
      </c>
      <c r="AM36" s="1">
        <f>'County VTO'!AM2212</f>
        <v>0</v>
      </c>
      <c r="AN36" s="1">
        <f>'County VTO'!AN2212</f>
        <v>0</v>
      </c>
      <c r="AO36" s="1">
        <f>'County VTO'!AO2212</f>
        <v>0</v>
      </c>
      <c r="AP36" s="1">
        <f>'County VTO'!AP2212</f>
        <v>0</v>
      </c>
      <c r="AQ36" s="1"/>
      <c r="AR36" s="1"/>
      <c r="AT36" s="1"/>
    </row>
    <row r="37" spans="1:46">
      <c r="A37" t="s">
        <v>1426</v>
      </c>
      <c r="B37" s="1">
        <f>'County VTO'!C2291</f>
        <v>3594090</v>
      </c>
      <c r="C37" s="1">
        <f>'County VTO'!D2291</f>
        <v>2616000</v>
      </c>
      <c r="D37" s="1">
        <f>'County VTO'!E2291</f>
        <v>2539000</v>
      </c>
      <c r="E37" s="1">
        <f>'County VTO'!F2291</f>
        <v>2067316</v>
      </c>
      <c r="F37" s="1">
        <f>'County VTO'!G2291</f>
        <v>0</v>
      </c>
      <c r="G37" s="1">
        <f>'County VTO'!H2291</f>
        <v>905194</v>
      </c>
      <c r="H37" s="2">
        <f t="shared" si="16"/>
        <v>0.34602217125382262</v>
      </c>
      <c r="I37" s="2">
        <f t="shared" si="18"/>
        <v>0.43785952413661</v>
      </c>
      <c r="J37" s="2">
        <f t="shared" si="17"/>
        <v>0.79025840978593276</v>
      </c>
      <c r="K37" s="10">
        <f>RANK(R37,R37:AP37)</f>
        <v>1</v>
      </c>
      <c r="L37" s="9">
        <f>RANK(S37,R37:AP37)</f>
        <v>2</v>
      </c>
      <c r="M37" s="8">
        <f>RANK(T37,R37:AP37)</f>
        <v>3</v>
      </c>
      <c r="N37" s="2">
        <f t="shared" si="19"/>
        <v>0.50430606641655173</v>
      </c>
      <c r="O37" s="2">
        <f t="shared" si="20"/>
        <v>0.38820335159211267</v>
      </c>
      <c r="P37" s="2">
        <f t="shared" si="21"/>
        <v>0.10749058199133563</v>
      </c>
      <c r="Q37" s="2">
        <f t="shared" si="22"/>
        <v>-2.7755575615628914E-17</v>
      </c>
      <c r="R37" s="1">
        <f>'County VTO'!R2291</f>
        <v>1042560</v>
      </c>
      <c r="S37" s="1">
        <f>'County VTO'!S2291</f>
        <v>802539</v>
      </c>
      <c r="T37" s="1">
        <f>'County VTO'!T2291</f>
        <v>222217</v>
      </c>
      <c r="U37" s="1">
        <f>'County VTO'!U2291</f>
        <v>0</v>
      </c>
      <c r="V37" s="1">
        <f>'County VTO'!V2291</f>
        <v>0</v>
      </c>
      <c r="W37" s="1">
        <f>'County VTO'!X2291</f>
        <v>0</v>
      </c>
      <c r="X37" s="1">
        <f>'County VTO'!Y2291</f>
        <v>0</v>
      </c>
      <c r="Y37" s="1">
        <f>'County VTO'!Z2291</f>
        <v>0</v>
      </c>
      <c r="Z37" s="1">
        <f>'County VTO'!AA2291</f>
        <v>0</v>
      </c>
      <c r="AA37" s="1">
        <f>'County VTO'!AB2291</f>
        <v>0</v>
      </c>
      <c r="AB37" s="1">
        <f>'County VTO'!W2291</f>
        <v>0</v>
      </c>
      <c r="AC37" s="1">
        <f>'County VTO'!AC2291</f>
        <v>0</v>
      </c>
      <c r="AD37" s="1">
        <f>'County VTO'!AD2291</f>
        <v>0</v>
      </c>
      <c r="AE37" s="1">
        <f>'County VTO'!AE2291</f>
        <v>0</v>
      </c>
      <c r="AF37" s="1">
        <f>'County VTO'!AF2291</f>
        <v>0</v>
      </c>
      <c r="AG37" s="1">
        <f>'County VTO'!AG2291</f>
        <v>0</v>
      </c>
      <c r="AH37" s="1">
        <f>'County VTO'!AH2291</f>
        <v>0</v>
      </c>
      <c r="AI37" s="1">
        <f>'County VTO'!AI2291</f>
        <v>0</v>
      </c>
      <c r="AJ37" s="1">
        <f>'County VTO'!AJ2291</f>
        <v>0</v>
      </c>
      <c r="AK37" s="1">
        <f>'County VTO'!AK2291</f>
        <v>0</v>
      </c>
      <c r="AL37" s="1">
        <f>'County VTO'!AL2291</f>
        <v>0</v>
      </c>
      <c r="AM37" s="1">
        <f>'County VTO'!AM2291</f>
        <v>0</v>
      </c>
      <c r="AN37" s="1">
        <f>'County VTO'!AN2291</f>
        <v>0</v>
      </c>
      <c r="AO37" s="1">
        <f>'County VTO'!AO2291</f>
        <v>0</v>
      </c>
      <c r="AP37" s="1">
        <f>'County VTO'!AP2291</f>
        <v>0</v>
      </c>
      <c r="AQ37" s="1"/>
      <c r="AR37" s="1"/>
      <c r="AT37" s="1"/>
    </row>
    <row r="38" spans="1:46">
      <c r="A38" t="s">
        <v>1873</v>
      </c>
      <c r="B38" s="1">
        <f>'County VTO'!C2329</f>
        <v>3670883</v>
      </c>
      <c r="C38" s="1">
        <f>'County VTO'!D2329</f>
        <v>2802000</v>
      </c>
      <c r="D38" s="1">
        <f>'County VTO'!E2329</f>
        <v>2680000</v>
      </c>
      <c r="E38" s="1">
        <f>'County VTO'!F2329</f>
        <v>1976669</v>
      </c>
      <c r="F38" s="1">
        <f>'County VTO'!G2329</f>
        <v>1399650</v>
      </c>
      <c r="G38" s="1">
        <f>'County VTO'!H2329</f>
        <v>1357534</v>
      </c>
      <c r="H38" s="2">
        <f t="shared" si="16"/>
        <v>0.48448750892219844</v>
      </c>
      <c r="I38" s="2">
        <f t="shared" si="18"/>
        <v>0.68677861594429823</v>
      </c>
      <c r="J38" s="2">
        <f t="shared" si="17"/>
        <v>0.70544932191291931</v>
      </c>
      <c r="K38" s="10">
        <f>RANK(R38,R38:AP38)</f>
        <v>1</v>
      </c>
      <c r="L38" s="9">
        <f>RANK(S38,R38:AP38)</f>
        <v>2</v>
      </c>
      <c r="M38" s="8">
        <f>RANK(T38,R38:AP38)</f>
        <v>3</v>
      </c>
      <c r="N38" s="2">
        <f t="shared" si="19"/>
        <v>0.38831084010524775</v>
      </c>
      <c r="O38" s="2">
        <f t="shared" si="20"/>
        <v>0.35735118019253603</v>
      </c>
      <c r="P38" s="2">
        <f t="shared" si="21"/>
        <v>0.22076230264146399</v>
      </c>
      <c r="Q38" s="2">
        <f t="shared" si="22"/>
        <v>3.3575677060752235E-2</v>
      </c>
      <c r="R38" s="1">
        <f>'County VTO'!R2329</f>
        <v>767562</v>
      </c>
      <c r="S38" s="1">
        <f>'County VTO'!S2329</f>
        <v>706365</v>
      </c>
      <c r="T38" s="1">
        <f>'County VTO'!T2329</f>
        <v>436374</v>
      </c>
      <c r="U38" s="1">
        <f>'County VTO'!U2329</f>
        <v>0</v>
      </c>
      <c r="V38" s="1">
        <f>'County VTO'!V2329</f>
        <v>0</v>
      </c>
      <c r="W38" s="1">
        <f>'County VTO'!X2329</f>
        <v>66368</v>
      </c>
      <c r="X38" s="1">
        <f>'County VTO'!Y2329</f>
        <v>0</v>
      </c>
      <c r="Y38" s="1">
        <f>'County VTO'!Z2329</f>
        <v>0</v>
      </c>
      <c r="Z38" s="1">
        <f>'County VTO'!AA2329</f>
        <v>0</v>
      </c>
      <c r="AA38" s="1">
        <f>'County VTO'!AB2329</f>
        <v>0</v>
      </c>
      <c r="AB38" s="1">
        <f>'County VTO'!W2329</f>
        <v>0</v>
      </c>
      <c r="AC38" s="1">
        <f>'County VTO'!AC2329</f>
        <v>0</v>
      </c>
      <c r="AD38" s="1">
        <f>'County VTO'!AD2329</f>
        <v>0</v>
      </c>
      <c r="AE38" s="1">
        <f>'County VTO'!AE2329</f>
        <v>0</v>
      </c>
      <c r="AF38" s="1">
        <f>'County VTO'!AF2329</f>
        <v>0</v>
      </c>
      <c r="AG38" s="1">
        <f>'County VTO'!AG2329</f>
        <v>0</v>
      </c>
      <c r="AH38" s="1">
        <f>'County VTO'!AH2329</f>
        <v>0</v>
      </c>
      <c r="AI38" s="1">
        <f>'County VTO'!AI2329</f>
        <v>0</v>
      </c>
      <c r="AJ38" s="1">
        <f>'County VTO'!AJ2329</f>
        <v>0</v>
      </c>
      <c r="AK38" s="1">
        <f>'County VTO'!AK2329</f>
        <v>0</v>
      </c>
      <c r="AL38" s="1">
        <f>'County VTO'!AL2329</f>
        <v>0</v>
      </c>
      <c r="AM38" s="1">
        <f>'County VTO'!AM2329</f>
        <v>0</v>
      </c>
      <c r="AN38" s="1">
        <f>'County VTO'!AN2329</f>
        <v>0</v>
      </c>
      <c r="AO38" s="1">
        <f>'County VTO'!AO2329</f>
        <v>0</v>
      </c>
      <c r="AP38" s="1">
        <f>'County VTO'!AP2329</f>
        <v>0</v>
      </c>
      <c r="AQ38" s="1"/>
      <c r="AR38" s="1"/>
      <c r="AT38" s="1"/>
    </row>
    <row r="39" spans="1:46">
      <c r="A39" t="s">
        <v>2100</v>
      </c>
      <c r="B39" s="1">
        <f>'County VTO'!C2398</f>
        <v>12510809</v>
      </c>
      <c r="C39" s="1">
        <f>'County VTO'!D2398</f>
        <v>9436000</v>
      </c>
      <c r="D39" s="1">
        <f>'County VTO'!E2398</f>
        <v>9234000</v>
      </c>
      <c r="E39" s="1">
        <f>'County VTO'!F2398</f>
        <v>8181947</v>
      </c>
      <c r="F39" s="1">
        <f>'County VTO'!G2398</f>
        <v>0</v>
      </c>
      <c r="G39" s="1">
        <f>'County VTO'!H2398</f>
        <v>4013388</v>
      </c>
      <c r="H39" s="2">
        <f t="shared" si="16"/>
        <v>0.42532725731242049</v>
      </c>
      <c r="I39" s="2">
        <f t="shared" si="18"/>
        <v>0.49051747707483317</v>
      </c>
      <c r="J39" s="2">
        <f t="shared" si="17"/>
        <v>0.86709908859686313</v>
      </c>
      <c r="K39" s="10">
        <f>RANK(R39,R39:AP39)</f>
        <v>1</v>
      </c>
      <c r="L39" s="9">
        <f>RANK(S39,R39:AP39)</f>
        <v>2</v>
      </c>
      <c r="M39" s="8">
        <f>RANK(T39,R39:AP39)</f>
        <v>7</v>
      </c>
      <c r="N39" s="2">
        <f t="shared" si="19"/>
        <v>0.47666600626965683</v>
      </c>
      <c r="O39" s="2">
        <f t="shared" si="20"/>
        <v>0.4034327037317646</v>
      </c>
      <c r="P39" s="2">
        <f t="shared" si="21"/>
        <v>0</v>
      </c>
      <c r="Q39" s="2">
        <f t="shared" si="22"/>
        <v>0.11990128999857858</v>
      </c>
      <c r="R39" s="1">
        <f>'County VTO'!R2398</f>
        <v>3900056</v>
      </c>
      <c r="S39" s="1">
        <f>'County VTO'!S2398</f>
        <v>3300865</v>
      </c>
      <c r="T39" s="1">
        <f>'County VTO'!T2398</f>
        <v>0</v>
      </c>
      <c r="U39" s="1">
        <f>'County VTO'!U2398</f>
        <v>36063</v>
      </c>
      <c r="V39" s="1">
        <f>'County VTO'!V2398</f>
        <v>17771</v>
      </c>
      <c r="W39" s="1">
        <f>'County VTO'!X2398</f>
        <v>924146</v>
      </c>
      <c r="X39" s="1">
        <f>'County VTO'!Y2398</f>
        <v>0</v>
      </c>
      <c r="Y39" s="1">
        <f>'County VTO'!Z2398</f>
        <v>3046</v>
      </c>
      <c r="Z39" s="1">
        <f>'County VTO'!AA2398</f>
        <v>0</v>
      </c>
      <c r="AA39" s="1">
        <f>'County VTO'!AB2398</f>
        <v>0</v>
      </c>
      <c r="AB39" s="1">
        <f>'County VTO'!W2398</f>
        <v>0</v>
      </c>
      <c r="AC39" s="1">
        <f>'County VTO'!AC2398</f>
        <v>0</v>
      </c>
      <c r="AD39" s="1">
        <f>'County VTO'!AD2398</f>
        <v>0</v>
      </c>
      <c r="AE39" s="1">
        <f>'County VTO'!AE2398</f>
        <v>0</v>
      </c>
      <c r="AF39" s="1">
        <f>'County VTO'!AF2398</f>
        <v>0</v>
      </c>
      <c r="AG39" s="1">
        <f>'County VTO'!AG2398</f>
        <v>0</v>
      </c>
      <c r="AH39" s="1">
        <f>'County VTO'!AH2398</f>
        <v>0</v>
      </c>
      <c r="AI39" s="1">
        <f>'County VTO'!AI2398</f>
        <v>0</v>
      </c>
      <c r="AJ39" s="1">
        <f>'County VTO'!AJ2398</f>
        <v>0</v>
      </c>
      <c r="AK39" s="1">
        <f>'County VTO'!AK2398</f>
        <v>0</v>
      </c>
      <c r="AL39" s="1">
        <f>'County VTO'!AL2398</f>
        <v>0</v>
      </c>
      <c r="AM39" s="1">
        <f>'County VTO'!AM2398</f>
        <v>0</v>
      </c>
      <c r="AN39" s="1">
        <f>'County VTO'!AN2398</f>
        <v>0</v>
      </c>
      <c r="AO39" s="1">
        <f>'County VTO'!AO2398</f>
        <v>0</v>
      </c>
      <c r="AP39" s="1">
        <f>'County VTO'!AP2398</f>
        <v>0</v>
      </c>
      <c r="AQ39" s="1"/>
      <c r="AR39" s="1"/>
      <c r="AT39" s="1"/>
    </row>
    <row r="40" spans="1:46">
      <c r="A40" t="s">
        <v>1476</v>
      </c>
      <c r="B40" s="1">
        <f>'County VTO'!C2406</f>
        <v>1063096</v>
      </c>
      <c r="C40" s="1">
        <f>'County VTO'!D2406</f>
        <v>806000</v>
      </c>
      <c r="D40" s="1">
        <f>'County VTO'!E2406</f>
        <v>733000</v>
      </c>
      <c r="E40" s="1">
        <f>'County VTO'!F2406</f>
        <v>682344</v>
      </c>
      <c r="F40" s="1">
        <f>'County VTO'!G2406</f>
        <v>392882</v>
      </c>
      <c r="G40" s="1">
        <f>'County VTO'!H2406</f>
        <v>373382</v>
      </c>
      <c r="H40" s="2">
        <f t="shared" si="16"/>
        <v>0.46325310173697271</v>
      </c>
      <c r="I40" s="2">
        <f t="shared" si="18"/>
        <v>0.54720492889217165</v>
      </c>
      <c r="J40" s="2">
        <f t="shared" si="17"/>
        <v>0.84658064516129028</v>
      </c>
      <c r="K40" s="10"/>
      <c r="L40" s="9"/>
      <c r="M40" s="8"/>
      <c r="N40" s="2" t="str">
        <f t="shared" si="19"/>
        <v>-</v>
      </c>
      <c r="O40" s="2" t="str">
        <f t="shared" si="20"/>
        <v>-</v>
      </c>
      <c r="P40" s="2" t="str">
        <f t="shared" si="21"/>
        <v>-</v>
      </c>
      <c r="Q40" s="2" t="str">
        <f t="shared" si="22"/>
        <v>-</v>
      </c>
      <c r="R40" s="1">
        <f>'County VTO'!R2406</f>
        <v>0</v>
      </c>
      <c r="S40" s="1">
        <f>'County VTO'!S2406</f>
        <v>0</v>
      </c>
      <c r="T40" s="1">
        <f>'County VTO'!T2406</f>
        <v>0</v>
      </c>
      <c r="U40" s="1">
        <f>'County VTO'!U2406</f>
        <v>0</v>
      </c>
      <c r="V40" s="1">
        <f>'County VTO'!V2406</f>
        <v>0</v>
      </c>
      <c r="W40" s="1">
        <f>'County VTO'!X2406</f>
        <v>0</v>
      </c>
      <c r="X40" s="1">
        <f>'County VTO'!Y2406</f>
        <v>0</v>
      </c>
      <c r="Y40" s="1">
        <f>'County VTO'!Z2406</f>
        <v>0</v>
      </c>
      <c r="Z40" s="1">
        <f>'County VTO'!AA2406</f>
        <v>0</v>
      </c>
      <c r="AA40" s="1">
        <f>'County VTO'!AB2406</f>
        <v>0</v>
      </c>
      <c r="AB40" s="1">
        <f>'County VTO'!W2406</f>
        <v>0</v>
      </c>
      <c r="AC40" s="1">
        <f>'County VTO'!AC2406</f>
        <v>0</v>
      </c>
      <c r="AD40" s="1">
        <f>'County VTO'!AD2406</f>
        <v>0</v>
      </c>
      <c r="AE40" s="1">
        <f>'County VTO'!AE2406</f>
        <v>0</v>
      </c>
      <c r="AF40" s="1">
        <f>'County VTO'!AF2406</f>
        <v>0</v>
      </c>
      <c r="AG40" s="1">
        <f>'County VTO'!AG2406</f>
        <v>0</v>
      </c>
      <c r="AH40" s="1">
        <f>'County VTO'!AH2406</f>
        <v>0</v>
      </c>
      <c r="AI40" s="1">
        <f>'County VTO'!AI2406</f>
        <v>0</v>
      </c>
      <c r="AJ40" s="1">
        <f>'County VTO'!AJ2406</f>
        <v>0</v>
      </c>
      <c r="AK40" s="1">
        <f>'County VTO'!AK2406</f>
        <v>0</v>
      </c>
      <c r="AL40" s="1">
        <f>'County VTO'!AL2406</f>
        <v>0</v>
      </c>
      <c r="AM40" s="1">
        <f>'County VTO'!AM2406</f>
        <v>0</v>
      </c>
      <c r="AN40" s="1">
        <f>'County VTO'!AN2406</f>
        <v>0</v>
      </c>
      <c r="AO40" s="1">
        <f>'County VTO'!AO2406</f>
        <v>0</v>
      </c>
      <c r="AP40" s="1">
        <f>'County VTO'!AP2406</f>
        <v>0</v>
      </c>
      <c r="AQ40" s="1"/>
      <c r="AR40" s="1"/>
      <c r="AT40" s="1"/>
    </row>
    <row r="41" spans="1:46">
      <c r="A41" t="s">
        <v>691</v>
      </c>
      <c r="B41" s="1">
        <f>'County VTO'!C2454</f>
        <v>4357847</v>
      </c>
      <c r="C41" s="1">
        <f>'County VTO'!D2454</f>
        <v>3197000</v>
      </c>
      <c r="D41" s="1">
        <f>'County VTO'!E2454</f>
        <v>3043000</v>
      </c>
      <c r="E41" s="1">
        <f>'County VTO'!F2454</f>
        <v>2452714</v>
      </c>
      <c r="F41" s="1">
        <f>'County VTO'!G2454</f>
        <v>1104132</v>
      </c>
      <c r="G41" s="1">
        <f>'County VTO'!H2454</f>
        <v>1086207</v>
      </c>
      <c r="H41" s="2">
        <f t="shared" si="16"/>
        <v>0.33975821082264623</v>
      </c>
      <c r="I41" s="2">
        <f t="shared" si="18"/>
        <v>0.44285921636195658</v>
      </c>
      <c r="J41" s="2">
        <f t="shared" si="17"/>
        <v>0.76719236784485456</v>
      </c>
      <c r="K41" s="10"/>
      <c r="L41" s="9"/>
      <c r="M41" s="8"/>
      <c r="N41" s="2" t="str">
        <f t="shared" si="19"/>
        <v>-</v>
      </c>
      <c r="O41" s="2" t="str">
        <f t="shared" si="20"/>
        <v>-</v>
      </c>
      <c r="P41" s="2" t="str">
        <f t="shared" si="21"/>
        <v>-</v>
      </c>
      <c r="Q41" s="2" t="str">
        <f t="shared" si="22"/>
        <v>-</v>
      </c>
      <c r="R41" s="1">
        <f>'County VTO'!R2454</f>
        <v>0</v>
      </c>
      <c r="S41" s="1">
        <f>'County VTO'!S2454</f>
        <v>0</v>
      </c>
      <c r="T41" s="1">
        <f>'County VTO'!T2454</f>
        <v>0</v>
      </c>
      <c r="U41" s="1">
        <f>'County VTO'!U2454</f>
        <v>0</v>
      </c>
      <c r="V41" s="1">
        <f>'County VTO'!V2454</f>
        <v>0</v>
      </c>
      <c r="W41" s="1">
        <f>'County VTO'!X2454</f>
        <v>0</v>
      </c>
      <c r="X41" s="1">
        <f>'County VTO'!Y2454</f>
        <v>0</v>
      </c>
      <c r="Y41" s="1">
        <f>'County VTO'!Z2454</f>
        <v>0</v>
      </c>
      <c r="Z41" s="1">
        <f>'County VTO'!AA2454</f>
        <v>0</v>
      </c>
      <c r="AA41" s="1">
        <f>'County VTO'!AB2454</f>
        <v>0</v>
      </c>
      <c r="AB41" s="1">
        <f>'County VTO'!W2454</f>
        <v>0</v>
      </c>
      <c r="AC41" s="1">
        <f>'County VTO'!AC2454</f>
        <v>0</v>
      </c>
      <c r="AD41" s="1">
        <f>'County VTO'!AD2454</f>
        <v>0</v>
      </c>
      <c r="AE41" s="1">
        <f>'County VTO'!AE2454</f>
        <v>0</v>
      </c>
      <c r="AF41" s="1">
        <f>'County VTO'!AF2454</f>
        <v>0</v>
      </c>
      <c r="AG41" s="1">
        <f>'County VTO'!AG2454</f>
        <v>0</v>
      </c>
      <c r="AH41" s="1">
        <f>'County VTO'!AH2454</f>
        <v>0</v>
      </c>
      <c r="AI41" s="1">
        <f>'County VTO'!AI2454</f>
        <v>0</v>
      </c>
      <c r="AJ41" s="1">
        <f>'County VTO'!AJ2454</f>
        <v>0</v>
      </c>
      <c r="AK41" s="1">
        <f>'County VTO'!AK2454</f>
        <v>0</v>
      </c>
      <c r="AL41" s="1">
        <f>'County VTO'!AL2454</f>
        <v>0</v>
      </c>
      <c r="AM41" s="1">
        <f>'County VTO'!AM2454</f>
        <v>0</v>
      </c>
      <c r="AN41" s="1">
        <f>'County VTO'!AN2454</f>
        <v>0</v>
      </c>
      <c r="AO41" s="1">
        <f>'County VTO'!AO2454</f>
        <v>0</v>
      </c>
      <c r="AP41" s="1">
        <f>'County VTO'!AP2454</f>
        <v>0</v>
      </c>
      <c r="AQ41" s="1"/>
      <c r="AR41" s="1"/>
      <c r="AT41" s="1"/>
    </row>
    <row r="42" spans="1:46">
      <c r="A42" t="s">
        <v>1256</v>
      </c>
      <c r="B42" s="1">
        <f>'County VTO'!C2522</f>
        <v>783033</v>
      </c>
      <c r="C42" s="1">
        <f>'County VTO'!D2522</f>
        <v>577000</v>
      </c>
      <c r="D42" s="1">
        <f>'County VTO'!E2522</f>
        <v>569000</v>
      </c>
      <c r="E42" s="1">
        <f>'County VTO'!F2522</f>
        <v>507132</v>
      </c>
      <c r="F42" s="1">
        <f>'County VTO'!G2522</f>
        <v>341105</v>
      </c>
      <c r="G42" s="1">
        <f>'County VTO'!H2522</f>
        <v>333562</v>
      </c>
      <c r="H42" s="2">
        <f t="shared" si="16"/>
        <v>0.57809705372616982</v>
      </c>
      <c r="I42" s="2">
        <f t="shared" si="18"/>
        <v>0.65774196856045364</v>
      </c>
      <c r="J42" s="2">
        <f t="shared" si="17"/>
        <v>0.87891161178509536</v>
      </c>
      <c r="K42" s="10">
        <f>RANK(R42,R42:AP42)</f>
        <v>2</v>
      </c>
      <c r="L42" s="9">
        <f>RANK(S42,R42:AP42)</f>
        <v>1</v>
      </c>
      <c r="M42" s="8">
        <f>RANK(T42,R42:AP42)</f>
        <v>6</v>
      </c>
      <c r="N42" s="2">
        <f t="shared" si="19"/>
        <v>0.37644045337308629</v>
      </c>
      <c r="O42" s="2">
        <f t="shared" si="20"/>
        <v>0.47344872735303628</v>
      </c>
      <c r="P42" s="2">
        <f t="shared" si="21"/>
        <v>0</v>
      </c>
      <c r="Q42" s="2">
        <f t="shared" si="22"/>
        <v>0.15011081927387743</v>
      </c>
      <c r="R42" s="1">
        <f>'County VTO'!R2522</f>
        <v>190905</v>
      </c>
      <c r="S42" s="1">
        <f>'County VTO'!S2522</f>
        <v>240101</v>
      </c>
      <c r="T42" s="1">
        <f>'County VTO'!T2522</f>
        <v>0</v>
      </c>
      <c r="U42" s="1">
        <f>'County VTO'!U2522</f>
        <v>1168</v>
      </c>
      <c r="V42" s="1">
        <f>'County VTO'!V2522</f>
        <v>0</v>
      </c>
      <c r="W42" s="1">
        <f>'County VTO'!X2522</f>
        <v>74608</v>
      </c>
      <c r="X42" s="1">
        <f>'County VTO'!Y2522</f>
        <v>0</v>
      </c>
      <c r="Y42" s="1">
        <f>'County VTO'!Z2522</f>
        <v>350</v>
      </c>
      <c r="Z42" s="1">
        <f>'County VTO'!AA2522</f>
        <v>0</v>
      </c>
      <c r="AA42" s="1">
        <f>'County VTO'!AB2522</f>
        <v>0</v>
      </c>
      <c r="AB42" s="1">
        <f>'County VTO'!W2522</f>
        <v>0</v>
      </c>
      <c r="AC42" s="1">
        <f>'County VTO'!AC2522</f>
        <v>0</v>
      </c>
      <c r="AD42" s="1">
        <f>'County VTO'!AD2522</f>
        <v>0</v>
      </c>
      <c r="AE42" s="1">
        <f>'County VTO'!AE2522</f>
        <v>0</v>
      </c>
      <c r="AF42" s="1">
        <f>'County VTO'!AF2522</f>
        <v>0</v>
      </c>
      <c r="AG42" s="1">
        <f>'County VTO'!AG2522</f>
        <v>0</v>
      </c>
      <c r="AH42" s="1">
        <f>'County VTO'!AH2522</f>
        <v>0</v>
      </c>
      <c r="AI42" s="1">
        <f>'County VTO'!AI2522</f>
        <v>0</v>
      </c>
      <c r="AJ42" s="1">
        <f>'County VTO'!AJ2522</f>
        <v>0</v>
      </c>
      <c r="AK42" s="1">
        <f>'County VTO'!AK2522</f>
        <v>0</v>
      </c>
      <c r="AL42" s="1">
        <f>'County VTO'!AL2522</f>
        <v>0</v>
      </c>
      <c r="AM42" s="1">
        <f>'County VTO'!AM2522</f>
        <v>0</v>
      </c>
      <c r="AN42" s="1">
        <f>'County VTO'!AN2522</f>
        <v>0</v>
      </c>
      <c r="AO42" s="1">
        <f>'County VTO'!AO2522</f>
        <v>0</v>
      </c>
      <c r="AP42" s="1">
        <f>'County VTO'!AP2522</f>
        <v>0</v>
      </c>
      <c r="AQ42" s="1"/>
      <c r="AR42" s="1"/>
      <c r="AT42" s="1"/>
    </row>
    <row r="43" spans="1:46">
      <c r="A43" t="s">
        <v>350</v>
      </c>
      <c r="B43" s="1">
        <f>'County VTO'!C2619</f>
        <v>6088766</v>
      </c>
      <c r="C43" s="1">
        <f>'County VTO'!D2619</f>
        <v>4571000</v>
      </c>
      <c r="D43" s="1">
        <f>'County VTO'!E2619</f>
        <v>4414000</v>
      </c>
      <c r="E43" s="1">
        <f>'County VTO'!F2619</f>
        <v>3434123</v>
      </c>
      <c r="F43" s="1">
        <f>'County VTO'!G2619</f>
        <v>1868363</v>
      </c>
      <c r="G43" s="1">
        <f>'County VTO'!H2619</f>
        <v>1715426</v>
      </c>
      <c r="H43" s="2">
        <f t="shared" si="16"/>
        <v>0.37528462043316563</v>
      </c>
      <c r="I43" s="2">
        <f t="shared" si="18"/>
        <v>0.49952375031412677</v>
      </c>
      <c r="J43" s="2">
        <f t="shared" si="17"/>
        <v>0.75128483920367539</v>
      </c>
      <c r="K43" s="10"/>
      <c r="L43" s="9"/>
      <c r="M43" s="8"/>
      <c r="N43" s="2" t="str">
        <f t="shared" si="19"/>
        <v>-</v>
      </c>
      <c r="O43" s="2" t="str">
        <f t="shared" si="20"/>
        <v>-</v>
      </c>
      <c r="P43" s="2" t="str">
        <f t="shared" si="21"/>
        <v>-</v>
      </c>
      <c r="Q43" s="2" t="str">
        <f t="shared" si="22"/>
        <v>-</v>
      </c>
      <c r="R43" s="1">
        <f>'County VTO'!R2619</f>
        <v>0</v>
      </c>
      <c r="S43" s="1">
        <f>'County VTO'!S2619</f>
        <v>0</v>
      </c>
      <c r="T43" s="1">
        <f>'County VTO'!T2619</f>
        <v>0</v>
      </c>
      <c r="U43" s="1">
        <f>'County VTO'!U2619</f>
        <v>0</v>
      </c>
      <c r="V43" s="1">
        <f>'County VTO'!V2619</f>
        <v>0</v>
      </c>
      <c r="W43" s="1">
        <f>'County VTO'!X2619</f>
        <v>0</v>
      </c>
      <c r="X43" s="1">
        <f>'County VTO'!Y2619</f>
        <v>0</v>
      </c>
      <c r="Y43" s="1">
        <f>'County VTO'!Z2619</f>
        <v>0</v>
      </c>
      <c r="Z43" s="1">
        <f>'County VTO'!AA2619</f>
        <v>0</v>
      </c>
      <c r="AA43" s="1">
        <f>'County VTO'!AB2619</f>
        <v>0</v>
      </c>
      <c r="AB43" s="1">
        <f>'County VTO'!W2619</f>
        <v>0</v>
      </c>
      <c r="AC43" s="1">
        <f>'County VTO'!AC2619</f>
        <v>0</v>
      </c>
      <c r="AD43" s="1">
        <f>'County VTO'!AD2619</f>
        <v>0</v>
      </c>
      <c r="AE43" s="1">
        <f>'County VTO'!AE2619</f>
        <v>0</v>
      </c>
      <c r="AF43" s="1">
        <f>'County VTO'!AF2619</f>
        <v>0</v>
      </c>
      <c r="AG43" s="1">
        <f>'County VTO'!AG2619</f>
        <v>0</v>
      </c>
      <c r="AH43" s="1">
        <f>'County VTO'!AH2619</f>
        <v>0</v>
      </c>
      <c r="AI43" s="1">
        <f>'County VTO'!AI2619</f>
        <v>0</v>
      </c>
      <c r="AJ43" s="1">
        <f>'County VTO'!AJ2619</f>
        <v>0</v>
      </c>
      <c r="AK43" s="1">
        <f>'County VTO'!AK2619</f>
        <v>0</v>
      </c>
      <c r="AL43" s="1">
        <f>'County VTO'!AL2619</f>
        <v>0</v>
      </c>
      <c r="AM43" s="1">
        <f>'County VTO'!AM2619</f>
        <v>0</v>
      </c>
      <c r="AN43" s="1">
        <f>'County VTO'!AN2619</f>
        <v>0</v>
      </c>
      <c r="AO43" s="1">
        <f>'County VTO'!AO2619</f>
        <v>0</v>
      </c>
      <c r="AP43" s="1">
        <f>'County VTO'!AP2619</f>
        <v>0</v>
      </c>
      <c r="AQ43" s="1"/>
      <c r="AR43" s="1"/>
      <c r="AT43" s="1"/>
    </row>
    <row r="44" spans="1:46">
      <c r="A44" t="s">
        <v>3008</v>
      </c>
      <c r="B44" s="1">
        <f>'County VTO'!C2875</f>
        <v>23359580</v>
      </c>
      <c r="C44" s="1">
        <f>'County VTO'!D2875</f>
        <v>16512000</v>
      </c>
      <c r="D44" s="1">
        <f>'County VTO'!E2875</f>
        <v>14406000</v>
      </c>
      <c r="E44" s="1">
        <f>'County VTO'!F2875</f>
        <v>10906499</v>
      </c>
      <c r="F44" s="1">
        <f>'County VTO'!G2875</f>
        <v>0</v>
      </c>
      <c r="G44" s="1">
        <f>'County VTO'!H2875</f>
        <v>4126375</v>
      </c>
      <c r="H44" s="2">
        <f t="shared" si="16"/>
        <v>0.2499015867248062</v>
      </c>
      <c r="I44" s="2">
        <f t="shared" ref="I44:I49" si="23">G44/E44</f>
        <v>0.37834093231934462</v>
      </c>
      <c r="J44" s="2">
        <f t="shared" si="17"/>
        <v>0.66051956153100777</v>
      </c>
      <c r="K44" s="10"/>
      <c r="L44" s="9"/>
      <c r="M44" s="8"/>
      <c r="N44" s="2" t="str">
        <f t="shared" si="19"/>
        <v>-</v>
      </c>
      <c r="O44" s="2" t="str">
        <f t="shared" si="20"/>
        <v>-</v>
      </c>
      <c r="P44" s="2" t="str">
        <f t="shared" si="21"/>
        <v>-</v>
      </c>
      <c r="Q44" s="2" t="str">
        <f t="shared" si="22"/>
        <v>-</v>
      </c>
      <c r="R44" s="1">
        <f>'County VTO'!R2875</f>
        <v>0</v>
      </c>
      <c r="S44" s="1">
        <f>'County VTO'!S2875</f>
        <v>0</v>
      </c>
      <c r="T44" s="1">
        <f>'County VTO'!T2875</f>
        <v>0</v>
      </c>
      <c r="U44" s="1">
        <f>'County VTO'!U2875</f>
        <v>0</v>
      </c>
      <c r="V44" s="1">
        <f>'County VTO'!V2875</f>
        <v>0</v>
      </c>
      <c r="W44" s="1">
        <f>'County VTO'!X2875</f>
        <v>0</v>
      </c>
      <c r="X44" s="1">
        <f>'County VTO'!Y2875</f>
        <v>0</v>
      </c>
      <c r="Y44" s="1">
        <f>'County VTO'!Z2875</f>
        <v>0</v>
      </c>
      <c r="Z44" s="1">
        <f>'County VTO'!AA2875</f>
        <v>0</v>
      </c>
      <c r="AA44" s="1">
        <f>'County VTO'!AB2875</f>
        <v>0</v>
      </c>
      <c r="AB44" s="1">
        <f>'County VTO'!W2875</f>
        <v>0</v>
      </c>
      <c r="AC44" s="1">
        <f>'County VTO'!AC2875</f>
        <v>0</v>
      </c>
      <c r="AD44" s="1">
        <f>'County VTO'!AD2875</f>
        <v>0</v>
      </c>
      <c r="AE44" s="1">
        <f>'County VTO'!AE2875</f>
        <v>0</v>
      </c>
      <c r="AF44" s="1">
        <f>'County VTO'!AF2875</f>
        <v>0</v>
      </c>
      <c r="AG44" s="1">
        <f>'County VTO'!AG2875</f>
        <v>0</v>
      </c>
      <c r="AH44" s="1">
        <f>'County VTO'!AH2875</f>
        <v>0</v>
      </c>
      <c r="AI44" s="1">
        <f>'County VTO'!AI2875</f>
        <v>0</v>
      </c>
      <c r="AJ44" s="1">
        <f>'County VTO'!AJ2875</f>
        <v>0</v>
      </c>
      <c r="AK44" s="1">
        <f>'County VTO'!AK2875</f>
        <v>0</v>
      </c>
      <c r="AL44" s="1">
        <f>'County VTO'!AL2875</f>
        <v>0</v>
      </c>
      <c r="AM44" s="1">
        <f>'County VTO'!AM2875</f>
        <v>0</v>
      </c>
      <c r="AN44" s="1">
        <f>'County VTO'!AN2875</f>
        <v>0</v>
      </c>
      <c r="AO44" s="1">
        <f>'County VTO'!AO2875</f>
        <v>0</v>
      </c>
      <c r="AP44" s="1">
        <f>'County VTO'!AP2875</f>
        <v>0</v>
      </c>
      <c r="AQ44" s="1"/>
      <c r="AR44" s="1"/>
      <c r="AT44" s="1"/>
    </row>
    <row r="45" spans="1:46">
      <c r="A45" t="s">
        <v>2929</v>
      </c>
      <c r="B45" s="1">
        <f>'County VTO'!C2906</f>
        <v>2525507</v>
      </c>
      <c r="C45" s="1">
        <f>'County VTO'!D2906</f>
        <v>1753000</v>
      </c>
      <c r="D45" s="1">
        <f>'County VTO'!E2906</f>
        <v>1641000</v>
      </c>
      <c r="E45" s="1">
        <f>'County VTO'!F2906</f>
        <v>1302405</v>
      </c>
      <c r="F45" s="1">
        <f>'County VTO'!G2906</f>
        <v>582561</v>
      </c>
      <c r="G45" s="1">
        <f>'County VTO'!H2906</f>
        <v>569690</v>
      </c>
      <c r="H45" s="2">
        <f t="shared" si="16"/>
        <v>0.32498003422703936</v>
      </c>
      <c r="I45" s="2">
        <f t="shared" si="23"/>
        <v>0.43741386127970944</v>
      </c>
      <c r="J45" s="2">
        <f t="shared" si="17"/>
        <v>0.74295778665145462</v>
      </c>
      <c r="K45" s="10"/>
      <c r="L45" s="9"/>
      <c r="M45" s="8"/>
      <c r="N45" s="2" t="str">
        <f t="shared" si="19"/>
        <v>-</v>
      </c>
      <c r="O45" s="2" t="str">
        <f t="shared" si="20"/>
        <v>-</v>
      </c>
      <c r="P45" s="2" t="str">
        <f t="shared" si="21"/>
        <v>-</v>
      </c>
      <c r="Q45" s="2" t="str">
        <f t="shared" si="22"/>
        <v>-</v>
      </c>
      <c r="R45" s="1">
        <f>'County VTO'!R2906</f>
        <v>0</v>
      </c>
      <c r="S45" s="1">
        <f>'County VTO'!S2906</f>
        <v>0</v>
      </c>
      <c r="T45" s="1">
        <f>'County VTO'!T2906</f>
        <v>0</v>
      </c>
      <c r="U45" s="1">
        <f>'County VTO'!U2906</f>
        <v>0</v>
      </c>
      <c r="V45" s="1">
        <f>'County VTO'!V2906</f>
        <v>0</v>
      </c>
      <c r="W45" s="1">
        <f>'County VTO'!X2906</f>
        <v>0</v>
      </c>
      <c r="X45" s="1">
        <f>'County VTO'!Y2906</f>
        <v>0</v>
      </c>
      <c r="Y45" s="1">
        <f>'County VTO'!Z2906</f>
        <v>0</v>
      </c>
      <c r="Z45" s="1">
        <f>'County VTO'!AA2906</f>
        <v>0</v>
      </c>
      <c r="AA45" s="1">
        <f>'County VTO'!AB2906</f>
        <v>0</v>
      </c>
      <c r="AB45" s="1">
        <f>'County VTO'!W2906</f>
        <v>0</v>
      </c>
      <c r="AC45" s="1">
        <f>'County VTO'!AC2906</f>
        <v>0</v>
      </c>
      <c r="AD45" s="1">
        <f>'County VTO'!AD2906</f>
        <v>0</v>
      </c>
      <c r="AE45" s="1">
        <f>'County VTO'!AE2906</f>
        <v>0</v>
      </c>
      <c r="AF45" s="1">
        <f>'County VTO'!AF2906</f>
        <v>0</v>
      </c>
      <c r="AG45" s="1">
        <f>'County VTO'!AG2906</f>
        <v>0</v>
      </c>
      <c r="AH45" s="1">
        <f>'County VTO'!AH2906</f>
        <v>0</v>
      </c>
      <c r="AI45" s="1">
        <f>'County VTO'!AI2906</f>
        <v>0</v>
      </c>
      <c r="AJ45" s="1">
        <f>'County VTO'!AJ2906</f>
        <v>0</v>
      </c>
      <c r="AK45" s="1">
        <f>'County VTO'!AK2906</f>
        <v>0</v>
      </c>
      <c r="AL45" s="1">
        <f>'County VTO'!AL2906</f>
        <v>0</v>
      </c>
      <c r="AM45" s="1">
        <f>'County VTO'!AM2906</f>
        <v>0</v>
      </c>
      <c r="AN45" s="1">
        <f>'County VTO'!AN2906</f>
        <v>0</v>
      </c>
      <c r="AO45" s="1">
        <f>'County VTO'!AO2906</f>
        <v>0</v>
      </c>
      <c r="AP45" s="1">
        <f>'County VTO'!AP2906</f>
        <v>0</v>
      </c>
      <c r="AQ45" s="1"/>
      <c r="AR45" s="1"/>
      <c r="AT45" s="1"/>
    </row>
    <row r="46" spans="1:46">
      <c r="A46" t="s">
        <v>2750</v>
      </c>
      <c r="B46" s="1">
        <f>'County VTO'!C2922</f>
        <v>622892</v>
      </c>
      <c r="C46" s="1">
        <f>'County VTO'!D2922</f>
        <v>491000</v>
      </c>
      <c r="D46" s="1">
        <f>'County VTO'!E2922</f>
        <v>479000</v>
      </c>
      <c r="E46" s="1">
        <f>'County VTO'!F2922</f>
        <v>433572</v>
      </c>
      <c r="F46" s="1">
        <f>'County VTO'!G2922</f>
        <v>263025</v>
      </c>
      <c r="G46" s="1">
        <f>'County VTO'!H2922</f>
        <v>262726</v>
      </c>
      <c r="H46" s="2">
        <f t="shared" si="16"/>
        <v>0.53508350305498986</v>
      </c>
      <c r="I46" s="2">
        <f t="shared" si="23"/>
        <v>0.60595702674526952</v>
      </c>
      <c r="J46" s="2">
        <f t="shared" si="17"/>
        <v>0.88303869653767819</v>
      </c>
      <c r="K46" s="10"/>
      <c r="L46" s="9"/>
      <c r="M46" s="8"/>
      <c r="N46" s="2" t="str">
        <f t="shared" si="19"/>
        <v>-</v>
      </c>
      <c r="O46" s="2" t="str">
        <f t="shared" si="20"/>
        <v>-</v>
      </c>
      <c r="P46" s="2" t="str">
        <f t="shared" si="21"/>
        <v>-</v>
      </c>
      <c r="Q46" s="2" t="str">
        <f t="shared" si="22"/>
        <v>-</v>
      </c>
      <c r="R46" s="1">
        <f>'County VTO'!R2922</f>
        <v>0</v>
      </c>
      <c r="S46" s="1">
        <f>'County VTO'!S2922</f>
        <v>0</v>
      </c>
      <c r="T46" s="1">
        <f>'County VTO'!T2922</f>
        <v>0</v>
      </c>
      <c r="U46" s="1">
        <f>'County VTO'!U2922</f>
        <v>0</v>
      </c>
      <c r="V46" s="1">
        <f>'County VTO'!V2922</f>
        <v>0</v>
      </c>
      <c r="W46" s="1">
        <f>'County VTO'!X2922</f>
        <v>0</v>
      </c>
      <c r="X46" s="1">
        <f>'County VTO'!Y2922</f>
        <v>0</v>
      </c>
      <c r="Y46" s="1">
        <f>'County VTO'!Z2922</f>
        <v>0</v>
      </c>
      <c r="Z46" s="1">
        <f>'County VTO'!AA2922</f>
        <v>0</v>
      </c>
      <c r="AA46" s="1">
        <f>'County VTO'!AB2922</f>
        <v>0</v>
      </c>
      <c r="AB46" s="1">
        <f>'County VTO'!W2922</f>
        <v>0</v>
      </c>
      <c r="AC46" s="1">
        <f>'County VTO'!AC2922</f>
        <v>0</v>
      </c>
      <c r="AD46" s="1">
        <f>'County VTO'!AD2922</f>
        <v>0</v>
      </c>
      <c r="AE46" s="1">
        <f>'County VTO'!AE2922</f>
        <v>0</v>
      </c>
      <c r="AF46" s="1">
        <f>'County VTO'!AF2922</f>
        <v>0</v>
      </c>
      <c r="AG46" s="1">
        <f>'County VTO'!AG2922</f>
        <v>0</v>
      </c>
      <c r="AH46" s="1">
        <f>'County VTO'!AH2922</f>
        <v>0</v>
      </c>
      <c r="AI46" s="1">
        <f>'County VTO'!AI2922</f>
        <v>0</v>
      </c>
      <c r="AJ46" s="1">
        <f>'County VTO'!AJ2922</f>
        <v>0</v>
      </c>
      <c r="AK46" s="1">
        <f>'County VTO'!AK2922</f>
        <v>0</v>
      </c>
      <c r="AL46" s="1">
        <f>'County VTO'!AL2922</f>
        <v>0</v>
      </c>
      <c r="AM46" s="1">
        <f>'County VTO'!AM2922</f>
        <v>0</v>
      </c>
      <c r="AN46" s="1">
        <f>'County VTO'!AN2922</f>
        <v>0</v>
      </c>
      <c r="AO46" s="1">
        <f>'County VTO'!AO2922</f>
        <v>0</v>
      </c>
      <c r="AP46" s="1">
        <f>'County VTO'!AP2922</f>
        <v>0</v>
      </c>
      <c r="AQ46" s="1"/>
      <c r="AR46" s="1"/>
      <c r="AT46" s="1"/>
    </row>
    <row r="47" spans="1:46">
      <c r="A47" t="s">
        <v>838</v>
      </c>
      <c r="B47" s="1">
        <f>'County VTO'!C3058</f>
        <v>7673725</v>
      </c>
      <c r="C47" s="1">
        <f>'County VTO'!D3058</f>
        <v>5578000</v>
      </c>
      <c r="D47" s="1">
        <f>'County VTO'!E3058</f>
        <v>5123000</v>
      </c>
      <c r="E47" s="1">
        <f>'County VTO'!F3058</f>
        <v>4247247</v>
      </c>
      <c r="F47" s="1">
        <f>'County VTO'!G3058</f>
        <v>2398589</v>
      </c>
      <c r="G47" s="1">
        <f>'County VTO'!H3058</f>
        <v>2297236</v>
      </c>
      <c r="H47" s="2">
        <f t="shared" si="16"/>
        <v>0.41183865184654</v>
      </c>
      <c r="I47" s="2">
        <f t="shared" si="23"/>
        <v>0.54087647833996944</v>
      </c>
      <c r="J47" s="2">
        <f t="shared" si="17"/>
        <v>0.76142828970957332</v>
      </c>
      <c r="K47" s="10"/>
      <c r="L47" s="9"/>
      <c r="M47" s="8"/>
      <c r="N47" s="2" t="str">
        <f t="shared" si="19"/>
        <v>-</v>
      </c>
      <c r="O47" s="2" t="str">
        <f t="shared" si="20"/>
        <v>-</v>
      </c>
      <c r="P47" s="2" t="str">
        <f t="shared" si="21"/>
        <v>-</v>
      </c>
      <c r="Q47" s="2" t="str">
        <f t="shared" si="22"/>
        <v>-</v>
      </c>
      <c r="R47" s="1">
        <f>'County VTO'!R3058</f>
        <v>0</v>
      </c>
      <c r="S47" s="1">
        <f>'County VTO'!S3058</f>
        <v>0</v>
      </c>
      <c r="T47" s="1">
        <f>'County VTO'!T3058</f>
        <v>0</v>
      </c>
      <c r="U47" s="1">
        <f>'County VTO'!U3058</f>
        <v>0</v>
      </c>
      <c r="V47" s="1">
        <f>'County VTO'!V3058</f>
        <v>0</v>
      </c>
      <c r="W47" s="1">
        <f>'County VTO'!X3058</f>
        <v>0</v>
      </c>
      <c r="X47" s="1">
        <f>'County VTO'!Y3058</f>
        <v>0</v>
      </c>
      <c r="Y47" s="1">
        <f>'County VTO'!Z3058</f>
        <v>0</v>
      </c>
      <c r="Z47" s="1">
        <f>'County VTO'!AA3058</f>
        <v>0</v>
      </c>
      <c r="AA47" s="1">
        <f>'County VTO'!AB3058</f>
        <v>0</v>
      </c>
      <c r="AB47" s="1">
        <f>'County VTO'!W3058</f>
        <v>0</v>
      </c>
      <c r="AC47" s="1">
        <f>'County VTO'!AC3058</f>
        <v>0</v>
      </c>
      <c r="AD47" s="1">
        <f>'County VTO'!AD3058</f>
        <v>0</v>
      </c>
      <c r="AE47" s="1">
        <f>'County VTO'!AE3058</f>
        <v>0</v>
      </c>
      <c r="AF47" s="1">
        <f>'County VTO'!AF3058</f>
        <v>0</v>
      </c>
      <c r="AG47" s="1">
        <f>'County VTO'!AG3058</f>
        <v>0</v>
      </c>
      <c r="AH47" s="1">
        <f>'County VTO'!AH3058</f>
        <v>0</v>
      </c>
      <c r="AI47" s="1">
        <f>'County VTO'!AI3058</f>
        <v>0</v>
      </c>
      <c r="AJ47" s="1">
        <f>'County VTO'!AJ3058</f>
        <v>0</v>
      </c>
      <c r="AK47" s="1">
        <f>'County VTO'!AK3058</f>
        <v>0</v>
      </c>
      <c r="AL47" s="1">
        <f>'County VTO'!AL3058</f>
        <v>0</v>
      </c>
      <c r="AM47" s="1">
        <f>'County VTO'!AM3058</f>
        <v>0</v>
      </c>
      <c r="AN47" s="1">
        <f>'County VTO'!AN3058</f>
        <v>0</v>
      </c>
      <c r="AO47" s="1">
        <f>'County VTO'!AO3058</f>
        <v>0</v>
      </c>
      <c r="AP47" s="1">
        <f>'County VTO'!AP3058</f>
        <v>0</v>
      </c>
      <c r="AQ47" s="1"/>
      <c r="AR47" s="1"/>
      <c r="AT47" s="1"/>
    </row>
    <row r="48" spans="1:46">
      <c r="A48" t="s">
        <v>2321</v>
      </c>
      <c r="B48" s="1">
        <f>'County VTO'!C3099</f>
        <v>6370753</v>
      </c>
      <c r="C48" s="1">
        <f>'County VTO'!D3099</f>
        <v>4745000</v>
      </c>
      <c r="D48" s="1">
        <f>'County VTO'!E3099</f>
        <v>4405000</v>
      </c>
      <c r="E48" s="1">
        <f>'County VTO'!F3099</f>
        <v>3264511</v>
      </c>
      <c r="F48" s="1">
        <f>'County VTO'!G3099</f>
        <v>2107370</v>
      </c>
      <c r="G48" s="1">
        <f>'County VTO'!H3099</f>
        <v>2054056</v>
      </c>
      <c r="H48" s="2">
        <f t="shared" si="16"/>
        <v>0.43288851422550051</v>
      </c>
      <c r="I48" s="2">
        <f t="shared" si="23"/>
        <v>0.62920786604793189</v>
      </c>
      <c r="J48" s="2">
        <f t="shared" si="17"/>
        <v>0.68798967334035832</v>
      </c>
      <c r="K48" s="10"/>
      <c r="L48" s="9"/>
      <c r="M48" s="8"/>
      <c r="N48" s="2" t="str">
        <f t="shared" si="19"/>
        <v>-</v>
      </c>
      <c r="O48" s="2" t="str">
        <f t="shared" si="20"/>
        <v>-</v>
      </c>
      <c r="P48" s="2" t="str">
        <f t="shared" si="21"/>
        <v>-</v>
      </c>
      <c r="Q48" s="2" t="str">
        <f t="shared" si="22"/>
        <v>-</v>
      </c>
      <c r="R48" s="1">
        <f>'County VTO'!R3099</f>
        <v>0</v>
      </c>
      <c r="S48" s="1">
        <f>'County VTO'!S3099</f>
        <v>0</v>
      </c>
      <c r="T48" s="1">
        <f>'County VTO'!T3099</f>
        <v>0</v>
      </c>
      <c r="U48" s="1">
        <f>'County VTO'!U3099</f>
        <v>0</v>
      </c>
      <c r="V48" s="1">
        <f>'County VTO'!V3099</f>
        <v>0</v>
      </c>
      <c r="W48" s="1">
        <f>'County VTO'!X3099</f>
        <v>0</v>
      </c>
      <c r="X48" s="1">
        <f>'County VTO'!Y3099</f>
        <v>0</v>
      </c>
      <c r="Y48" s="1">
        <f>'County VTO'!Z3099</f>
        <v>0</v>
      </c>
      <c r="Z48" s="1">
        <f>'County VTO'!AA3099</f>
        <v>0</v>
      </c>
      <c r="AA48" s="1">
        <f>'County VTO'!AB3099</f>
        <v>0</v>
      </c>
      <c r="AB48" s="1">
        <f>'County VTO'!W3099</f>
        <v>0</v>
      </c>
      <c r="AC48" s="1">
        <f>'County VTO'!AC3099</f>
        <v>0</v>
      </c>
      <c r="AD48" s="1">
        <f>'County VTO'!AD3099</f>
        <v>0</v>
      </c>
      <c r="AE48" s="1">
        <f>'County VTO'!AE3099</f>
        <v>0</v>
      </c>
      <c r="AF48" s="1">
        <f>'County VTO'!AF3099</f>
        <v>0</v>
      </c>
      <c r="AG48" s="1">
        <f>'County VTO'!AG3099</f>
        <v>0</v>
      </c>
      <c r="AH48" s="1">
        <f>'County VTO'!AH3099</f>
        <v>0</v>
      </c>
      <c r="AI48" s="1">
        <f>'County VTO'!AI3099</f>
        <v>0</v>
      </c>
      <c r="AJ48" s="1">
        <f>'County VTO'!AJ3099</f>
        <v>0</v>
      </c>
      <c r="AK48" s="1">
        <f>'County VTO'!AK3099</f>
        <v>0</v>
      </c>
      <c r="AL48" s="1">
        <f>'County VTO'!AL3099</f>
        <v>0</v>
      </c>
      <c r="AM48" s="1">
        <f>'County VTO'!AM3099</f>
        <v>0</v>
      </c>
      <c r="AN48" s="1">
        <f>'County VTO'!AN3099</f>
        <v>0</v>
      </c>
      <c r="AO48" s="1">
        <f>'County VTO'!AO3099</f>
        <v>0</v>
      </c>
      <c r="AP48" s="1">
        <f>'County VTO'!AP3099</f>
        <v>0</v>
      </c>
      <c r="AQ48" s="1"/>
      <c r="AR48" s="1"/>
      <c r="AT48" s="1"/>
    </row>
    <row r="49" spans="1:46">
      <c r="A49" t="s">
        <v>756</v>
      </c>
      <c r="B49" s="1">
        <f>'County VTO'!C3156</f>
        <v>1827912</v>
      </c>
      <c r="C49" s="1">
        <f>'County VTO'!D3156</f>
        <v>1394000</v>
      </c>
      <c r="D49" s="1">
        <f>'County VTO'!E3156</f>
        <v>1389000</v>
      </c>
      <c r="E49" s="1">
        <f>'County VTO'!F3156</f>
        <v>1137371</v>
      </c>
      <c r="F49" s="1">
        <f>'County VTO'!G3156</f>
        <v>473014</v>
      </c>
      <c r="G49" s="1">
        <f>'County VTO'!H3156</f>
        <v>454813</v>
      </c>
      <c r="H49" s="2">
        <f t="shared" si="16"/>
        <v>0.32626470588235296</v>
      </c>
      <c r="I49" s="2">
        <f t="shared" si="23"/>
        <v>0.39988095353231268</v>
      </c>
      <c r="J49" s="2">
        <f t="shared" si="17"/>
        <v>0.81590459110473457</v>
      </c>
      <c r="K49" s="10">
        <f>RANK(R49,R49:AP49)</f>
        <v>1</v>
      </c>
      <c r="L49" s="9">
        <f>RANK(S49,R49:AP49)</f>
        <v>2</v>
      </c>
      <c r="M49" s="8">
        <f>RANK(T49,R49:AP49)</f>
        <v>3</v>
      </c>
      <c r="N49" s="2">
        <f t="shared" si="19"/>
        <v>0.57051656847238064</v>
      </c>
      <c r="O49" s="2">
        <f t="shared" si="20"/>
        <v>0.30154628524905241</v>
      </c>
      <c r="P49" s="2">
        <f t="shared" si="21"/>
        <v>0.11742430570148175</v>
      </c>
      <c r="Q49" s="2">
        <f t="shared" si="22"/>
        <v>1.0512840577085195E-2</v>
      </c>
      <c r="R49" s="1">
        <f>'County VTO'!R3156</f>
        <v>648889</v>
      </c>
      <c r="S49" s="1">
        <f>'County VTO'!S3156</f>
        <v>342970</v>
      </c>
      <c r="T49" s="1">
        <f>'County VTO'!T3156</f>
        <v>133555</v>
      </c>
      <c r="U49" s="1">
        <f>'County VTO'!U3156</f>
        <v>0</v>
      </c>
      <c r="V49" s="1">
        <f>'County VTO'!V3156</f>
        <v>0</v>
      </c>
      <c r="W49" s="1">
        <f>'County VTO'!X3156</f>
        <v>11162</v>
      </c>
      <c r="X49" s="1">
        <f>'County VTO'!Y3156</f>
        <v>0</v>
      </c>
      <c r="Y49" s="1">
        <f>'County VTO'!Z3156</f>
        <v>0</v>
      </c>
      <c r="Z49" s="1">
        <f>'County VTO'!AA3156</f>
        <v>0</v>
      </c>
      <c r="AA49" s="1">
        <f>'County VTO'!AB3156</f>
        <v>0</v>
      </c>
      <c r="AB49" s="1">
        <f>'County VTO'!W3156</f>
        <v>0</v>
      </c>
      <c r="AC49" s="1">
        <f>'County VTO'!AC3156</f>
        <v>0</v>
      </c>
      <c r="AD49" s="1">
        <f>'County VTO'!AD3156</f>
        <v>0</v>
      </c>
      <c r="AE49" s="1">
        <f>'County VTO'!AE3156</f>
        <v>0</v>
      </c>
      <c r="AF49" s="1">
        <f>'County VTO'!AF3156</f>
        <v>0</v>
      </c>
      <c r="AG49" s="1">
        <f>'County VTO'!AG3156</f>
        <v>0</v>
      </c>
      <c r="AH49" s="1">
        <f>'County VTO'!AH3156</f>
        <v>0</v>
      </c>
      <c r="AI49" s="1">
        <f>'County VTO'!AI3156</f>
        <v>0</v>
      </c>
      <c r="AJ49" s="1">
        <f>'County VTO'!AJ3156</f>
        <v>0</v>
      </c>
      <c r="AK49" s="1">
        <f>'County VTO'!AK3156</f>
        <v>0</v>
      </c>
      <c r="AL49" s="1">
        <f>'County VTO'!AL3156</f>
        <v>0</v>
      </c>
      <c r="AM49" s="1">
        <f>'County VTO'!AM3156</f>
        <v>0</v>
      </c>
      <c r="AN49" s="1">
        <f>'County VTO'!AN3156</f>
        <v>795</v>
      </c>
      <c r="AO49" s="1">
        <f>'County VTO'!AO3156</f>
        <v>0</v>
      </c>
      <c r="AP49" s="1">
        <f>'County VTO'!AP3156</f>
        <v>0</v>
      </c>
      <c r="AQ49" s="1"/>
      <c r="AR49" s="1"/>
      <c r="AT49" s="1"/>
    </row>
    <row r="50" spans="1:46">
      <c r="A50" t="s">
        <v>1741</v>
      </c>
      <c r="B50" s="1">
        <f>'County VTO'!C3230</f>
        <v>5577655</v>
      </c>
      <c r="C50" s="1">
        <f>'County VTO'!D3230</f>
        <v>4202000</v>
      </c>
      <c r="D50" s="1">
        <f>'County VTO'!E3230</f>
        <v>4071000</v>
      </c>
      <c r="E50" s="1">
        <f>'County VTO'!F3230</f>
        <v>0</v>
      </c>
      <c r="F50" s="1">
        <f>'County VTO'!G3230</f>
        <v>0</v>
      </c>
      <c r="G50" s="1">
        <f>'County VTO'!H3230</f>
        <v>2063413</v>
      </c>
      <c r="H50" s="2">
        <f t="shared" si="16"/>
        <v>0.49105497382198954</v>
      </c>
      <c r="I50" s="30" t="s">
        <v>1053</v>
      </c>
      <c r="J50" s="2">
        <f t="shared" si="17"/>
        <v>0</v>
      </c>
      <c r="K50" s="10"/>
      <c r="L50" s="9"/>
      <c r="M50" s="8"/>
      <c r="N50" s="2"/>
      <c r="O50" s="2"/>
      <c r="P50" s="2"/>
      <c r="Q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T50" s="1"/>
    </row>
    <row r="51" spans="1:46">
      <c r="A51" t="s">
        <v>2131</v>
      </c>
      <c r="B51" s="1">
        <f>'County VTO'!C3255</f>
        <v>522667</v>
      </c>
      <c r="C51" s="1">
        <f>'County VTO'!D3255</f>
        <v>388000</v>
      </c>
      <c r="D51" s="1">
        <f>'County VTO'!E3255</f>
        <v>383000</v>
      </c>
      <c r="E51" s="1">
        <f>'County VTO'!F3255</f>
        <v>263083</v>
      </c>
      <c r="F51" s="1">
        <f>'County VTO'!G3255</f>
        <v>196217</v>
      </c>
      <c r="G51" s="1">
        <f>'County VTO'!H3255</f>
        <v>193369</v>
      </c>
      <c r="H51" s="2">
        <f t="shared" si="16"/>
        <v>0.49837371134020619</v>
      </c>
      <c r="I51" s="2">
        <f>G51/E51</f>
        <v>0.73501138423995471</v>
      </c>
      <c r="J51" s="2">
        <f t="shared" si="17"/>
        <v>0.67804896907216494</v>
      </c>
      <c r="K51" s="10">
        <f>RANK(R51,R51:AP51)</f>
        <v>2</v>
      </c>
      <c r="L51" s="9">
        <f>RANK(S51,R51:AP51)</f>
        <v>1</v>
      </c>
      <c r="M51" s="8">
        <f>RANK(T51,R51:AP51)</f>
        <v>5</v>
      </c>
      <c r="N51" s="2">
        <f t="shared" ref="N51:P52" si="24">IF(SUM($R51:$AO51)=0,"-",R51/SUM($R51:$AO51))</f>
        <v>0.25560754590756529</v>
      </c>
      <c r="O51" s="2">
        <f t="shared" si="24"/>
        <v>0.6193938794981052</v>
      </c>
      <c r="P51" s="2">
        <f t="shared" si="24"/>
        <v>0</v>
      </c>
      <c r="Q51" s="2">
        <f>IF(SUM($R51:$AO51)=0,"-",(1-N51-O51-P51))</f>
        <v>0.1249985745943295</v>
      </c>
      <c r="R51" s="1">
        <f>'County VTO'!R3255</f>
        <v>67246</v>
      </c>
      <c r="S51" s="1">
        <f>'County VTO'!S3255</f>
        <v>162952</v>
      </c>
      <c r="T51" s="1">
        <f>'County VTO'!T3255</f>
        <v>0</v>
      </c>
      <c r="U51" s="1">
        <f>'County VTO'!U3255</f>
        <v>452</v>
      </c>
      <c r="V51" s="1">
        <f>'County VTO'!V3255</f>
        <v>0</v>
      </c>
      <c r="W51" s="1">
        <f>'County VTO'!X3255</f>
        <v>32433</v>
      </c>
      <c r="X51" s="1">
        <f>'County VTO'!Y3255</f>
        <v>0</v>
      </c>
      <c r="Y51" s="1">
        <f>'County VTO'!Z3255</f>
        <v>0</v>
      </c>
      <c r="Z51" s="1">
        <f>'County VTO'!AA3255</f>
        <v>0</v>
      </c>
      <c r="AA51" s="1">
        <f>'County VTO'!AB3255</f>
        <v>0</v>
      </c>
      <c r="AB51" s="1">
        <f>'County VTO'!W3255</f>
        <v>0</v>
      </c>
      <c r="AC51" s="1">
        <f>'County VTO'!AC3255</f>
        <v>0</v>
      </c>
      <c r="AD51" s="1">
        <f>'County VTO'!AD3255</f>
        <v>0</v>
      </c>
      <c r="AE51" s="1">
        <f>'County VTO'!AE3255</f>
        <v>0</v>
      </c>
      <c r="AF51" s="1">
        <f>'County VTO'!AF3255</f>
        <v>0</v>
      </c>
      <c r="AG51" s="1">
        <f>'County VTO'!AG3255</f>
        <v>0</v>
      </c>
      <c r="AH51" s="1">
        <f>'County VTO'!AH3255</f>
        <v>0</v>
      </c>
      <c r="AI51" s="1">
        <f>'County VTO'!AI3255</f>
        <v>0</v>
      </c>
      <c r="AJ51" s="1">
        <f>'County VTO'!AJ3255</f>
        <v>0</v>
      </c>
      <c r="AK51" s="1">
        <f>'County VTO'!AK3255</f>
        <v>0</v>
      </c>
      <c r="AL51" s="1">
        <f>'County VTO'!AL3255</f>
        <v>0</v>
      </c>
      <c r="AM51" s="1">
        <f>'County VTO'!AM3255</f>
        <v>0</v>
      </c>
      <c r="AN51" s="1">
        <f>'County VTO'!AN3255</f>
        <v>0</v>
      </c>
      <c r="AO51" s="1">
        <f>'County VTO'!AO3255</f>
        <v>0</v>
      </c>
      <c r="AP51" s="1">
        <f>'County VTO'!AP3255</f>
        <v>0</v>
      </c>
      <c r="AQ51" s="1"/>
      <c r="AR51" s="1"/>
      <c r="AT51" s="1"/>
    </row>
    <row r="52" spans="1:46">
      <c r="A52" t="s">
        <v>2941</v>
      </c>
      <c r="B52" s="1">
        <f t="shared" ref="B52:G52" si="25">SUM(B2:B51)</f>
        <v>297809231</v>
      </c>
      <c r="C52" s="1">
        <f t="shared" si="25"/>
        <v>220184000</v>
      </c>
      <c r="D52" s="1">
        <f t="shared" si="25"/>
        <v>200700000</v>
      </c>
      <c r="E52" s="1">
        <f t="shared" si="25"/>
        <v>163293809</v>
      </c>
      <c r="F52" s="1">
        <f t="shared" si="25"/>
        <v>69199773</v>
      </c>
      <c r="G52" s="1">
        <f t="shared" si="25"/>
        <v>80053392</v>
      </c>
      <c r="H52" s="2">
        <f t="shared" si="16"/>
        <v>0.36357497365839481</v>
      </c>
      <c r="I52" s="2">
        <f>G52/E52</f>
        <v>0.49024143958819649</v>
      </c>
      <c r="J52" s="2">
        <f t="shared" si="17"/>
        <v>0.74162431875158963</v>
      </c>
      <c r="K52" s="10">
        <f>RANK(R52,R52:AP52)</f>
        <v>1</v>
      </c>
      <c r="L52" s="9">
        <f>RANK(S52,R52:AP52)</f>
        <v>2</v>
      </c>
      <c r="M52" s="8">
        <f>RANK(T52,R52:AP52)</f>
        <v>3</v>
      </c>
      <c r="N52" s="2">
        <f t="shared" si="24"/>
        <v>0.41799090861239763</v>
      </c>
      <c r="O52" s="2">
        <f t="shared" si="24"/>
        <v>0.32622552420792189</v>
      </c>
      <c r="P52" s="2">
        <f t="shared" si="24"/>
        <v>0.20420975676052805</v>
      </c>
      <c r="Q52" s="2">
        <f>IF(SUM($R52:$AO52)=0,"-",(1-N52-O52-P52))</f>
        <v>5.1573810419152433E-2</v>
      </c>
      <c r="R52" s="1">
        <f>SUM(R2:R51)</f>
        <v>37998264</v>
      </c>
      <c r="S52" s="1">
        <f t="shared" ref="S52:AJ52" si="26">SUM(S2:S51)</f>
        <v>29656156</v>
      </c>
      <c r="T52" s="1">
        <f t="shared" si="26"/>
        <v>18564079</v>
      </c>
      <c r="U52" s="1">
        <f t="shared" si="26"/>
        <v>191139</v>
      </c>
      <c r="V52" s="1">
        <f t="shared" si="26"/>
        <v>242885</v>
      </c>
      <c r="W52" s="1">
        <f t="shared" si="26"/>
        <v>2204887</v>
      </c>
      <c r="X52" s="1">
        <f t="shared" si="26"/>
        <v>349609</v>
      </c>
      <c r="Y52" s="1">
        <f t="shared" si="26"/>
        <v>12445</v>
      </c>
      <c r="Z52" s="1">
        <f t="shared" si="26"/>
        <v>59139</v>
      </c>
      <c r="AA52" s="1">
        <f t="shared" si="26"/>
        <v>23264</v>
      </c>
      <c r="AB52" s="1">
        <f t="shared" si="26"/>
        <v>687913</v>
      </c>
      <c r="AC52" s="1">
        <f t="shared" si="26"/>
        <v>3155</v>
      </c>
      <c r="AD52" s="1">
        <f t="shared" si="26"/>
        <v>553</v>
      </c>
      <c r="AE52" s="1">
        <f t="shared" si="26"/>
        <v>127</v>
      </c>
      <c r="AF52" s="1">
        <f t="shared" si="26"/>
        <v>13412</v>
      </c>
      <c r="AG52" s="1">
        <f t="shared" si="26"/>
        <v>137181</v>
      </c>
      <c r="AH52" s="1">
        <f t="shared" si="26"/>
        <v>54120</v>
      </c>
      <c r="AI52" s="1">
        <f t="shared" si="26"/>
        <v>33490</v>
      </c>
      <c r="AJ52" s="1">
        <f t="shared" si="26"/>
        <v>29462</v>
      </c>
      <c r="AK52" s="1">
        <f t="shared" ref="AK52:AP52" si="27">SUM(AK2:AK51)</f>
        <v>333612</v>
      </c>
      <c r="AL52" s="1">
        <f t="shared" si="27"/>
        <v>237990</v>
      </c>
      <c r="AM52" s="1">
        <f t="shared" si="27"/>
        <v>157</v>
      </c>
      <c r="AN52" s="1">
        <f t="shared" si="27"/>
        <v>795</v>
      </c>
      <c r="AO52" s="1">
        <f t="shared" si="27"/>
        <v>73081</v>
      </c>
      <c r="AP52" s="1">
        <f t="shared" si="27"/>
        <v>4752</v>
      </c>
      <c r="AQ52" s="1"/>
      <c r="AR52" s="1"/>
    </row>
    <row r="54" spans="1:46">
      <c r="A54" t="s">
        <v>2332</v>
      </c>
      <c r="G54" s="1">
        <v>77169478</v>
      </c>
      <c r="I54" s="2">
        <f>G54/E52</f>
        <v>0.47258054957858198</v>
      </c>
    </row>
    <row r="55" spans="1:46">
      <c r="F55" s="2"/>
    </row>
    <row r="59" spans="1:46">
      <c r="E59" s="33"/>
      <c r="F59" s="3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BP3454"/>
  <sheetViews>
    <sheetView workbookViewId="0">
      <pane xSplit="2" ySplit="1" topLeftCell="C930" activePane="bottomRight" state="frozenSplit"/>
      <selection pane="topRight" activeCell="C1" sqref="C1"/>
      <selection pane="bottomLeft" activeCell="A69" sqref="A69"/>
      <selection pane="bottomRight" activeCell="D1348" sqref="D1348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1.7109375" customWidth="1"/>
    <col min="4" max="5" width="11.7109375" style="1" customWidth="1"/>
    <col min="6" max="10" width="12.140625" style="1" customWidth="1"/>
    <col min="11" max="11" width="1.7109375" style="7" customWidth="1"/>
    <col min="12" max="13" width="1.7109375" style="2" customWidth="1"/>
    <col min="14" max="17" width="7.7109375" style="2" customWidth="1"/>
    <col min="18" max="20" width="9.7109375" style="1" customWidth="1"/>
    <col min="21" max="41" width="8.7109375" style="1" customWidth="1"/>
    <col min="42" max="43" width="8.7109375" customWidth="1"/>
    <col min="44" max="44" width="3.85546875" style="8" customWidth="1"/>
    <col min="45" max="45" width="12.42578125" customWidth="1"/>
    <col min="46" max="46" width="2.7109375" customWidth="1"/>
    <col min="47" max="47" width="3" bestFit="1" customWidth="1"/>
    <col min="48" max="48" width="4" customWidth="1"/>
    <col min="49" max="49" width="3" style="34" customWidth="1"/>
    <col min="50" max="50" width="4" style="36" customWidth="1"/>
    <col min="51" max="51" width="6" style="38" customWidth="1"/>
    <col min="52" max="52" width="5.28515625" customWidth="1"/>
    <col min="53" max="53" width="13.42578125" style="7" customWidth="1"/>
    <col min="54" max="54" width="6.7109375" customWidth="1"/>
    <col min="55" max="56" width="12.42578125" style="1" customWidth="1"/>
    <col min="57" max="57" width="10.140625" style="1" bestFit="1" customWidth="1"/>
    <col min="58" max="59" width="8.7109375" style="1" customWidth="1"/>
    <col min="60" max="60" width="9.85546875" style="1" bestFit="1" customWidth="1"/>
    <col min="61" max="61" width="9.85546875" style="1" customWidth="1"/>
    <col min="62" max="62" width="12.42578125" customWidth="1"/>
    <col min="63" max="67" width="12.42578125" style="1" customWidth="1"/>
  </cols>
  <sheetData>
    <row r="1" spans="1:68">
      <c r="C1" t="s">
        <v>198</v>
      </c>
      <c r="D1" s="1" t="s">
        <v>105</v>
      </c>
      <c r="E1" s="1" t="s">
        <v>3145</v>
      </c>
      <c r="F1" s="1" t="s">
        <v>2059</v>
      </c>
      <c r="G1" s="1" t="s">
        <v>2882</v>
      </c>
      <c r="H1" s="1" t="s">
        <v>2414</v>
      </c>
      <c r="I1" s="1" t="s">
        <v>466</v>
      </c>
      <c r="J1" s="1" t="s">
        <v>288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1677</v>
      </c>
      <c r="R1" s="3" t="s">
        <v>2790</v>
      </c>
      <c r="S1" s="4" t="s">
        <v>2215</v>
      </c>
      <c r="T1" s="16" t="s">
        <v>1268</v>
      </c>
      <c r="U1" s="1" t="s">
        <v>2238</v>
      </c>
      <c r="V1" s="1" t="s">
        <v>2623</v>
      </c>
      <c r="W1" s="1" t="s">
        <v>2216</v>
      </c>
      <c r="X1" s="1" t="s">
        <v>1677</v>
      </c>
      <c r="Y1" s="1" t="s">
        <v>1187</v>
      </c>
      <c r="Z1" s="1" t="s">
        <v>1221</v>
      </c>
      <c r="AA1" s="1" t="s">
        <v>2906</v>
      </c>
      <c r="AB1" s="1" t="s">
        <v>1264</v>
      </c>
      <c r="AC1" s="1" t="s">
        <v>3050</v>
      </c>
      <c r="AD1" s="1" t="s">
        <v>2062</v>
      </c>
      <c r="AE1" s="1" t="s">
        <v>2857</v>
      </c>
      <c r="AF1" s="1" t="s">
        <v>3051</v>
      </c>
      <c r="AG1" s="1" t="s">
        <v>1651</v>
      </c>
      <c r="AH1" s="1" t="s">
        <v>2455</v>
      </c>
      <c r="AI1" s="1" t="s">
        <v>2112</v>
      </c>
      <c r="AJ1" s="1" t="s">
        <v>2354</v>
      </c>
      <c r="AK1" s="1" t="s">
        <v>1748</v>
      </c>
      <c r="AL1" s="1" t="s">
        <v>3052</v>
      </c>
      <c r="AM1" s="1" t="s">
        <v>3101</v>
      </c>
      <c r="AN1" s="1" t="s">
        <v>3148</v>
      </c>
      <c r="AO1" s="1" t="s">
        <v>3134</v>
      </c>
      <c r="AP1" s="1" t="s">
        <v>3135</v>
      </c>
      <c r="AR1" s="18"/>
      <c r="AW1" s="42" t="s">
        <v>109</v>
      </c>
      <c r="AX1" s="43" t="s">
        <v>110</v>
      </c>
      <c r="AY1" s="44" t="s">
        <v>2020</v>
      </c>
      <c r="BA1" s="7" t="s">
        <v>1838</v>
      </c>
      <c r="BE1" s="1" t="s">
        <v>37</v>
      </c>
      <c r="BF1" s="1" t="s">
        <v>485</v>
      </c>
      <c r="BG1" s="1" t="s">
        <v>1825</v>
      </c>
      <c r="BH1" s="1" t="s">
        <v>2941</v>
      </c>
      <c r="BJ1" s="1" t="s">
        <v>3035</v>
      </c>
      <c r="BK1" s="1" t="s">
        <v>106</v>
      </c>
      <c r="BL1" s="1" t="s">
        <v>2935</v>
      </c>
      <c r="BM1" s="1" t="s">
        <v>284</v>
      </c>
      <c r="BN1" s="1" t="s">
        <v>71</v>
      </c>
      <c r="BO1" s="1" t="s">
        <v>285</v>
      </c>
      <c r="BP1" s="1" t="s">
        <v>3034</v>
      </c>
    </row>
    <row r="2" spans="1:68">
      <c r="I2" s="2"/>
      <c r="J2" s="2"/>
      <c r="K2" s="17"/>
      <c r="L2" s="14"/>
      <c r="M2" s="15"/>
      <c r="N2" s="13"/>
      <c r="O2" s="14"/>
      <c r="P2" s="15"/>
      <c r="R2" s="3"/>
      <c r="S2" s="4"/>
      <c r="T2" s="16"/>
      <c r="AP2" s="1"/>
      <c r="AR2" s="18"/>
      <c r="AW2" s="42"/>
      <c r="AX2" s="43"/>
      <c r="AY2" s="44"/>
      <c r="BJ2" s="1"/>
      <c r="BP2" s="1"/>
    </row>
    <row r="3" spans="1:68" ht="13" hidden="1" customHeight="1" outlineLevel="1">
      <c r="A3" t="s">
        <v>800</v>
      </c>
      <c r="B3" t="s">
        <v>500</v>
      </c>
      <c r="C3" s="25">
        <v>51328</v>
      </c>
      <c r="F3" s="1">
        <v>26180</v>
      </c>
      <c r="H3" s="1">
        <v>13837</v>
      </c>
      <c r="I3" s="2" t="str">
        <f t="shared" ref="I3:I65" si="0">IF(D3&gt;0,H3/D3,"")</f>
        <v/>
      </c>
      <c r="J3" s="2">
        <f t="shared" ref="J3:J65" si="1">IF(F3&gt;0,H3/F3,"")</f>
        <v>0.52853323147440789</v>
      </c>
      <c r="K3" s="10" t="e">
        <f t="shared" ref="K3:K34" si="2">RANK(R3,R3:AP3)</f>
        <v>#N/A</v>
      </c>
      <c r="L3" s="9" t="e">
        <f t="shared" ref="L3:L34" si="3">RANK(S3,R3:AP3)</f>
        <v>#N/A</v>
      </c>
      <c r="M3" s="8" t="e">
        <f t="shared" ref="M3:M34" si="4">RANK(T3,R3:AP3)</f>
        <v>#N/A</v>
      </c>
      <c r="N3" s="2" t="str">
        <f t="shared" ref="N3:N34" si="5">IF(SUM($R3:$AO3)=0,"-",R3/SUM($R3:$AO3))</f>
        <v>-</v>
      </c>
      <c r="O3" s="2" t="str">
        <f t="shared" ref="O3:O34" si="6">IF(SUM($R3:$AO3)=0,"-",S3/SUM($R3:$AO3))</f>
        <v>-</v>
      </c>
      <c r="P3" s="2" t="str">
        <f t="shared" ref="P3:P34" si="7">IF(SUM($R3:$AO3)=0,"-",T3/SUM($R3:$AO3))</f>
        <v>-</v>
      </c>
      <c r="Q3" s="2" t="str">
        <f t="shared" ref="Q3:Q34" si="8">IF(SUM($R3:$AO3)=0,"-",(1-N3-O3-P3))</f>
        <v>-</v>
      </c>
      <c r="AS3" t="s">
        <v>800</v>
      </c>
      <c r="AT3" t="s">
        <v>500</v>
      </c>
      <c r="AW3" s="35">
        <v>1</v>
      </c>
      <c r="AX3" s="37">
        <v>1</v>
      </c>
      <c r="AY3" s="41">
        <f>1000*AW3+AX3</f>
        <v>1001</v>
      </c>
      <c r="BA3" s="7" t="s">
        <v>59</v>
      </c>
      <c r="BB3">
        <v>1</v>
      </c>
      <c r="BE3" s="1">
        <v>26180</v>
      </c>
      <c r="BF3" s="1">
        <v>3544</v>
      </c>
      <c r="BH3" s="1">
        <f>BF3+BE3</f>
        <v>29724</v>
      </c>
    </row>
    <row r="4" spans="1:68" hidden="1" outlineLevel="1">
      <c r="A4" t="s">
        <v>801</v>
      </c>
      <c r="B4" t="s">
        <v>500</v>
      </c>
      <c r="C4" s="25">
        <v>168121</v>
      </c>
      <c r="F4" s="1">
        <v>90178</v>
      </c>
      <c r="H4" s="1">
        <v>45630</v>
      </c>
      <c r="I4" s="2" t="str">
        <f t="shared" si="0"/>
        <v/>
      </c>
      <c r="J4" s="2">
        <f t="shared" si="1"/>
        <v>0.5059992459358158</v>
      </c>
      <c r="K4" s="10" t="e">
        <f t="shared" si="2"/>
        <v>#N/A</v>
      </c>
      <c r="L4" s="9" t="e">
        <f t="shared" si="3"/>
        <v>#N/A</v>
      </c>
      <c r="M4" s="8" t="e">
        <f t="shared" si="4"/>
        <v>#N/A</v>
      </c>
      <c r="N4" s="2" t="str">
        <f t="shared" si="5"/>
        <v>-</v>
      </c>
      <c r="O4" s="2" t="str">
        <f t="shared" si="6"/>
        <v>-</v>
      </c>
      <c r="P4" s="2" t="str">
        <f t="shared" si="7"/>
        <v>-</v>
      </c>
      <c r="Q4" s="2" t="str">
        <f t="shared" si="8"/>
        <v>-</v>
      </c>
      <c r="AS4" t="s">
        <v>801</v>
      </c>
      <c r="AT4" t="s">
        <v>500</v>
      </c>
      <c r="AW4" s="35">
        <v>1</v>
      </c>
      <c r="AX4" s="37">
        <v>3</v>
      </c>
      <c r="AY4" s="41">
        <f t="shared" ref="AY4:AY67" si="9">1000*AW4+AX4</f>
        <v>1003</v>
      </c>
      <c r="BA4" s="7" t="s">
        <v>59</v>
      </c>
      <c r="BE4" s="1">
        <v>90178</v>
      </c>
      <c r="BF4" s="1">
        <v>7608</v>
      </c>
      <c r="BH4" s="1">
        <f t="shared" ref="BH4:BH67" si="10">BF4+BE4</f>
        <v>97786</v>
      </c>
    </row>
    <row r="5" spans="1:68" hidden="1" outlineLevel="1">
      <c r="A5" t="s">
        <v>802</v>
      </c>
      <c r="B5" t="s">
        <v>500</v>
      </c>
      <c r="C5" s="25">
        <v>27861</v>
      </c>
      <c r="F5" s="1">
        <v>14785</v>
      </c>
      <c r="H5" s="1">
        <v>6104</v>
      </c>
      <c r="I5" s="2" t="str">
        <f t="shared" si="0"/>
        <v/>
      </c>
      <c r="J5" s="2">
        <f t="shared" si="1"/>
        <v>0.4128508623605005</v>
      </c>
      <c r="K5" s="10" t="e">
        <f t="shared" si="2"/>
        <v>#N/A</v>
      </c>
      <c r="L5" s="9" t="e">
        <f t="shared" si="3"/>
        <v>#N/A</v>
      </c>
      <c r="M5" s="8" t="e">
        <f t="shared" si="4"/>
        <v>#N/A</v>
      </c>
      <c r="N5" s="2" t="str">
        <f t="shared" si="5"/>
        <v>-</v>
      </c>
      <c r="O5" s="2" t="str">
        <f t="shared" si="6"/>
        <v>-</v>
      </c>
      <c r="P5" s="2" t="str">
        <f t="shared" si="7"/>
        <v>-</v>
      </c>
      <c r="Q5" s="2" t="str">
        <f t="shared" si="8"/>
        <v>-</v>
      </c>
      <c r="AS5" t="s">
        <v>802</v>
      </c>
      <c r="AT5" t="s">
        <v>500</v>
      </c>
      <c r="AW5" s="35">
        <v>1</v>
      </c>
      <c r="AX5" s="37">
        <v>5</v>
      </c>
      <c r="AY5" s="41">
        <f t="shared" si="9"/>
        <v>1005</v>
      </c>
      <c r="BA5" s="7" t="s">
        <v>59</v>
      </c>
      <c r="BE5" s="1">
        <v>14785</v>
      </c>
      <c r="BF5" s="1">
        <v>1610</v>
      </c>
      <c r="BH5" s="1">
        <f t="shared" si="10"/>
        <v>16395</v>
      </c>
    </row>
    <row r="6" spans="1:68" hidden="1" outlineLevel="1">
      <c r="A6" t="s">
        <v>1705</v>
      </c>
      <c r="B6" t="s">
        <v>500</v>
      </c>
      <c r="C6" s="25">
        <v>22099</v>
      </c>
      <c r="F6" s="1">
        <v>10057</v>
      </c>
      <c r="H6" s="1">
        <v>4224</v>
      </c>
      <c r="I6" s="2" t="str">
        <f t="shared" si="0"/>
        <v/>
      </c>
      <c r="J6" s="2">
        <f t="shared" si="1"/>
        <v>0.42000596599383516</v>
      </c>
      <c r="K6" s="10" t="e">
        <f t="shared" si="2"/>
        <v>#N/A</v>
      </c>
      <c r="L6" s="9" t="e">
        <f t="shared" si="3"/>
        <v>#N/A</v>
      </c>
      <c r="M6" s="8" t="e">
        <f t="shared" si="4"/>
        <v>#N/A</v>
      </c>
      <c r="N6" s="2" t="str">
        <f t="shared" si="5"/>
        <v>-</v>
      </c>
      <c r="O6" s="2" t="str">
        <f t="shared" si="6"/>
        <v>-</v>
      </c>
      <c r="P6" s="2" t="str">
        <f t="shared" si="7"/>
        <v>-</v>
      </c>
      <c r="Q6" s="2" t="str">
        <f t="shared" si="8"/>
        <v>-</v>
      </c>
      <c r="AS6" t="s">
        <v>1705</v>
      </c>
      <c r="AT6" t="s">
        <v>500</v>
      </c>
      <c r="AW6" s="35">
        <v>1</v>
      </c>
      <c r="AX6" s="37">
        <v>7</v>
      </c>
      <c r="AY6" s="41">
        <f t="shared" si="9"/>
        <v>1007</v>
      </c>
      <c r="BA6" s="7" t="s">
        <v>59</v>
      </c>
      <c r="BE6" s="1">
        <v>10057</v>
      </c>
      <c r="BF6" s="1">
        <v>1973</v>
      </c>
      <c r="BH6" s="1">
        <f t="shared" si="10"/>
        <v>12030</v>
      </c>
    </row>
    <row r="7" spans="1:68" hidden="1" outlineLevel="1">
      <c r="A7" t="s">
        <v>1395</v>
      </c>
      <c r="B7" t="s">
        <v>500</v>
      </c>
      <c r="C7" s="25">
        <v>55485</v>
      </c>
      <c r="F7" s="1">
        <v>27220</v>
      </c>
      <c r="H7" s="1">
        <v>14242</v>
      </c>
      <c r="I7" s="2" t="str">
        <f t="shared" si="0"/>
        <v/>
      </c>
      <c r="J7" s="2">
        <f t="shared" si="1"/>
        <v>0.52321822189566491</v>
      </c>
      <c r="K7" s="10" t="e">
        <f t="shared" si="2"/>
        <v>#N/A</v>
      </c>
      <c r="L7" s="9" t="e">
        <f t="shared" si="3"/>
        <v>#N/A</v>
      </c>
      <c r="M7" s="8" t="e">
        <f t="shared" si="4"/>
        <v>#N/A</v>
      </c>
      <c r="N7" s="2" t="str">
        <f t="shared" si="5"/>
        <v>-</v>
      </c>
      <c r="O7" s="2" t="str">
        <f t="shared" si="6"/>
        <v>-</v>
      </c>
      <c r="P7" s="2" t="str">
        <f t="shared" si="7"/>
        <v>-</v>
      </c>
      <c r="Q7" s="2" t="str">
        <f t="shared" si="8"/>
        <v>-</v>
      </c>
      <c r="AS7" t="s">
        <v>1395</v>
      </c>
      <c r="AT7" t="s">
        <v>500</v>
      </c>
      <c r="AW7" s="35">
        <v>1</v>
      </c>
      <c r="AX7" s="37">
        <v>9</v>
      </c>
      <c r="AY7" s="41">
        <f t="shared" si="9"/>
        <v>1009</v>
      </c>
      <c r="BA7" s="7" t="s">
        <v>59</v>
      </c>
      <c r="BE7" s="1">
        <v>27220</v>
      </c>
      <c r="BF7" s="1">
        <v>1699</v>
      </c>
      <c r="BH7" s="1">
        <f t="shared" si="10"/>
        <v>28919</v>
      </c>
    </row>
    <row r="8" spans="1:68" hidden="1" outlineLevel="1">
      <c r="A8" t="s">
        <v>1408</v>
      </c>
      <c r="B8" t="s">
        <v>500</v>
      </c>
      <c r="C8" s="25">
        <v>10776</v>
      </c>
      <c r="F8" s="1">
        <v>6445</v>
      </c>
      <c r="H8" s="1">
        <v>3042</v>
      </c>
      <c r="I8" s="2" t="str">
        <f t="shared" si="0"/>
        <v/>
      </c>
      <c r="J8" s="2">
        <f t="shared" si="1"/>
        <v>0.47199379363847943</v>
      </c>
      <c r="K8" s="10" t="e">
        <f t="shared" si="2"/>
        <v>#N/A</v>
      </c>
      <c r="L8" s="9" t="e">
        <f t="shared" si="3"/>
        <v>#N/A</v>
      </c>
      <c r="M8" s="8" t="e">
        <f t="shared" si="4"/>
        <v>#N/A</v>
      </c>
      <c r="N8" s="2" t="str">
        <f t="shared" si="5"/>
        <v>-</v>
      </c>
      <c r="O8" s="2" t="str">
        <f t="shared" si="6"/>
        <v>-</v>
      </c>
      <c r="P8" s="2" t="str">
        <f t="shared" si="7"/>
        <v>-</v>
      </c>
      <c r="Q8" s="2" t="str">
        <f t="shared" si="8"/>
        <v>-</v>
      </c>
      <c r="AS8" t="s">
        <v>1408</v>
      </c>
      <c r="AT8" t="s">
        <v>500</v>
      </c>
      <c r="AW8" s="35">
        <v>1</v>
      </c>
      <c r="AX8" s="37">
        <v>11</v>
      </c>
      <c r="AY8" s="41">
        <f t="shared" si="9"/>
        <v>1011</v>
      </c>
      <c r="BA8" s="7" t="s">
        <v>59</v>
      </c>
      <c r="BE8" s="1">
        <v>6445</v>
      </c>
      <c r="BF8" s="1">
        <v>769</v>
      </c>
      <c r="BH8" s="1">
        <f t="shared" si="10"/>
        <v>7214</v>
      </c>
    </row>
    <row r="9" spans="1:68" hidden="1" outlineLevel="1">
      <c r="A9" t="s">
        <v>1409</v>
      </c>
      <c r="B9" t="s">
        <v>500</v>
      </c>
      <c r="C9" s="25">
        <v>20815</v>
      </c>
      <c r="F9" s="1">
        <v>11569</v>
      </c>
      <c r="H9" s="1">
        <v>6618</v>
      </c>
      <c r="I9" s="2" t="str">
        <f t="shared" si="0"/>
        <v/>
      </c>
      <c r="J9" s="2">
        <f t="shared" si="1"/>
        <v>0.57204598495980641</v>
      </c>
      <c r="K9" s="10" t="e">
        <f t="shared" si="2"/>
        <v>#N/A</v>
      </c>
      <c r="L9" s="9" t="e">
        <f t="shared" si="3"/>
        <v>#N/A</v>
      </c>
      <c r="M9" s="8" t="e">
        <f t="shared" si="4"/>
        <v>#N/A</v>
      </c>
      <c r="N9" s="2" t="str">
        <f t="shared" si="5"/>
        <v>-</v>
      </c>
      <c r="O9" s="2" t="str">
        <f t="shared" si="6"/>
        <v>-</v>
      </c>
      <c r="P9" s="2" t="str">
        <f t="shared" si="7"/>
        <v>-</v>
      </c>
      <c r="Q9" s="2" t="str">
        <f t="shared" si="8"/>
        <v>-</v>
      </c>
      <c r="AS9" t="s">
        <v>1409</v>
      </c>
      <c r="AT9" t="s">
        <v>500</v>
      </c>
      <c r="AW9" s="35">
        <v>1</v>
      </c>
      <c r="AX9" s="37">
        <v>13</v>
      </c>
      <c r="AY9" s="41">
        <f t="shared" si="9"/>
        <v>1013</v>
      </c>
      <c r="BA9" s="7" t="s">
        <v>59</v>
      </c>
      <c r="BE9" s="1">
        <v>11569</v>
      </c>
      <c r="BF9" s="1">
        <v>1923</v>
      </c>
      <c r="BH9" s="1">
        <f t="shared" si="10"/>
        <v>13492</v>
      </c>
    </row>
    <row r="10" spans="1:68" hidden="1" outlineLevel="1">
      <c r="A10" t="s">
        <v>1335</v>
      </c>
      <c r="B10" t="s">
        <v>500</v>
      </c>
      <c r="C10" s="25">
        <v>115388</v>
      </c>
      <c r="F10" s="1">
        <v>39123</v>
      </c>
      <c r="H10" s="1">
        <v>29546</v>
      </c>
      <c r="I10" s="2" t="str">
        <f t="shared" si="0"/>
        <v/>
      </c>
      <c r="J10" s="2">
        <f t="shared" si="1"/>
        <v>0.75520793395189534</v>
      </c>
      <c r="K10" s="10" t="e">
        <f t="shared" si="2"/>
        <v>#N/A</v>
      </c>
      <c r="L10" s="9" t="e">
        <f t="shared" si="3"/>
        <v>#N/A</v>
      </c>
      <c r="M10" s="8" t="e">
        <f t="shared" si="4"/>
        <v>#N/A</v>
      </c>
      <c r="N10" s="2" t="str">
        <f t="shared" si="5"/>
        <v>-</v>
      </c>
      <c r="O10" s="2" t="str">
        <f t="shared" si="6"/>
        <v>-</v>
      </c>
      <c r="P10" s="2" t="str">
        <f t="shared" si="7"/>
        <v>-</v>
      </c>
      <c r="Q10" s="2" t="str">
        <f t="shared" si="8"/>
        <v>-</v>
      </c>
      <c r="AS10" t="s">
        <v>1335</v>
      </c>
      <c r="AT10" t="s">
        <v>500</v>
      </c>
      <c r="AW10" s="35">
        <v>1</v>
      </c>
      <c r="AX10" s="37">
        <v>15</v>
      </c>
      <c r="AY10" s="41">
        <f t="shared" si="9"/>
        <v>1015</v>
      </c>
      <c r="BA10" s="7" t="s">
        <v>59</v>
      </c>
      <c r="BE10" s="1">
        <v>39123</v>
      </c>
      <c r="BF10" s="1">
        <v>27314</v>
      </c>
      <c r="BH10" s="1">
        <f t="shared" si="10"/>
        <v>66437</v>
      </c>
    </row>
    <row r="11" spans="1:68" hidden="1" outlineLevel="1">
      <c r="A11" t="s">
        <v>1703</v>
      </c>
      <c r="B11" t="s">
        <v>500</v>
      </c>
      <c r="C11" s="25">
        <v>34945</v>
      </c>
      <c r="F11" s="1">
        <v>18086</v>
      </c>
      <c r="H11" s="1">
        <v>9050</v>
      </c>
      <c r="I11" s="2" t="str">
        <f t="shared" si="0"/>
        <v/>
      </c>
      <c r="J11" s="2">
        <f t="shared" si="1"/>
        <v>0.50038703969921483</v>
      </c>
      <c r="K11" s="10" t="e">
        <f t="shared" si="2"/>
        <v>#N/A</v>
      </c>
      <c r="L11" s="9" t="e">
        <f t="shared" si="3"/>
        <v>#N/A</v>
      </c>
      <c r="M11" s="8" t="e">
        <f t="shared" si="4"/>
        <v>#N/A</v>
      </c>
      <c r="N11" s="2" t="str">
        <f t="shared" si="5"/>
        <v>-</v>
      </c>
      <c r="O11" s="2" t="str">
        <f t="shared" si="6"/>
        <v>-</v>
      </c>
      <c r="P11" s="2" t="str">
        <f t="shared" si="7"/>
        <v>-</v>
      </c>
      <c r="Q11" s="2" t="str">
        <f t="shared" si="8"/>
        <v>-</v>
      </c>
      <c r="AS11" t="s">
        <v>1703</v>
      </c>
      <c r="AT11" t="s">
        <v>500</v>
      </c>
      <c r="AW11" s="35">
        <v>1</v>
      </c>
      <c r="AX11" s="37">
        <v>17</v>
      </c>
      <c r="AY11" s="41">
        <f t="shared" si="9"/>
        <v>1017</v>
      </c>
      <c r="BA11" s="7" t="s">
        <v>59</v>
      </c>
      <c r="BE11" s="1">
        <v>18086</v>
      </c>
      <c r="BF11" s="1">
        <v>3695</v>
      </c>
      <c r="BH11" s="1">
        <f t="shared" si="10"/>
        <v>21781</v>
      </c>
    </row>
    <row r="12" spans="1:68" hidden="1" outlineLevel="1">
      <c r="A12" t="s">
        <v>2292</v>
      </c>
      <c r="B12" t="s">
        <v>500</v>
      </c>
      <c r="C12" s="25">
        <v>25466</v>
      </c>
      <c r="F12" s="1">
        <v>12894</v>
      </c>
      <c r="H12" s="1">
        <v>6928</v>
      </c>
      <c r="I12" s="2" t="str">
        <f t="shared" si="0"/>
        <v/>
      </c>
      <c r="J12" s="2">
        <f t="shared" si="1"/>
        <v>0.53730417248332563</v>
      </c>
      <c r="K12" s="10" t="e">
        <f t="shared" si="2"/>
        <v>#N/A</v>
      </c>
      <c r="L12" s="9" t="e">
        <f t="shared" si="3"/>
        <v>#N/A</v>
      </c>
      <c r="M12" s="8" t="e">
        <f t="shared" si="4"/>
        <v>#N/A</v>
      </c>
      <c r="N12" s="2" t="str">
        <f t="shared" si="5"/>
        <v>-</v>
      </c>
      <c r="O12" s="2" t="str">
        <f t="shared" si="6"/>
        <v>-</v>
      </c>
      <c r="P12" s="2" t="str">
        <f t="shared" si="7"/>
        <v>-</v>
      </c>
      <c r="Q12" s="2" t="str">
        <f t="shared" si="8"/>
        <v>-</v>
      </c>
      <c r="AS12" t="s">
        <v>2292</v>
      </c>
      <c r="AT12" t="s">
        <v>500</v>
      </c>
      <c r="AW12" s="35">
        <v>1</v>
      </c>
      <c r="AX12" s="37">
        <v>19</v>
      </c>
      <c r="AY12" s="41">
        <f t="shared" si="9"/>
        <v>1019</v>
      </c>
      <c r="BA12" s="7" t="s">
        <v>59</v>
      </c>
      <c r="BE12" s="1">
        <v>12894</v>
      </c>
      <c r="BF12" s="1">
        <v>1370</v>
      </c>
      <c r="BH12" s="1">
        <f t="shared" si="10"/>
        <v>14264</v>
      </c>
    </row>
    <row r="13" spans="1:68" hidden="1" outlineLevel="1">
      <c r="A13" t="s">
        <v>2752</v>
      </c>
      <c r="B13" t="s">
        <v>500</v>
      </c>
      <c r="C13" s="25">
        <v>42318</v>
      </c>
      <c r="F13" s="1">
        <v>22767</v>
      </c>
      <c r="H13" s="1">
        <v>8791</v>
      </c>
      <c r="I13" s="2" t="str">
        <f t="shared" si="0"/>
        <v/>
      </c>
      <c r="J13" s="2">
        <f t="shared" si="1"/>
        <v>0.38612904642684587</v>
      </c>
      <c r="K13" s="10" t="e">
        <f t="shared" si="2"/>
        <v>#N/A</v>
      </c>
      <c r="L13" s="9" t="e">
        <f t="shared" si="3"/>
        <v>#N/A</v>
      </c>
      <c r="M13" s="8" t="e">
        <f t="shared" si="4"/>
        <v>#N/A</v>
      </c>
      <c r="N13" s="2" t="str">
        <f t="shared" si="5"/>
        <v>-</v>
      </c>
      <c r="O13" s="2" t="str">
        <f t="shared" si="6"/>
        <v>-</v>
      </c>
      <c r="P13" s="2" t="str">
        <f t="shared" si="7"/>
        <v>-</v>
      </c>
      <c r="Q13" s="2" t="str">
        <f t="shared" si="8"/>
        <v>-</v>
      </c>
      <c r="AS13" t="s">
        <v>2752</v>
      </c>
      <c r="AT13" t="s">
        <v>500</v>
      </c>
      <c r="AW13" s="35">
        <v>1</v>
      </c>
      <c r="AX13" s="37">
        <v>21</v>
      </c>
      <c r="AY13" s="41">
        <f t="shared" si="9"/>
        <v>1021</v>
      </c>
      <c r="BA13" s="7" t="s">
        <v>59</v>
      </c>
      <c r="BE13" s="1">
        <v>22767</v>
      </c>
      <c r="BF13" s="1">
        <v>1628</v>
      </c>
      <c r="BH13" s="1">
        <f t="shared" si="10"/>
        <v>24395</v>
      </c>
    </row>
    <row r="14" spans="1:68" hidden="1" outlineLevel="1">
      <c r="A14" t="s">
        <v>905</v>
      </c>
      <c r="B14" t="s">
        <v>500</v>
      </c>
      <c r="C14" s="25">
        <v>14431</v>
      </c>
      <c r="F14" s="1">
        <v>10269</v>
      </c>
      <c r="H14" s="1">
        <v>3711</v>
      </c>
      <c r="I14" s="2" t="str">
        <f t="shared" si="0"/>
        <v/>
      </c>
      <c r="J14" s="2">
        <f t="shared" si="1"/>
        <v>0.36137890739117734</v>
      </c>
      <c r="K14" s="10" t="e">
        <f t="shared" si="2"/>
        <v>#N/A</v>
      </c>
      <c r="L14" s="9" t="e">
        <f t="shared" si="3"/>
        <v>#N/A</v>
      </c>
      <c r="M14" s="8" t="e">
        <f t="shared" si="4"/>
        <v>#N/A</v>
      </c>
      <c r="N14" s="2" t="str">
        <f t="shared" si="5"/>
        <v>-</v>
      </c>
      <c r="O14" s="2" t="str">
        <f t="shared" si="6"/>
        <v>-</v>
      </c>
      <c r="P14" s="2" t="str">
        <f t="shared" si="7"/>
        <v>-</v>
      </c>
      <c r="Q14" s="2" t="str">
        <f t="shared" si="8"/>
        <v>-</v>
      </c>
      <c r="AS14" t="s">
        <v>905</v>
      </c>
      <c r="AT14" t="s">
        <v>500</v>
      </c>
      <c r="AW14" s="35">
        <v>1</v>
      </c>
      <c r="AX14" s="37">
        <v>23</v>
      </c>
      <c r="AY14" s="41">
        <f t="shared" si="9"/>
        <v>1023</v>
      </c>
      <c r="BA14" s="7" t="s">
        <v>59</v>
      </c>
      <c r="BE14" s="1">
        <v>10269</v>
      </c>
      <c r="BF14" s="1">
        <v>570</v>
      </c>
      <c r="BH14" s="1">
        <f t="shared" si="10"/>
        <v>10839</v>
      </c>
    </row>
    <row r="15" spans="1:68" hidden="1" outlineLevel="1">
      <c r="A15" t="s">
        <v>906</v>
      </c>
      <c r="B15" t="s">
        <v>500</v>
      </c>
      <c r="C15" s="25">
        <v>26755</v>
      </c>
      <c r="F15" s="1">
        <v>16391</v>
      </c>
      <c r="H15" s="1">
        <v>7708</v>
      </c>
      <c r="I15" s="2" t="str">
        <f t="shared" si="0"/>
        <v/>
      </c>
      <c r="J15" s="2">
        <f t="shared" si="1"/>
        <v>0.47025806845219936</v>
      </c>
      <c r="K15" s="10" t="e">
        <f t="shared" si="2"/>
        <v>#N/A</v>
      </c>
      <c r="L15" s="9" t="e">
        <f t="shared" si="3"/>
        <v>#N/A</v>
      </c>
      <c r="M15" s="8" t="e">
        <f t="shared" si="4"/>
        <v>#N/A</v>
      </c>
      <c r="N15" s="2" t="str">
        <f t="shared" si="5"/>
        <v>-</v>
      </c>
      <c r="O15" s="2" t="str">
        <f t="shared" si="6"/>
        <v>-</v>
      </c>
      <c r="P15" s="2" t="str">
        <f t="shared" si="7"/>
        <v>-</v>
      </c>
      <c r="Q15" s="2" t="str">
        <f t="shared" si="8"/>
        <v>-</v>
      </c>
      <c r="AS15" t="s">
        <v>906</v>
      </c>
      <c r="AT15" t="s">
        <v>500</v>
      </c>
      <c r="AW15" s="35">
        <v>1</v>
      </c>
      <c r="AX15" s="37">
        <v>25</v>
      </c>
      <c r="AY15" s="41">
        <f t="shared" si="9"/>
        <v>1025</v>
      </c>
      <c r="BA15" s="7" t="s">
        <v>59</v>
      </c>
      <c r="BE15" s="1">
        <v>16391</v>
      </c>
      <c r="BF15" s="1">
        <v>1207</v>
      </c>
      <c r="BH15" s="1">
        <f t="shared" si="10"/>
        <v>17598</v>
      </c>
    </row>
    <row r="16" spans="1:68" hidden="1" outlineLevel="1">
      <c r="A16" t="s">
        <v>687</v>
      </c>
      <c r="B16" t="s">
        <v>500</v>
      </c>
      <c r="C16" s="25">
        <v>14053</v>
      </c>
      <c r="F16" s="1">
        <v>9050</v>
      </c>
      <c r="H16" s="1">
        <v>4787</v>
      </c>
      <c r="I16" s="2" t="str">
        <f t="shared" si="0"/>
        <v/>
      </c>
      <c r="J16" s="2">
        <f t="shared" si="1"/>
        <v>0.52895027624309388</v>
      </c>
      <c r="K16" s="10" t="e">
        <f t="shared" si="2"/>
        <v>#N/A</v>
      </c>
      <c r="L16" s="9" t="e">
        <f t="shared" si="3"/>
        <v>#N/A</v>
      </c>
      <c r="M16" s="8" t="e">
        <f t="shared" si="4"/>
        <v>#N/A</v>
      </c>
      <c r="N16" s="2" t="str">
        <f t="shared" si="5"/>
        <v>-</v>
      </c>
      <c r="O16" s="2" t="str">
        <f t="shared" si="6"/>
        <v>-</v>
      </c>
      <c r="P16" s="2" t="str">
        <f t="shared" si="7"/>
        <v>-</v>
      </c>
      <c r="Q16" s="2" t="str">
        <f t="shared" si="8"/>
        <v>-</v>
      </c>
      <c r="AS16" t="s">
        <v>687</v>
      </c>
      <c r="AT16" t="s">
        <v>500</v>
      </c>
      <c r="AW16" s="35">
        <v>1</v>
      </c>
      <c r="AX16" s="37">
        <v>27</v>
      </c>
      <c r="AY16" s="41">
        <f t="shared" si="9"/>
        <v>1027</v>
      </c>
      <c r="BA16" s="7" t="s">
        <v>59</v>
      </c>
      <c r="BE16" s="1">
        <v>9050</v>
      </c>
      <c r="BF16" s="1">
        <v>632</v>
      </c>
      <c r="BH16" s="1">
        <f t="shared" si="10"/>
        <v>9682</v>
      </c>
    </row>
    <row r="17" spans="1:60" hidden="1" outlineLevel="1">
      <c r="A17" t="s">
        <v>2540</v>
      </c>
      <c r="B17" t="s">
        <v>500</v>
      </c>
      <c r="C17" s="25">
        <v>14538</v>
      </c>
      <c r="F17" s="1">
        <v>8705</v>
      </c>
      <c r="H17" s="1">
        <v>4015</v>
      </c>
      <c r="I17" s="2" t="str">
        <f t="shared" si="0"/>
        <v/>
      </c>
      <c r="J17" s="2">
        <f t="shared" si="1"/>
        <v>0.46122917863296958</v>
      </c>
      <c r="K17" s="10" t="e">
        <f t="shared" si="2"/>
        <v>#N/A</v>
      </c>
      <c r="L17" s="9" t="e">
        <f t="shared" si="3"/>
        <v>#N/A</v>
      </c>
      <c r="M17" s="8" t="e">
        <f t="shared" si="4"/>
        <v>#N/A</v>
      </c>
      <c r="N17" s="2" t="str">
        <f t="shared" si="5"/>
        <v>-</v>
      </c>
      <c r="O17" s="2" t="str">
        <f t="shared" si="6"/>
        <v>-</v>
      </c>
      <c r="P17" s="2" t="str">
        <f t="shared" si="7"/>
        <v>-</v>
      </c>
      <c r="Q17" s="2" t="str">
        <f t="shared" si="8"/>
        <v>-</v>
      </c>
      <c r="AS17" t="s">
        <v>2540</v>
      </c>
      <c r="AT17" t="s">
        <v>500</v>
      </c>
      <c r="AW17" s="35">
        <v>1</v>
      </c>
      <c r="AX17" s="37">
        <v>29</v>
      </c>
      <c r="AY17" s="41">
        <f t="shared" si="9"/>
        <v>1029</v>
      </c>
      <c r="BA17" s="7" t="s">
        <v>59</v>
      </c>
      <c r="BE17" s="1">
        <v>8705</v>
      </c>
      <c r="BH17" s="1">
        <f t="shared" si="10"/>
        <v>8705</v>
      </c>
    </row>
    <row r="18" spans="1:60" hidden="1" outlineLevel="1">
      <c r="A18" t="s">
        <v>1202</v>
      </c>
      <c r="B18" t="s">
        <v>500</v>
      </c>
      <c r="C18" s="25">
        <v>46228</v>
      </c>
      <c r="F18" s="1">
        <v>23123</v>
      </c>
      <c r="H18" s="1">
        <v>13150</v>
      </c>
      <c r="I18" s="2" t="str">
        <f t="shared" si="0"/>
        <v/>
      </c>
      <c r="J18" s="2">
        <f t="shared" si="1"/>
        <v>0.56869783332612556</v>
      </c>
      <c r="K18" s="10" t="e">
        <f t="shared" si="2"/>
        <v>#N/A</v>
      </c>
      <c r="L18" s="9" t="e">
        <f t="shared" si="3"/>
        <v>#N/A</v>
      </c>
      <c r="M18" s="8" t="e">
        <f t="shared" si="4"/>
        <v>#N/A</v>
      </c>
      <c r="N18" s="2" t="str">
        <f t="shared" si="5"/>
        <v>-</v>
      </c>
      <c r="O18" s="2" t="str">
        <f t="shared" si="6"/>
        <v>-</v>
      </c>
      <c r="P18" s="2" t="str">
        <f t="shared" si="7"/>
        <v>-</v>
      </c>
      <c r="Q18" s="2" t="str">
        <f t="shared" si="8"/>
        <v>-</v>
      </c>
      <c r="AS18" t="s">
        <v>1202</v>
      </c>
      <c r="AT18" t="s">
        <v>500</v>
      </c>
      <c r="AW18" s="35">
        <v>1</v>
      </c>
      <c r="AX18" s="37">
        <v>31</v>
      </c>
      <c r="AY18" s="41">
        <f t="shared" si="9"/>
        <v>1031</v>
      </c>
      <c r="BA18" s="7" t="s">
        <v>59</v>
      </c>
      <c r="BE18" s="1">
        <v>23123</v>
      </c>
      <c r="BF18" s="1">
        <v>2134</v>
      </c>
      <c r="BH18" s="1">
        <f t="shared" si="10"/>
        <v>25257</v>
      </c>
    </row>
    <row r="19" spans="1:60" hidden="1" outlineLevel="1">
      <c r="A19" t="s">
        <v>240</v>
      </c>
      <c r="B19" t="s">
        <v>500</v>
      </c>
      <c r="C19" s="25">
        <v>54413</v>
      </c>
      <c r="F19" s="1">
        <v>30580</v>
      </c>
      <c r="H19" s="1">
        <v>12681</v>
      </c>
      <c r="I19" s="2" t="str">
        <f t="shared" si="0"/>
        <v/>
      </c>
      <c r="J19" s="2">
        <f t="shared" si="1"/>
        <v>0.41468279921517331</v>
      </c>
      <c r="K19" s="10" t="e">
        <f t="shared" si="2"/>
        <v>#N/A</v>
      </c>
      <c r="L19" s="9" t="e">
        <f t="shared" si="3"/>
        <v>#N/A</v>
      </c>
      <c r="M19" s="8" t="e">
        <f t="shared" si="4"/>
        <v>#N/A</v>
      </c>
      <c r="N19" s="2" t="str">
        <f t="shared" si="5"/>
        <v>-</v>
      </c>
      <c r="O19" s="2" t="str">
        <f t="shared" si="6"/>
        <v>-</v>
      </c>
      <c r="P19" s="2" t="str">
        <f t="shared" si="7"/>
        <v>-</v>
      </c>
      <c r="Q19" s="2" t="str">
        <f t="shared" si="8"/>
        <v>-</v>
      </c>
      <c r="AS19" t="s">
        <v>240</v>
      </c>
      <c r="AT19" t="s">
        <v>500</v>
      </c>
      <c r="AW19" s="35">
        <v>1</v>
      </c>
      <c r="AX19" s="37">
        <v>33</v>
      </c>
      <c r="AY19" s="41">
        <f t="shared" si="9"/>
        <v>1033</v>
      </c>
      <c r="BA19" s="7" t="s">
        <v>59</v>
      </c>
      <c r="BE19" s="1">
        <v>30580</v>
      </c>
      <c r="BF19" s="1">
        <v>2748</v>
      </c>
      <c r="BH19" s="1">
        <f t="shared" si="10"/>
        <v>33328</v>
      </c>
    </row>
    <row r="20" spans="1:60" hidden="1" outlineLevel="1">
      <c r="A20" t="s">
        <v>2883</v>
      </c>
      <c r="B20" t="s">
        <v>500</v>
      </c>
      <c r="C20" s="25">
        <v>13603</v>
      </c>
      <c r="F20" s="1">
        <v>8806</v>
      </c>
      <c r="H20" s="1">
        <v>4037</v>
      </c>
      <c r="I20" s="2" t="str">
        <f t="shared" si="0"/>
        <v/>
      </c>
      <c r="J20" s="2">
        <f t="shared" si="1"/>
        <v>0.45843742902566431</v>
      </c>
      <c r="K20" s="10" t="e">
        <f t="shared" si="2"/>
        <v>#N/A</v>
      </c>
      <c r="L20" s="9" t="e">
        <f t="shared" si="3"/>
        <v>#N/A</v>
      </c>
      <c r="M20" s="8" t="e">
        <f t="shared" si="4"/>
        <v>#N/A</v>
      </c>
      <c r="N20" s="2" t="str">
        <f t="shared" si="5"/>
        <v>-</v>
      </c>
      <c r="O20" s="2" t="str">
        <f t="shared" si="6"/>
        <v>-</v>
      </c>
      <c r="P20" s="2" t="str">
        <f t="shared" si="7"/>
        <v>-</v>
      </c>
      <c r="Q20" s="2" t="str">
        <f t="shared" si="8"/>
        <v>-</v>
      </c>
      <c r="AS20" t="s">
        <v>2883</v>
      </c>
      <c r="AT20" t="s">
        <v>500</v>
      </c>
      <c r="AW20" s="35">
        <v>1</v>
      </c>
      <c r="AX20" s="37">
        <v>35</v>
      </c>
      <c r="AY20" s="41">
        <f t="shared" si="9"/>
        <v>1035</v>
      </c>
      <c r="BA20" s="7" t="s">
        <v>59</v>
      </c>
      <c r="BE20" s="1">
        <v>8806</v>
      </c>
      <c r="BF20" s="1">
        <v>978</v>
      </c>
      <c r="BH20" s="1">
        <f t="shared" si="10"/>
        <v>9784</v>
      </c>
    </row>
    <row r="21" spans="1:60" hidden="1" outlineLevel="1">
      <c r="A21" t="s">
        <v>2661</v>
      </c>
      <c r="B21" t="s">
        <v>500</v>
      </c>
      <c r="C21" s="25">
        <v>11451</v>
      </c>
      <c r="F21" s="1">
        <v>7926</v>
      </c>
      <c r="H21" s="1">
        <v>3940</v>
      </c>
      <c r="I21" s="2" t="str">
        <f t="shared" si="0"/>
        <v/>
      </c>
      <c r="J21" s="2">
        <f t="shared" si="1"/>
        <v>0.49709815796114054</v>
      </c>
      <c r="K21" s="10" t="e">
        <f t="shared" si="2"/>
        <v>#N/A</v>
      </c>
      <c r="L21" s="9" t="e">
        <f t="shared" si="3"/>
        <v>#N/A</v>
      </c>
      <c r="M21" s="8" t="e">
        <f t="shared" si="4"/>
        <v>#N/A</v>
      </c>
      <c r="N21" s="2" t="str">
        <f t="shared" si="5"/>
        <v>-</v>
      </c>
      <c r="O21" s="2" t="str">
        <f t="shared" si="6"/>
        <v>-</v>
      </c>
      <c r="P21" s="2" t="str">
        <f t="shared" si="7"/>
        <v>-</v>
      </c>
      <c r="Q21" s="2" t="str">
        <f t="shared" si="8"/>
        <v>-</v>
      </c>
      <c r="AS21" t="s">
        <v>2661</v>
      </c>
      <c r="AT21" t="s">
        <v>500</v>
      </c>
      <c r="AW21" s="35">
        <v>1</v>
      </c>
      <c r="AX21" s="37">
        <v>37</v>
      </c>
      <c r="AY21" s="41">
        <f t="shared" si="9"/>
        <v>1037</v>
      </c>
      <c r="BA21" s="7" t="s">
        <v>59</v>
      </c>
      <c r="BE21" s="1">
        <v>7926</v>
      </c>
      <c r="BF21" s="1">
        <v>46</v>
      </c>
      <c r="BH21" s="1">
        <f t="shared" si="10"/>
        <v>7972</v>
      </c>
    </row>
    <row r="22" spans="1:60" hidden="1" outlineLevel="1">
      <c r="A22" t="s">
        <v>2870</v>
      </c>
      <c r="B22" t="s">
        <v>500</v>
      </c>
      <c r="C22" s="25">
        <v>37441</v>
      </c>
      <c r="F22" s="1">
        <v>19377</v>
      </c>
      <c r="H22" s="1">
        <v>11003</v>
      </c>
      <c r="I22" s="2" t="str">
        <f t="shared" si="0"/>
        <v/>
      </c>
      <c r="J22" s="2">
        <f t="shared" si="1"/>
        <v>0.56783815864168863</v>
      </c>
      <c r="K22" s="10" t="e">
        <f t="shared" si="2"/>
        <v>#N/A</v>
      </c>
      <c r="L22" s="9" t="e">
        <f t="shared" si="3"/>
        <v>#N/A</v>
      </c>
      <c r="M22" s="8" t="e">
        <f t="shared" si="4"/>
        <v>#N/A</v>
      </c>
      <c r="N22" s="2" t="str">
        <f t="shared" si="5"/>
        <v>-</v>
      </c>
      <c r="O22" s="2" t="str">
        <f t="shared" si="6"/>
        <v>-</v>
      </c>
      <c r="P22" s="2" t="str">
        <f t="shared" si="7"/>
        <v>-</v>
      </c>
      <c r="Q22" s="2" t="str">
        <f t="shared" si="8"/>
        <v>-</v>
      </c>
      <c r="AS22" t="s">
        <v>2870</v>
      </c>
      <c r="AT22" t="s">
        <v>500</v>
      </c>
      <c r="AW22" s="35">
        <v>1</v>
      </c>
      <c r="AX22" s="37">
        <v>39</v>
      </c>
      <c r="AY22" s="41">
        <f t="shared" si="9"/>
        <v>1039</v>
      </c>
      <c r="BA22" s="7" t="s">
        <v>59</v>
      </c>
      <c r="BE22" s="1">
        <v>19377</v>
      </c>
      <c r="BF22" s="1">
        <v>1060</v>
      </c>
      <c r="BH22" s="1">
        <f t="shared" si="10"/>
        <v>20437</v>
      </c>
    </row>
    <row r="23" spans="1:60" hidden="1" outlineLevel="1">
      <c r="A23" t="s">
        <v>991</v>
      </c>
      <c r="B23" t="s">
        <v>500</v>
      </c>
      <c r="C23" s="25">
        <v>13880</v>
      </c>
      <c r="F23" s="1">
        <v>8192</v>
      </c>
      <c r="H23" s="1">
        <v>4177</v>
      </c>
      <c r="I23" s="2" t="str">
        <f t="shared" si="0"/>
        <v/>
      </c>
      <c r="J23" s="2">
        <f t="shared" si="1"/>
        <v>0.5098876953125</v>
      </c>
      <c r="K23" s="10" t="e">
        <f t="shared" si="2"/>
        <v>#N/A</v>
      </c>
      <c r="L23" s="9" t="e">
        <f t="shared" si="3"/>
        <v>#N/A</v>
      </c>
      <c r="M23" s="8" t="e">
        <f t="shared" si="4"/>
        <v>#N/A</v>
      </c>
      <c r="N23" s="2" t="str">
        <f t="shared" si="5"/>
        <v>-</v>
      </c>
      <c r="O23" s="2" t="str">
        <f t="shared" si="6"/>
        <v>-</v>
      </c>
      <c r="P23" s="2" t="str">
        <f t="shared" si="7"/>
        <v>-</v>
      </c>
      <c r="Q23" s="2" t="str">
        <f t="shared" si="8"/>
        <v>-</v>
      </c>
      <c r="AS23" t="s">
        <v>991</v>
      </c>
      <c r="AT23" t="s">
        <v>500</v>
      </c>
      <c r="AW23" s="35">
        <v>1</v>
      </c>
      <c r="AX23" s="37">
        <v>41</v>
      </c>
      <c r="AY23" s="41">
        <f t="shared" si="9"/>
        <v>1041</v>
      </c>
      <c r="BA23" s="7" t="s">
        <v>59</v>
      </c>
      <c r="BE23" s="1">
        <v>8192</v>
      </c>
      <c r="BF23" s="1">
        <v>474</v>
      </c>
      <c r="BH23" s="1">
        <f t="shared" si="10"/>
        <v>8666</v>
      </c>
    </row>
    <row r="24" spans="1:60" hidden="1" outlineLevel="1">
      <c r="A24" t="s">
        <v>956</v>
      </c>
      <c r="B24" t="s">
        <v>500</v>
      </c>
      <c r="C24" s="25">
        <v>79044</v>
      </c>
      <c r="F24" s="1">
        <v>44672</v>
      </c>
      <c r="H24" s="1">
        <v>25659</v>
      </c>
      <c r="I24" s="2" t="str">
        <f t="shared" si="0"/>
        <v/>
      </c>
      <c r="J24" s="2">
        <f t="shared" si="1"/>
        <v>0.57438664040114618</v>
      </c>
      <c r="K24" s="10" t="e">
        <f t="shared" si="2"/>
        <v>#N/A</v>
      </c>
      <c r="L24" s="9" t="e">
        <f t="shared" si="3"/>
        <v>#N/A</v>
      </c>
      <c r="M24" s="8" t="e">
        <f t="shared" si="4"/>
        <v>#N/A</v>
      </c>
      <c r="N24" s="2" t="str">
        <f t="shared" si="5"/>
        <v>-</v>
      </c>
      <c r="O24" s="2" t="str">
        <f t="shared" si="6"/>
        <v>-</v>
      </c>
      <c r="P24" s="2" t="str">
        <f t="shared" si="7"/>
        <v>-</v>
      </c>
      <c r="Q24" s="2" t="str">
        <f t="shared" si="8"/>
        <v>-</v>
      </c>
      <c r="AS24" t="s">
        <v>956</v>
      </c>
      <c r="AT24" t="s">
        <v>500</v>
      </c>
      <c r="AW24" s="35">
        <v>1</v>
      </c>
      <c r="AX24" s="37">
        <v>43</v>
      </c>
      <c r="AY24" s="41">
        <f t="shared" si="9"/>
        <v>1043</v>
      </c>
      <c r="BA24" s="7" t="s">
        <v>59</v>
      </c>
      <c r="BE24" s="1">
        <v>44672</v>
      </c>
      <c r="BF24" s="1">
        <v>3171</v>
      </c>
      <c r="BH24" s="1">
        <f t="shared" si="10"/>
        <v>47843</v>
      </c>
    </row>
    <row r="25" spans="1:60" hidden="1" outlineLevel="1">
      <c r="A25" t="s">
        <v>957</v>
      </c>
      <c r="B25" t="s">
        <v>500</v>
      </c>
      <c r="C25" s="25">
        <v>49077</v>
      </c>
      <c r="F25" s="1">
        <v>22093</v>
      </c>
      <c r="H25" s="1">
        <v>12369</v>
      </c>
      <c r="I25" s="2" t="str">
        <f t="shared" si="0"/>
        <v/>
      </c>
      <c r="J25" s="2">
        <f t="shared" si="1"/>
        <v>0.55986058932693616</v>
      </c>
      <c r="K25" s="10" t="e">
        <f t="shared" si="2"/>
        <v>#N/A</v>
      </c>
      <c r="L25" s="9" t="e">
        <f t="shared" si="3"/>
        <v>#N/A</v>
      </c>
      <c r="M25" s="8" t="e">
        <f t="shared" si="4"/>
        <v>#N/A</v>
      </c>
      <c r="N25" s="2" t="str">
        <f t="shared" si="5"/>
        <v>-</v>
      </c>
      <c r="O25" s="2" t="str">
        <f t="shared" si="6"/>
        <v>-</v>
      </c>
      <c r="P25" s="2" t="str">
        <f t="shared" si="7"/>
        <v>-</v>
      </c>
      <c r="Q25" s="2" t="str">
        <f t="shared" si="8"/>
        <v>-</v>
      </c>
      <c r="AS25" t="s">
        <v>957</v>
      </c>
      <c r="AT25" t="s">
        <v>500</v>
      </c>
      <c r="AW25" s="35">
        <v>1</v>
      </c>
      <c r="AX25" s="37">
        <v>45</v>
      </c>
      <c r="AY25" s="41">
        <f t="shared" si="9"/>
        <v>1045</v>
      </c>
      <c r="BA25" s="7" t="s">
        <v>59</v>
      </c>
      <c r="BE25" s="1">
        <v>22093</v>
      </c>
      <c r="BF25" s="1">
        <v>4955</v>
      </c>
      <c r="BH25" s="1">
        <f t="shared" si="10"/>
        <v>27048</v>
      </c>
    </row>
    <row r="26" spans="1:60" hidden="1" outlineLevel="1">
      <c r="A26" t="s">
        <v>1714</v>
      </c>
      <c r="B26" t="s">
        <v>500</v>
      </c>
      <c r="C26" s="25">
        <v>44323</v>
      </c>
      <c r="F26" s="1">
        <v>29357</v>
      </c>
      <c r="H26" s="1">
        <v>12187</v>
      </c>
      <c r="I26" s="2" t="str">
        <f t="shared" si="0"/>
        <v/>
      </c>
      <c r="J26" s="2">
        <f t="shared" si="1"/>
        <v>0.41513097387335218</v>
      </c>
      <c r="K26" s="10" t="e">
        <f t="shared" si="2"/>
        <v>#N/A</v>
      </c>
      <c r="L26" s="9" t="e">
        <f t="shared" si="3"/>
        <v>#N/A</v>
      </c>
      <c r="M26" s="8" t="e">
        <f t="shared" si="4"/>
        <v>#N/A</v>
      </c>
      <c r="N26" s="2" t="str">
        <f t="shared" si="5"/>
        <v>-</v>
      </c>
      <c r="O26" s="2" t="str">
        <f t="shared" si="6"/>
        <v>-</v>
      </c>
      <c r="P26" s="2" t="str">
        <f t="shared" si="7"/>
        <v>-</v>
      </c>
      <c r="Q26" s="2" t="str">
        <f t="shared" si="8"/>
        <v>-</v>
      </c>
      <c r="AS26" t="s">
        <v>1714</v>
      </c>
      <c r="AT26" t="s">
        <v>500</v>
      </c>
      <c r="AW26" s="35">
        <v>1</v>
      </c>
      <c r="AX26" s="37">
        <v>47</v>
      </c>
      <c r="AY26" s="41">
        <f t="shared" si="9"/>
        <v>1047</v>
      </c>
      <c r="BA26" s="7" t="s">
        <v>59</v>
      </c>
      <c r="BE26" s="1">
        <v>29357</v>
      </c>
      <c r="BF26" s="1">
        <v>505</v>
      </c>
      <c r="BH26" s="1">
        <f t="shared" si="10"/>
        <v>29862</v>
      </c>
    </row>
    <row r="27" spans="1:60" hidden="1" outlineLevel="1">
      <c r="A27" t="s">
        <v>1715</v>
      </c>
      <c r="B27" t="s">
        <v>500</v>
      </c>
      <c r="C27" s="25">
        <v>68495</v>
      </c>
      <c r="F27" s="1">
        <v>31965</v>
      </c>
      <c r="H27" s="1">
        <v>17360</v>
      </c>
      <c r="I27" s="2" t="str">
        <f t="shared" si="0"/>
        <v/>
      </c>
      <c r="J27" s="2">
        <f t="shared" si="1"/>
        <v>0.543094009072423</v>
      </c>
      <c r="K27" s="10" t="e">
        <f t="shared" si="2"/>
        <v>#N/A</v>
      </c>
      <c r="L27" s="9" t="e">
        <f t="shared" si="3"/>
        <v>#N/A</v>
      </c>
      <c r="M27" s="8" t="e">
        <f t="shared" si="4"/>
        <v>#N/A</v>
      </c>
      <c r="N27" s="2" t="str">
        <f t="shared" si="5"/>
        <v>-</v>
      </c>
      <c r="O27" s="2" t="str">
        <f t="shared" si="6"/>
        <v>-</v>
      </c>
      <c r="P27" s="2" t="str">
        <f t="shared" si="7"/>
        <v>-</v>
      </c>
      <c r="Q27" s="2" t="str">
        <f t="shared" si="8"/>
        <v>-</v>
      </c>
      <c r="AS27" t="s">
        <v>1715</v>
      </c>
      <c r="AT27" t="s">
        <v>500</v>
      </c>
      <c r="AW27" s="35">
        <v>1</v>
      </c>
      <c r="AX27" s="37">
        <v>49</v>
      </c>
      <c r="AY27" s="41">
        <f t="shared" si="9"/>
        <v>1049</v>
      </c>
      <c r="BA27" s="7" t="s">
        <v>59</v>
      </c>
      <c r="BE27" s="1">
        <v>31965</v>
      </c>
      <c r="BF27" s="1">
        <v>3726</v>
      </c>
      <c r="BH27" s="1">
        <f t="shared" si="10"/>
        <v>35691</v>
      </c>
    </row>
    <row r="28" spans="1:60" hidden="1" outlineLevel="1">
      <c r="A28" t="s">
        <v>2146</v>
      </c>
      <c r="B28" t="s">
        <v>500</v>
      </c>
      <c r="C28" s="25">
        <v>75246</v>
      </c>
      <c r="F28" s="1">
        <v>36325</v>
      </c>
      <c r="H28" s="1">
        <v>20616</v>
      </c>
      <c r="I28" s="2" t="str">
        <f t="shared" si="0"/>
        <v/>
      </c>
      <c r="J28" s="2">
        <f t="shared" si="1"/>
        <v>0.56754301445285615</v>
      </c>
      <c r="K28" s="10" t="e">
        <f t="shared" si="2"/>
        <v>#N/A</v>
      </c>
      <c r="L28" s="9" t="e">
        <f t="shared" si="3"/>
        <v>#N/A</v>
      </c>
      <c r="M28" s="8" t="e">
        <f t="shared" si="4"/>
        <v>#N/A</v>
      </c>
      <c r="N28" s="2" t="str">
        <f t="shared" si="5"/>
        <v>-</v>
      </c>
      <c r="O28" s="2" t="str">
        <f t="shared" si="6"/>
        <v>-</v>
      </c>
      <c r="P28" s="2" t="str">
        <f t="shared" si="7"/>
        <v>-</v>
      </c>
      <c r="Q28" s="2" t="str">
        <f t="shared" si="8"/>
        <v>-</v>
      </c>
      <c r="AS28" t="s">
        <v>2146</v>
      </c>
      <c r="AT28" t="s">
        <v>500</v>
      </c>
      <c r="AW28" s="35">
        <v>1</v>
      </c>
      <c r="AX28" s="37">
        <v>51</v>
      </c>
      <c r="AY28" s="41">
        <f t="shared" si="9"/>
        <v>1051</v>
      </c>
      <c r="BA28" s="7" t="s">
        <v>59</v>
      </c>
      <c r="BE28" s="1">
        <v>36325</v>
      </c>
      <c r="BF28" s="1">
        <v>2022</v>
      </c>
      <c r="BH28" s="1">
        <f t="shared" si="10"/>
        <v>38347</v>
      </c>
    </row>
    <row r="29" spans="1:60" hidden="1" outlineLevel="1">
      <c r="A29" t="s">
        <v>2442</v>
      </c>
      <c r="B29" t="s">
        <v>500</v>
      </c>
      <c r="C29" s="25">
        <v>37673</v>
      </c>
      <c r="F29" s="1">
        <v>17714</v>
      </c>
      <c r="H29" s="1">
        <v>8707</v>
      </c>
      <c r="I29" s="2" t="str">
        <f t="shared" si="0"/>
        <v/>
      </c>
      <c r="J29" s="2">
        <f t="shared" si="1"/>
        <v>0.49153212148583042</v>
      </c>
      <c r="K29" s="10" t="e">
        <f t="shared" si="2"/>
        <v>#N/A</v>
      </c>
      <c r="L29" s="9" t="e">
        <f t="shared" si="3"/>
        <v>#N/A</v>
      </c>
      <c r="M29" s="8" t="e">
        <f t="shared" si="4"/>
        <v>#N/A</v>
      </c>
      <c r="N29" s="2" t="str">
        <f t="shared" si="5"/>
        <v>-</v>
      </c>
      <c r="O29" s="2" t="str">
        <f t="shared" si="6"/>
        <v>-</v>
      </c>
      <c r="P29" s="2" t="str">
        <f t="shared" si="7"/>
        <v>-</v>
      </c>
      <c r="Q29" s="2" t="str">
        <f t="shared" si="8"/>
        <v>-</v>
      </c>
      <c r="AS29" t="s">
        <v>2442</v>
      </c>
      <c r="AT29" t="s">
        <v>500</v>
      </c>
      <c r="AW29" s="35">
        <v>1</v>
      </c>
      <c r="AX29" s="37">
        <v>53</v>
      </c>
      <c r="AY29" s="41">
        <f t="shared" si="9"/>
        <v>1053</v>
      </c>
      <c r="BA29" s="7" t="s">
        <v>59</v>
      </c>
      <c r="BE29" s="1">
        <v>17714</v>
      </c>
      <c r="BF29" s="1">
        <v>2121</v>
      </c>
      <c r="BH29" s="1">
        <f t="shared" si="10"/>
        <v>19835</v>
      </c>
    </row>
    <row r="30" spans="1:60" hidden="1" outlineLevel="1">
      <c r="A30" t="s">
        <v>2850</v>
      </c>
      <c r="B30" t="s">
        <v>500</v>
      </c>
      <c r="C30" s="25">
        <v>103528</v>
      </c>
      <c r="F30" s="1">
        <v>54622</v>
      </c>
      <c r="H30" s="1">
        <v>29283</v>
      </c>
      <c r="I30" s="2" t="str">
        <f t="shared" si="0"/>
        <v/>
      </c>
      <c r="J30" s="2">
        <f t="shared" si="1"/>
        <v>0.53610266925414674</v>
      </c>
      <c r="K30" s="10" t="e">
        <f t="shared" si="2"/>
        <v>#N/A</v>
      </c>
      <c r="L30" s="9" t="e">
        <f t="shared" si="3"/>
        <v>#N/A</v>
      </c>
      <c r="M30" s="8" t="e">
        <f t="shared" si="4"/>
        <v>#N/A</v>
      </c>
      <c r="N30" s="2" t="str">
        <f t="shared" si="5"/>
        <v>-</v>
      </c>
      <c r="O30" s="2" t="str">
        <f t="shared" si="6"/>
        <v>-</v>
      </c>
      <c r="P30" s="2" t="str">
        <f t="shared" si="7"/>
        <v>-</v>
      </c>
      <c r="Q30" s="2" t="str">
        <f t="shared" si="8"/>
        <v>-</v>
      </c>
      <c r="AS30" t="s">
        <v>2850</v>
      </c>
      <c r="AT30" t="s">
        <v>500</v>
      </c>
      <c r="AW30" s="35">
        <v>1</v>
      </c>
      <c r="AX30" s="37">
        <v>55</v>
      </c>
      <c r="AY30" s="41">
        <f t="shared" si="9"/>
        <v>1055</v>
      </c>
      <c r="BA30" s="7" t="s">
        <v>59</v>
      </c>
      <c r="BE30" s="1">
        <v>54622</v>
      </c>
      <c r="BF30" s="1">
        <v>4487</v>
      </c>
      <c r="BH30" s="1">
        <f t="shared" si="10"/>
        <v>59109</v>
      </c>
    </row>
    <row r="31" spans="1:60" hidden="1" outlineLevel="1">
      <c r="A31" t="s">
        <v>2163</v>
      </c>
      <c r="B31" t="s">
        <v>500</v>
      </c>
      <c r="C31" s="25">
        <v>17767</v>
      </c>
      <c r="F31" s="1">
        <v>10425</v>
      </c>
      <c r="H31" s="1">
        <v>5929</v>
      </c>
      <c r="I31" s="2" t="str">
        <f t="shared" si="0"/>
        <v/>
      </c>
      <c r="J31" s="2">
        <f t="shared" si="1"/>
        <v>0.56872901678657073</v>
      </c>
      <c r="K31" s="10" t="e">
        <f t="shared" si="2"/>
        <v>#N/A</v>
      </c>
      <c r="L31" s="9" t="e">
        <f t="shared" si="3"/>
        <v>#N/A</v>
      </c>
      <c r="M31" s="8" t="e">
        <f t="shared" si="4"/>
        <v>#N/A</v>
      </c>
      <c r="N31" s="2" t="str">
        <f t="shared" si="5"/>
        <v>-</v>
      </c>
      <c r="O31" s="2" t="str">
        <f t="shared" si="6"/>
        <v>-</v>
      </c>
      <c r="P31" s="2" t="str">
        <f t="shared" si="7"/>
        <v>-</v>
      </c>
      <c r="Q31" s="2" t="str">
        <f t="shared" si="8"/>
        <v>-</v>
      </c>
      <c r="AS31" t="s">
        <v>2163</v>
      </c>
      <c r="AT31" t="s">
        <v>500</v>
      </c>
      <c r="AW31" s="35">
        <v>1</v>
      </c>
      <c r="AX31" s="37">
        <v>57</v>
      </c>
      <c r="AY31" s="41">
        <f t="shared" si="9"/>
        <v>1057</v>
      </c>
      <c r="BA31" s="7" t="s">
        <v>59</v>
      </c>
      <c r="BE31" s="1">
        <v>10425</v>
      </c>
      <c r="BH31" s="1">
        <f t="shared" si="10"/>
        <v>10425</v>
      </c>
    </row>
    <row r="32" spans="1:60" hidden="1" outlineLevel="1">
      <c r="A32" t="s">
        <v>2014</v>
      </c>
      <c r="B32" t="s">
        <v>500</v>
      </c>
      <c r="C32" s="25">
        <v>31134</v>
      </c>
      <c r="F32" s="1">
        <v>17084</v>
      </c>
      <c r="H32" s="1">
        <v>7552</v>
      </c>
      <c r="I32" s="2" t="str">
        <f t="shared" si="0"/>
        <v/>
      </c>
      <c r="J32" s="2">
        <f t="shared" si="1"/>
        <v>0.44205104191055961</v>
      </c>
      <c r="K32" s="10" t="e">
        <f t="shared" si="2"/>
        <v>#N/A</v>
      </c>
      <c r="L32" s="9" t="e">
        <f t="shared" si="3"/>
        <v>#N/A</v>
      </c>
      <c r="M32" s="8" t="e">
        <f t="shared" si="4"/>
        <v>#N/A</v>
      </c>
      <c r="N32" s="2" t="str">
        <f t="shared" si="5"/>
        <v>-</v>
      </c>
      <c r="O32" s="2" t="str">
        <f t="shared" si="6"/>
        <v>-</v>
      </c>
      <c r="P32" s="2" t="str">
        <f t="shared" si="7"/>
        <v>-</v>
      </c>
      <c r="Q32" s="2" t="str">
        <f t="shared" si="8"/>
        <v>-</v>
      </c>
      <c r="AS32" t="s">
        <v>2014</v>
      </c>
      <c r="AT32" t="s">
        <v>500</v>
      </c>
      <c r="AW32" s="35">
        <v>1</v>
      </c>
      <c r="AX32" s="37">
        <v>59</v>
      </c>
      <c r="AY32" s="41">
        <f t="shared" si="9"/>
        <v>1059</v>
      </c>
      <c r="BA32" s="7" t="s">
        <v>59</v>
      </c>
      <c r="BE32" s="1">
        <v>17084</v>
      </c>
      <c r="BF32" s="1">
        <v>2267</v>
      </c>
      <c r="BH32" s="1">
        <f t="shared" si="10"/>
        <v>19351</v>
      </c>
    </row>
    <row r="33" spans="1:60" hidden="1" outlineLevel="1">
      <c r="A33" t="s">
        <v>1466</v>
      </c>
      <c r="B33" t="s">
        <v>500</v>
      </c>
      <c r="C33" s="25">
        <v>26271</v>
      </c>
      <c r="F33" s="1">
        <v>12974</v>
      </c>
      <c r="H33" s="1">
        <v>7225</v>
      </c>
      <c r="I33" s="2" t="str">
        <f t="shared" si="0"/>
        <v/>
      </c>
      <c r="J33" s="2">
        <f t="shared" si="1"/>
        <v>0.55688299676275632</v>
      </c>
      <c r="K33" s="10" t="e">
        <f t="shared" si="2"/>
        <v>#N/A</v>
      </c>
      <c r="L33" s="9" t="e">
        <f t="shared" si="3"/>
        <v>#N/A</v>
      </c>
      <c r="M33" s="8" t="e">
        <f t="shared" si="4"/>
        <v>#N/A</v>
      </c>
      <c r="N33" s="2" t="str">
        <f t="shared" si="5"/>
        <v>-</v>
      </c>
      <c r="O33" s="2" t="str">
        <f t="shared" si="6"/>
        <v>-</v>
      </c>
      <c r="P33" s="2" t="str">
        <f t="shared" si="7"/>
        <v>-</v>
      </c>
      <c r="Q33" s="2" t="str">
        <f t="shared" si="8"/>
        <v>-</v>
      </c>
      <c r="AS33" t="s">
        <v>1466</v>
      </c>
      <c r="AT33" t="s">
        <v>500</v>
      </c>
      <c r="AW33" s="35">
        <v>1</v>
      </c>
      <c r="AX33" s="37">
        <v>61</v>
      </c>
      <c r="AY33" s="41">
        <f t="shared" si="9"/>
        <v>1061</v>
      </c>
      <c r="BA33" s="7" t="s">
        <v>59</v>
      </c>
      <c r="BE33" s="1">
        <v>12974</v>
      </c>
      <c r="BF33" s="1">
        <v>1465</v>
      </c>
      <c r="BH33" s="1">
        <f t="shared" si="10"/>
        <v>14439</v>
      </c>
    </row>
    <row r="34" spans="1:60" hidden="1" outlineLevel="1">
      <c r="A34" t="s">
        <v>96</v>
      </c>
      <c r="B34" t="s">
        <v>500</v>
      </c>
      <c r="C34" s="25">
        <v>9361</v>
      </c>
      <c r="F34" s="1">
        <v>7652</v>
      </c>
      <c r="H34" s="1">
        <v>3864</v>
      </c>
      <c r="I34" s="2" t="str">
        <f t="shared" si="0"/>
        <v/>
      </c>
      <c r="J34" s="2">
        <f t="shared" si="1"/>
        <v>0.50496602195504448</v>
      </c>
      <c r="K34" s="10" t="e">
        <f t="shared" si="2"/>
        <v>#N/A</v>
      </c>
      <c r="L34" s="9" t="e">
        <f t="shared" si="3"/>
        <v>#N/A</v>
      </c>
      <c r="M34" s="8" t="e">
        <f t="shared" si="4"/>
        <v>#N/A</v>
      </c>
      <c r="N34" s="2" t="str">
        <f t="shared" si="5"/>
        <v>-</v>
      </c>
      <c r="O34" s="2" t="str">
        <f t="shared" si="6"/>
        <v>-</v>
      </c>
      <c r="P34" s="2" t="str">
        <f t="shared" si="7"/>
        <v>-</v>
      </c>
      <c r="Q34" s="2" t="str">
        <f t="shared" si="8"/>
        <v>-</v>
      </c>
      <c r="AS34" t="s">
        <v>96</v>
      </c>
      <c r="AT34" t="s">
        <v>500</v>
      </c>
      <c r="AW34" s="35">
        <v>1</v>
      </c>
      <c r="AX34" s="37">
        <v>63</v>
      </c>
      <c r="AY34" s="41">
        <f t="shared" si="9"/>
        <v>1063</v>
      </c>
      <c r="BA34" s="7" t="s">
        <v>59</v>
      </c>
      <c r="BE34" s="1">
        <v>7652</v>
      </c>
      <c r="BH34" s="1">
        <f t="shared" si="10"/>
        <v>7652</v>
      </c>
    </row>
    <row r="35" spans="1:60" hidden="1" outlineLevel="1">
      <c r="A35" t="s">
        <v>666</v>
      </c>
      <c r="B35" t="s">
        <v>500</v>
      </c>
      <c r="C35" s="25">
        <v>16427</v>
      </c>
      <c r="F35" s="1">
        <v>11482</v>
      </c>
      <c r="H35" s="1">
        <v>4654</v>
      </c>
      <c r="I35" s="2" t="str">
        <f t="shared" si="0"/>
        <v/>
      </c>
      <c r="J35" s="2">
        <f t="shared" si="1"/>
        <v>0.40533008186727049</v>
      </c>
      <c r="K35" s="10" t="e">
        <f t="shared" ref="K35:K70" si="11">RANK(R35,R35:AP35)</f>
        <v>#N/A</v>
      </c>
      <c r="L35" s="9" t="e">
        <f t="shared" ref="L35:L70" si="12">RANK(S35,R35:AP35)</f>
        <v>#N/A</v>
      </c>
      <c r="M35" s="8" t="e">
        <f t="shared" ref="M35:M70" si="13">RANK(T35,R35:AP35)</f>
        <v>#N/A</v>
      </c>
      <c r="N35" s="2" t="str">
        <f t="shared" ref="N35:N70" si="14">IF(SUM($R35:$AO35)=0,"-",R35/SUM($R35:$AO35))</f>
        <v>-</v>
      </c>
      <c r="O35" s="2" t="str">
        <f t="shared" ref="O35:O70" si="15">IF(SUM($R35:$AO35)=0,"-",S35/SUM($R35:$AO35))</f>
        <v>-</v>
      </c>
      <c r="P35" s="2" t="str">
        <f t="shared" ref="P35:P70" si="16">IF(SUM($R35:$AO35)=0,"-",T35/SUM($R35:$AO35))</f>
        <v>-</v>
      </c>
      <c r="Q35" s="2" t="str">
        <f t="shared" ref="Q35:Q66" si="17">IF(SUM($R35:$AO35)=0,"-",(1-N35-O35-P35))</f>
        <v>-</v>
      </c>
      <c r="AS35" t="s">
        <v>666</v>
      </c>
      <c r="AT35" t="s">
        <v>500</v>
      </c>
      <c r="AW35" s="35">
        <v>1</v>
      </c>
      <c r="AX35" s="37">
        <v>65</v>
      </c>
      <c r="AY35" s="41">
        <f t="shared" si="9"/>
        <v>1065</v>
      </c>
      <c r="BA35" s="7" t="s">
        <v>59</v>
      </c>
      <c r="BE35" s="1">
        <v>11482</v>
      </c>
      <c r="BF35" s="1">
        <v>388</v>
      </c>
      <c r="BH35" s="1">
        <f t="shared" si="10"/>
        <v>11870</v>
      </c>
    </row>
    <row r="36" spans="1:60" hidden="1" outlineLevel="1">
      <c r="A36" t="s">
        <v>1304</v>
      </c>
      <c r="B36" t="s">
        <v>500</v>
      </c>
      <c r="C36" s="25">
        <v>16953</v>
      </c>
      <c r="F36" s="1">
        <v>10175</v>
      </c>
      <c r="H36" s="1">
        <v>5672</v>
      </c>
      <c r="I36" s="2" t="str">
        <f t="shared" si="0"/>
        <v/>
      </c>
      <c r="J36" s="2">
        <f t="shared" si="1"/>
        <v>0.55744471744471746</v>
      </c>
      <c r="K36" s="10" t="e">
        <f t="shared" si="11"/>
        <v>#N/A</v>
      </c>
      <c r="L36" s="9" t="e">
        <f t="shared" si="12"/>
        <v>#N/A</v>
      </c>
      <c r="M36" s="8" t="e">
        <f t="shared" si="13"/>
        <v>#N/A</v>
      </c>
      <c r="N36" s="2" t="str">
        <f t="shared" si="14"/>
        <v>-</v>
      </c>
      <c r="O36" s="2" t="str">
        <f t="shared" si="15"/>
        <v>-</v>
      </c>
      <c r="P36" s="2" t="str">
        <f t="shared" si="16"/>
        <v>-</v>
      </c>
      <c r="Q36" s="2" t="str">
        <f t="shared" si="17"/>
        <v>-</v>
      </c>
      <c r="AS36" t="s">
        <v>1304</v>
      </c>
      <c r="AT36" t="s">
        <v>500</v>
      </c>
      <c r="AW36" s="35">
        <v>1</v>
      </c>
      <c r="AX36" s="37">
        <v>67</v>
      </c>
      <c r="AY36" s="41">
        <f t="shared" si="9"/>
        <v>1067</v>
      </c>
      <c r="BA36" s="7" t="s">
        <v>59</v>
      </c>
      <c r="BE36" s="1">
        <v>10175</v>
      </c>
      <c r="BF36" s="1">
        <v>905</v>
      </c>
      <c r="BH36" s="1">
        <f t="shared" si="10"/>
        <v>11080</v>
      </c>
    </row>
    <row r="37" spans="1:60" hidden="1" outlineLevel="1">
      <c r="A37" t="s">
        <v>837</v>
      </c>
      <c r="B37" t="s">
        <v>500</v>
      </c>
      <c r="C37" s="25">
        <v>95846</v>
      </c>
      <c r="F37" s="1">
        <v>46968</v>
      </c>
      <c r="H37" s="1">
        <v>26018</v>
      </c>
      <c r="I37" s="2" t="str">
        <f t="shared" si="0"/>
        <v/>
      </c>
      <c r="J37" s="2">
        <f t="shared" si="1"/>
        <v>0.55395162663941411</v>
      </c>
      <c r="K37" s="10" t="e">
        <f t="shared" si="11"/>
        <v>#N/A</v>
      </c>
      <c r="L37" s="9" t="e">
        <f t="shared" si="12"/>
        <v>#N/A</v>
      </c>
      <c r="M37" s="8" t="e">
        <f t="shared" si="13"/>
        <v>#N/A</v>
      </c>
      <c r="N37" s="2" t="str">
        <f t="shared" si="14"/>
        <v>-</v>
      </c>
      <c r="O37" s="2" t="str">
        <f t="shared" si="15"/>
        <v>-</v>
      </c>
      <c r="P37" s="2" t="str">
        <f t="shared" si="16"/>
        <v>-</v>
      </c>
      <c r="Q37" s="2" t="str">
        <f t="shared" si="17"/>
        <v>-</v>
      </c>
      <c r="AS37" t="s">
        <v>837</v>
      </c>
      <c r="AT37" t="s">
        <v>500</v>
      </c>
      <c r="AW37" s="35">
        <v>1</v>
      </c>
      <c r="AX37" s="37">
        <v>69</v>
      </c>
      <c r="AY37" s="41">
        <f t="shared" si="9"/>
        <v>1069</v>
      </c>
      <c r="BA37" s="7" t="s">
        <v>59</v>
      </c>
      <c r="BE37" s="1">
        <v>46968</v>
      </c>
      <c r="BF37" s="1">
        <v>5597</v>
      </c>
      <c r="BH37" s="1">
        <f t="shared" si="10"/>
        <v>52565</v>
      </c>
    </row>
    <row r="38" spans="1:60" hidden="1" outlineLevel="1">
      <c r="A38" t="s">
        <v>534</v>
      </c>
      <c r="B38" t="s">
        <v>500</v>
      </c>
      <c r="C38" s="25">
        <v>53483</v>
      </c>
      <c r="F38" s="1">
        <v>30535</v>
      </c>
      <c r="H38" s="1">
        <v>10151</v>
      </c>
      <c r="I38" s="2" t="str">
        <f t="shared" si="0"/>
        <v/>
      </c>
      <c r="J38" s="2">
        <f t="shared" si="1"/>
        <v>0.3324381856885541</v>
      </c>
      <c r="K38" s="10" t="e">
        <f t="shared" si="11"/>
        <v>#N/A</v>
      </c>
      <c r="L38" s="9" t="e">
        <f t="shared" si="12"/>
        <v>#N/A</v>
      </c>
      <c r="M38" s="8" t="e">
        <f t="shared" si="13"/>
        <v>#N/A</v>
      </c>
      <c r="N38" s="2" t="str">
        <f t="shared" si="14"/>
        <v>-</v>
      </c>
      <c r="O38" s="2" t="str">
        <f t="shared" si="15"/>
        <v>-</v>
      </c>
      <c r="P38" s="2" t="str">
        <f t="shared" si="16"/>
        <v>-</v>
      </c>
      <c r="Q38" s="2" t="str">
        <f t="shared" si="17"/>
        <v>-</v>
      </c>
      <c r="AS38" t="s">
        <v>534</v>
      </c>
      <c r="AT38" t="s">
        <v>500</v>
      </c>
      <c r="AW38" s="35">
        <v>1</v>
      </c>
      <c r="AX38" s="37">
        <v>71</v>
      </c>
      <c r="AY38" s="41">
        <f t="shared" si="9"/>
        <v>1071</v>
      </c>
      <c r="BA38" s="7" t="s">
        <v>59</v>
      </c>
      <c r="BE38" s="1">
        <v>30535</v>
      </c>
      <c r="BF38" s="1">
        <v>2174</v>
      </c>
      <c r="BH38" s="1">
        <f t="shared" si="10"/>
        <v>32709</v>
      </c>
    </row>
    <row r="39" spans="1:60" hidden="1" outlineLevel="1">
      <c r="A39" t="s">
        <v>708</v>
      </c>
      <c r="B39" t="s">
        <v>500</v>
      </c>
      <c r="C39" s="25">
        <v>655893</v>
      </c>
      <c r="F39" s="1">
        <v>358776</v>
      </c>
      <c r="H39" s="1">
        <v>150090</v>
      </c>
      <c r="I39" s="2" t="str">
        <f t="shared" si="0"/>
        <v/>
      </c>
      <c r="J39" s="2">
        <f t="shared" si="1"/>
        <v>0.41833901933239681</v>
      </c>
      <c r="K39" s="10" t="e">
        <f t="shared" si="11"/>
        <v>#N/A</v>
      </c>
      <c r="L39" s="9" t="e">
        <f t="shared" si="12"/>
        <v>#N/A</v>
      </c>
      <c r="M39" s="8" t="e">
        <f t="shared" si="13"/>
        <v>#N/A</v>
      </c>
      <c r="N39" s="2" t="str">
        <f t="shared" si="14"/>
        <v>-</v>
      </c>
      <c r="O39" s="2" t="str">
        <f t="shared" si="15"/>
        <v>-</v>
      </c>
      <c r="P39" s="2" t="str">
        <f t="shared" si="16"/>
        <v>-</v>
      </c>
      <c r="Q39" s="2" t="str">
        <f t="shared" si="17"/>
        <v>-</v>
      </c>
      <c r="AS39" t="s">
        <v>708</v>
      </c>
      <c r="AT39" t="s">
        <v>500</v>
      </c>
      <c r="AW39" s="35">
        <v>1</v>
      </c>
      <c r="AX39" s="37">
        <v>73</v>
      </c>
      <c r="AY39" s="41">
        <f t="shared" si="9"/>
        <v>1073</v>
      </c>
      <c r="BA39" s="7" t="s">
        <v>59</v>
      </c>
      <c r="BE39" s="1">
        <v>358776</v>
      </c>
      <c r="BF39" s="1">
        <v>38843</v>
      </c>
      <c r="BH39" s="1">
        <f t="shared" si="10"/>
        <v>397619</v>
      </c>
    </row>
    <row r="40" spans="1:60" hidden="1" outlineLevel="1">
      <c r="A40" t="s">
        <v>1209</v>
      </c>
      <c r="B40" t="s">
        <v>500</v>
      </c>
      <c r="C40" s="25">
        <v>14816</v>
      </c>
      <c r="F40" s="1">
        <v>10062</v>
      </c>
      <c r="H40" s="1">
        <v>4793</v>
      </c>
      <c r="I40" s="2" t="str">
        <f t="shared" si="0"/>
        <v/>
      </c>
      <c r="J40" s="2">
        <f t="shared" si="1"/>
        <v>0.4763466507652554</v>
      </c>
      <c r="K40" s="10" t="e">
        <f t="shared" si="11"/>
        <v>#N/A</v>
      </c>
      <c r="L40" s="9" t="e">
        <f t="shared" si="12"/>
        <v>#N/A</v>
      </c>
      <c r="M40" s="8" t="e">
        <f t="shared" si="13"/>
        <v>#N/A</v>
      </c>
      <c r="N40" s="2" t="str">
        <f t="shared" si="14"/>
        <v>-</v>
      </c>
      <c r="O40" s="2" t="str">
        <f t="shared" si="15"/>
        <v>-</v>
      </c>
      <c r="P40" s="2" t="str">
        <f t="shared" si="16"/>
        <v>-</v>
      </c>
      <c r="Q40" s="2" t="str">
        <f t="shared" si="17"/>
        <v>-</v>
      </c>
      <c r="AS40" t="s">
        <v>1209</v>
      </c>
      <c r="AT40" t="s">
        <v>500</v>
      </c>
      <c r="AW40" s="35">
        <v>1</v>
      </c>
      <c r="AX40" s="37">
        <v>75</v>
      </c>
      <c r="AY40" s="41">
        <f t="shared" si="9"/>
        <v>1075</v>
      </c>
      <c r="BA40" s="7" t="s">
        <v>59</v>
      </c>
      <c r="BE40" s="1">
        <v>10062</v>
      </c>
      <c r="BF40" s="1">
        <v>794</v>
      </c>
      <c r="BH40" s="1">
        <f t="shared" si="10"/>
        <v>10856</v>
      </c>
    </row>
    <row r="41" spans="1:60" hidden="1" outlineLevel="1">
      <c r="A41" t="s">
        <v>1702</v>
      </c>
      <c r="B41" t="s">
        <v>500</v>
      </c>
      <c r="C41" s="25">
        <v>90294</v>
      </c>
      <c r="F41" s="1">
        <v>45421</v>
      </c>
      <c r="H41" s="1">
        <v>19990</v>
      </c>
      <c r="I41" s="2" t="str">
        <f t="shared" si="0"/>
        <v/>
      </c>
      <c r="J41" s="2">
        <f t="shared" si="1"/>
        <v>0.44010479734043723</v>
      </c>
      <c r="K41" s="10" t="e">
        <f t="shared" si="11"/>
        <v>#N/A</v>
      </c>
      <c r="L41" s="9" t="e">
        <f t="shared" si="12"/>
        <v>#N/A</v>
      </c>
      <c r="M41" s="8" t="e">
        <f t="shared" si="13"/>
        <v>#N/A</v>
      </c>
      <c r="N41" s="2" t="str">
        <f t="shared" si="14"/>
        <v>-</v>
      </c>
      <c r="O41" s="2" t="str">
        <f t="shared" si="15"/>
        <v>-</v>
      </c>
      <c r="P41" s="2" t="str">
        <f t="shared" si="16"/>
        <v>-</v>
      </c>
      <c r="Q41" s="2" t="str">
        <f t="shared" si="17"/>
        <v>-</v>
      </c>
      <c r="AS41" t="s">
        <v>1702</v>
      </c>
      <c r="AT41" t="s">
        <v>500</v>
      </c>
      <c r="AW41" s="35">
        <v>1</v>
      </c>
      <c r="AX41" s="37">
        <v>77</v>
      </c>
      <c r="AY41" s="41">
        <f t="shared" si="9"/>
        <v>1077</v>
      </c>
      <c r="BA41" s="7" t="s">
        <v>59</v>
      </c>
      <c r="BE41" s="1">
        <v>45421</v>
      </c>
      <c r="BF41" s="1">
        <v>5164</v>
      </c>
      <c r="BH41" s="1">
        <f t="shared" si="10"/>
        <v>50585</v>
      </c>
    </row>
    <row r="42" spans="1:60" hidden="1" outlineLevel="1">
      <c r="A42" t="s">
        <v>1613</v>
      </c>
      <c r="B42" t="s">
        <v>500</v>
      </c>
      <c r="C42" s="25">
        <v>34028</v>
      </c>
      <c r="F42" s="1">
        <v>20182</v>
      </c>
      <c r="H42" s="1">
        <v>8839</v>
      </c>
      <c r="I42" s="2" t="str">
        <f t="shared" si="0"/>
        <v/>
      </c>
      <c r="J42" s="2">
        <f t="shared" si="1"/>
        <v>0.43796452284213655</v>
      </c>
      <c r="K42" s="10" t="e">
        <f t="shared" si="11"/>
        <v>#N/A</v>
      </c>
      <c r="L42" s="9" t="e">
        <f t="shared" si="12"/>
        <v>#N/A</v>
      </c>
      <c r="M42" s="8" t="e">
        <f t="shared" si="13"/>
        <v>#N/A</v>
      </c>
      <c r="N42" s="2" t="str">
        <f t="shared" si="14"/>
        <v>-</v>
      </c>
      <c r="O42" s="2" t="str">
        <f t="shared" si="15"/>
        <v>-</v>
      </c>
      <c r="P42" s="2" t="str">
        <f t="shared" si="16"/>
        <v>-</v>
      </c>
      <c r="Q42" s="2" t="str">
        <f t="shared" si="17"/>
        <v>-</v>
      </c>
      <c r="AS42" t="s">
        <v>1613</v>
      </c>
      <c r="AT42" t="s">
        <v>500</v>
      </c>
      <c r="AW42" s="35">
        <v>1</v>
      </c>
      <c r="AX42" s="37">
        <v>79</v>
      </c>
      <c r="AY42" s="41">
        <f t="shared" si="9"/>
        <v>1079</v>
      </c>
      <c r="BA42" s="7" t="s">
        <v>59</v>
      </c>
      <c r="BE42" s="1">
        <v>20182</v>
      </c>
      <c r="BF42" s="1">
        <v>1290</v>
      </c>
      <c r="BH42" s="1">
        <f t="shared" si="10"/>
        <v>21472</v>
      </c>
    </row>
    <row r="43" spans="1:60" hidden="1" outlineLevel="1">
      <c r="A43" t="s">
        <v>2113</v>
      </c>
      <c r="B43" t="s">
        <v>500</v>
      </c>
      <c r="C43" s="25">
        <v>129247</v>
      </c>
      <c r="F43" s="1">
        <v>62782</v>
      </c>
      <c r="H43" s="1">
        <v>26907</v>
      </c>
      <c r="I43" s="2" t="str">
        <f t="shared" si="0"/>
        <v/>
      </c>
      <c r="J43" s="2">
        <f t="shared" si="1"/>
        <v>0.42857825491382878</v>
      </c>
      <c r="K43" s="10" t="e">
        <f t="shared" si="11"/>
        <v>#N/A</v>
      </c>
      <c r="L43" s="9" t="e">
        <f t="shared" si="12"/>
        <v>#N/A</v>
      </c>
      <c r="M43" s="8" t="e">
        <f t="shared" si="13"/>
        <v>#N/A</v>
      </c>
      <c r="N43" s="2" t="str">
        <f t="shared" si="14"/>
        <v>-</v>
      </c>
      <c r="O43" s="2" t="str">
        <f t="shared" si="15"/>
        <v>-</v>
      </c>
      <c r="P43" s="2" t="str">
        <f t="shared" si="16"/>
        <v>-</v>
      </c>
      <c r="Q43" s="2" t="str">
        <f t="shared" si="17"/>
        <v>-</v>
      </c>
      <c r="AS43" t="s">
        <v>2113</v>
      </c>
      <c r="AT43" t="s">
        <v>500</v>
      </c>
      <c r="AW43" s="35">
        <v>1</v>
      </c>
      <c r="AX43" s="37">
        <v>81</v>
      </c>
      <c r="AY43" s="41">
        <f t="shared" si="9"/>
        <v>1081</v>
      </c>
      <c r="BA43" s="7" t="s">
        <v>59</v>
      </c>
      <c r="BE43" s="1">
        <v>62782</v>
      </c>
      <c r="BF43" s="1">
        <v>9702</v>
      </c>
      <c r="BH43" s="1">
        <f t="shared" si="10"/>
        <v>72484</v>
      </c>
    </row>
    <row r="44" spans="1:60" hidden="1" outlineLevel="1">
      <c r="A44" t="s">
        <v>1236</v>
      </c>
      <c r="B44" t="s">
        <v>500</v>
      </c>
      <c r="C44" s="25">
        <v>73651</v>
      </c>
      <c r="F44" s="1">
        <v>36864</v>
      </c>
      <c r="H44" s="1">
        <v>14926</v>
      </c>
      <c r="I44" s="2" t="str">
        <f t="shared" si="0"/>
        <v/>
      </c>
      <c r="J44" s="2">
        <f t="shared" si="1"/>
        <v>0.40489366319444442</v>
      </c>
      <c r="K44" s="10" t="e">
        <f t="shared" si="11"/>
        <v>#N/A</v>
      </c>
      <c r="L44" s="9" t="e">
        <f t="shared" si="12"/>
        <v>#N/A</v>
      </c>
      <c r="M44" s="8" t="e">
        <f t="shared" si="13"/>
        <v>#N/A</v>
      </c>
      <c r="N44" s="2" t="str">
        <f t="shared" si="14"/>
        <v>-</v>
      </c>
      <c r="O44" s="2" t="str">
        <f t="shared" si="15"/>
        <v>-</v>
      </c>
      <c r="P44" s="2" t="str">
        <f t="shared" si="16"/>
        <v>-</v>
      </c>
      <c r="Q44" s="2" t="str">
        <f t="shared" si="17"/>
        <v>-</v>
      </c>
      <c r="AS44" t="s">
        <v>1236</v>
      </c>
      <c r="AT44" t="s">
        <v>500</v>
      </c>
      <c r="AW44" s="35">
        <v>1</v>
      </c>
      <c r="AX44" s="37">
        <v>83</v>
      </c>
      <c r="AY44" s="41">
        <f t="shared" si="9"/>
        <v>1083</v>
      </c>
      <c r="BA44" s="7" t="s">
        <v>59</v>
      </c>
      <c r="BE44" s="1">
        <v>36864</v>
      </c>
      <c r="BF44" s="1">
        <v>2574</v>
      </c>
      <c r="BH44" s="1">
        <f t="shared" si="10"/>
        <v>39438</v>
      </c>
    </row>
    <row r="45" spans="1:60" hidden="1" outlineLevel="1">
      <c r="A45" t="s">
        <v>1389</v>
      </c>
      <c r="B45" t="s">
        <v>500</v>
      </c>
      <c r="C45" s="25">
        <v>12124</v>
      </c>
      <c r="F45" s="1">
        <v>9158</v>
      </c>
      <c r="H45" s="1">
        <v>4132</v>
      </c>
      <c r="I45" s="2" t="str">
        <f t="shared" si="0"/>
        <v/>
      </c>
      <c r="J45" s="2">
        <f t="shared" si="1"/>
        <v>0.45119021620441147</v>
      </c>
      <c r="K45" s="10" t="e">
        <f t="shared" si="11"/>
        <v>#N/A</v>
      </c>
      <c r="L45" s="9" t="e">
        <f t="shared" si="12"/>
        <v>#N/A</v>
      </c>
      <c r="M45" s="8" t="e">
        <f t="shared" si="13"/>
        <v>#N/A</v>
      </c>
      <c r="N45" s="2" t="str">
        <f t="shared" si="14"/>
        <v>-</v>
      </c>
      <c r="O45" s="2" t="str">
        <f t="shared" si="15"/>
        <v>-</v>
      </c>
      <c r="P45" s="2" t="str">
        <f t="shared" si="16"/>
        <v>-</v>
      </c>
      <c r="Q45" s="2" t="str">
        <f t="shared" si="17"/>
        <v>-</v>
      </c>
      <c r="AS45" t="s">
        <v>1389</v>
      </c>
      <c r="AT45" t="s">
        <v>500</v>
      </c>
      <c r="AW45" s="35">
        <v>1</v>
      </c>
      <c r="AX45" s="37">
        <v>85</v>
      </c>
      <c r="AY45" s="41">
        <f t="shared" si="9"/>
        <v>1085</v>
      </c>
      <c r="BA45" s="7" t="s">
        <v>59</v>
      </c>
      <c r="BE45" s="1">
        <v>9158</v>
      </c>
      <c r="BF45" s="1">
        <v>1131</v>
      </c>
      <c r="BH45" s="1">
        <f t="shared" si="10"/>
        <v>10289</v>
      </c>
    </row>
    <row r="46" spans="1:60" hidden="1" outlineLevel="1">
      <c r="A46" t="s">
        <v>744</v>
      </c>
      <c r="B46" t="s">
        <v>500</v>
      </c>
      <c r="C46" s="25">
        <v>22227</v>
      </c>
      <c r="F46" s="1">
        <v>13369</v>
      </c>
      <c r="H46" s="1">
        <v>5674</v>
      </c>
      <c r="I46" s="2" t="str">
        <f t="shared" si="0"/>
        <v/>
      </c>
      <c r="J46" s="2">
        <f t="shared" si="1"/>
        <v>0.42441469070237114</v>
      </c>
      <c r="K46" s="10" t="e">
        <f t="shared" si="11"/>
        <v>#N/A</v>
      </c>
      <c r="L46" s="9" t="e">
        <f t="shared" si="12"/>
        <v>#N/A</v>
      </c>
      <c r="M46" s="8" t="e">
        <f t="shared" si="13"/>
        <v>#N/A</v>
      </c>
      <c r="N46" s="2" t="str">
        <f t="shared" si="14"/>
        <v>-</v>
      </c>
      <c r="O46" s="2" t="str">
        <f t="shared" si="15"/>
        <v>-</v>
      </c>
      <c r="P46" s="2" t="str">
        <f t="shared" si="16"/>
        <v>-</v>
      </c>
      <c r="Q46" s="2" t="str">
        <f t="shared" si="17"/>
        <v>-</v>
      </c>
      <c r="AS46" t="s">
        <v>744</v>
      </c>
      <c r="AT46" t="s">
        <v>500</v>
      </c>
      <c r="AW46" s="35">
        <v>1</v>
      </c>
      <c r="AX46" s="37">
        <v>87</v>
      </c>
      <c r="AY46" s="41">
        <f t="shared" si="9"/>
        <v>1087</v>
      </c>
      <c r="BA46" s="7" t="s">
        <v>59</v>
      </c>
      <c r="BE46" s="1">
        <v>13369</v>
      </c>
      <c r="BF46" s="1">
        <v>2910</v>
      </c>
      <c r="BH46" s="1">
        <f t="shared" si="10"/>
        <v>16279</v>
      </c>
    </row>
    <row r="47" spans="1:60" hidden="1" outlineLevel="1">
      <c r="A47" t="s">
        <v>745</v>
      </c>
      <c r="B47" t="s">
        <v>500</v>
      </c>
      <c r="C47" s="25">
        <v>309170</v>
      </c>
      <c r="F47" s="1">
        <v>159843</v>
      </c>
      <c r="H47" s="1">
        <v>65463</v>
      </c>
      <c r="I47" s="2" t="str">
        <f t="shared" si="0"/>
        <v/>
      </c>
      <c r="J47" s="2">
        <f t="shared" si="1"/>
        <v>0.40954561663632438</v>
      </c>
      <c r="K47" s="10" t="e">
        <f t="shared" si="11"/>
        <v>#N/A</v>
      </c>
      <c r="L47" s="9" t="e">
        <f t="shared" si="12"/>
        <v>#N/A</v>
      </c>
      <c r="M47" s="8" t="e">
        <f t="shared" si="13"/>
        <v>#N/A</v>
      </c>
      <c r="N47" s="2" t="str">
        <f t="shared" si="14"/>
        <v>-</v>
      </c>
      <c r="O47" s="2" t="str">
        <f t="shared" si="15"/>
        <v>-</v>
      </c>
      <c r="P47" s="2" t="str">
        <f t="shared" si="16"/>
        <v>-</v>
      </c>
      <c r="Q47" s="2" t="str">
        <f t="shared" si="17"/>
        <v>-</v>
      </c>
      <c r="AS47" t="s">
        <v>745</v>
      </c>
      <c r="AT47" t="s">
        <v>500</v>
      </c>
      <c r="AW47" s="35">
        <v>1</v>
      </c>
      <c r="AX47" s="37">
        <v>89</v>
      </c>
      <c r="AY47" s="41">
        <f t="shared" si="9"/>
        <v>1089</v>
      </c>
      <c r="BA47" s="7" t="s">
        <v>59</v>
      </c>
      <c r="BE47" s="1">
        <v>159843</v>
      </c>
      <c r="BF47" s="1">
        <v>23662</v>
      </c>
      <c r="BH47" s="1">
        <f t="shared" si="10"/>
        <v>183505</v>
      </c>
    </row>
    <row r="48" spans="1:60" hidden="1" outlineLevel="1">
      <c r="A48" t="s">
        <v>1514</v>
      </c>
      <c r="B48" t="s">
        <v>500</v>
      </c>
      <c r="C48" s="25">
        <v>21531</v>
      </c>
      <c r="F48" s="1">
        <v>14498</v>
      </c>
      <c r="H48" s="1">
        <v>5882</v>
      </c>
      <c r="I48" s="2" t="str">
        <f t="shared" si="0"/>
        <v/>
      </c>
      <c r="J48" s="2">
        <f t="shared" si="1"/>
        <v>0.40571113257000968</v>
      </c>
      <c r="K48" s="10" t="e">
        <f t="shared" si="11"/>
        <v>#N/A</v>
      </c>
      <c r="L48" s="9" t="e">
        <f t="shared" si="12"/>
        <v>#N/A</v>
      </c>
      <c r="M48" s="8" t="e">
        <f t="shared" si="13"/>
        <v>#N/A</v>
      </c>
      <c r="N48" s="2" t="str">
        <f t="shared" si="14"/>
        <v>-</v>
      </c>
      <c r="O48" s="2" t="str">
        <f t="shared" si="15"/>
        <v>-</v>
      </c>
      <c r="P48" s="2" t="str">
        <f t="shared" si="16"/>
        <v>-</v>
      </c>
      <c r="Q48" s="2" t="str">
        <f t="shared" si="17"/>
        <v>-</v>
      </c>
      <c r="AS48" t="s">
        <v>1514</v>
      </c>
      <c r="AT48" t="s">
        <v>500</v>
      </c>
      <c r="AW48" s="35">
        <v>1</v>
      </c>
      <c r="AX48" s="37">
        <v>91</v>
      </c>
      <c r="AY48" s="41">
        <f t="shared" si="9"/>
        <v>1091</v>
      </c>
      <c r="BA48" s="7" t="s">
        <v>59</v>
      </c>
      <c r="BE48" s="1">
        <v>14498</v>
      </c>
      <c r="BF48" s="1">
        <v>2</v>
      </c>
      <c r="BH48" s="1">
        <f t="shared" si="10"/>
        <v>14500</v>
      </c>
    </row>
    <row r="49" spans="1:60" hidden="1" outlineLevel="1">
      <c r="A49" t="s">
        <v>2911</v>
      </c>
      <c r="B49" t="s">
        <v>500</v>
      </c>
      <c r="C49" s="25">
        <v>30779</v>
      </c>
      <c r="F49" s="1">
        <v>17128</v>
      </c>
      <c r="H49" s="1">
        <v>8826</v>
      </c>
      <c r="I49" s="2" t="str">
        <f t="shared" si="0"/>
        <v/>
      </c>
      <c r="J49" s="2">
        <f t="shared" si="1"/>
        <v>0.51529659037832787</v>
      </c>
      <c r="K49" s="10" t="e">
        <f t="shared" si="11"/>
        <v>#N/A</v>
      </c>
      <c r="L49" s="9" t="e">
        <f t="shared" si="12"/>
        <v>#N/A</v>
      </c>
      <c r="M49" s="8" t="e">
        <f t="shared" si="13"/>
        <v>#N/A</v>
      </c>
      <c r="N49" s="2" t="str">
        <f t="shared" si="14"/>
        <v>-</v>
      </c>
      <c r="O49" s="2" t="str">
        <f t="shared" si="15"/>
        <v>-</v>
      </c>
      <c r="P49" s="2" t="str">
        <f t="shared" si="16"/>
        <v>-</v>
      </c>
      <c r="Q49" s="2" t="str">
        <f t="shared" si="17"/>
        <v>-</v>
      </c>
      <c r="AS49" t="s">
        <v>2911</v>
      </c>
      <c r="AT49" t="s">
        <v>500</v>
      </c>
      <c r="AW49" s="35">
        <v>1</v>
      </c>
      <c r="AX49" s="37">
        <v>93</v>
      </c>
      <c r="AY49" s="41">
        <f t="shared" si="9"/>
        <v>1093</v>
      </c>
      <c r="BA49" s="7" t="s">
        <v>59</v>
      </c>
      <c r="BE49" s="1">
        <v>17128</v>
      </c>
      <c r="BF49" s="1">
        <v>1986</v>
      </c>
      <c r="BH49" s="1">
        <f t="shared" si="10"/>
        <v>19114</v>
      </c>
    </row>
    <row r="50" spans="1:60" hidden="1" outlineLevel="1">
      <c r="A50" t="s">
        <v>2831</v>
      </c>
      <c r="B50" t="s">
        <v>500</v>
      </c>
      <c r="C50" s="25">
        <v>88209</v>
      </c>
      <c r="F50" s="1">
        <v>41880</v>
      </c>
      <c r="H50" s="1">
        <v>23363</v>
      </c>
      <c r="I50" s="2" t="str">
        <f t="shared" si="0"/>
        <v/>
      </c>
      <c r="J50" s="2">
        <f t="shared" si="1"/>
        <v>0.55785577841451772</v>
      </c>
      <c r="K50" s="10" t="e">
        <f t="shared" si="11"/>
        <v>#N/A</v>
      </c>
      <c r="L50" s="9" t="e">
        <f t="shared" si="12"/>
        <v>#N/A</v>
      </c>
      <c r="M50" s="8" t="e">
        <f t="shared" si="13"/>
        <v>#N/A</v>
      </c>
      <c r="N50" s="2" t="str">
        <f t="shared" si="14"/>
        <v>-</v>
      </c>
      <c r="O50" s="2" t="str">
        <f t="shared" si="15"/>
        <v>-</v>
      </c>
      <c r="P50" s="2" t="str">
        <f t="shared" si="16"/>
        <v>-</v>
      </c>
      <c r="Q50" s="2" t="str">
        <f t="shared" si="17"/>
        <v>-</v>
      </c>
      <c r="AS50" t="s">
        <v>2831</v>
      </c>
      <c r="AT50" t="s">
        <v>500</v>
      </c>
      <c r="AW50" s="35">
        <v>1</v>
      </c>
      <c r="AX50" s="37">
        <v>95</v>
      </c>
      <c r="AY50" s="41">
        <f t="shared" si="9"/>
        <v>1095</v>
      </c>
      <c r="BA50" s="7" t="s">
        <v>59</v>
      </c>
      <c r="BE50" s="1">
        <v>41880</v>
      </c>
      <c r="BF50" s="1">
        <v>4008</v>
      </c>
      <c r="BH50" s="1">
        <f t="shared" si="10"/>
        <v>45888</v>
      </c>
    </row>
    <row r="51" spans="1:60" hidden="1" outlineLevel="1">
      <c r="A51" t="s">
        <v>2004</v>
      </c>
      <c r="B51" t="s">
        <v>500</v>
      </c>
      <c r="C51" s="25">
        <v>402916</v>
      </c>
      <c r="F51" s="1">
        <v>229753</v>
      </c>
      <c r="H51" s="1">
        <v>92743</v>
      </c>
      <c r="I51" s="2" t="str">
        <f t="shared" si="0"/>
        <v/>
      </c>
      <c r="J51" s="2">
        <f t="shared" si="1"/>
        <v>0.4036639347473156</v>
      </c>
      <c r="K51" s="10" t="e">
        <f t="shared" si="11"/>
        <v>#N/A</v>
      </c>
      <c r="L51" s="9" t="e">
        <f t="shared" si="12"/>
        <v>#N/A</v>
      </c>
      <c r="M51" s="8" t="e">
        <f t="shared" si="13"/>
        <v>#N/A</v>
      </c>
      <c r="N51" s="2" t="str">
        <f t="shared" si="14"/>
        <v>-</v>
      </c>
      <c r="O51" s="2" t="str">
        <f t="shared" si="15"/>
        <v>-</v>
      </c>
      <c r="P51" s="2" t="str">
        <f t="shared" si="16"/>
        <v>-</v>
      </c>
      <c r="Q51" s="2" t="str">
        <f t="shared" si="17"/>
        <v>-</v>
      </c>
      <c r="AS51" t="s">
        <v>2004</v>
      </c>
      <c r="AT51" t="s">
        <v>500</v>
      </c>
      <c r="AW51" s="35">
        <v>1</v>
      </c>
      <c r="AX51" s="37">
        <v>97</v>
      </c>
      <c r="AY51" s="41">
        <f t="shared" si="9"/>
        <v>1097</v>
      </c>
      <c r="BA51" s="7" t="s">
        <v>59</v>
      </c>
      <c r="BE51" s="1">
        <v>229753</v>
      </c>
      <c r="BF51" s="1">
        <v>5924</v>
      </c>
      <c r="BH51" s="1">
        <f t="shared" si="10"/>
        <v>235677</v>
      </c>
    </row>
    <row r="52" spans="1:60" hidden="1" outlineLevel="1">
      <c r="A52" t="s">
        <v>2005</v>
      </c>
      <c r="B52" t="s">
        <v>500</v>
      </c>
      <c r="C52" s="25">
        <v>23602</v>
      </c>
      <c r="F52" s="1">
        <v>14891</v>
      </c>
      <c r="H52" s="1">
        <v>7959</v>
      </c>
      <c r="I52" s="2" t="str">
        <f t="shared" si="0"/>
        <v/>
      </c>
      <c r="J52" s="2">
        <f t="shared" si="1"/>
        <v>0.53448391645960647</v>
      </c>
      <c r="K52" s="10" t="e">
        <f t="shared" si="11"/>
        <v>#N/A</v>
      </c>
      <c r="L52" s="9" t="e">
        <f t="shared" si="12"/>
        <v>#N/A</v>
      </c>
      <c r="M52" s="8" t="e">
        <f t="shared" si="13"/>
        <v>#N/A</v>
      </c>
      <c r="N52" s="2" t="str">
        <f t="shared" si="14"/>
        <v>-</v>
      </c>
      <c r="O52" s="2" t="str">
        <f t="shared" si="15"/>
        <v>-</v>
      </c>
      <c r="P52" s="2" t="str">
        <f t="shared" si="16"/>
        <v>-</v>
      </c>
      <c r="Q52" s="2" t="str">
        <f t="shared" si="17"/>
        <v>-</v>
      </c>
      <c r="AS52" t="s">
        <v>2005</v>
      </c>
      <c r="AT52" t="s">
        <v>500</v>
      </c>
      <c r="AW52" s="35">
        <v>1</v>
      </c>
      <c r="AX52" s="37">
        <v>99</v>
      </c>
      <c r="AY52" s="41">
        <f t="shared" si="9"/>
        <v>1099</v>
      </c>
      <c r="BA52" s="7" t="s">
        <v>59</v>
      </c>
      <c r="BE52" s="1">
        <v>14891</v>
      </c>
      <c r="BF52" s="1">
        <v>927</v>
      </c>
      <c r="BH52" s="1">
        <f t="shared" si="10"/>
        <v>15818</v>
      </c>
    </row>
    <row r="53" spans="1:60" hidden="1" outlineLevel="1">
      <c r="A53" t="s">
        <v>1093</v>
      </c>
      <c r="B53" t="s">
        <v>500</v>
      </c>
      <c r="C53" s="25">
        <v>227291</v>
      </c>
      <c r="F53" s="1">
        <v>124671</v>
      </c>
      <c r="H53" s="1">
        <v>60432</v>
      </c>
      <c r="I53" s="2" t="str">
        <f t="shared" si="0"/>
        <v/>
      </c>
      <c r="J53" s="2">
        <f t="shared" si="1"/>
        <v>0.48473181413480282</v>
      </c>
      <c r="K53" s="10" t="e">
        <f t="shared" si="11"/>
        <v>#N/A</v>
      </c>
      <c r="L53" s="9" t="e">
        <f t="shared" si="12"/>
        <v>#N/A</v>
      </c>
      <c r="M53" s="8" t="e">
        <f t="shared" si="13"/>
        <v>#N/A</v>
      </c>
      <c r="N53" s="2" t="str">
        <f t="shared" si="14"/>
        <v>-</v>
      </c>
      <c r="O53" s="2" t="str">
        <f t="shared" si="15"/>
        <v>-</v>
      </c>
      <c r="P53" s="2" t="str">
        <f t="shared" si="16"/>
        <v>-</v>
      </c>
      <c r="Q53" s="2" t="str">
        <f t="shared" si="17"/>
        <v>-</v>
      </c>
      <c r="AS53" t="s">
        <v>1093</v>
      </c>
      <c r="AT53" t="s">
        <v>500</v>
      </c>
      <c r="AW53" s="35">
        <v>1</v>
      </c>
      <c r="AX53" s="37">
        <v>101</v>
      </c>
      <c r="AY53" s="41">
        <f t="shared" si="9"/>
        <v>1101</v>
      </c>
      <c r="BA53" s="7" t="s">
        <v>59</v>
      </c>
      <c r="BE53" s="1">
        <v>124671</v>
      </c>
      <c r="BF53" s="1">
        <v>3805</v>
      </c>
      <c r="BH53" s="1">
        <f t="shared" si="10"/>
        <v>128476</v>
      </c>
    </row>
    <row r="54" spans="1:60" hidden="1" outlineLevel="1">
      <c r="A54" t="s">
        <v>2516</v>
      </c>
      <c r="B54" t="s">
        <v>500</v>
      </c>
      <c r="C54" s="25">
        <v>115491</v>
      </c>
      <c r="F54" s="1">
        <v>57284</v>
      </c>
      <c r="H54" s="1">
        <v>29186</v>
      </c>
      <c r="I54" s="2" t="str">
        <f t="shared" si="0"/>
        <v/>
      </c>
      <c r="J54" s="2">
        <f t="shared" si="1"/>
        <v>0.50949654353746243</v>
      </c>
      <c r="K54" s="10" t="e">
        <f t="shared" si="11"/>
        <v>#N/A</v>
      </c>
      <c r="L54" s="9" t="e">
        <f t="shared" si="12"/>
        <v>#N/A</v>
      </c>
      <c r="M54" s="8" t="e">
        <f t="shared" si="13"/>
        <v>#N/A</v>
      </c>
      <c r="N54" s="2" t="str">
        <f t="shared" si="14"/>
        <v>-</v>
      </c>
      <c r="O54" s="2" t="str">
        <f t="shared" si="15"/>
        <v>-</v>
      </c>
      <c r="P54" s="2" t="str">
        <f t="shared" si="16"/>
        <v>-</v>
      </c>
      <c r="Q54" s="2" t="str">
        <f t="shared" si="17"/>
        <v>-</v>
      </c>
      <c r="AS54" t="s">
        <v>2516</v>
      </c>
      <c r="AT54" t="s">
        <v>500</v>
      </c>
      <c r="AW54" s="35">
        <v>1</v>
      </c>
      <c r="AX54" s="37">
        <v>103</v>
      </c>
      <c r="AY54" s="41">
        <f t="shared" si="9"/>
        <v>1103</v>
      </c>
      <c r="BA54" s="7" t="s">
        <v>59</v>
      </c>
      <c r="BE54" s="1">
        <v>57284</v>
      </c>
      <c r="BF54" s="1">
        <v>5948</v>
      </c>
      <c r="BH54" s="1">
        <f t="shared" si="10"/>
        <v>63232</v>
      </c>
    </row>
    <row r="55" spans="1:60" hidden="1" outlineLevel="1">
      <c r="A55" t="s">
        <v>441</v>
      </c>
      <c r="B55" t="s">
        <v>500</v>
      </c>
      <c r="C55" s="25">
        <v>10677</v>
      </c>
      <c r="F55" s="1">
        <v>8798</v>
      </c>
      <c r="H55" s="1">
        <v>3894</v>
      </c>
      <c r="I55" s="2" t="str">
        <f t="shared" si="0"/>
        <v/>
      </c>
      <c r="J55" s="2">
        <f t="shared" si="1"/>
        <v>0.44260059104341898</v>
      </c>
      <c r="K55" s="10" t="e">
        <f t="shared" si="11"/>
        <v>#N/A</v>
      </c>
      <c r="L55" s="9" t="e">
        <f t="shared" si="12"/>
        <v>#N/A</v>
      </c>
      <c r="M55" s="8" t="e">
        <f t="shared" si="13"/>
        <v>#N/A</v>
      </c>
      <c r="N55" s="2" t="str">
        <f t="shared" si="14"/>
        <v>-</v>
      </c>
      <c r="O55" s="2" t="str">
        <f t="shared" si="15"/>
        <v>-</v>
      </c>
      <c r="P55" s="2" t="str">
        <f t="shared" si="16"/>
        <v>-</v>
      </c>
      <c r="Q55" s="2" t="str">
        <f t="shared" si="17"/>
        <v>-</v>
      </c>
      <c r="AS55" t="s">
        <v>441</v>
      </c>
      <c r="AT55" t="s">
        <v>500</v>
      </c>
      <c r="AW55" s="35">
        <v>1</v>
      </c>
      <c r="AX55" s="37">
        <v>105</v>
      </c>
      <c r="AY55" s="41">
        <f t="shared" si="9"/>
        <v>1105</v>
      </c>
      <c r="BA55" s="7" t="s">
        <v>59</v>
      </c>
      <c r="BE55" s="1">
        <v>8798</v>
      </c>
      <c r="BF55" s="1">
        <v>43</v>
      </c>
      <c r="BH55" s="1">
        <f t="shared" si="10"/>
        <v>8841</v>
      </c>
    </row>
    <row r="56" spans="1:60" hidden="1" outlineLevel="1">
      <c r="A56" t="s">
        <v>959</v>
      </c>
      <c r="B56" t="s">
        <v>500</v>
      </c>
      <c r="C56" s="25">
        <v>20128</v>
      </c>
      <c r="F56" s="1">
        <v>12706</v>
      </c>
      <c r="H56" s="1">
        <v>5687</v>
      </c>
      <c r="I56" s="2" t="str">
        <f t="shared" si="0"/>
        <v/>
      </c>
      <c r="J56" s="2">
        <f t="shared" si="1"/>
        <v>0.44758381866834568</v>
      </c>
      <c r="K56" s="10" t="e">
        <f t="shared" si="11"/>
        <v>#N/A</v>
      </c>
      <c r="L56" s="9" t="e">
        <f t="shared" si="12"/>
        <v>#N/A</v>
      </c>
      <c r="M56" s="8" t="e">
        <f t="shared" si="13"/>
        <v>#N/A</v>
      </c>
      <c r="N56" s="2" t="str">
        <f t="shared" si="14"/>
        <v>-</v>
      </c>
      <c r="O56" s="2" t="str">
        <f t="shared" si="15"/>
        <v>-</v>
      </c>
      <c r="P56" s="2" t="str">
        <f t="shared" si="16"/>
        <v>-</v>
      </c>
      <c r="Q56" s="2" t="str">
        <f t="shared" si="17"/>
        <v>-</v>
      </c>
      <c r="AS56" t="s">
        <v>959</v>
      </c>
      <c r="AT56" t="s">
        <v>500</v>
      </c>
      <c r="AW56" s="35">
        <v>1</v>
      </c>
      <c r="AX56" s="37">
        <v>107</v>
      </c>
      <c r="AY56" s="41">
        <f t="shared" si="9"/>
        <v>1107</v>
      </c>
      <c r="BA56" s="7" t="s">
        <v>59</v>
      </c>
      <c r="BE56" s="1">
        <v>12706</v>
      </c>
      <c r="BF56" s="1">
        <v>436</v>
      </c>
      <c r="BH56" s="1">
        <f t="shared" si="10"/>
        <v>13142</v>
      </c>
    </row>
    <row r="57" spans="1:60" hidden="1" outlineLevel="1">
      <c r="A57" t="s">
        <v>963</v>
      </c>
      <c r="B57" t="s">
        <v>500</v>
      </c>
      <c r="C57" s="25">
        <v>31309</v>
      </c>
      <c r="F57" s="1">
        <v>16423</v>
      </c>
      <c r="H57" s="1">
        <v>7949</v>
      </c>
      <c r="I57" s="2" t="str">
        <f t="shared" si="0"/>
        <v/>
      </c>
      <c r="J57" s="2">
        <f t="shared" si="1"/>
        <v>0.48401631857760458</v>
      </c>
      <c r="K57" s="10" t="e">
        <f t="shared" si="11"/>
        <v>#N/A</v>
      </c>
      <c r="L57" s="9" t="e">
        <f t="shared" si="12"/>
        <v>#N/A</v>
      </c>
      <c r="M57" s="8" t="e">
        <f t="shared" si="13"/>
        <v>#N/A</v>
      </c>
      <c r="N57" s="2" t="str">
        <f t="shared" si="14"/>
        <v>-</v>
      </c>
      <c r="O57" s="2" t="str">
        <f t="shared" si="15"/>
        <v>-</v>
      </c>
      <c r="P57" s="2" t="str">
        <f t="shared" si="16"/>
        <v>-</v>
      </c>
      <c r="Q57" s="2" t="str">
        <f t="shared" si="17"/>
        <v>-</v>
      </c>
      <c r="AS57" t="s">
        <v>963</v>
      </c>
      <c r="AT57" t="s">
        <v>500</v>
      </c>
      <c r="AW57" s="35">
        <v>1</v>
      </c>
      <c r="AX57" s="37">
        <v>109</v>
      </c>
      <c r="AY57" s="41">
        <f t="shared" si="9"/>
        <v>1109</v>
      </c>
      <c r="BA57" s="7" t="s">
        <v>59</v>
      </c>
      <c r="BE57" s="1">
        <v>16423</v>
      </c>
      <c r="BF57" s="1">
        <v>494</v>
      </c>
      <c r="BH57" s="1">
        <f t="shared" si="10"/>
        <v>16917</v>
      </c>
    </row>
    <row r="58" spans="1:60" hidden="1" outlineLevel="1">
      <c r="A58" t="s">
        <v>1150</v>
      </c>
      <c r="B58" t="s">
        <v>500</v>
      </c>
      <c r="C58" s="25">
        <v>22695</v>
      </c>
      <c r="F58" s="1">
        <v>13223</v>
      </c>
      <c r="H58" s="1">
        <v>6251</v>
      </c>
      <c r="I58" s="2" t="str">
        <f t="shared" si="0"/>
        <v/>
      </c>
      <c r="J58" s="2">
        <f t="shared" si="1"/>
        <v>0.47273689782953943</v>
      </c>
      <c r="K58" s="10" t="e">
        <f t="shared" si="11"/>
        <v>#N/A</v>
      </c>
      <c r="L58" s="9" t="e">
        <f t="shared" si="12"/>
        <v>#N/A</v>
      </c>
      <c r="M58" s="8" t="e">
        <f t="shared" si="13"/>
        <v>#N/A</v>
      </c>
      <c r="N58" s="2" t="str">
        <f t="shared" si="14"/>
        <v>-</v>
      </c>
      <c r="O58" s="2" t="str">
        <f t="shared" si="15"/>
        <v>-</v>
      </c>
      <c r="P58" s="2" t="str">
        <f t="shared" si="16"/>
        <v>-</v>
      </c>
      <c r="Q58" s="2" t="str">
        <f t="shared" si="17"/>
        <v>-</v>
      </c>
      <c r="AS58" t="s">
        <v>1150</v>
      </c>
      <c r="AT58" t="s">
        <v>500</v>
      </c>
      <c r="AW58" s="35">
        <v>1</v>
      </c>
      <c r="AX58" s="37">
        <v>111</v>
      </c>
      <c r="AY58" s="41">
        <f t="shared" si="9"/>
        <v>1111</v>
      </c>
      <c r="BA58" s="7" t="s">
        <v>59</v>
      </c>
      <c r="BE58" s="1">
        <v>13223</v>
      </c>
      <c r="BF58" s="1">
        <v>2038</v>
      </c>
      <c r="BH58" s="1">
        <f t="shared" si="10"/>
        <v>15261</v>
      </c>
    </row>
    <row r="59" spans="1:60" hidden="1" outlineLevel="1">
      <c r="A59" t="s">
        <v>1151</v>
      </c>
      <c r="B59" t="s">
        <v>500</v>
      </c>
      <c r="C59" s="25">
        <v>50459</v>
      </c>
      <c r="F59" s="1">
        <v>24202</v>
      </c>
      <c r="H59" s="1">
        <v>9431</v>
      </c>
      <c r="I59" s="2" t="str">
        <f t="shared" si="0"/>
        <v/>
      </c>
      <c r="J59" s="2">
        <f t="shared" si="1"/>
        <v>0.38967853896372201</v>
      </c>
      <c r="K59" s="10" t="e">
        <f t="shared" si="11"/>
        <v>#N/A</v>
      </c>
      <c r="L59" s="9" t="e">
        <f t="shared" si="12"/>
        <v>#N/A</v>
      </c>
      <c r="M59" s="8" t="e">
        <f t="shared" si="13"/>
        <v>#N/A</v>
      </c>
      <c r="N59" s="2" t="str">
        <f t="shared" si="14"/>
        <v>-</v>
      </c>
      <c r="O59" s="2" t="str">
        <f t="shared" si="15"/>
        <v>-</v>
      </c>
      <c r="P59" s="2" t="str">
        <f t="shared" si="16"/>
        <v>-</v>
      </c>
      <c r="Q59" s="2" t="str">
        <f t="shared" si="17"/>
        <v>-</v>
      </c>
      <c r="AS59" t="s">
        <v>1151</v>
      </c>
      <c r="AT59" t="s">
        <v>500</v>
      </c>
      <c r="AW59" s="35">
        <v>1</v>
      </c>
      <c r="AX59" s="37">
        <v>113</v>
      </c>
      <c r="AY59" s="41">
        <f t="shared" si="9"/>
        <v>1113</v>
      </c>
      <c r="BA59" s="7" t="s">
        <v>59</v>
      </c>
      <c r="BE59" s="1">
        <v>24202</v>
      </c>
      <c r="BF59" s="1">
        <v>3590</v>
      </c>
      <c r="BH59" s="1">
        <f t="shared" si="10"/>
        <v>27792</v>
      </c>
    </row>
    <row r="60" spans="1:60" hidden="1" outlineLevel="1">
      <c r="A60" t="s">
        <v>1515</v>
      </c>
      <c r="B60" t="s">
        <v>500</v>
      </c>
      <c r="C60" s="25">
        <v>75948</v>
      </c>
      <c r="F60" s="1">
        <v>42115</v>
      </c>
      <c r="H60" s="1">
        <v>15668</v>
      </c>
      <c r="I60" s="2" t="str">
        <f t="shared" si="0"/>
        <v/>
      </c>
      <c r="J60" s="2">
        <f t="shared" si="1"/>
        <v>0.3720289683010804</v>
      </c>
      <c r="K60" s="10" t="e">
        <f t="shared" si="11"/>
        <v>#N/A</v>
      </c>
      <c r="L60" s="9" t="e">
        <f t="shared" si="12"/>
        <v>#N/A</v>
      </c>
      <c r="M60" s="8" t="e">
        <f t="shared" si="13"/>
        <v>#N/A</v>
      </c>
      <c r="N60" s="2" t="str">
        <f t="shared" si="14"/>
        <v>-</v>
      </c>
      <c r="O60" s="2" t="str">
        <f t="shared" si="15"/>
        <v>-</v>
      </c>
      <c r="P60" s="2" t="str">
        <f t="shared" si="16"/>
        <v>-</v>
      </c>
      <c r="Q60" s="2" t="str">
        <f t="shared" si="17"/>
        <v>-</v>
      </c>
      <c r="AS60" t="s">
        <v>1515</v>
      </c>
      <c r="AT60" t="s">
        <v>500</v>
      </c>
      <c r="AW60" s="35">
        <v>1</v>
      </c>
      <c r="AX60" s="37">
        <v>115</v>
      </c>
      <c r="AY60" s="41">
        <f t="shared" si="9"/>
        <v>1115</v>
      </c>
      <c r="BA60" s="7" t="s">
        <v>59</v>
      </c>
      <c r="BE60" s="1">
        <v>42115</v>
      </c>
      <c r="BF60" s="1">
        <v>6339</v>
      </c>
      <c r="BH60" s="1">
        <f t="shared" si="10"/>
        <v>48454</v>
      </c>
    </row>
    <row r="61" spans="1:60" hidden="1" outlineLevel="1">
      <c r="A61" t="s">
        <v>2116</v>
      </c>
      <c r="B61" t="s">
        <v>500</v>
      </c>
      <c r="C61" s="25">
        <v>178841</v>
      </c>
      <c r="F61" s="1">
        <v>90872</v>
      </c>
      <c r="H61" s="1">
        <v>41229</v>
      </c>
      <c r="I61" s="2" t="str">
        <f t="shared" si="0"/>
        <v/>
      </c>
      <c r="J61" s="2">
        <f t="shared" si="1"/>
        <v>0.45370411127740118</v>
      </c>
      <c r="K61" s="10" t="e">
        <f t="shared" si="11"/>
        <v>#N/A</v>
      </c>
      <c r="L61" s="9" t="e">
        <f t="shared" si="12"/>
        <v>#N/A</v>
      </c>
      <c r="M61" s="8" t="e">
        <f t="shared" si="13"/>
        <v>#N/A</v>
      </c>
      <c r="N61" s="2" t="str">
        <f t="shared" si="14"/>
        <v>-</v>
      </c>
      <c r="O61" s="2" t="str">
        <f t="shared" si="15"/>
        <v>-</v>
      </c>
      <c r="P61" s="2" t="str">
        <f t="shared" si="16"/>
        <v>-</v>
      </c>
      <c r="Q61" s="2" t="str">
        <f t="shared" si="17"/>
        <v>-</v>
      </c>
      <c r="AS61" t="s">
        <v>2116</v>
      </c>
      <c r="AT61" t="s">
        <v>500</v>
      </c>
      <c r="AW61" s="35">
        <v>1</v>
      </c>
      <c r="AX61" s="37">
        <v>117</v>
      </c>
      <c r="AY61" s="41">
        <f t="shared" si="9"/>
        <v>1117</v>
      </c>
      <c r="BA61" s="7" t="s">
        <v>59</v>
      </c>
      <c r="BE61" s="1">
        <v>90872</v>
      </c>
      <c r="BF61" s="1">
        <v>13123</v>
      </c>
      <c r="BH61" s="1">
        <f t="shared" si="10"/>
        <v>103995</v>
      </c>
    </row>
    <row r="62" spans="1:60" hidden="1" outlineLevel="1">
      <c r="A62" t="s">
        <v>1281</v>
      </c>
      <c r="B62" t="s">
        <v>500</v>
      </c>
      <c r="C62" s="25">
        <v>14059</v>
      </c>
      <c r="F62" s="1">
        <v>9564</v>
      </c>
      <c r="H62" s="1">
        <v>4681</v>
      </c>
      <c r="I62" s="2" t="str">
        <f t="shared" si="0"/>
        <v/>
      </c>
      <c r="J62" s="2">
        <f t="shared" si="1"/>
        <v>0.48943956503554997</v>
      </c>
      <c r="K62" s="10" t="e">
        <f t="shared" si="11"/>
        <v>#N/A</v>
      </c>
      <c r="L62" s="9" t="e">
        <f t="shared" si="12"/>
        <v>#N/A</v>
      </c>
      <c r="M62" s="8" t="e">
        <f t="shared" si="13"/>
        <v>#N/A</v>
      </c>
      <c r="N62" s="2" t="str">
        <f t="shared" si="14"/>
        <v>-</v>
      </c>
      <c r="O62" s="2" t="str">
        <f t="shared" si="15"/>
        <v>-</v>
      </c>
      <c r="P62" s="2" t="str">
        <f t="shared" si="16"/>
        <v>-</v>
      </c>
      <c r="Q62" s="2" t="str">
        <f t="shared" si="17"/>
        <v>-</v>
      </c>
      <c r="AS62" t="s">
        <v>1281</v>
      </c>
      <c r="AT62" t="s">
        <v>500</v>
      </c>
      <c r="AW62" s="35">
        <v>1</v>
      </c>
      <c r="AX62" s="37">
        <v>119</v>
      </c>
      <c r="AY62" s="41">
        <f t="shared" si="9"/>
        <v>1119</v>
      </c>
      <c r="BA62" s="7" t="s">
        <v>59</v>
      </c>
      <c r="BE62" s="1">
        <v>9564</v>
      </c>
      <c r="BF62" s="1">
        <v>375</v>
      </c>
      <c r="BH62" s="1">
        <f t="shared" si="10"/>
        <v>9939</v>
      </c>
    </row>
    <row r="63" spans="1:60" hidden="1" outlineLevel="1">
      <c r="A63" t="s">
        <v>447</v>
      </c>
      <c r="B63" t="s">
        <v>500</v>
      </c>
      <c r="C63" s="25">
        <v>81991</v>
      </c>
      <c r="F63" s="1">
        <v>40340</v>
      </c>
      <c r="H63" s="1">
        <v>19206</v>
      </c>
      <c r="I63" s="2" t="str">
        <f t="shared" si="0"/>
        <v/>
      </c>
      <c r="J63" s="2">
        <f t="shared" si="1"/>
        <v>0.4761031234506693</v>
      </c>
      <c r="K63" s="10" t="e">
        <f t="shared" si="11"/>
        <v>#N/A</v>
      </c>
      <c r="L63" s="9" t="e">
        <f t="shared" si="12"/>
        <v>#N/A</v>
      </c>
      <c r="M63" s="8" t="e">
        <f t="shared" si="13"/>
        <v>#N/A</v>
      </c>
      <c r="N63" s="2" t="str">
        <f t="shared" si="14"/>
        <v>-</v>
      </c>
      <c r="O63" s="2" t="str">
        <f t="shared" si="15"/>
        <v>-</v>
      </c>
      <c r="P63" s="2" t="str">
        <f t="shared" si="16"/>
        <v>-</v>
      </c>
      <c r="Q63" s="2" t="str">
        <f t="shared" si="17"/>
        <v>-</v>
      </c>
      <c r="AS63" t="s">
        <v>447</v>
      </c>
      <c r="AT63" t="s">
        <v>500</v>
      </c>
      <c r="AW63" s="35">
        <v>1</v>
      </c>
      <c r="AX63" s="37">
        <v>121</v>
      </c>
      <c r="AY63" s="41">
        <f t="shared" si="9"/>
        <v>1121</v>
      </c>
      <c r="BA63" s="7" t="s">
        <v>59</v>
      </c>
      <c r="BE63" s="1">
        <v>40340</v>
      </c>
      <c r="BF63" s="1">
        <v>3410</v>
      </c>
      <c r="BH63" s="1">
        <f t="shared" si="10"/>
        <v>43750</v>
      </c>
    </row>
    <row r="64" spans="1:60" hidden="1" outlineLevel="1">
      <c r="A64" t="s">
        <v>420</v>
      </c>
      <c r="B64" t="s">
        <v>500</v>
      </c>
      <c r="C64" s="25">
        <v>41243</v>
      </c>
      <c r="F64" s="1">
        <v>23515</v>
      </c>
      <c r="H64" s="1">
        <v>12915</v>
      </c>
      <c r="I64" s="2" t="str">
        <f t="shared" si="0"/>
        <v/>
      </c>
      <c r="J64" s="2">
        <f t="shared" si="1"/>
        <v>0.54922389963852858</v>
      </c>
      <c r="K64" s="10" t="e">
        <f t="shared" si="11"/>
        <v>#N/A</v>
      </c>
      <c r="L64" s="9" t="e">
        <f t="shared" si="12"/>
        <v>#N/A</v>
      </c>
      <c r="M64" s="8" t="e">
        <f t="shared" si="13"/>
        <v>#N/A</v>
      </c>
      <c r="N64" s="2" t="str">
        <f t="shared" si="14"/>
        <v>-</v>
      </c>
      <c r="O64" s="2" t="str">
        <f t="shared" si="15"/>
        <v>-</v>
      </c>
      <c r="P64" s="2" t="str">
        <f t="shared" si="16"/>
        <v>-</v>
      </c>
      <c r="Q64" s="2" t="str">
        <f t="shared" si="17"/>
        <v>-</v>
      </c>
      <c r="AS64" t="s">
        <v>420</v>
      </c>
      <c r="AT64" t="s">
        <v>500</v>
      </c>
      <c r="AW64" s="35">
        <v>1</v>
      </c>
      <c r="AX64" s="37">
        <v>123</v>
      </c>
      <c r="AY64" s="41">
        <f t="shared" si="9"/>
        <v>1123</v>
      </c>
      <c r="BA64" s="7" t="s">
        <v>59</v>
      </c>
      <c r="BE64" s="1">
        <v>23515</v>
      </c>
      <c r="BF64" s="1">
        <v>2555</v>
      </c>
      <c r="BH64" s="1">
        <f t="shared" si="10"/>
        <v>26070</v>
      </c>
    </row>
    <row r="65" spans="1:60" hidden="1" outlineLevel="1">
      <c r="A65" t="s">
        <v>1154</v>
      </c>
      <c r="B65" t="s">
        <v>500</v>
      </c>
      <c r="C65" s="25">
        <v>181383</v>
      </c>
      <c r="F65" s="1">
        <v>90514</v>
      </c>
      <c r="H65" s="1">
        <v>33303</v>
      </c>
      <c r="I65" s="2" t="str">
        <f t="shared" si="0"/>
        <v/>
      </c>
      <c r="J65" s="2">
        <f t="shared" si="1"/>
        <v>0.3679320326137393</v>
      </c>
      <c r="K65" s="10" t="e">
        <f t="shared" si="11"/>
        <v>#N/A</v>
      </c>
      <c r="L65" s="9" t="e">
        <f t="shared" si="12"/>
        <v>#N/A</v>
      </c>
      <c r="M65" s="8" t="e">
        <f t="shared" si="13"/>
        <v>#N/A</v>
      </c>
      <c r="N65" s="2" t="str">
        <f t="shared" si="14"/>
        <v>-</v>
      </c>
      <c r="O65" s="2" t="str">
        <f t="shared" si="15"/>
        <v>-</v>
      </c>
      <c r="P65" s="2" t="str">
        <f t="shared" si="16"/>
        <v>-</v>
      </c>
      <c r="Q65" s="2" t="str">
        <f t="shared" si="17"/>
        <v>-</v>
      </c>
      <c r="AS65" t="s">
        <v>1154</v>
      </c>
      <c r="AT65" t="s">
        <v>500</v>
      </c>
      <c r="AW65" s="35">
        <v>1</v>
      </c>
      <c r="AX65" s="37">
        <v>125</v>
      </c>
      <c r="AY65" s="41">
        <f t="shared" si="9"/>
        <v>1125</v>
      </c>
      <c r="BA65" s="7" t="s">
        <v>59</v>
      </c>
      <c r="BE65" s="1">
        <v>90514</v>
      </c>
      <c r="BF65" s="1">
        <v>3250</v>
      </c>
      <c r="BH65" s="1">
        <f t="shared" si="10"/>
        <v>93764</v>
      </c>
    </row>
    <row r="66" spans="1:60" hidden="1" outlineLevel="1">
      <c r="A66" t="s">
        <v>1831</v>
      </c>
      <c r="B66" t="s">
        <v>500</v>
      </c>
      <c r="C66" s="25">
        <v>68234</v>
      </c>
      <c r="F66" s="1">
        <v>38876</v>
      </c>
      <c r="H66" s="1">
        <v>18330</v>
      </c>
      <c r="I66" s="2" t="str">
        <f t="shared" ref="I66:I69" si="18">IF(D66&gt;0,H66/D66,"")</f>
        <v/>
      </c>
      <c r="J66" s="2">
        <f t="shared" ref="J66:J69" si="19">IF(F66&gt;0,H66/F66,"")</f>
        <v>0.4714991254244264</v>
      </c>
      <c r="K66" s="10" t="e">
        <f t="shared" si="11"/>
        <v>#N/A</v>
      </c>
      <c r="L66" s="9" t="e">
        <f t="shared" si="12"/>
        <v>#N/A</v>
      </c>
      <c r="M66" s="8" t="e">
        <f t="shared" si="13"/>
        <v>#N/A</v>
      </c>
      <c r="N66" s="2" t="str">
        <f t="shared" si="14"/>
        <v>-</v>
      </c>
      <c r="O66" s="2" t="str">
        <f t="shared" si="15"/>
        <v>-</v>
      </c>
      <c r="P66" s="2" t="str">
        <f t="shared" si="16"/>
        <v>-</v>
      </c>
      <c r="Q66" s="2" t="str">
        <f t="shared" si="17"/>
        <v>-</v>
      </c>
      <c r="AS66" t="s">
        <v>1831</v>
      </c>
      <c r="AT66" t="s">
        <v>500</v>
      </c>
      <c r="AW66" s="35">
        <v>1</v>
      </c>
      <c r="AX66" s="37">
        <v>127</v>
      </c>
      <c r="AY66" s="41">
        <f t="shared" si="9"/>
        <v>1127</v>
      </c>
      <c r="BA66" s="7" t="s">
        <v>59</v>
      </c>
      <c r="BE66" s="1">
        <v>38876</v>
      </c>
      <c r="BF66" s="1">
        <v>3280</v>
      </c>
      <c r="BH66" s="1">
        <f t="shared" si="10"/>
        <v>42156</v>
      </c>
    </row>
    <row r="67" spans="1:60" hidden="1" outlineLevel="1">
      <c r="A67" t="s">
        <v>2321</v>
      </c>
      <c r="B67" t="s">
        <v>500</v>
      </c>
      <c r="C67" s="25">
        <v>17705</v>
      </c>
      <c r="F67" s="1">
        <v>12502</v>
      </c>
      <c r="H67" s="1">
        <v>5964</v>
      </c>
      <c r="I67" s="2" t="str">
        <f t="shared" si="18"/>
        <v/>
      </c>
      <c r="J67" s="2">
        <f t="shared" si="19"/>
        <v>0.47704367301231804</v>
      </c>
      <c r="K67" s="10" t="e">
        <f t="shared" si="11"/>
        <v>#N/A</v>
      </c>
      <c r="L67" s="9" t="e">
        <f t="shared" si="12"/>
        <v>#N/A</v>
      </c>
      <c r="M67" s="8" t="e">
        <f t="shared" si="13"/>
        <v>#N/A</v>
      </c>
      <c r="N67" s="2" t="str">
        <f t="shared" si="14"/>
        <v>-</v>
      </c>
      <c r="O67" s="2" t="str">
        <f t="shared" si="15"/>
        <v>-</v>
      </c>
      <c r="P67" s="2" t="str">
        <f t="shared" si="16"/>
        <v>-</v>
      </c>
      <c r="Q67" s="2" t="str">
        <f>IF(SUM($R67:$AO67)=0,"-",(1-N67-O67-P67))</f>
        <v>-</v>
      </c>
      <c r="AS67" t="s">
        <v>2321</v>
      </c>
      <c r="AT67" t="s">
        <v>500</v>
      </c>
      <c r="AW67" s="35">
        <v>1</v>
      </c>
      <c r="AX67" s="37">
        <v>129</v>
      </c>
      <c r="AY67" s="41">
        <f t="shared" si="9"/>
        <v>1129</v>
      </c>
      <c r="BA67" s="7" t="s">
        <v>59</v>
      </c>
      <c r="BE67" s="1">
        <v>12502</v>
      </c>
      <c r="BF67" s="1">
        <v>1242</v>
      </c>
      <c r="BH67" s="1">
        <f t="shared" si="10"/>
        <v>13744</v>
      </c>
    </row>
    <row r="68" spans="1:60" hidden="1" outlineLevel="1">
      <c r="A68" t="s">
        <v>2322</v>
      </c>
      <c r="B68" t="s">
        <v>500</v>
      </c>
      <c r="C68" s="25">
        <v>12221</v>
      </c>
      <c r="F68" s="1">
        <v>8927</v>
      </c>
      <c r="H68" s="1">
        <v>3789</v>
      </c>
      <c r="I68" s="2" t="str">
        <f t="shared" si="18"/>
        <v/>
      </c>
      <c r="J68" s="2">
        <f t="shared" si="19"/>
        <v>0.42444270191553712</v>
      </c>
      <c r="K68" s="10" t="e">
        <f t="shared" si="11"/>
        <v>#N/A</v>
      </c>
      <c r="L68" s="9" t="e">
        <f t="shared" si="12"/>
        <v>#N/A</v>
      </c>
      <c r="M68" s="8" t="e">
        <f t="shared" si="13"/>
        <v>#N/A</v>
      </c>
      <c r="N68" s="2" t="str">
        <f t="shared" si="14"/>
        <v>-</v>
      </c>
      <c r="O68" s="2" t="str">
        <f t="shared" si="15"/>
        <v>-</v>
      </c>
      <c r="P68" s="2" t="str">
        <f t="shared" si="16"/>
        <v>-</v>
      </c>
      <c r="Q68" s="2" t="str">
        <f>IF(SUM($R68:$AO68)=0,"-",(1-N68-O68-P68))</f>
        <v>-</v>
      </c>
      <c r="AS68" t="s">
        <v>2322</v>
      </c>
      <c r="AT68" t="s">
        <v>500</v>
      </c>
      <c r="AW68" s="35">
        <v>1</v>
      </c>
      <c r="AX68" s="37">
        <v>131</v>
      </c>
      <c r="AY68" s="41">
        <f t="shared" ref="AY68:AY167" si="20">1000*AW68+AX68</f>
        <v>1131</v>
      </c>
      <c r="BA68" s="7" t="s">
        <v>59</v>
      </c>
      <c r="BE68" s="1">
        <v>8927</v>
      </c>
      <c r="BF68" s="1">
        <v>952</v>
      </c>
      <c r="BH68" s="1">
        <f>BF68+BE68</f>
        <v>9879</v>
      </c>
    </row>
    <row r="69" spans="1:60" hidden="1" outlineLevel="1">
      <c r="A69" t="s">
        <v>2568</v>
      </c>
      <c r="B69" t="s">
        <v>500</v>
      </c>
      <c r="C69" s="25">
        <v>24796</v>
      </c>
      <c r="F69" s="1">
        <v>14902</v>
      </c>
      <c r="H69" s="1">
        <v>8183</v>
      </c>
      <c r="I69" s="2" t="str">
        <f t="shared" si="18"/>
        <v/>
      </c>
      <c r="J69" s="2">
        <f t="shared" si="19"/>
        <v>0.54912092336599116</v>
      </c>
      <c r="K69" s="10" t="e">
        <f t="shared" si="11"/>
        <v>#N/A</v>
      </c>
      <c r="L69" s="9" t="e">
        <f t="shared" si="12"/>
        <v>#N/A</v>
      </c>
      <c r="M69" s="8" t="e">
        <f t="shared" si="13"/>
        <v>#N/A</v>
      </c>
      <c r="N69" s="2" t="str">
        <f t="shared" si="14"/>
        <v>-</v>
      </c>
      <c r="O69" s="2" t="str">
        <f t="shared" si="15"/>
        <v>-</v>
      </c>
      <c r="P69" s="2" t="str">
        <f t="shared" si="16"/>
        <v>-</v>
      </c>
      <c r="Q69" s="2" t="str">
        <f>IF(SUM($R69:$AO69)=0,"-",(1-N69-O69-P69))</f>
        <v>-</v>
      </c>
      <c r="AS69" t="s">
        <v>2568</v>
      </c>
      <c r="AT69" t="s">
        <v>500</v>
      </c>
      <c r="AW69" s="35">
        <v>1</v>
      </c>
      <c r="AX69" s="37">
        <v>133</v>
      </c>
      <c r="AY69" s="41">
        <f t="shared" si="20"/>
        <v>1133</v>
      </c>
      <c r="BA69" s="7" t="s">
        <v>59</v>
      </c>
      <c r="BE69" s="1">
        <v>14902</v>
      </c>
      <c r="BF69" s="1">
        <v>1152</v>
      </c>
      <c r="BH69" s="1">
        <f>BF69+BE69</f>
        <v>16054</v>
      </c>
    </row>
    <row r="70" spans="1:60" collapsed="1">
      <c r="A70" t="s">
        <v>747</v>
      </c>
      <c r="B70" t="s">
        <v>2569</v>
      </c>
      <c r="C70" s="25">
        <f>SUM(C3:C69)</f>
        <v>4628981</v>
      </c>
      <c r="D70" s="55">
        <v>3447000</v>
      </c>
      <c r="E70" s="55">
        <v>3353000</v>
      </c>
      <c r="F70" s="25">
        <f>SUM(F3:F69)</f>
        <v>2469807</v>
      </c>
      <c r="G70" s="31"/>
      <c r="H70" s="1">
        <v>1140152</v>
      </c>
      <c r="I70" s="2">
        <f>IF(D70&gt;0,H70/D70,"")</f>
        <v>0.33076646359152889</v>
      </c>
      <c r="J70" s="2">
        <f>IF(F70&gt;0,H70/F70,"")</f>
        <v>0.46163607115859662</v>
      </c>
      <c r="K70" s="10" t="e">
        <f t="shared" si="11"/>
        <v>#N/A</v>
      </c>
      <c r="L70" s="9" t="e">
        <f t="shared" si="12"/>
        <v>#N/A</v>
      </c>
      <c r="M70" s="8" t="e">
        <f t="shared" si="13"/>
        <v>#N/A</v>
      </c>
      <c r="N70" s="2" t="str">
        <f t="shared" si="14"/>
        <v>-</v>
      </c>
      <c r="O70" s="2" t="str">
        <f t="shared" si="15"/>
        <v>-</v>
      </c>
      <c r="P70" s="2" t="str">
        <f t="shared" si="16"/>
        <v>-</v>
      </c>
      <c r="Q70" s="2" t="str">
        <f>IF(SUM($R70:$AO70)=0,"-",(1-N70-O70-P70))</f>
        <v>-</v>
      </c>
      <c r="AS70" t="s">
        <v>747</v>
      </c>
      <c r="AT70" t="s">
        <v>2569</v>
      </c>
      <c r="AW70" s="35">
        <v>1</v>
      </c>
      <c r="AX70" s="37"/>
      <c r="AY70" s="35">
        <v>1</v>
      </c>
      <c r="BA70" s="7" t="s">
        <v>2133</v>
      </c>
      <c r="BE70" s="1">
        <f>SUM(BE3:BE69)</f>
        <v>2469807</v>
      </c>
      <c r="BF70" s="1">
        <f>SUM(BF3:BF69)</f>
        <v>247714</v>
      </c>
      <c r="BH70" s="1">
        <f>SUM(BH3:BH69)</f>
        <v>2717521</v>
      </c>
    </row>
    <row r="71" spans="1:60">
      <c r="I71" s="2"/>
      <c r="J71" s="2"/>
      <c r="AP71" s="1"/>
      <c r="AW71" s="35"/>
      <c r="AX71" s="37"/>
      <c r="AY71" s="41"/>
    </row>
    <row r="72" spans="1:60" hidden="1" outlineLevel="1">
      <c r="A72" t="s">
        <v>2096</v>
      </c>
      <c r="B72" t="s">
        <v>1197</v>
      </c>
      <c r="C72" s="25"/>
      <c r="F72" s="1">
        <v>10827</v>
      </c>
      <c r="G72" s="1">
        <v>4989</v>
      </c>
      <c r="H72" s="1">
        <v>4901</v>
      </c>
      <c r="I72" s="2" t="str">
        <f t="shared" ref="I72:I134" si="21">IF(D72&gt;0,H72/D72,"")</f>
        <v/>
      </c>
      <c r="J72" s="2">
        <f t="shared" ref="J72:J134" si="22">IF(F72&gt;0,H72/F72,"")</f>
        <v>0.45266463470952251</v>
      </c>
      <c r="K72" s="10">
        <f>RANK(R72,R72:AP72)</f>
        <v>4</v>
      </c>
      <c r="L72" s="9">
        <f>RANK(S72,R72:AP72)</f>
        <v>2</v>
      </c>
      <c r="M72" s="8">
        <f>RANK(T72,R72:AP72)</f>
        <v>1</v>
      </c>
      <c r="N72" s="2">
        <f t="shared" ref="N72:P74" si="23">IF(SUM($R72:$AO72)=0,"-",R72/SUM($R72:$AO72))</f>
        <v>0.10754086181277861</v>
      </c>
      <c r="O72" s="2">
        <f t="shared" si="23"/>
        <v>0.25297176820208023</v>
      </c>
      <c r="P72" s="2">
        <f t="shared" si="23"/>
        <v>0.42709881129271915</v>
      </c>
      <c r="Q72" s="2">
        <f>IF(SUM($R72:$AO72)=0,"-",(1-N72-O72-P72))</f>
        <v>0.21238855869242196</v>
      </c>
      <c r="R72" s="1">
        <v>1158</v>
      </c>
      <c r="S72" s="1">
        <v>2724</v>
      </c>
      <c r="T72" s="1">
        <v>4599</v>
      </c>
      <c r="U72" s="1">
        <v>65</v>
      </c>
      <c r="V72" s="1">
        <v>82</v>
      </c>
      <c r="X72" s="1">
        <v>50</v>
      </c>
      <c r="AC72" s="1">
        <v>0</v>
      </c>
      <c r="AF72" s="1">
        <v>359</v>
      </c>
      <c r="AO72" s="1">
        <v>1731</v>
      </c>
      <c r="AP72" s="1">
        <v>95</v>
      </c>
      <c r="AS72" t="s">
        <v>2096</v>
      </c>
      <c r="AT72" t="s">
        <v>1197</v>
      </c>
      <c r="AW72" s="35">
        <v>2</v>
      </c>
      <c r="AX72" s="37">
        <v>701</v>
      </c>
      <c r="AY72" s="41">
        <f t="shared" si="20"/>
        <v>2701</v>
      </c>
      <c r="BA72" s="7" t="s">
        <v>2828</v>
      </c>
    </row>
    <row r="73" spans="1:60" hidden="1" outlineLevel="1">
      <c r="A73" t="s">
        <v>2973</v>
      </c>
      <c r="B73" t="s">
        <v>1197</v>
      </c>
      <c r="C73" s="25"/>
      <c r="F73" s="1">
        <v>11579</v>
      </c>
      <c r="G73" s="1">
        <v>5688</v>
      </c>
      <c r="H73" s="1">
        <v>5589</v>
      </c>
      <c r="I73" s="2" t="str">
        <f t="shared" si="21"/>
        <v/>
      </c>
      <c r="J73" s="2">
        <f t="shared" si="22"/>
        <v>0.48268416961741084</v>
      </c>
      <c r="K73" s="10">
        <f>RANK(R73,R73:AP73)</f>
        <v>4</v>
      </c>
      <c r="L73" s="9">
        <f>RANK(S73,R73:AP73)</f>
        <v>2</v>
      </c>
      <c r="M73" s="8">
        <f>RANK(T73,R73:AP73)</f>
        <v>1</v>
      </c>
      <c r="N73" s="2">
        <f t="shared" si="23"/>
        <v>0.15064799512916413</v>
      </c>
      <c r="O73" s="2">
        <f t="shared" si="23"/>
        <v>0.20274854309819954</v>
      </c>
      <c r="P73" s="2">
        <f t="shared" si="23"/>
        <v>0.41106375576237281</v>
      </c>
      <c r="Q73" s="2">
        <f>IF(SUM($R73:$AO73)=0,"-",(1-N73-O73-P73))</f>
        <v>0.23553970601026347</v>
      </c>
      <c r="R73" s="1">
        <v>1732</v>
      </c>
      <c r="S73" s="1">
        <v>2331</v>
      </c>
      <c r="T73" s="1">
        <v>4726</v>
      </c>
      <c r="U73" s="1">
        <v>43</v>
      </c>
      <c r="V73" s="1">
        <v>142</v>
      </c>
      <c r="X73" s="1">
        <v>52</v>
      </c>
      <c r="AC73" s="1">
        <v>3</v>
      </c>
      <c r="AF73" s="1">
        <v>350</v>
      </c>
      <c r="AO73" s="1">
        <v>2118</v>
      </c>
      <c r="AP73" s="1">
        <v>85</v>
      </c>
      <c r="AS73" t="s">
        <v>2973</v>
      </c>
      <c r="AT73" t="s">
        <v>1197</v>
      </c>
      <c r="AW73" s="35">
        <v>2</v>
      </c>
      <c r="AX73" s="37">
        <v>702</v>
      </c>
      <c r="AY73" s="41">
        <f t="shared" si="20"/>
        <v>2702</v>
      </c>
      <c r="BA73" s="7" t="s">
        <v>2828</v>
      </c>
    </row>
    <row r="74" spans="1:60" hidden="1" outlineLevel="1">
      <c r="A74" t="s">
        <v>2974</v>
      </c>
      <c r="B74" t="s">
        <v>1197</v>
      </c>
      <c r="C74" s="25"/>
      <c r="F74" s="1">
        <v>12391</v>
      </c>
      <c r="G74" s="1">
        <v>7247</v>
      </c>
      <c r="H74" s="1">
        <v>7114</v>
      </c>
      <c r="I74" s="2" t="str">
        <f t="shared" si="21"/>
        <v/>
      </c>
      <c r="J74" s="2">
        <f t="shared" si="22"/>
        <v>0.57412638205148903</v>
      </c>
      <c r="K74" s="10">
        <f>RANK(R74,R74:AP74)</f>
        <v>2</v>
      </c>
      <c r="L74" s="9">
        <f>RANK(S74,R74:AP74)</f>
        <v>4</v>
      </c>
      <c r="M74" s="8">
        <f>RANK(T74,R74:AP74)</f>
        <v>1</v>
      </c>
      <c r="N74" s="2">
        <f t="shared" si="23"/>
        <v>0.2248439147003973</v>
      </c>
      <c r="O74" s="2">
        <f t="shared" si="23"/>
        <v>0.13946322873591177</v>
      </c>
      <c r="P74" s="2">
        <f t="shared" si="23"/>
        <v>0.38287521284359038</v>
      </c>
      <c r="Q74" s="2">
        <f>IF(SUM($R74:$AO74)=0,"-",(1-N74-O74-P74))</f>
        <v>0.25281764372010052</v>
      </c>
      <c r="R74" s="1">
        <v>2773</v>
      </c>
      <c r="S74" s="1">
        <v>1720</v>
      </c>
      <c r="T74" s="1">
        <v>4722</v>
      </c>
      <c r="U74" s="1">
        <v>78</v>
      </c>
      <c r="V74" s="1">
        <v>164</v>
      </c>
      <c r="X74" s="1">
        <v>34</v>
      </c>
      <c r="AC74" s="1">
        <v>3</v>
      </c>
      <c r="AF74" s="1">
        <v>318</v>
      </c>
      <c r="AO74" s="1">
        <v>2521</v>
      </c>
      <c r="AP74" s="1">
        <v>74</v>
      </c>
      <c r="AS74" t="s">
        <v>2974</v>
      </c>
      <c r="AT74" t="s">
        <v>1197</v>
      </c>
      <c r="AW74" s="35">
        <v>2</v>
      </c>
      <c r="AX74" s="37">
        <v>703</v>
      </c>
      <c r="AY74" s="41">
        <f t="shared" si="20"/>
        <v>2703</v>
      </c>
      <c r="BA74" s="7" t="s">
        <v>2828</v>
      </c>
    </row>
    <row r="75" spans="1:60" hidden="1" outlineLevel="1">
      <c r="A75" t="s">
        <v>2547</v>
      </c>
      <c r="B75" t="s">
        <v>1197</v>
      </c>
      <c r="C75" s="25"/>
      <c r="F75" s="1">
        <v>12109</v>
      </c>
      <c r="G75" s="1">
        <v>6833</v>
      </c>
      <c r="H75" s="1">
        <v>6691</v>
      </c>
      <c r="I75" s="2" t="str">
        <f t="shared" si="21"/>
        <v/>
      </c>
      <c r="J75" s="2">
        <f t="shared" si="22"/>
        <v>0.55256420844000331</v>
      </c>
      <c r="K75" s="10">
        <f t="shared" ref="K75:K111" si="24">RANK(R75,R75:AP75)</f>
        <v>4</v>
      </c>
      <c r="L75" s="9">
        <f t="shared" ref="L75:L111" si="25">RANK(S75,R75:AP75)</f>
        <v>2</v>
      </c>
      <c r="M75" s="8">
        <f t="shared" ref="M75:M111" si="26">RANK(T75,R75:AP75)</f>
        <v>1</v>
      </c>
      <c r="N75" s="2">
        <f t="shared" ref="N75:N111" si="27">IF(SUM($R75:$AO75)=0,"-",R75/SUM($R75:$AO75))</f>
        <v>0.15526556395977059</v>
      </c>
      <c r="O75" s="2">
        <f t="shared" ref="O75:O111" si="28">IF(SUM($R75:$AO75)=0,"-",S75/SUM($R75:$AO75))</f>
        <v>0.19865347851383924</v>
      </c>
      <c r="P75" s="2">
        <f t="shared" ref="P75:P111" si="29">IF(SUM($R75:$AO75)=0,"-",T75/SUM($R75:$AO75))</f>
        <v>0.41226830687390909</v>
      </c>
      <c r="Q75" s="2">
        <f t="shared" ref="Q75:Q111" si="30">IF(SUM($R75:$AO75)=0,"-",(1-N75-O75-P75))</f>
        <v>0.23381265065248108</v>
      </c>
      <c r="R75" s="1">
        <v>1868</v>
      </c>
      <c r="S75" s="1">
        <v>2390</v>
      </c>
      <c r="T75" s="1">
        <v>4960</v>
      </c>
      <c r="U75" s="1">
        <v>63</v>
      </c>
      <c r="V75" s="1">
        <v>110</v>
      </c>
      <c r="X75" s="1">
        <v>49</v>
      </c>
      <c r="AC75" s="1">
        <v>4</v>
      </c>
      <c r="AF75" s="1">
        <v>266</v>
      </c>
      <c r="AO75" s="1">
        <v>2321</v>
      </c>
      <c r="AP75" s="1">
        <v>93</v>
      </c>
      <c r="AS75" t="s">
        <v>2547</v>
      </c>
      <c r="AT75" t="s">
        <v>1197</v>
      </c>
      <c r="AW75" s="35">
        <v>2</v>
      </c>
      <c r="AX75" s="37">
        <v>704</v>
      </c>
      <c r="AY75" s="41">
        <f t="shared" ref="AY75:AY111" si="31">1000*AW75+AX75</f>
        <v>2704</v>
      </c>
      <c r="BA75" s="7" t="s">
        <v>2828</v>
      </c>
    </row>
    <row r="76" spans="1:60" hidden="1" outlineLevel="1">
      <c r="A76" t="s">
        <v>2733</v>
      </c>
      <c r="B76" t="s">
        <v>1197</v>
      </c>
      <c r="C76" s="25"/>
      <c r="F76" s="1">
        <v>10849</v>
      </c>
      <c r="G76" s="1">
        <v>5588</v>
      </c>
      <c r="H76" s="1">
        <v>5488</v>
      </c>
      <c r="I76" s="2" t="str">
        <f t="shared" si="21"/>
        <v/>
      </c>
      <c r="J76" s="2">
        <f t="shared" si="22"/>
        <v>0.5058530740160383</v>
      </c>
      <c r="K76" s="10">
        <f t="shared" si="24"/>
        <v>3</v>
      </c>
      <c r="L76" s="9">
        <f t="shared" si="25"/>
        <v>4</v>
      </c>
      <c r="M76" s="8">
        <f t="shared" si="26"/>
        <v>1</v>
      </c>
      <c r="N76" s="2">
        <f t="shared" si="27"/>
        <v>0.17325538233110616</v>
      </c>
      <c r="O76" s="2">
        <f t="shared" si="28"/>
        <v>0.16731625835189309</v>
      </c>
      <c r="P76" s="2">
        <f t="shared" si="29"/>
        <v>0.40822197475872307</v>
      </c>
      <c r="Q76" s="2">
        <f t="shared" si="30"/>
        <v>0.25120638455827765</v>
      </c>
      <c r="R76" s="1">
        <v>1867</v>
      </c>
      <c r="S76" s="1">
        <v>1803</v>
      </c>
      <c r="T76" s="1">
        <v>4399</v>
      </c>
      <c r="U76" s="1">
        <v>55</v>
      </c>
      <c r="V76" s="1">
        <v>162</v>
      </c>
      <c r="X76" s="1">
        <v>66</v>
      </c>
      <c r="AC76" s="1">
        <v>13</v>
      </c>
      <c r="AF76" s="1">
        <v>443</v>
      </c>
      <c r="AO76" s="1">
        <v>1968</v>
      </c>
      <c r="AP76" s="1">
        <v>78</v>
      </c>
      <c r="AS76" t="s">
        <v>2733</v>
      </c>
      <c r="AT76" t="s">
        <v>1197</v>
      </c>
      <c r="AW76" s="35">
        <v>2</v>
      </c>
      <c r="AX76" s="37">
        <v>705</v>
      </c>
      <c r="AY76" s="41">
        <f t="shared" si="31"/>
        <v>2705</v>
      </c>
      <c r="BA76" s="7" t="s">
        <v>2828</v>
      </c>
    </row>
    <row r="77" spans="1:60" hidden="1" outlineLevel="1">
      <c r="A77" t="s">
        <v>1284</v>
      </c>
      <c r="B77" t="s">
        <v>1197</v>
      </c>
      <c r="C77" s="25"/>
      <c r="F77" s="1">
        <v>10013</v>
      </c>
      <c r="G77" s="1">
        <v>5424</v>
      </c>
      <c r="H77" s="1">
        <v>5329</v>
      </c>
      <c r="I77" s="2" t="str">
        <f t="shared" si="21"/>
        <v/>
      </c>
      <c r="J77" s="2">
        <f t="shared" si="22"/>
        <v>0.53220812943173879</v>
      </c>
      <c r="K77" s="10">
        <f t="shared" si="24"/>
        <v>4</v>
      </c>
      <c r="L77" s="9">
        <f t="shared" si="25"/>
        <v>2</v>
      </c>
      <c r="M77" s="8">
        <f t="shared" si="26"/>
        <v>1</v>
      </c>
      <c r="N77" s="2">
        <f t="shared" si="27"/>
        <v>0.10821754664549424</v>
      </c>
      <c r="O77" s="2">
        <f t="shared" si="28"/>
        <v>0.29313219531560142</v>
      </c>
      <c r="P77" s="2">
        <f t="shared" si="29"/>
        <v>0.39269551409289399</v>
      </c>
      <c r="Q77" s="2">
        <f t="shared" si="30"/>
        <v>0.20595474394601038</v>
      </c>
      <c r="R77" s="1">
        <v>1363</v>
      </c>
      <c r="S77" s="1">
        <v>3692</v>
      </c>
      <c r="T77" s="1">
        <v>4946</v>
      </c>
      <c r="U77" s="1">
        <v>140</v>
      </c>
      <c r="V77" s="1">
        <v>61</v>
      </c>
      <c r="X77" s="1">
        <v>30</v>
      </c>
      <c r="AC77" s="1">
        <v>13</v>
      </c>
      <c r="AF77" s="1">
        <v>392</v>
      </c>
      <c r="AO77" s="1">
        <v>1958</v>
      </c>
      <c r="AP77" s="1">
        <v>135</v>
      </c>
      <c r="AS77" t="s">
        <v>1284</v>
      </c>
      <c r="AT77" t="s">
        <v>1197</v>
      </c>
      <c r="AW77" s="35">
        <v>2</v>
      </c>
      <c r="AX77" s="37">
        <v>706</v>
      </c>
      <c r="AY77" s="41">
        <f t="shared" si="31"/>
        <v>2706</v>
      </c>
      <c r="BA77" s="7" t="s">
        <v>2828</v>
      </c>
    </row>
    <row r="78" spans="1:60" hidden="1" outlineLevel="1">
      <c r="A78" t="s">
        <v>2517</v>
      </c>
      <c r="B78" t="s">
        <v>1197</v>
      </c>
      <c r="C78" s="25"/>
      <c r="F78" s="1">
        <v>13624</v>
      </c>
      <c r="G78" s="1">
        <v>8328</v>
      </c>
      <c r="H78" s="1">
        <v>8210</v>
      </c>
      <c r="I78" s="2" t="str">
        <f t="shared" si="21"/>
        <v/>
      </c>
      <c r="J78" s="2">
        <f t="shared" si="22"/>
        <v>0.60261303581914272</v>
      </c>
      <c r="K78" s="10">
        <f t="shared" si="24"/>
        <v>4</v>
      </c>
      <c r="L78" s="9">
        <f t="shared" si="25"/>
        <v>2</v>
      </c>
      <c r="M78" s="8">
        <f t="shared" si="26"/>
        <v>1</v>
      </c>
      <c r="N78" s="2">
        <f t="shared" si="27"/>
        <v>8.0281690140845074E-2</v>
      </c>
      <c r="O78" s="2">
        <f t="shared" si="28"/>
        <v>0.30320813771517996</v>
      </c>
      <c r="P78" s="2">
        <f t="shared" si="29"/>
        <v>0.39319248826291081</v>
      </c>
      <c r="Q78" s="2">
        <f t="shared" si="30"/>
        <v>0.22331768388106416</v>
      </c>
      <c r="R78" s="1">
        <v>1026</v>
      </c>
      <c r="S78" s="1">
        <v>3875</v>
      </c>
      <c r="T78" s="1">
        <v>5025</v>
      </c>
      <c r="U78" s="1">
        <v>142</v>
      </c>
      <c r="V78" s="1">
        <v>67</v>
      </c>
      <c r="X78" s="1">
        <v>42</v>
      </c>
      <c r="AC78" s="1">
        <v>19</v>
      </c>
      <c r="AF78" s="1">
        <v>445</v>
      </c>
      <c r="AO78" s="1">
        <v>2139</v>
      </c>
      <c r="AP78" s="1">
        <v>143</v>
      </c>
      <c r="AS78" t="s">
        <v>2517</v>
      </c>
      <c r="AT78" t="s">
        <v>1197</v>
      </c>
      <c r="AW78" s="35">
        <v>2</v>
      </c>
      <c r="AX78" s="37">
        <v>707</v>
      </c>
      <c r="AY78" s="41">
        <f t="shared" si="31"/>
        <v>2707</v>
      </c>
      <c r="BA78" s="7" t="s">
        <v>2828</v>
      </c>
    </row>
    <row r="79" spans="1:60" hidden="1" outlineLevel="1">
      <c r="A79" t="s">
        <v>1219</v>
      </c>
      <c r="B79" t="s">
        <v>1197</v>
      </c>
      <c r="C79" s="25"/>
      <c r="F79" s="1">
        <v>13383</v>
      </c>
      <c r="G79" s="1">
        <v>7840</v>
      </c>
      <c r="H79" s="1">
        <v>7739</v>
      </c>
      <c r="I79" s="2" t="str">
        <f t="shared" si="21"/>
        <v/>
      </c>
      <c r="J79" s="2">
        <f t="shared" si="22"/>
        <v>0.57827094074572216</v>
      </c>
      <c r="K79" s="10">
        <f t="shared" si="24"/>
        <v>4</v>
      </c>
      <c r="L79" s="9">
        <f t="shared" si="25"/>
        <v>2</v>
      </c>
      <c r="M79" s="8">
        <f t="shared" si="26"/>
        <v>1</v>
      </c>
      <c r="N79" s="2">
        <f t="shared" si="27"/>
        <v>0.12333077513430545</v>
      </c>
      <c r="O79" s="2">
        <f t="shared" si="28"/>
        <v>0.22402148887183423</v>
      </c>
      <c r="P79" s="2">
        <f t="shared" si="29"/>
        <v>0.4064466615502686</v>
      </c>
      <c r="Q79" s="2">
        <f t="shared" si="30"/>
        <v>0.24620107444359168</v>
      </c>
      <c r="R79" s="1">
        <v>1607</v>
      </c>
      <c r="S79" s="1">
        <v>2919</v>
      </c>
      <c r="T79" s="1">
        <v>5296</v>
      </c>
      <c r="U79" s="1">
        <v>157</v>
      </c>
      <c r="V79" s="1">
        <v>254</v>
      </c>
      <c r="X79" s="1">
        <v>49</v>
      </c>
      <c r="AC79" s="1">
        <v>15</v>
      </c>
      <c r="AF79" s="1">
        <v>386</v>
      </c>
      <c r="AO79" s="1">
        <v>2347</v>
      </c>
      <c r="AP79" s="1">
        <v>116</v>
      </c>
      <c r="AS79" t="s">
        <v>1219</v>
      </c>
      <c r="AT79" t="s">
        <v>1197</v>
      </c>
      <c r="AW79" s="35">
        <v>2</v>
      </c>
      <c r="AX79" s="37">
        <v>708</v>
      </c>
      <c r="AY79" s="41">
        <f t="shared" si="31"/>
        <v>2708</v>
      </c>
      <c r="BA79" s="7" t="s">
        <v>2828</v>
      </c>
    </row>
    <row r="80" spans="1:60" hidden="1" outlineLevel="1">
      <c r="A80" t="s">
        <v>1126</v>
      </c>
      <c r="B80" t="s">
        <v>1197</v>
      </c>
      <c r="C80" s="25"/>
      <c r="F80" s="1">
        <v>11475</v>
      </c>
      <c r="G80" s="1">
        <v>5180</v>
      </c>
      <c r="H80" s="1">
        <v>5101</v>
      </c>
      <c r="I80" s="2" t="str">
        <f t="shared" si="21"/>
        <v/>
      </c>
      <c r="J80" s="2">
        <f t="shared" si="22"/>
        <v>0.44453159041394336</v>
      </c>
      <c r="K80" s="10">
        <f t="shared" si="24"/>
        <v>4</v>
      </c>
      <c r="L80" s="9">
        <f t="shared" si="25"/>
        <v>2</v>
      </c>
      <c r="M80" s="8">
        <f t="shared" si="26"/>
        <v>1</v>
      </c>
      <c r="N80" s="2">
        <f t="shared" si="27"/>
        <v>9.107072303437376E-2</v>
      </c>
      <c r="O80" s="2">
        <f t="shared" si="28"/>
        <v>0.28141050967996839</v>
      </c>
      <c r="P80" s="2">
        <f t="shared" si="29"/>
        <v>0.43658632951402609</v>
      </c>
      <c r="Q80" s="2">
        <f t="shared" si="30"/>
        <v>0.19093243777163171</v>
      </c>
      <c r="R80" s="1">
        <v>922</v>
      </c>
      <c r="S80" s="1">
        <v>2849</v>
      </c>
      <c r="T80" s="1">
        <v>4420</v>
      </c>
      <c r="U80" s="1">
        <v>50</v>
      </c>
      <c r="V80" s="1">
        <v>37</v>
      </c>
      <c r="X80" s="1">
        <v>29</v>
      </c>
      <c r="AC80" s="1">
        <v>22</v>
      </c>
      <c r="AF80" s="1">
        <v>217</v>
      </c>
      <c r="AO80" s="1">
        <v>1578</v>
      </c>
      <c r="AP80" s="1">
        <v>90</v>
      </c>
      <c r="AS80" t="s">
        <v>1126</v>
      </c>
      <c r="AT80" t="s">
        <v>1197</v>
      </c>
      <c r="AW80" s="35">
        <v>2</v>
      </c>
      <c r="AX80" s="37">
        <v>709</v>
      </c>
      <c r="AY80" s="41">
        <f t="shared" si="31"/>
        <v>2709</v>
      </c>
      <c r="BA80" s="7" t="s">
        <v>2828</v>
      </c>
    </row>
    <row r="81" spans="1:53" hidden="1" outlineLevel="1">
      <c r="A81" t="s">
        <v>2542</v>
      </c>
      <c r="B81" t="s">
        <v>1197</v>
      </c>
      <c r="C81" s="25"/>
      <c r="F81" s="1">
        <v>11100</v>
      </c>
      <c r="G81" s="1">
        <v>3284</v>
      </c>
      <c r="H81" s="1">
        <v>3231</v>
      </c>
      <c r="I81" s="2" t="str">
        <f t="shared" si="21"/>
        <v/>
      </c>
      <c r="J81" s="2">
        <f t="shared" si="22"/>
        <v>0.29108108108108111</v>
      </c>
      <c r="K81" s="10">
        <f t="shared" si="24"/>
        <v>4</v>
      </c>
      <c r="L81" s="9">
        <f t="shared" si="25"/>
        <v>2</v>
      </c>
      <c r="M81" s="8">
        <f t="shared" si="26"/>
        <v>1</v>
      </c>
      <c r="N81" s="2">
        <f t="shared" si="27"/>
        <v>9.0180360721442893E-2</v>
      </c>
      <c r="O81" s="2">
        <f t="shared" si="28"/>
        <v>0.3252218723160607</v>
      </c>
      <c r="P81" s="2">
        <f t="shared" si="29"/>
        <v>0.38190667048382482</v>
      </c>
      <c r="Q81" s="2">
        <f t="shared" si="30"/>
        <v>0.20269109647867162</v>
      </c>
      <c r="R81" s="1">
        <v>1260</v>
      </c>
      <c r="S81" s="1">
        <v>4544</v>
      </c>
      <c r="T81" s="1">
        <v>5336</v>
      </c>
      <c r="U81" s="1">
        <v>213</v>
      </c>
      <c r="V81" s="1">
        <v>54</v>
      </c>
      <c r="X81" s="1">
        <v>33</v>
      </c>
      <c r="AC81" s="1">
        <v>55</v>
      </c>
      <c r="AF81" s="1">
        <v>324</v>
      </c>
      <c r="AO81" s="1">
        <v>2153</v>
      </c>
      <c r="AP81" s="1">
        <v>163</v>
      </c>
      <c r="AS81" t="s">
        <v>2542</v>
      </c>
      <c r="AT81" t="s">
        <v>1197</v>
      </c>
      <c r="AW81" s="35">
        <v>2</v>
      </c>
      <c r="AX81" s="37">
        <v>710</v>
      </c>
      <c r="AY81" s="41">
        <f t="shared" si="31"/>
        <v>2710</v>
      </c>
      <c r="BA81" s="7" t="s">
        <v>2828</v>
      </c>
    </row>
    <row r="82" spans="1:53" hidden="1" outlineLevel="1">
      <c r="A82" t="s">
        <v>2947</v>
      </c>
      <c r="B82" t="s">
        <v>1197</v>
      </c>
      <c r="C82" s="25"/>
      <c r="F82" s="1">
        <v>13395</v>
      </c>
      <c r="G82" s="1">
        <v>6558</v>
      </c>
      <c r="H82" s="1">
        <v>6487</v>
      </c>
      <c r="I82" s="2" t="str">
        <f t="shared" si="21"/>
        <v/>
      </c>
      <c r="J82" s="2">
        <f t="shared" si="22"/>
        <v>0.48428518103770063</v>
      </c>
      <c r="K82" s="10">
        <f t="shared" si="24"/>
        <v>4</v>
      </c>
      <c r="L82" s="9">
        <f t="shared" si="25"/>
        <v>2</v>
      </c>
      <c r="M82" s="8">
        <f t="shared" si="26"/>
        <v>1</v>
      </c>
      <c r="N82" s="2">
        <f t="shared" si="27"/>
        <v>9.2604979561501294E-2</v>
      </c>
      <c r="O82" s="2">
        <f t="shared" si="28"/>
        <v>0.3240431066518023</v>
      </c>
      <c r="P82" s="2">
        <f t="shared" si="29"/>
        <v>0.38431809736157563</v>
      </c>
      <c r="Q82" s="2">
        <f t="shared" si="30"/>
        <v>0.19903381642512086</v>
      </c>
      <c r="R82" s="1">
        <v>1246</v>
      </c>
      <c r="S82" s="1">
        <v>4360</v>
      </c>
      <c r="T82" s="1">
        <v>5171</v>
      </c>
      <c r="U82" s="1">
        <v>198</v>
      </c>
      <c r="V82" s="1">
        <v>59</v>
      </c>
      <c r="X82" s="1">
        <v>38</v>
      </c>
      <c r="AC82" s="1">
        <v>55</v>
      </c>
      <c r="AF82" s="1">
        <v>385</v>
      </c>
      <c r="AO82" s="1">
        <v>1943</v>
      </c>
      <c r="AP82" s="1">
        <v>196</v>
      </c>
      <c r="AS82" t="s">
        <v>2947</v>
      </c>
      <c r="AT82" t="s">
        <v>1197</v>
      </c>
      <c r="AW82" s="35">
        <v>2</v>
      </c>
      <c r="AX82" s="37">
        <v>711</v>
      </c>
      <c r="AY82" s="41">
        <f t="shared" si="31"/>
        <v>2711</v>
      </c>
      <c r="BA82" s="7" t="s">
        <v>2828</v>
      </c>
    </row>
    <row r="83" spans="1:53" hidden="1" outlineLevel="1">
      <c r="A83" t="s">
        <v>1220</v>
      </c>
      <c r="B83" t="s">
        <v>1197</v>
      </c>
      <c r="C83" s="25"/>
      <c r="F83" s="1">
        <v>12456</v>
      </c>
      <c r="G83" s="1">
        <v>5118</v>
      </c>
      <c r="H83" s="1">
        <v>5050</v>
      </c>
      <c r="I83" s="2" t="str">
        <f t="shared" si="21"/>
        <v/>
      </c>
      <c r="J83" s="2">
        <f t="shared" si="22"/>
        <v>0.40542710340398203</v>
      </c>
      <c r="K83" s="10">
        <f t="shared" si="24"/>
        <v>4</v>
      </c>
      <c r="L83" s="9">
        <f t="shared" si="25"/>
        <v>2</v>
      </c>
      <c r="M83" s="8">
        <f t="shared" si="26"/>
        <v>1</v>
      </c>
      <c r="N83" s="2">
        <f t="shared" si="27"/>
        <v>8.7967281337447079E-2</v>
      </c>
      <c r="O83" s="2">
        <f t="shared" si="28"/>
        <v>0.27129224366793425</v>
      </c>
      <c r="P83" s="2">
        <f t="shared" si="29"/>
        <v>0.41106407404749945</v>
      </c>
      <c r="Q83" s="2">
        <f t="shared" si="30"/>
        <v>0.22967640094711927</v>
      </c>
      <c r="R83" s="1">
        <v>1226</v>
      </c>
      <c r="S83" s="1">
        <v>3781</v>
      </c>
      <c r="T83" s="1">
        <v>5729</v>
      </c>
      <c r="U83" s="1">
        <v>238</v>
      </c>
      <c r="V83" s="1">
        <v>138</v>
      </c>
      <c r="X83" s="1">
        <v>41</v>
      </c>
      <c r="AC83" s="1">
        <v>45</v>
      </c>
      <c r="AF83" s="1">
        <v>515</v>
      </c>
      <c r="AO83" s="1">
        <v>2224</v>
      </c>
      <c r="AP83" s="1">
        <v>171</v>
      </c>
      <c r="AS83" t="s">
        <v>1220</v>
      </c>
      <c r="AT83" t="s">
        <v>1197</v>
      </c>
      <c r="AW83" s="35">
        <v>2</v>
      </c>
      <c r="AX83" s="37">
        <v>712</v>
      </c>
      <c r="AY83" s="41">
        <f t="shared" si="31"/>
        <v>2712</v>
      </c>
      <c r="BA83" s="7" t="s">
        <v>2828</v>
      </c>
    </row>
    <row r="84" spans="1:53" hidden="1" outlineLevel="1">
      <c r="A84" t="s">
        <v>2487</v>
      </c>
      <c r="B84" t="s">
        <v>1197</v>
      </c>
      <c r="C84" s="25"/>
      <c r="F84" s="1">
        <v>14128</v>
      </c>
      <c r="G84" s="1">
        <v>8110</v>
      </c>
      <c r="H84" s="1">
        <v>8015</v>
      </c>
      <c r="I84" s="2" t="str">
        <f t="shared" si="21"/>
        <v/>
      </c>
      <c r="J84" s="2">
        <f t="shared" si="22"/>
        <v>0.56731313703284258</v>
      </c>
      <c r="K84" s="10">
        <f t="shared" si="24"/>
        <v>4</v>
      </c>
      <c r="L84" s="9">
        <f t="shared" si="25"/>
        <v>2</v>
      </c>
      <c r="M84" s="8">
        <f t="shared" si="26"/>
        <v>1</v>
      </c>
      <c r="N84" s="2">
        <f t="shared" si="27"/>
        <v>9.0434782608695655E-2</v>
      </c>
      <c r="O84" s="2">
        <f t="shared" si="28"/>
        <v>0.31379962192816635</v>
      </c>
      <c r="P84" s="2">
        <f t="shared" si="29"/>
        <v>0.37308128544423441</v>
      </c>
      <c r="Q84" s="2">
        <f t="shared" si="30"/>
        <v>0.2226843100189036</v>
      </c>
      <c r="R84" s="1">
        <v>1196</v>
      </c>
      <c r="S84" s="1">
        <v>4150</v>
      </c>
      <c r="T84" s="1">
        <v>4934</v>
      </c>
      <c r="U84" s="1">
        <v>232</v>
      </c>
      <c r="V84" s="1">
        <v>82</v>
      </c>
      <c r="X84" s="1">
        <v>42</v>
      </c>
      <c r="AC84" s="1">
        <v>75</v>
      </c>
      <c r="AF84" s="1">
        <v>362</v>
      </c>
      <c r="AO84" s="1">
        <v>2152</v>
      </c>
      <c r="AP84" s="1">
        <v>139</v>
      </c>
      <c r="AS84" t="s">
        <v>2487</v>
      </c>
      <c r="AT84" t="s">
        <v>1197</v>
      </c>
      <c r="AW84" s="35">
        <v>2</v>
      </c>
      <c r="AX84" s="37">
        <v>713</v>
      </c>
      <c r="AY84" s="41">
        <f t="shared" si="31"/>
        <v>2713</v>
      </c>
      <c r="BA84" s="7" t="s">
        <v>2828</v>
      </c>
    </row>
    <row r="85" spans="1:53" hidden="1" outlineLevel="1">
      <c r="A85" t="s">
        <v>2488</v>
      </c>
      <c r="B85" t="s">
        <v>1197</v>
      </c>
      <c r="C85" s="25"/>
      <c r="F85" s="1">
        <v>13650</v>
      </c>
      <c r="G85" s="1">
        <v>7366</v>
      </c>
      <c r="H85" s="1">
        <v>7272</v>
      </c>
      <c r="I85" s="2" t="str">
        <f t="shared" si="21"/>
        <v/>
      </c>
      <c r="J85" s="2">
        <f t="shared" si="22"/>
        <v>0.53274725274725276</v>
      </c>
      <c r="K85" s="10">
        <f t="shared" si="24"/>
        <v>4</v>
      </c>
      <c r="L85" s="9">
        <f t="shared" si="25"/>
        <v>2</v>
      </c>
      <c r="M85" s="8">
        <f t="shared" si="26"/>
        <v>1</v>
      </c>
      <c r="N85" s="2">
        <f t="shared" si="27"/>
        <v>0.10898184934174651</v>
      </c>
      <c r="O85" s="2">
        <f t="shared" si="28"/>
        <v>0.3454078055620472</v>
      </c>
      <c r="P85" s="2">
        <f t="shared" si="29"/>
        <v>0.36067617044480799</v>
      </c>
      <c r="Q85" s="2">
        <f t="shared" si="30"/>
        <v>0.18493417465139833</v>
      </c>
      <c r="R85" s="1">
        <v>1399</v>
      </c>
      <c r="S85" s="1">
        <v>4434</v>
      </c>
      <c r="T85" s="1">
        <v>4630</v>
      </c>
      <c r="U85" s="1">
        <v>202</v>
      </c>
      <c r="V85" s="1">
        <v>52</v>
      </c>
      <c r="X85" s="1">
        <v>34</v>
      </c>
      <c r="AC85" s="1">
        <v>120</v>
      </c>
      <c r="AF85" s="1">
        <v>252</v>
      </c>
      <c r="AO85" s="1">
        <v>1714</v>
      </c>
      <c r="AP85" s="1">
        <v>168</v>
      </c>
      <c r="AS85" t="s">
        <v>2488</v>
      </c>
      <c r="AT85" t="s">
        <v>1197</v>
      </c>
      <c r="AW85" s="35">
        <v>2</v>
      </c>
      <c r="AX85" s="37">
        <v>714</v>
      </c>
      <c r="AY85" s="41">
        <f t="shared" si="31"/>
        <v>2714</v>
      </c>
      <c r="BA85" s="7" t="s">
        <v>2828</v>
      </c>
    </row>
    <row r="86" spans="1:53" hidden="1" outlineLevel="1">
      <c r="A86" t="s">
        <v>2884</v>
      </c>
      <c r="B86" t="s">
        <v>1197</v>
      </c>
      <c r="C86" s="25"/>
      <c r="F86" s="1">
        <v>14090</v>
      </c>
      <c r="G86" s="1">
        <v>7589</v>
      </c>
      <c r="H86" s="1">
        <v>7509</v>
      </c>
      <c r="I86" s="2" t="str">
        <f t="shared" si="21"/>
        <v/>
      </c>
      <c r="J86" s="2">
        <f t="shared" si="22"/>
        <v>0.53293115684882897</v>
      </c>
      <c r="K86" s="10">
        <f t="shared" si="24"/>
        <v>3</v>
      </c>
      <c r="L86" s="9">
        <f t="shared" si="25"/>
        <v>1</v>
      </c>
      <c r="M86" s="8">
        <f t="shared" si="26"/>
        <v>2</v>
      </c>
      <c r="N86" s="2">
        <f t="shared" si="27"/>
        <v>0.15103266308798108</v>
      </c>
      <c r="O86" s="2">
        <f t="shared" si="28"/>
        <v>0.35792921481211898</v>
      </c>
      <c r="P86" s="2">
        <f t="shared" si="29"/>
        <v>0.3522882358293149</v>
      </c>
      <c r="Q86" s="2">
        <f t="shared" si="30"/>
        <v>0.1387498862705851</v>
      </c>
      <c r="R86" s="1">
        <v>1660</v>
      </c>
      <c r="S86" s="1">
        <v>3934</v>
      </c>
      <c r="T86" s="1">
        <v>3872</v>
      </c>
      <c r="U86" s="1">
        <v>257</v>
      </c>
      <c r="V86" s="1">
        <v>33</v>
      </c>
      <c r="X86" s="1">
        <v>17</v>
      </c>
      <c r="AC86" s="1">
        <v>160</v>
      </c>
      <c r="AF86" s="1">
        <v>141</v>
      </c>
      <c r="AO86" s="1">
        <v>917</v>
      </c>
      <c r="AP86" s="1">
        <v>224</v>
      </c>
      <c r="AS86" t="s">
        <v>2884</v>
      </c>
      <c r="AT86" t="s">
        <v>1197</v>
      </c>
      <c r="AW86" s="35">
        <v>2</v>
      </c>
      <c r="AX86" s="37">
        <v>715</v>
      </c>
      <c r="AY86" s="41">
        <f t="shared" si="31"/>
        <v>2715</v>
      </c>
      <c r="BA86" s="7" t="s">
        <v>2828</v>
      </c>
    </row>
    <row r="87" spans="1:53" hidden="1" outlineLevel="1">
      <c r="A87" t="s">
        <v>624</v>
      </c>
      <c r="B87" t="s">
        <v>1197</v>
      </c>
      <c r="C87" s="25"/>
      <c r="F87" s="1">
        <v>13333</v>
      </c>
      <c r="G87" s="1">
        <v>8056</v>
      </c>
      <c r="H87" s="1">
        <v>7940</v>
      </c>
      <c r="I87" s="2" t="str">
        <f t="shared" si="21"/>
        <v/>
      </c>
      <c r="J87" s="2">
        <f t="shared" si="22"/>
        <v>0.59551488787219675</v>
      </c>
      <c r="K87" s="10">
        <f t="shared" si="24"/>
        <v>3</v>
      </c>
      <c r="L87" s="9">
        <f t="shared" si="25"/>
        <v>2</v>
      </c>
      <c r="M87" s="8">
        <f t="shared" si="26"/>
        <v>1</v>
      </c>
      <c r="N87" s="2">
        <f t="shared" si="27"/>
        <v>0.16211026789796104</v>
      </c>
      <c r="O87" s="2">
        <f t="shared" si="28"/>
        <v>0.22583889549236535</v>
      </c>
      <c r="P87" s="2">
        <f t="shared" si="29"/>
        <v>0.37112553716741337</v>
      </c>
      <c r="Q87" s="2">
        <f t="shared" si="30"/>
        <v>0.24092529944226027</v>
      </c>
      <c r="R87" s="1">
        <v>1773</v>
      </c>
      <c r="S87" s="1">
        <v>2470</v>
      </c>
      <c r="T87" s="1">
        <v>4059</v>
      </c>
      <c r="U87" s="1">
        <v>548</v>
      </c>
      <c r="V87" s="1">
        <v>49</v>
      </c>
      <c r="X87" s="1">
        <v>29</v>
      </c>
      <c r="AC87" s="1">
        <v>166</v>
      </c>
      <c r="AF87" s="1">
        <v>256</v>
      </c>
      <c r="AO87" s="1">
        <v>1587</v>
      </c>
      <c r="AP87" s="1">
        <v>116</v>
      </c>
      <c r="AS87" t="s">
        <v>624</v>
      </c>
      <c r="AT87" t="s">
        <v>1197</v>
      </c>
      <c r="AW87" s="35">
        <v>2</v>
      </c>
      <c r="AX87" s="37">
        <v>716</v>
      </c>
      <c r="AY87" s="41">
        <f t="shared" si="31"/>
        <v>2716</v>
      </c>
      <c r="BA87" s="7" t="s">
        <v>2828</v>
      </c>
    </row>
    <row r="88" spans="1:53" hidden="1" outlineLevel="1">
      <c r="A88" t="s">
        <v>440</v>
      </c>
      <c r="B88" t="s">
        <v>1197</v>
      </c>
      <c r="C88" s="25"/>
      <c r="F88" s="1">
        <v>12986</v>
      </c>
      <c r="G88" s="1">
        <v>6805</v>
      </c>
      <c r="H88" s="1">
        <v>6728</v>
      </c>
      <c r="I88" s="2" t="str">
        <f t="shared" si="21"/>
        <v/>
      </c>
      <c r="J88" s="2">
        <f t="shared" si="22"/>
        <v>0.51809641152009855</v>
      </c>
      <c r="K88" s="10">
        <f t="shared" si="24"/>
        <v>2</v>
      </c>
      <c r="L88" s="9">
        <f t="shared" si="25"/>
        <v>3</v>
      </c>
      <c r="M88" s="8">
        <f t="shared" si="26"/>
        <v>1</v>
      </c>
      <c r="N88" s="2">
        <f t="shared" si="27"/>
        <v>0.17445742904841402</v>
      </c>
      <c r="O88" s="2">
        <f t="shared" si="28"/>
        <v>0.16757095158597662</v>
      </c>
      <c r="P88" s="2">
        <f t="shared" si="29"/>
        <v>0.373330550918197</v>
      </c>
      <c r="Q88" s="2">
        <f t="shared" si="30"/>
        <v>0.28464106844741233</v>
      </c>
      <c r="R88" s="1">
        <v>1672</v>
      </c>
      <c r="S88" s="1">
        <v>1606</v>
      </c>
      <c r="T88" s="1">
        <v>3578</v>
      </c>
      <c r="U88" s="1">
        <v>906</v>
      </c>
      <c r="V88" s="1">
        <v>77</v>
      </c>
      <c r="X88" s="1">
        <v>28</v>
      </c>
      <c r="AC88" s="1">
        <v>253</v>
      </c>
      <c r="AF88" s="1">
        <v>258</v>
      </c>
      <c r="AO88" s="1">
        <v>1206</v>
      </c>
      <c r="AP88" s="1">
        <v>89</v>
      </c>
      <c r="AS88" t="s">
        <v>440</v>
      </c>
      <c r="AT88" t="s">
        <v>1197</v>
      </c>
      <c r="AW88" s="35">
        <v>2</v>
      </c>
      <c r="AX88" s="37">
        <v>717</v>
      </c>
      <c r="AY88" s="41">
        <f t="shared" si="31"/>
        <v>2717</v>
      </c>
      <c r="BA88" s="7" t="s">
        <v>2828</v>
      </c>
    </row>
    <row r="89" spans="1:53" hidden="1" outlineLevel="1">
      <c r="A89" t="s">
        <v>1928</v>
      </c>
      <c r="B89" t="s">
        <v>1197</v>
      </c>
      <c r="C89" s="25"/>
      <c r="F89" s="1">
        <v>11200</v>
      </c>
      <c r="G89" s="1">
        <v>2656</v>
      </c>
      <c r="H89" s="1">
        <v>2608</v>
      </c>
      <c r="I89" s="2" t="str">
        <f t="shared" si="21"/>
        <v/>
      </c>
      <c r="J89" s="2">
        <f t="shared" si="22"/>
        <v>0.23285714285714285</v>
      </c>
      <c r="K89" s="10">
        <f t="shared" si="24"/>
        <v>4</v>
      </c>
      <c r="L89" s="9">
        <f t="shared" si="25"/>
        <v>2</v>
      </c>
      <c r="M89" s="8">
        <f t="shared" si="26"/>
        <v>1</v>
      </c>
      <c r="N89" s="2">
        <f t="shared" si="27"/>
        <v>0.1528929151354585</v>
      </c>
      <c r="O89" s="2">
        <f t="shared" si="28"/>
        <v>0.26912229723955217</v>
      </c>
      <c r="P89" s="2">
        <f t="shared" si="29"/>
        <v>0.35629433381762243</v>
      </c>
      <c r="Q89" s="2">
        <f t="shared" si="30"/>
        <v>0.22169045380736685</v>
      </c>
      <c r="R89" s="1">
        <v>1789</v>
      </c>
      <c r="S89" s="1">
        <v>3149</v>
      </c>
      <c r="T89" s="1">
        <v>4169</v>
      </c>
      <c r="U89" s="1">
        <v>378</v>
      </c>
      <c r="V89" s="1">
        <v>71</v>
      </c>
      <c r="X89" s="1">
        <v>38</v>
      </c>
      <c r="AC89" s="1">
        <v>109</v>
      </c>
      <c r="AF89" s="1">
        <v>186</v>
      </c>
      <c r="AO89" s="1">
        <v>1812</v>
      </c>
      <c r="AP89" s="1">
        <v>114</v>
      </c>
      <c r="AS89" t="s">
        <v>1928</v>
      </c>
      <c r="AT89" t="s">
        <v>1197</v>
      </c>
      <c r="AW89" s="35">
        <v>2</v>
      </c>
      <c r="AX89" s="37">
        <v>718</v>
      </c>
      <c r="AY89" s="41">
        <f t="shared" si="31"/>
        <v>2718</v>
      </c>
      <c r="BA89" s="7" t="s">
        <v>2828</v>
      </c>
    </row>
    <row r="90" spans="1:53" hidden="1" outlineLevel="1">
      <c r="A90" t="s">
        <v>1952</v>
      </c>
      <c r="B90" t="s">
        <v>1197</v>
      </c>
      <c r="C90" s="25"/>
      <c r="F90" s="1">
        <v>11058</v>
      </c>
      <c r="G90" s="1">
        <v>5273</v>
      </c>
      <c r="H90" s="1">
        <v>5200</v>
      </c>
      <c r="I90" s="2" t="str">
        <f t="shared" si="21"/>
        <v/>
      </c>
      <c r="J90" s="2">
        <f t="shared" si="22"/>
        <v>0.47024778440947729</v>
      </c>
      <c r="K90" s="10">
        <f t="shared" si="24"/>
        <v>3</v>
      </c>
      <c r="L90" s="9">
        <f t="shared" si="25"/>
        <v>2</v>
      </c>
      <c r="M90" s="8">
        <f t="shared" si="26"/>
        <v>1</v>
      </c>
      <c r="N90" s="2">
        <f t="shared" si="27"/>
        <v>0.17965577257783794</v>
      </c>
      <c r="O90" s="2">
        <f t="shared" si="28"/>
        <v>0.18429704119125895</v>
      </c>
      <c r="P90" s="2">
        <f t="shared" si="29"/>
        <v>0.38242119512666795</v>
      </c>
      <c r="Q90" s="2">
        <f t="shared" si="30"/>
        <v>0.25362599110423523</v>
      </c>
      <c r="R90" s="1">
        <v>1858</v>
      </c>
      <c r="S90" s="1">
        <v>1906</v>
      </c>
      <c r="T90" s="1">
        <v>3955</v>
      </c>
      <c r="U90" s="1">
        <v>630</v>
      </c>
      <c r="V90" s="1">
        <v>102</v>
      </c>
      <c r="X90" s="1">
        <v>19</v>
      </c>
      <c r="AC90" s="1">
        <v>195</v>
      </c>
      <c r="AF90" s="1">
        <v>241</v>
      </c>
      <c r="AO90" s="1">
        <v>1436</v>
      </c>
      <c r="AP90" s="1">
        <v>95</v>
      </c>
      <c r="AS90" t="s">
        <v>1952</v>
      </c>
      <c r="AT90" t="s">
        <v>1197</v>
      </c>
      <c r="AW90" s="35">
        <v>2</v>
      </c>
      <c r="AX90" s="37">
        <v>719</v>
      </c>
      <c r="AY90" s="41">
        <f t="shared" si="31"/>
        <v>2719</v>
      </c>
      <c r="BA90" s="7" t="s">
        <v>2828</v>
      </c>
    </row>
    <row r="91" spans="1:53" hidden="1" outlineLevel="1">
      <c r="A91" t="s">
        <v>1688</v>
      </c>
      <c r="B91" t="s">
        <v>1197</v>
      </c>
      <c r="C91" s="25"/>
      <c r="F91" s="1">
        <v>9655</v>
      </c>
      <c r="G91" s="1">
        <v>3383</v>
      </c>
      <c r="H91" s="1">
        <v>3327</v>
      </c>
      <c r="I91" s="2" t="str">
        <f t="shared" si="21"/>
        <v/>
      </c>
      <c r="J91" s="2">
        <f t="shared" si="22"/>
        <v>0.34458829621957537</v>
      </c>
      <c r="K91" s="10">
        <f t="shared" si="24"/>
        <v>2</v>
      </c>
      <c r="L91" s="9">
        <f t="shared" si="25"/>
        <v>3</v>
      </c>
      <c r="M91" s="8">
        <f t="shared" si="26"/>
        <v>1</v>
      </c>
      <c r="N91" s="2">
        <f t="shared" si="27"/>
        <v>0.21150177159989098</v>
      </c>
      <c r="O91" s="2">
        <f t="shared" si="28"/>
        <v>0.16871082038702645</v>
      </c>
      <c r="P91" s="2">
        <f t="shared" si="29"/>
        <v>0.35804488053057143</v>
      </c>
      <c r="Q91" s="2">
        <f t="shared" si="30"/>
        <v>0.26174252748251109</v>
      </c>
      <c r="R91" s="1">
        <v>2328</v>
      </c>
      <c r="S91" s="1">
        <v>1857</v>
      </c>
      <c r="T91" s="1">
        <v>3941</v>
      </c>
      <c r="U91" s="1">
        <v>602</v>
      </c>
      <c r="V91" s="1">
        <v>128</v>
      </c>
      <c r="X91" s="1">
        <v>28</v>
      </c>
      <c r="AC91" s="1">
        <v>96</v>
      </c>
      <c r="AF91" s="1">
        <v>270</v>
      </c>
      <c r="AO91" s="1">
        <v>1757</v>
      </c>
      <c r="AP91" s="1">
        <v>126</v>
      </c>
      <c r="AS91" t="s">
        <v>1688</v>
      </c>
      <c r="AT91" t="s">
        <v>1197</v>
      </c>
      <c r="AW91" s="35">
        <v>2</v>
      </c>
      <c r="AX91" s="37">
        <v>720</v>
      </c>
      <c r="AY91" s="41">
        <f t="shared" si="31"/>
        <v>2720</v>
      </c>
      <c r="BA91" s="7" t="s">
        <v>2828</v>
      </c>
    </row>
    <row r="92" spans="1:53" hidden="1" outlineLevel="1">
      <c r="A92" t="s">
        <v>1977</v>
      </c>
      <c r="B92" t="s">
        <v>1197</v>
      </c>
      <c r="C92" s="25"/>
      <c r="F92" s="1">
        <v>11808</v>
      </c>
      <c r="G92" s="1">
        <v>6484</v>
      </c>
      <c r="H92" s="1">
        <v>6393</v>
      </c>
      <c r="I92" s="2" t="str">
        <f t="shared" si="21"/>
        <v/>
      </c>
      <c r="J92" s="2">
        <f t="shared" si="22"/>
        <v>0.54141260162601623</v>
      </c>
      <c r="K92" s="10">
        <f t="shared" si="24"/>
        <v>3</v>
      </c>
      <c r="L92" s="9">
        <f t="shared" si="25"/>
        <v>2</v>
      </c>
      <c r="M92" s="8">
        <f t="shared" si="26"/>
        <v>1</v>
      </c>
      <c r="N92" s="2">
        <f t="shared" si="27"/>
        <v>0.16348821081830792</v>
      </c>
      <c r="O92" s="2">
        <f t="shared" si="28"/>
        <v>0.23448335644937587</v>
      </c>
      <c r="P92" s="2">
        <f t="shared" si="29"/>
        <v>0.38375520110957007</v>
      </c>
      <c r="Q92" s="2">
        <f t="shared" si="30"/>
        <v>0.21827323162274614</v>
      </c>
      <c r="R92" s="1">
        <v>1886</v>
      </c>
      <c r="S92" s="1">
        <v>2705</v>
      </c>
      <c r="T92" s="1">
        <v>4427</v>
      </c>
      <c r="U92" s="1">
        <v>370</v>
      </c>
      <c r="V92" s="1">
        <v>85</v>
      </c>
      <c r="X92" s="1">
        <v>37</v>
      </c>
      <c r="AC92" s="1">
        <v>96</v>
      </c>
      <c r="AF92" s="1">
        <v>234</v>
      </c>
      <c r="AO92" s="1">
        <v>1696</v>
      </c>
      <c r="AP92" s="1">
        <v>140</v>
      </c>
      <c r="AS92" t="s">
        <v>1977</v>
      </c>
      <c r="AT92" t="s">
        <v>1197</v>
      </c>
      <c r="AW92" s="35">
        <v>2</v>
      </c>
      <c r="AX92" s="37">
        <v>721</v>
      </c>
      <c r="AY92" s="41">
        <f t="shared" si="31"/>
        <v>2721</v>
      </c>
      <c r="BA92" s="7" t="s">
        <v>2828</v>
      </c>
    </row>
    <row r="93" spans="1:53" hidden="1" outlineLevel="1">
      <c r="A93" t="s">
        <v>2561</v>
      </c>
      <c r="B93" t="s">
        <v>1197</v>
      </c>
      <c r="C93" s="25"/>
      <c r="F93" s="1">
        <v>10438</v>
      </c>
      <c r="G93" s="1">
        <v>4658</v>
      </c>
      <c r="H93" s="1">
        <v>4582</v>
      </c>
      <c r="I93" s="2" t="str">
        <f t="shared" si="21"/>
        <v/>
      </c>
      <c r="J93" s="2">
        <f t="shared" si="22"/>
        <v>0.4389729833301399</v>
      </c>
      <c r="K93" s="10">
        <f t="shared" si="24"/>
        <v>3</v>
      </c>
      <c r="L93" s="9">
        <f t="shared" si="25"/>
        <v>2</v>
      </c>
      <c r="M93" s="8">
        <f t="shared" si="26"/>
        <v>1</v>
      </c>
      <c r="N93" s="2">
        <f t="shared" si="27"/>
        <v>0.16978583831757668</v>
      </c>
      <c r="O93" s="2">
        <f t="shared" si="28"/>
        <v>0.17547752267026817</v>
      </c>
      <c r="P93" s="2">
        <f t="shared" si="29"/>
        <v>0.3999614123094733</v>
      </c>
      <c r="Q93" s="2">
        <f t="shared" si="30"/>
        <v>0.25477522670268188</v>
      </c>
      <c r="R93" s="1">
        <v>1760</v>
      </c>
      <c r="S93" s="1">
        <v>1819</v>
      </c>
      <c r="T93" s="1">
        <v>4146</v>
      </c>
      <c r="U93" s="1">
        <v>485</v>
      </c>
      <c r="V93" s="1">
        <v>137</v>
      </c>
      <c r="X93" s="1">
        <v>34</v>
      </c>
      <c r="AC93" s="1">
        <v>71</v>
      </c>
      <c r="AF93" s="1">
        <v>304</v>
      </c>
      <c r="AO93" s="1">
        <v>1610</v>
      </c>
      <c r="AP93" s="1">
        <v>119</v>
      </c>
      <c r="AS93" t="s">
        <v>2561</v>
      </c>
      <c r="AT93" t="s">
        <v>1197</v>
      </c>
      <c r="AW93" s="35">
        <v>2</v>
      </c>
      <c r="AX93" s="37">
        <v>722</v>
      </c>
      <c r="AY93" s="41">
        <f t="shared" si="31"/>
        <v>2722</v>
      </c>
      <c r="BA93" s="7" t="s">
        <v>2828</v>
      </c>
    </row>
    <row r="94" spans="1:53" hidden="1" outlineLevel="1">
      <c r="A94" t="s">
        <v>1255</v>
      </c>
      <c r="B94" t="s">
        <v>1197</v>
      </c>
      <c r="C94" s="25"/>
      <c r="F94" s="1">
        <v>11136</v>
      </c>
      <c r="G94" s="1">
        <v>5234</v>
      </c>
      <c r="H94" s="1">
        <v>5134</v>
      </c>
      <c r="I94" s="2" t="str">
        <f t="shared" si="21"/>
        <v/>
      </c>
      <c r="J94" s="2">
        <f t="shared" si="22"/>
        <v>0.4610272988505747</v>
      </c>
      <c r="K94" s="10">
        <f t="shared" si="24"/>
        <v>3</v>
      </c>
      <c r="L94" s="9">
        <f t="shared" si="25"/>
        <v>2</v>
      </c>
      <c r="M94" s="8">
        <f t="shared" si="26"/>
        <v>1</v>
      </c>
      <c r="N94" s="2">
        <f t="shared" si="27"/>
        <v>0.17436460356328634</v>
      </c>
      <c r="O94" s="2">
        <f t="shared" si="28"/>
        <v>0.2197922823608883</v>
      </c>
      <c r="P94" s="2">
        <f t="shared" si="29"/>
        <v>0.37574938782403106</v>
      </c>
      <c r="Q94" s="2">
        <f t="shared" si="30"/>
        <v>0.23009372625179431</v>
      </c>
      <c r="R94" s="1">
        <v>2065</v>
      </c>
      <c r="S94" s="1">
        <v>2603</v>
      </c>
      <c r="T94" s="1">
        <v>4450</v>
      </c>
      <c r="U94" s="1">
        <v>321</v>
      </c>
      <c r="V94" s="1">
        <v>115</v>
      </c>
      <c r="X94" s="1">
        <v>35</v>
      </c>
      <c r="AC94" s="1">
        <v>33</v>
      </c>
      <c r="AF94" s="1">
        <v>219</v>
      </c>
      <c r="AO94" s="1">
        <v>2002</v>
      </c>
      <c r="AP94" s="1">
        <v>88</v>
      </c>
      <c r="AS94" t="s">
        <v>1255</v>
      </c>
      <c r="AT94" t="s">
        <v>1197</v>
      </c>
      <c r="AW94" s="35">
        <v>2</v>
      </c>
      <c r="AX94" s="37">
        <v>723</v>
      </c>
      <c r="AY94" s="41">
        <f t="shared" si="31"/>
        <v>2723</v>
      </c>
      <c r="BA94" s="7" t="s">
        <v>2828</v>
      </c>
    </row>
    <row r="95" spans="1:53" hidden="1" outlineLevel="1">
      <c r="A95" t="s">
        <v>1764</v>
      </c>
      <c r="B95" t="s">
        <v>1197</v>
      </c>
      <c r="C95" s="25"/>
      <c r="F95" s="1">
        <v>11683</v>
      </c>
      <c r="G95" s="1">
        <v>5435</v>
      </c>
      <c r="H95" s="1">
        <v>5340</v>
      </c>
      <c r="I95" s="2" t="str">
        <f t="shared" si="21"/>
        <v/>
      </c>
      <c r="J95" s="2">
        <f t="shared" si="22"/>
        <v>0.45707438158007363</v>
      </c>
      <c r="K95" s="10">
        <f t="shared" si="24"/>
        <v>4</v>
      </c>
      <c r="L95" s="9">
        <f t="shared" si="25"/>
        <v>2</v>
      </c>
      <c r="M95" s="8">
        <f t="shared" si="26"/>
        <v>1</v>
      </c>
      <c r="N95" s="2">
        <f t="shared" si="27"/>
        <v>0.12808533145275036</v>
      </c>
      <c r="O95" s="2">
        <f t="shared" si="28"/>
        <v>0.26463328631875882</v>
      </c>
      <c r="P95" s="2">
        <f t="shared" si="29"/>
        <v>0.38725317348377997</v>
      </c>
      <c r="Q95" s="2">
        <f t="shared" si="30"/>
        <v>0.22002820874471085</v>
      </c>
      <c r="R95" s="1">
        <v>1453</v>
      </c>
      <c r="S95" s="1">
        <v>3002</v>
      </c>
      <c r="T95" s="1">
        <v>4393</v>
      </c>
      <c r="U95" s="1">
        <v>298</v>
      </c>
      <c r="V95" s="1">
        <v>57</v>
      </c>
      <c r="X95" s="1">
        <v>31</v>
      </c>
      <c r="AC95" s="1">
        <v>49</v>
      </c>
      <c r="AF95" s="1">
        <v>211</v>
      </c>
      <c r="AO95" s="1">
        <v>1850</v>
      </c>
      <c r="AP95" s="1">
        <v>128</v>
      </c>
      <c r="AS95" t="s">
        <v>1764</v>
      </c>
      <c r="AT95" t="s">
        <v>1197</v>
      </c>
      <c r="AW95" s="35">
        <v>2</v>
      </c>
      <c r="AX95" s="37">
        <v>724</v>
      </c>
      <c r="AY95" s="41">
        <f t="shared" si="31"/>
        <v>2724</v>
      </c>
      <c r="BA95" s="7" t="s">
        <v>2828</v>
      </c>
    </row>
    <row r="96" spans="1:53" hidden="1" outlineLevel="1">
      <c r="A96" t="s">
        <v>1887</v>
      </c>
      <c r="B96" t="s">
        <v>1197</v>
      </c>
      <c r="C96" s="25"/>
      <c r="F96" s="1">
        <v>10469</v>
      </c>
      <c r="G96" s="1">
        <v>4676</v>
      </c>
      <c r="H96" s="1">
        <v>4609</v>
      </c>
      <c r="I96" s="2" t="str">
        <f t="shared" si="21"/>
        <v/>
      </c>
      <c r="J96" s="2">
        <f t="shared" si="22"/>
        <v>0.44025217308243386</v>
      </c>
      <c r="K96" s="10">
        <f t="shared" si="24"/>
        <v>4</v>
      </c>
      <c r="L96" s="9">
        <f t="shared" si="25"/>
        <v>2</v>
      </c>
      <c r="M96" s="8">
        <f t="shared" si="26"/>
        <v>1</v>
      </c>
      <c r="N96" s="2">
        <f t="shared" si="27"/>
        <v>0.12752161383285301</v>
      </c>
      <c r="O96" s="2">
        <f t="shared" si="28"/>
        <v>0.30091258405379445</v>
      </c>
      <c r="P96" s="2">
        <f t="shared" si="29"/>
        <v>0.36535382644892733</v>
      </c>
      <c r="Q96" s="2">
        <f t="shared" si="30"/>
        <v>0.20621197566442517</v>
      </c>
      <c r="R96" s="1">
        <v>1593</v>
      </c>
      <c r="S96" s="1">
        <v>3759</v>
      </c>
      <c r="T96" s="1">
        <v>4564</v>
      </c>
      <c r="U96" s="1">
        <v>226</v>
      </c>
      <c r="V96" s="1">
        <v>61</v>
      </c>
      <c r="X96" s="1">
        <v>22</v>
      </c>
      <c r="AC96" s="1">
        <v>38</v>
      </c>
      <c r="AF96" s="1">
        <v>199</v>
      </c>
      <c r="AO96" s="1">
        <v>2030</v>
      </c>
      <c r="AP96" s="1">
        <v>141</v>
      </c>
      <c r="AS96" t="s">
        <v>1887</v>
      </c>
      <c r="AT96" t="s">
        <v>1197</v>
      </c>
      <c r="AW96" s="35">
        <v>2</v>
      </c>
      <c r="AX96" s="37">
        <v>725</v>
      </c>
      <c r="AY96" s="41">
        <f t="shared" si="31"/>
        <v>2725</v>
      </c>
      <c r="BA96" s="7" t="s">
        <v>2828</v>
      </c>
    </row>
    <row r="97" spans="1:53" hidden="1" outlineLevel="1">
      <c r="A97" t="s">
        <v>1072</v>
      </c>
      <c r="B97" t="s">
        <v>1197</v>
      </c>
      <c r="C97" s="25"/>
      <c r="F97" s="1">
        <v>11904</v>
      </c>
      <c r="G97" s="1">
        <v>6888</v>
      </c>
      <c r="H97" s="1">
        <v>6782</v>
      </c>
      <c r="I97" s="2" t="str">
        <f t="shared" si="21"/>
        <v/>
      </c>
      <c r="J97" s="2">
        <f t="shared" si="22"/>
        <v>0.56972446236559138</v>
      </c>
      <c r="K97" s="10">
        <f t="shared" si="24"/>
        <v>3</v>
      </c>
      <c r="L97" s="9">
        <f t="shared" si="25"/>
        <v>2</v>
      </c>
      <c r="M97" s="8">
        <f t="shared" si="26"/>
        <v>1</v>
      </c>
      <c r="N97" s="2">
        <f t="shared" si="27"/>
        <v>0.14326784858648778</v>
      </c>
      <c r="O97" s="2">
        <f t="shared" si="28"/>
        <v>0.2484906564446574</v>
      </c>
      <c r="P97" s="2">
        <f t="shared" si="29"/>
        <v>0.40287494010541447</v>
      </c>
      <c r="Q97" s="2">
        <f t="shared" si="30"/>
        <v>0.20536655486344035</v>
      </c>
      <c r="R97" s="1">
        <v>1495</v>
      </c>
      <c r="S97" s="1">
        <v>2593</v>
      </c>
      <c r="T97" s="1">
        <v>4204</v>
      </c>
      <c r="U97" s="1">
        <v>302</v>
      </c>
      <c r="V97" s="1">
        <v>74</v>
      </c>
      <c r="X97" s="1">
        <v>38</v>
      </c>
      <c r="AC97" s="1">
        <v>58</v>
      </c>
      <c r="AF97" s="1">
        <v>255</v>
      </c>
      <c r="AO97" s="1">
        <v>1416</v>
      </c>
      <c r="AP97" s="1">
        <v>132</v>
      </c>
      <c r="AS97" t="s">
        <v>1072</v>
      </c>
      <c r="AT97" t="s">
        <v>1197</v>
      </c>
      <c r="AW97" s="35">
        <v>2</v>
      </c>
      <c r="AX97" s="37">
        <v>726</v>
      </c>
      <c r="AY97" s="41">
        <f t="shared" si="31"/>
        <v>2726</v>
      </c>
      <c r="BA97" s="7" t="s">
        <v>2828</v>
      </c>
    </row>
    <row r="98" spans="1:53" hidden="1" outlineLevel="1">
      <c r="A98" t="s">
        <v>1162</v>
      </c>
      <c r="B98" t="s">
        <v>1197</v>
      </c>
      <c r="C98" s="25"/>
      <c r="F98" s="1">
        <v>11478</v>
      </c>
      <c r="G98" s="1">
        <v>6365</v>
      </c>
      <c r="H98" s="1">
        <v>6284</v>
      </c>
      <c r="I98" s="2" t="str">
        <f t="shared" si="21"/>
        <v/>
      </c>
      <c r="J98" s="2">
        <f t="shared" si="22"/>
        <v>0.54748213974560023</v>
      </c>
      <c r="K98" s="10">
        <f t="shared" si="24"/>
        <v>4</v>
      </c>
      <c r="L98" s="9">
        <f t="shared" si="25"/>
        <v>2</v>
      </c>
      <c r="M98" s="8">
        <f t="shared" si="26"/>
        <v>1</v>
      </c>
      <c r="N98" s="2">
        <f t="shared" si="27"/>
        <v>0.13907284768211919</v>
      </c>
      <c r="O98" s="2">
        <f t="shared" si="28"/>
        <v>0.27899473594837831</v>
      </c>
      <c r="P98" s="2">
        <f t="shared" si="29"/>
        <v>0.37918152487688911</v>
      </c>
      <c r="Q98" s="2">
        <f t="shared" si="30"/>
        <v>0.20275089149261333</v>
      </c>
      <c r="R98" s="1">
        <v>1638</v>
      </c>
      <c r="S98" s="1">
        <v>3286</v>
      </c>
      <c r="T98" s="1">
        <v>4466</v>
      </c>
      <c r="U98" s="1">
        <v>249</v>
      </c>
      <c r="V98" s="1">
        <v>57</v>
      </c>
      <c r="X98" s="1">
        <v>21</v>
      </c>
      <c r="AC98" s="1">
        <v>47</v>
      </c>
      <c r="AF98" s="1">
        <v>206</v>
      </c>
      <c r="AO98" s="1">
        <v>1808</v>
      </c>
      <c r="AP98" s="1">
        <v>114</v>
      </c>
      <c r="AS98" t="s">
        <v>1162</v>
      </c>
      <c r="AT98" t="s">
        <v>1197</v>
      </c>
      <c r="AW98" s="35">
        <v>2</v>
      </c>
      <c r="AX98" s="37">
        <v>727</v>
      </c>
      <c r="AY98" s="41">
        <f t="shared" si="31"/>
        <v>2727</v>
      </c>
      <c r="BA98" s="7" t="s">
        <v>2828</v>
      </c>
    </row>
    <row r="99" spans="1:53" hidden="1" outlineLevel="1">
      <c r="A99" t="s">
        <v>1423</v>
      </c>
      <c r="B99" t="s">
        <v>1197</v>
      </c>
      <c r="C99" s="25"/>
      <c r="F99" s="1">
        <v>12617</v>
      </c>
      <c r="G99" s="1">
        <v>7243</v>
      </c>
      <c r="H99" s="1">
        <v>7111</v>
      </c>
      <c r="I99" s="2" t="str">
        <f t="shared" si="21"/>
        <v/>
      </c>
      <c r="J99" s="2">
        <f t="shared" si="22"/>
        <v>0.56360466037885393</v>
      </c>
      <c r="K99" s="10">
        <f t="shared" si="24"/>
        <v>4</v>
      </c>
      <c r="L99" s="9">
        <f t="shared" si="25"/>
        <v>2</v>
      </c>
      <c r="M99" s="8">
        <f t="shared" si="26"/>
        <v>1</v>
      </c>
      <c r="N99" s="2">
        <f t="shared" si="27"/>
        <v>0.11441629870632891</v>
      </c>
      <c r="O99" s="2">
        <f t="shared" si="28"/>
        <v>0.32341777054767989</v>
      </c>
      <c r="P99" s="2">
        <f t="shared" si="29"/>
        <v>0.34944612286002014</v>
      </c>
      <c r="Q99" s="2">
        <f t="shared" si="30"/>
        <v>0.21271980788597106</v>
      </c>
      <c r="R99" s="1">
        <v>1477</v>
      </c>
      <c r="S99" s="1">
        <v>4175</v>
      </c>
      <c r="T99" s="1">
        <v>4511</v>
      </c>
      <c r="U99" s="1">
        <v>195</v>
      </c>
      <c r="V99" s="1">
        <v>63</v>
      </c>
      <c r="X99" s="1">
        <v>36</v>
      </c>
      <c r="AC99" s="1">
        <v>34</v>
      </c>
      <c r="AF99" s="1">
        <v>205</v>
      </c>
      <c r="AO99" s="1">
        <v>2213</v>
      </c>
      <c r="AP99" s="1">
        <v>92</v>
      </c>
      <c r="AS99" t="s">
        <v>1423</v>
      </c>
      <c r="AT99" t="s">
        <v>1197</v>
      </c>
      <c r="AW99" s="35">
        <v>2</v>
      </c>
      <c r="AX99" s="37">
        <v>728</v>
      </c>
      <c r="AY99" s="41">
        <f t="shared" si="31"/>
        <v>2728</v>
      </c>
      <c r="BA99" s="7" t="s">
        <v>2828</v>
      </c>
    </row>
    <row r="100" spans="1:53" hidden="1" outlineLevel="1">
      <c r="A100" t="s">
        <v>1424</v>
      </c>
      <c r="B100" t="s">
        <v>1197</v>
      </c>
      <c r="C100" s="25"/>
      <c r="F100" s="1">
        <v>10552</v>
      </c>
      <c r="G100" s="1">
        <v>4870</v>
      </c>
      <c r="H100" s="1">
        <v>4797</v>
      </c>
      <c r="I100" s="2" t="str">
        <f t="shared" si="21"/>
        <v/>
      </c>
      <c r="J100" s="2">
        <f t="shared" si="22"/>
        <v>0.45460576194086427</v>
      </c>
      <c r="K100" s="10">
        <f t="shared" si="24"/>
        <v>4</v>
      </c>
      <c r="L100" s="9">
        <f t="shared" si="25"/>
        <v>2</v>
      </c>
      <c r="M100" s="8">
        <f t="shared" si="26"/>
        <v>1</v>
      </c>
      <c r="N100" s="2">
        <f t="shared" si="27"/>
        <v>0.13021150077707952</v>
      </c>
      <c r="O100" s="2">
        <f t="shared" si="28"/>
        <v>0.30089870937225488</v>
      </c>
      <c r="P100" s="2">
        <f t="shared" si="29"/>
        <v>0.34400973038718835</v>
      </c>
      <c r="Q100" s="2">
        <f t="shared" si="30"/>
        <v>0.22488005946347717</v>
      </c>
      <c r="R100" s="1">
        <v>1927</v>
      </c>
      <c r="S100" s="1">
        <v>4453</v>
      </c>
      <c r="T100" s="1">
        <v>5091</v>
      </c>
      <c r="U100" s="1">
        <v>207</v>
      </c>
      <c r="V100" s="1">
        <v>181</v>
      </c>
      <c r="X100" s="1">
        <v>38</v>
      </c>
      <c r="AC100" s="1">
        <v>58</v>
      </c>
      <c r="AF100" s="1">
        <v>262</v>
      </c>
      <c r="AO100" s="1">
        <v>2582</v>
      </c>
      <c r="AP100" s="1">
        <v>134</v>
      </c>
      <c r="AS100" t="s">
        <v>1424</v>
      </c>
      <c r="AT100" t="s">
        <v>1197</v>
      </c>
      <c r="AW100" s="35">
        <v>2</v>
      </c>
      <c r="AX100" s="37">
        <v>729</v>
      </c>
      <c r="AY100" s="41">
        <f t="shared" si="31"/>
        <v>2729</v>
      </c>
      <c r="BA100" s="7" t="s">
        <v>2828</v>
      </c>
    </row>
    <row r="101" spans="1:53" hidden="1" outlineLevel="1">
      <c r="A101" t="s">
        <v>1105</v>
      </c>
      <c r="B101" t="s">
        <v>1197</v>
      </c>
      <c r="C101" s="25"/>
      <c r="F101" s="1">
        <v>11877</v>
      </c>
      <c r="G101" s="1">
        <v>6725</v>
      </c>
      <c r="H101" s="1">
        <v>6628</v>
      </c>
      <c r="I101" s="2" t="str">
        <f t="shared" si="21"/>
        <v/>
      </c>
      <c r="J101" s="2">
        <f t="shared" si="22"/>
        <v>0.55805338048328701</v>
      </c>
      <c r="K101" s="10">
        <f t="shared" si="24"/>
        <v>4</v>
      </c>
      <c r="L101" s="9">
        <f t="shared" si="25"/>
        <v>2</v>
      </c>
      <c r="M101" s="8">
        <f t="shared" si="26"/>
        <v>1</v>
      </c>
      <c r="N101" s="2">
        <f t="shared" si="27"/>
        <v>0.16366743741831707</v>
      </c>
      <c r="O101" s="2">
        <f t="shared" si="28"/>
        <v>0.21363225092992863</v>
      </c>
      <c r="P101" s="2">
        <f t="shared" si="29"/>
        <v>0.36604001206393888</v>
      </c>
      <c r="Q101" s="2">
        <f t="shared" si="30"/>
        <v>0.25666029958781533</v>
      </c>
      <c r="R101" s="1">
        <v>1628</v>
      </c>
      <c r="S101" s="1">
        <v>2125</v>
      </c>
      <c r="T101" s="1">
        <v>3641</v>
      </c>
      <c r="U101" s="1">
        <v>82</v>
      </c>
      <c r="V101" s="1">
        <v>68</v>
      </c>
      <c r="X101" s="1">
        <v>54</v>
      </c>
      <c r="AC101" s="1">
        <v>24</v>
      </c>
      <c r="AF101" s="1">
        <v>503</v>
      </c>
      <c r="AO101" s="1">
        <v>1822</v>
      </c>
      <c r="AP101" s="1">
        <v>76</v>
      </c>
      <c r="AS101" t="s">
        <v>1105</v>
      </c>
      <c r="AT101" t="s">
        <v>1197</v>
      </c>
      <c r="AW101" s="35">
        <v>2</v>
      </c>
      <c r="AX101" s="37">
        <v>730</v>
      </c>
      <c r="AY101" s="41">
        <f t="shared" si="31"/>
        <v>2730</v>
      </c>
      <c r="BA101" s="7" t="s">
        <v>2828</v>
      </c>
    </row>
    <row r="102" spans="1:53" hidden="1" outlineLevel="1">
      <c r="A102" t="s">
        <v>2180</v>
      </c>
      <c r="B102" t="s">
        <v>1197</v>
      </c>
      <c r="C102" s="25"/>
      <c r="F102" s="1">
        <v>12997</v>
      </c>
      <c r="G102" s="1">
        <v>7924</v>
      </c>
      <c r="H102" s="1">
        <v>7780</v>
      </c>
      <c r="I102" s="2" t="str">
        <f t="shared" si="21"/>
        <v/>
      </c>
      <c r="J102" s="2">
        <f t="shared" si="22"/>
        <v>0.59859967684850346</v>
      </c>
      <c r="K102" s="10">
        <f t="shared" si="24"/>
        <v>4</v>
      </c>
      <c r="L102" s="9">
        <f t="shared" si="25"/>
        <v>2</v>
      </c>
      <c r="M102" s="8">
        <f t="shared" si="26"/>
        <v>1</v>
      </c>
      <c r="N102" s="2">
        <f t="shared" si="27"/>
        <v>0.12406764640720774</v>
      </c>
      <c r="O102" s="2">
        <f t="shared" si="28"/>
        <v>0.24488590207517907</v>
      </c>
      <c r="P102" s="2">
        <f t="shared" si="29"/>
        <v>0.39022228786647956</v>
      </c>
      <c r="Q102" s="2">
        <f t="shared" si="30"/>
        <v>0.24082416365113374</v>
      </c>
      <c r="R102" s="1">
        <v>1680</v>
      </c>
      <c r="S102" s="1">
        <v>3316</v>
      </c>
      <c r="T102" s="1">
        <v>5284</v>
      </c>
      <c r="U102" s="1">
        <v>101</v>
      </c>
      <c r="V102" s="1">
        <v>179</v>
      </c>
      <c r="X102" s="1">
        <v>41</v>
      </c>
      <c r="AC102" s="1">
        <v>2</v>
      </c>
      <c r="AF102" s="1">
        <v>400</v>
      </c>
      <c r="AO102" s="1">
        <v>2538</v>
      </c>
      <c r="AP102" s="1">
        <v>102</v>
      </c>
      <c r="AS102" t="s">
        <v>2180</v>
      </c>
      <c r="AT102" t="s">
        <v>1197</v>
      </c>
      <c r="AW102" s="35">
        <v>2</v>
      </c>
      <c r="AX102" s="37">
        <v>731</v>
      </c>
      <c r="AY102" s="41">
        <f t="shared" si="31"/>
        <v>2731</v>
      </c>
      <c r="BA102" s="7" t="s">
        <v>2828</v>
      </c>
    </row>
    <row r="103" spans="1:53" hidden="1" outlineLevel="1">
      <c r="A103" t="s">
        <v>1560</v>
      </c>
      <c r="B103" t="s">
        <v>1197</v>
      </c>
      <c r="C103" s="25"/>
      <c r="F103" s="1">
        <v>14931</v>
      </c>
      <c r="G103" s="1">
        <v>9327</v>
      </c>
      <c r="H103" s="1">
        <v>9181</v>
      </c>
      <c r="I103" s="2" t="str">
        <f t="shared" si="21"/>
        <v/>
      </c>
      <c r="J103" s="2">
        <f t="shared" si="22"/>
        <v>0.61489518451543768</v>
      </c>
      <c r="K103" s="10">
        <f t="shared" si="24"/>
        <v>4</v>
      </c>
      <c r="L103" s="9">
        <f t="shared" si="25"/>
        <v>2</v>
      </c>
      <c r="M103" s="8">
        <f t="shared" si="26"/>
        <v>1</v>
      </c>
      <c r="N103" s="2">
        <f t="shared" si="27"/>
        <v>0.15592327942835651</v>
      </c>
      <c r="O103" s="2">
        <f t="shared" si="28"/>
        <v>0.19954870251974427</v>
      </c>
      <c r="P103" s="2">
        <f t="shared" si="29"/>
        <v>0.40534035351635955</v>
      </c>
      <c r="Q103" s="2">
        <f t="shared" si="30"/>
        <v>0.23918766453553975</v>
      </c>
      <c r="R103" s="1">
        <v>2073</v>
      </c>
      <c r="S103" s="1">
        <v>2653</v>
      </c>
      <c r="T103" s="1">
        <v>5389</v>
      </c>
      <c r="U103" s="1">
        <v>162</v>
      </c>
      <c r="V103" s="1">
        <v>259</v>
      </c>
      <c r="X103" s="1">
        <v>41</v>
      </c>
      <c r="AC103" s="1">
        <v>4</v>
      </c>
      <c r="AF103" s="1">
        <v>309</v>
      </c>
      <c r="AO103" s="1">
        <v>2405</v>
      </c>
      <c r="AP103" s="1">
        <v>107</v>
      </c>
      <c r="AS103" t="s">
        <v>1560</v>
      </c>
      <c r="AT103" t="s">
        <v>1197</v>
      </c>
      <c r="AW103" s="35">
        <v>2</v>
      </c>
      <c r="AX103" s="37">
        <v>732</v>
      </c>
      <c r="AY103" s="41">
        <f t="shared" si="31"/>
        <v>2732</v>
      </c>
      <c r="BA103" s="7" t="s">
        <v>2828</v>
      </c>
    </row>
    <row r="104" spans="1:53" hidden="1" outlineLevel="1">
      <c r="A104" t="s">
        <v>1295</v>
      </c>
      <c r="B104" t="s">
        <v>1197</v>
      </c>
      <c r="C104" s="25"/>
      <c r="F104" s="1">
        <v>12675</v>
      </c>
      <c r="G104" s="1">
        <v>6326</v>
      </c>
      <c r="H104" s="1">
        <v>6238</v>
      </c>
      <c r="I104" s="2" t="str">
        <f t="shared" si="21"/>
        <v/>
      </c>
      <c r="J104" s="2">
        <f t="shared" si="22"/>
        <v>0.49214990138067061</v>
      </c>
      <c r="K104" s="10">
        <f t="shared" si="24"/>
        <v>3</v>
      </c>
      <c r="L104" s="9">
        <f t="shared" si="25"/>
        <v>2</v>
      </c>
      <c r="M104" s="8">
        <f t="shared" si="26"/>
        <v>1</v>
      </c>
      <c r="N104" s="2">
        <f t="shared" si="27"/>
        <v>0.17397416747210262</v>
      </c>
      <c r="O104" s="2">
        <f t="shared" si="28"/>
        <v>0.22897812143045426</v>
      </c>
      <c r="P104" s="2">
        <f t="shared" si="29"/>
        <v>0.39530796942272206</v>
      </c>
      <c r="Q104" s="2">
        <f t="shared" si="30"/>
        <v>0.20173974167472108</v>
      </c>
      <c r="R104" s="1">
        <v>1980</v>
      </c>
      <c r="S104" s="1">
        <v>2606</v>
      </c>
      <c r="T104" s="1">
        <v>4499</v>
      </c>
      <c r="U104" s="1">
        <v>87</v>
      </c>
      <c r="V104" s="1">
        <v>66</v>
      </c>
      <c r="X104" s="1">
        <v>25</v>
      </c>
      <c r="AC104" s="1">
        <v>14</v>
      </c>
      <c r="AF104" s="1">
        <v>346</v>
      </c>
      <c r="AO104" s="1">
        <v>1758</v>
      </c>
      <c r="AP104" s="1">
        <v>130</v>
      </c>
      <c r="AS104" t="s">
        <v>1295</v>
      </c>
      <c r="AT104" t="s">
        <v>1197</v>
      </c>
      <c r="AW104" s="35">
        <v>2</v>
      </c>
      <c r="AX104" s="37">
        <v>733</v>
      </c>
      <c r="AY104" s="41">
        <f t="shared" si="31"/>
        <v>2733</v>
      </c>
      <c r="BA104" s="7" t="s">
        <v>2828</v>
      </c>
    </row>
    <row r="105" spans="1:53" hidden="1" outlineLevel="1">
      <c r="A105" t="s">
        <v>1606</v>
      </c>
      <c r="B105" t="s">
        <v>1197</v>
      </c>
      <c r="C105" s="25"/>
      <c r="F105" s="1">
        <v>12884</v>
      </c>
      <c r="G105" s="1">
        <v>6778</v>
      </c>
      <c r="H105" s="1">
        <v>6670</v>
      </c>
      <c r="I105" s="2" t="str">
        <f t="shared" si="21"/>
        <v/>
      </c>
      <c r="J105" s="2">
        <f t="shared" si="22"/>
        <v>0.51769636758770565</v>
      </c>
      <c r="K105" s="10">
        <f t="shared" si="24"/>
        <v>3</v>
      </c>
      <c r="L105" s="9">
        <f t="shared" si="25"/>
        <v>2</v>
      </c>
      <c r="M105" s="8">
        <f t="shared" si="26"/>
        <v>1</v>
      </c>
      <c r="N105" s="2">
        <f t="shared" si="27"/>
        <v>0.17384925728956538</v>
      </c>
      <c r="O105" s="2">
        <f t="shared" si="28"/>
        <v>0.27113515496057217</v>
      </c>
      <c r="P105" s="2">
        <f t="shared" si="29"/>
        <v>0.39079405831652303</v>
      </c>
      <c r="Q105" s="2">
        <f t="shared" si="30"/>
        <v>0.16422152943333945</v>
      </c>
      <c r="R105" s="1">
        <v>1896</v>
      </c>
      <c r="S105" s="1">
        <v>2957</v>
      </c>
      <c r="T105" s="1">
        <v>4262</v>
      </c>
      <c r="U105" s="1">
        <v>75</v>
      </c>
      <c r="V105" s="1">
        <v>50</v>
      </c>
      <c r="X105" s="1">
        <v>28</v>
      </c>
      <c r="AC105" s="1">
        <v>7</v>
      </c>
      <c r="AF105" s="1">
        <v>227</v>
      </c>
      <c r="AO105" s="1">
        <v>1404</v>
      </c>
      <c r="AP105" s="1">
        <v>223</v>
      </c>
      <c r="AS105" t="s">
        <v>1606</v>
      </c>
      <c r="AT105" t="s">
        <v>1197</v>
      </c>
      <c r="AW105" s="35">
        <v>2</v>
      </c>
      <c r="AX105" s="37">
        <v>734</v>
      </c>
      <c r="AY105" s="41">
        <f t="shared" si="31"/>
        <v>2734</v>
      </c>
      <c r="BA105" s="7" t="s">
        <v>2828</v>
      </c>
    </row>
    <row r="106" spans="1:53" hidden="1" outlineLevel="1">
      <c r="A106" t="s">
        <v>1050</v>
      </c>
      <c r="B106" t="s">
        <v>1197</v>
      </c>
      <c r="C106" s="25"/>
      <c r="F106" s="1">
        <v>13129</v>
      </c>
      <c r="G106" s="1">
        <v>6956</v>
      </c>
      <c r="H106" s="1">
        <v>6871</v>
      </c>
      <c r="I106" s="2" t="str">
        <f t="shared" si="21"/>
        <v/>
      </c>
      <c r="J106" s="2">
        <f t="shared" si="22"/>
        <v>0.52334526620458532</v>
      </c>
      <c r="K106" s="10">
        <f t="shared" si="24"/>
        <v>4</v>
      </c>
      <c r="L106" s="9">
        <f t="shared" si="25"/>
        <v>2</v>
      </c>
      <c r="M106" s="8">
        <f t="shared" si="26"/>
        <v>1</v>
      </c>
      <c r="N106" s="2">
        <f t="shared" si="27"/>
        <v>9.3355381840048102E-2</v>
      </c>
      <c r="O106" s="2">
        <f t="shared" si="28"/>
        <v>0.34936861094407695</v>
      </c>
      <c r="P106" s="2">
        <f t="shared" si="29"/>
        <v>0.38650030066145519</v>
      </c>
      <c r="Q106" s="2">
        <f t="shared" si="30"/>
        <v>0.1707757065544197</v>
      </c>
      <c r="R106" s="1">
        <v>1242</v>
      </c>
      <c r="S106" s="1">
        <v>4648</v>
      </c>
      <c r="T106" s="1">
        <v>5142</v>
      </c>
      <c r="U106" s="1">
        <v>75</v>
      </c>
      <c r="V106" s="1">
        <v>29</v>
      </c>
      <c r="X106" s="1">
        <v>32</v>
      </c>
      <c r="AC106" s="1">
        <v>9</v>
      </c>
      <c r="AF106" s="1">
        <v>368</v>
      </c>
      <c r="AO106" s="1">
        <v>1759</v>
      </c>
      <c r="AP106" s="1">
        <v>163</v>
      </c>
      <c r="AS106" t="s">
        <v>1050</v>
      </c>
      <c r="AT106" t="s">
        <v>1197</v>
      </c>
      <c r="AW106" s="35">
        <v>2</v>
      </c>
      <c r="AX106" s="37">
        <v>735</v>
      </c>
      <c r="AY106" s="41">
        <f t="shared" si="31"/>
        <v>2735</v>
      </c>
      <c r="BA106" s="7" t="s">
        <v>2828</v>
      </c>
    </row>
    <row r="107" spans="1:53" hidden="1" outlineLevel="1">
      <c r="A107" t="s">
        <v>1333</v>
      </c>
      <c r="B107" t="s">
        <v>1197</v>
      </c>
      <c r="C107" s="25"/>
      <c r="F107" s="1">
        <v>10211</v>
      </c>
      <c r="G107" s="1">
        <v>4744</v>
      </c>
      <c r="H107" s="1">
        <v>4612</v>
      </c>
      <c r="I107" s="2" t="str">
        <f t="shared" si="21"/>
        <v/>
      </c>
      <c r="J107" s="2">
        <f t="shared" si="22"/>
        <v>0.45166976789736557</v>
      </c>
      <c r="K107" s="10">
        <f t="shared" si="24"/>
        <v>4</v>
      </c>
      <c r="L107" s="9">
        <f t="shared" si="25"/>
        <v>2</v>
      </c>
      <c r="M107" s="8">
        <f t="shared" si="26"/>
        <v>1</v>
      </c>
      <c r="N107" s="2">
        <f t="shared" si="27"/>
        <v>9.7662295349026637E-2</v>
      </c>
      <c r="O107" s="2">
        <f t="shared" si="28"/>
        <v>0.3427547446444571</v>
      </c>
      <c r="P107" s="2">
        <f t="shared" si="29"/>
        <v>0.38421438462165025</v>
      </c>
      <c r="Q107" s="2">
        <f t="shared" si="30"/>
        <v>0.17536857538486605</v>
      </c>
      <c r="R107" s="1">
        <v>1199</v>
      </c>
      <c r="S107" s="1">
        <v>4208</v>
      </c>
      <c r="T107" s="1">
        <v>4717</v>
      </c>
      <c r="U107" s="1">
        <v>101</v>
      </c>
      <c r="V107" s="1">
        <v>59</v>
      </c>
      <c r="X107" s="1">
        <v>32</v>
      </c>
      <c r="AC107" s="1">
        <v>22</v>
      </c>
      <c r="AF107" s="1">
        <v>307</v>
      </c>
      <c r="AO107" s="1">
        <v>1632</v>
      </c>
      <c r="AP107" s="1">
        <v>180</v>
      </c>
      <c r="AS107" t="s">
        <v>1333</v>
      </c>
      <c r="AT107" t="s">
        <v>1197</v>
      </c>
      <c r="AW107" s="35">
        <v>2</v>
      </c>
      <c r="AX107" s="37">
        <v>736</v>
      </c>
      <c r="AY107" s="41">
        <f t="shared" si="31"/>
        <v>2736</v>
      </c>
      <c r="BA107" s="7" t="s">
        <v>2828</v>
      </c>
    </row>
    <row r="108" spans="1:53" hidden="1" outlineLevel="1">
      <c r="A108" t="s">
        <v>1871</v>
      </c>
      <c r="B108" t="s">
        <v>1197</v>
      </c>
      <c r="C108" s="25"/>
      <c r="F108" s="1">
        <v>7635</v>
      </c>
      <c r="G108" s="1">
        <v>4100</v>
      </c>
      <c r="H108" s="1">
        <v>4000</v>
      </c>
      <c r="I108" s="2" t="str">
        <f t="shared" si="21"/>
        <v/>
      </c>
      <c r="J108" s="2">
        <f t="shared" si="22"/>
        <v>0.52390307793058288</v>
      </c>
      <c r="K108" s="10">
        <f t="shared" si="24"/>
        <v>2</v>
      </c>
      <c r="L108" s="9">
        <f t="shared" si="25"/>
        <v>4</v>
      </c>
      <c r="M108" s="8">
        <f t="shared" si="26"/>
        <v>1</v>
      </c>
      <c r="N108" s="2">
        <f t="shared" si="27"/>
        <v>0.17616033755274263</v>
      </c>
      <c r="O108" s="2">
        <f t="shared" si="28"/>
        <v>0.15321729957805907</v>
      </c>
      <c r="P108" s="2">
        <f t="shared" si="29"/>
        <v>0.43459915611814348</v>
      </c>
      <c r="Q108" s="2">
        <f t="shared" si="30"/>
        <v>0.23602320675105481</v>
      </c>
      <c r="R108" s="1">
        <v>1336</v>
      </c>
      <c r="S108" s="1">
        <v>1162</v>
      </c>
      <c r="T108" s="1">
        <v>3296</v>
      </c>
      <c r="U108" s="1">
        <v>57</v>
      </c>
      <c r="V108" s="1">
        <v>40</v>
      </c>
      <c r="X108" s="1">
        <v>49</v>
      </c>
      <c r="AC108" s="1">
        <v>9</v>
      </c>
      <c r="AF108" s="1">
        <v>380</v>
      </c>
      <c r="AO108" s="1">
        <v>1255</v>
      </c>
      <c r="AP108" s="1">
        <v>68</v>
      </c>
      <c r="AS108" t="s">
        <v>1871</v>
      </c>
      <c r="AT108" t="s">
        <v>1197</v>
      </c>
      <c r="AW108" s="35">
        <v>2</v>
      </c>
      <c r="AX108" s="37">
        <v>737</v>
      </c>
      <c r="AY108" s="41">
        <f t="shared" si="31"/>
        <v>2737</v>
      </c>
      <c r="BA108" s="7" t="s">
        <v>2828</v>
      </c>
    </row>
    <row r="109" spans="1:53" hidden="1" outlineLevel="1">
      <c r="A109" t="s">
        <v>890</v>
      </c>
      <c r="B109" t="s">
        <v>1197</v>
      </c>
      <c r="C109" s="25"/>
      <c r="F109" s="1">
        <v>8040</v>
      </c>
      <c r="G109" s="1">
        <v>3946</v>
      </c>
      <c r="H109" s="1">
        <v>3905</v>
      </c>
      <c r="I109" s="2" t="str">
        <f t="shared" si="21"/>
        <v/>
      </c>
      <c r="J109" s="2">
        <f t="shared" si="22"/>
        <v>0.48569651741293535</v>
      </c>
      <c r="K109" s="10">
        <f t="shared" si="24"/>
        <v>2</v>
      </c>
      <c r="L109" s="9">
        <f t="shared" si="25"/>
        <v>4</v>
      </c>
      <c r="M109" s="8">
        <f t="shared" si="26"/>
        <v>1</v>
      </c>
      <c r="N109" s="2">
        <f t="shared" si="27"/>
        <v>0.30579746205523761</v>
      </c>
      <c r="O109" s="2">
        <f t="shared" si="28"/>
        <v>0.10201542672306543</v>
      </c>
      <c r="P109" s="2">
        <f t="shared" si="29"/>
        <v>0.33179895496392137</v>
      </c>
      <c r="Q109" s="2">
        <f t="shared" si="30"/>
        <v>0.26038815625777562</v>
      </c>
      <c r="R109" s="1">
        <v>2458</v>
      </c>
      <c r="S109" s="1">
        <v>820</v>
      </c>
      <c r="T109" s="1">
        <v>2667</v>
      </c>
      <c r="U109" s="1">
        <v>53</v>
      </c>
      <c r="V109" s="1">
        <v>42</v>
      </c>
      <c r="X109" s="1">
        <v>41</v>
      </c>
      <c r="AC109" s="1">
        <v>9</v>
      </c>
      <c r="AF109" s="1">
        <v>615</v>
      </c>
      <c r="AO109" s="1">
        <v>1333</v>
      </c>
      <c r="AP109" s="1">
        <v>20</v>
      </c>
      <c r="AS109" t="s">
        <v>890</v>
      </c>
      <c r="AT109" t="s">
        <v>1197</v>
      </c>
      <c r="AW109" s="35">
        <v>2</v>
      </c>
      <c r="AX109" s="37">
        <v>738</v>
      </c>
      <c r="AY109" s="41">
        <f t="shared" si="31"/>
        <v>2738</v>
      </c>
      <c r="BA109" s="7" t="s">
        <v>2828</v>
      </c>
    </row>
    <row r="110" spans="1:53" hidden="1" outlineLevel="1">
      <c r="A110" t="s">
        <v>1128</v>
      </c>
      <c r="B110" t="s">
        <v>1197</v>
      </c>
      <c r="C110" s="25"/>
      <c r="F110" s="1">
        <v>8019</v>
      </c>
      <c r="G110" s="1">
        <v>4398</v>
      </c>
      <c r="H110" s="1">
        <v>4344</v>
      </c>
      <c r="I110" s="2" t="str">
        <f t="shared" si="21"/>
        <v/>
      </c>
      <c r="J110" s="2">
        <f t="shared" si="22"/>
        <v>0.54171343060231947</v>
      </c>
      <c r="K110" s="10">
        <f t="shared" si="24"/>
        <v>2</v>
      </c>
      <c r="L110" s="9">
        <f t="shared" si="25"/>
        <v>4</v>
      </c>
      <c r="M110" s="8">
        <f t="shared" si="26"/>
        <v>1</v>
      </c>
      <c r="N110" s="2">
        <f t="shared" si="27"/>
        <v>0.26363181590795398</v>
      </c>
      <c r="O110" s="2">
        <f t="shared" si="28"/>
        <v>0.11805902951475739</v>
      </c>
      <c r="P110" s="2">
        <f t="shared" si="29"/>
        <v>0.34179589794897447</v>
      </c>
      <c r="Q110" s="2">
        <f t="shared" si="30"/>
        <v>0.27651325662831405</v>
      </c>
      <c r="R110" s="1">
        <v>2108</v>
      </c>
      <c r="S110" s="1">
        <v>944</v>
      </c>
      <c r="T110" s="1">
        <v>2733</v>
      </c>
      <c r="U110" s="1">
        <v>67</v>
      </c>
      <c r="V110" s="1">
        <v>37</v>
      </c>
      <c r="X110" s="1">
        <v>64</v>
      </c>
      <c r="AC110" s="1">
        <v>14</v>
      </c>
      <c r="AF110" s="1">
        <v>730</v>
      </c>
      <c r="AO110" s="1">
        <v>1299</v>
      </c>
      <c r="AP110" s="1">
        <v>42</v>
      </c>
      <c r="AS110" t="s">
        <v>1128</v>
      </c>
      <c r="AT110" t="s">
        <v>1197</v>
      </c>
      <c r="AW110" s="35">
        <v>2</v>
      </c>
      <c r="AX110" s="37">
        <v>739</v>
      </c>
      <c r="AY110" s="41">
        <f t="shared" si="31"/>
        <v>2739</v>
      </c>
      <c r="BA110" s="7" t="s">
        <v>2828</v>
      </c>
    </row>
    <row r="111" spans="1:53" hidden="1" outlineLevel="1">
      <c r="A111" t="s">
        <v>1653</v>
      </c>
      <c r="B111" t="s">
        <v>1197</v>
      </c>
      <c r="C111" s="25"/>
      <c r="F111" s="1">
        <v>8474</v>
      </c>
      <c r="G111" s="1">
        <v>3915</v>
      </c>
      <c r="H111" s="1">
        <v>3855</v>
      </c>
      <c r="I111" s="2" t="str">
        <f t="shared" si="21"/>
        <v/>
      </c>
      <c r="J111" s="2">
        <f t="shared" si="22"/>
        <v>0.45492093462355443</v>
      </c>
      <c r="K111" s="10">
        <f t="shared" si="24"/>
        <v>2</v>
      </c>
      <c r="L111" s="9">
        <f t="shared" si="25"/>
        <v>4</v>
      </c>
      <c r="M111" s="8">
        <f t="shared" si="26"/>
        <v>1</v>
      </c>
      <c r="N111" s="2">
        <f t="shared" si="27"/>
        <v>0.23916133617626156</v>
      </c>
      <c r="O111" s="2">
        <f t="shared" si="28"/>
        <v>0.12662876095711917</v>
      </c>
      <c r="P111" s="2">
        <f t="shared" si="29"/>
        <v>0.39528547737502961</v>
      </c>
      <c r="Q111" s="2">
        <f t="shared" si="30"/>
        <v>0.23892442549158965</v>
      </c>
      <c r="R111" s="1">
        <v>2019</v>
      </c>
      <c r="S111" s="1">
        <v>1069</v>
      </c>
      <c r="T111" s="1">
        <v>3337</v>
      </c>
      <c r="U111" s="1">
        <v>77</v>
      </c>
      <c r="V111" s="1">
        <v>37</v>
      </c>
      <c r="X111" s="1">
        <v>43</v>
      </c>
      <c r="AC111" s="1">
        <v>7</v>
      </c>
      <c r="AF111" s="1">
        <v>766</v>
      </c>
      <c r="AO111" s="1">
        <v>1087</v>
      </c>
      <c r="AP111" s="1">
        <v>43</v>
      </c>
      <c r="AS111" t="s">
        <v>1653</v>
      </c>
      <c r="AT111" t="s">
        <v>1197</v>
      </c>
      <c r="AW111" s="35">
        <v>2</v>
      </c>
      <c r="AX111" s="37">
        <v>740</v>
      </c>
      <c r="AY111" s="41">
        <f t="shared" si="31"/>
        <v>2740</v>
      </c>
      <c r="BA111" s="7" t="s">
        <v>2828</v>
      </c>
    </row>
    <row r="112" spans="1:53" collapsed="1">
      <c r="A112" t="s">
        <v>1790</v>
      </c>
      <c r="B112" t="s">
        <v>2569</v>
      </c>
      <c r="C112" s="54">
        <v>675302</v>
      </c>
      <c r="D112" s="55">
        <v>469000</v>
      </c>
      <c r="E112" s="55">
        <v>452000</v>
      </c>
      <c r="F112" s="1">
        <f>SUM(F72:F111)</f>
        <v>466258</v>
      </c>
      <c r="G112" s="1">
        <f>SUM(G72:G111)</f>
        <v>238307</v>
      </c>
      <c r="H112" s="1">
        <v>234645</v>
      </c>
      <c r="I112" s="2">
        <f t="shared" si="21"/>
        <v>0.50030916844349682</v>
      </c>
      <c r="J112" s="2">
        <f t="shared" si="22"/>
        <v>0.50325141874241297</v>
      </c>
      <c r="K112" s="10">
        <f>RANK(R112,R112:AP112)</f>
        <v>4</v>
      </c>
      <c r="L112" s="9">
        <f>RANK(S112,R112:AP112)</f>
        <v>2</v>
      </c>
      <c r="M112" s="8">
        <f>RANK(T112,R112:AP112)</f>
        <v>1</v>
      </c>
      <c r="N112" s="2">
        <f>IF(SUM($R112:$AO112)=0,"-",R112/SUM($R112:$AO112))</f>
        <v>0.14419163231523255</v>
      </c>
      <c r="O112" s="2">
        <f>IF(SUM($R112:$AO112)=0,"-",S112/SUM($R112:$AO112))</f>
        <v>0.24970409079597952</v>
      </c>
      <c r="P112" s="2">
        <f>IF(SUM($R112:$AO112)=0,"-",T112/SUM($R112:$AO112))</f>
        <v>0.38448938080863815</v>
      </c>
      <c r="Q112" s="2">
        <f>IF(SUM($R112:$AO112)=0,"-",(1-N112-O112-P112))</f>
        <v>0.22161489608014973</v>
      </c>
      <c r="R112" s="25">
        <f>SUM(R72:R111)</f>
        <v>66636</v>
      </c>
      <c r="S112" s="25">
        <f>SUM(S72:S111)</f>
        <v>115397</v>
      </c>
      <c r="T112" s="25">
        <f>SUM(T72:T111)</f>
        <v>177686</v>
      </c>
      <c r="U112" s="25">
        <f>SUM(U72:U111)</f>
        <v>8787</v>
      </c>
      <c r="V112" s="25">
        <f>SUM(V72:V111)</f>
        <v>3620</v>
      </c>
      <c r="X112" s="25">
        <f>SUM(X72:X111)</f>
        <v>1490</v>
      </c>
      <c r="AC112" s="25">
        <f>SUM(AC72:AC111)</f>
        <v>2026</v>
      </c>
      <c r="AF112" s="25">
        <f>SUM(AF72:AF111)</f>
        <v>13412</v>
      </c>
      <c r="AO112" s="25">
        <f>SUM(AO72:AO111)</f>
        <v>73081</v>
      </c>
      <c r="AP112" s="25">
        <f>SUM(AP72:AP111)</f>
        <v>4752</v>
      </c>
      <c r="AS112" t="s">
        <v>1790</v>
      </c>
      <c r="AT112" t="s">
        <v>2569</v>
      </c>
      <c r="AW112" s="35">
        <v>2</v>
      </c>
      <c r="AX112" s="37"/>
      <c r="AY112" s="35">
        <v>2</v>
      </c>
      <c r="BA112" s="7" t="s">
        <v>2133</v>
      </c>
    </row>
    <row r="113" spans="1:60">
      <c r="C113" s="25"/>
      <c r="G113" s="25"/>
      <c r="I113" s="2"/>
      <c r="J113" s="2"/>
      <c r="AW113" s="35"/>
      <c r="AX113" s="37"/>
      <c r="AY113" s="41"/>
    </row>
    <row r="114" spans="1:60" hidden="1" outlineLevel="1">
      <c r="A114" t="s">
        <v>1598</v>
      </c>
      <c r="B114" t="s">
        <v>1855</v>
      </c>
      <c r="C114" s="25">
        <v>69390</v>
      </c>
      <c r="F114" s="1">
        <f t="shared" ref="F114:F128" si="32">SUM(R114:AP114)</f>
        <v>38581</v>
      </c>
      <c r="G114" s="25">
        <v>19114</v>
      </c>
      <c r="H114" s="1">
        <v>18806</v>
      </c>
      <c r="I114" s="2" t="str">
        <f t="shared" si="21"/>
        <v/>
      </c>
      <c r="J114" s="2">
        <f t="shared" si="22"/>
        <v>0.48744200513205982</v>
      </c>
      <c r="K114" s="10">
        <f t="shared" ref="K114:K129" si="33">RANK(R114,R114:AP114)</f>
        <v>1</v>
      </c>
      <c r="L114" s="9">
        <f t="shared" ref="L114:L129" si="34">RANK(S114,R114:AP114)</f>
        <v>3</v>
      </c>
      <c r="M114" s="8" t="e">
        <f t="shared" ref="M114:M129" si="35">RANK(T114,R114:AP114)</f>
        <v>#N/A</v>
      </c>
      <c r="N114" s="2">
        <f t="shared" ref="N114:N129" si="36">IF(SUM($R114:$AO114)=0,"-",R114/SUM($R114:$AO114))</f>
        <v>0.63844897747595963</v>
      </c>
      <c r="O114" s="2">
        <f t="shared" ref="O114:O129" si="37">IF(SUM($R114:$AO114)=0,"-",S114/SUM($R114:$AO114))</f>
        <v>0.15823851118426169</v>
      </c>
      <c r="P114" s="2">
        <f t="shared" ref="P114:P129" si="38">IF(SUM($R114:$AO114)=0,"-",T114/SUM($R114:$AO114))</f>
        <v>0</v>
      </c>
      <c r="Q114" s="2">
        <f t="shared" ref="Q114:Q129" si="39">IF(SUM($R114:$AO114)=0,"-",(1-N114-O114-P114))</f>
        <v>0.20331251133977868</v>
      </c>
      <c r="R114" s="1">
        <v>24632</v>
      </c>
      <c r="S114" s="1">
        <v>6105</v>
      </c>
      <c r="U114" s="1">
        <v>160</v>
      </c>
      <c r="W114" s="1">
        <v>7684</v>
      </c>
      <c r="AS114" t="s">
        <v>1598</v>
      </c>
      <c r="AT114" t="s">
        <v>1855</v>
      </c>
      <c r="AW114" s="35">
        <v>4</v>
      </c>
      <c r="AX114" s="37">
        <v>1</v>
      </c>
      <c r="AY114" s="41">
        <f t="shared" si="20"/>
        <v>4001</v>
      </c>
      <c r="BA114" s="7" t="s">
        <v>59</v>
      </c>
      <c r="BE114" s="1">
        <f>F114</f>
        <v>38581</v>
      </c>
      <c r="BF114" s="1">
        <v>6253</v>
      </c>
      <c r="BH114" s="1">
        <f t="shared" ref="BH114:BH128" si="40">BF114+BE114</f>
        <v>44834</v>
      </c>
    </row>
    <row r="115" spans="1:60" hidden="1" outlineLevel="1">
      <c r="A115" t="s">
        <v>2087</v>
      </c>
      <c r="B115" t="s">
        <v>1855</v>
      </c>
      <c r="C115" s="25">
        <v>127241</v>
      </c>
      <c r="F115" s="1">
        <f t="shared" si="32"/>
        <v>58138</v>
      </c>
      <c r="G115" s="25">
        <v>36878</v>
      </c>
      <c r="H115" s="1">
        <v>36206</v>
      </c>
      <c r="I115" s="2" t="str">
        <f t="shared" si="21"/>
        <v/>
      </c>
      <c r="J115" s="2">
        <f t="shared" si="22"/>
        <v>0.62275964085451851</v>
      </c>
      <c r="K115" s="10">
        <f t="shared" si="33"/>
        <v>2</v>
      </c>
      <c r="L115" s="9">
        <f t="shared" si="34"/>
        <v>1</v>
      </c>
      <c r="M115" s="8" t="e">
        <f t="shared" si="35"/>
        <v>#N/A</v>
      </c>
      <c r="N115" s="2">
        <f t="shared" si="36"/>
        <v>0.34010457876087929</v>
      </c>
      <c r="O115" s="2">
        <f t="shared" si="37"/>
        <v>0.40078778079741306</v>
      </c>
      <c r="P115" s="2">
        <f t="shared" si="38"/>
        <v>0</v>
      </c>
      <c r="Q115" s="2">
        <f t="shared" si="39"/>
        <v>0.25910764044170764</v>
      </c>
      <c r="R115" s="1">
        <v>19773</v>
      </c>
      <c r="S115" s="1">
        <v>23301</v>
      </c>
      <c r="U115" s="1">
        <v>217</v>
      </c>
      <c r="W115" s="1">
        <v>14847</v>
      </c>
      <c r="AS115" t="s">
        <v>2087</v>
      </c>
      <c r="AT115" t="s">
        <v>1855</v>
      </c>
      <c r="AW115" s="35">
        <v>4</v>
      </c>
      <c r="AX115" s="37">
        <v>3</v>
      </c>
      <c r="AY115" s="41">
        <f t="shared" si="20"/>
        <v>4003</v>
      </c>
      <c r="BA115" s="7" t="s">
        <v>59</v>
      </c>
      <c r="BE115" s="1">
        <f t="shared" ref="BE115:BE128" si="41">F115</f>
        <v>58138</v>
      </c>
      <c r="BF115" s="1">
        <v>8233</v>
      </c>
      <c r="BH115" s="1">
        <f t="shared" si="40"/>
        <v>66371</v>
      </c>
    </row>
    <row r="116" spans="1:60" hidden="1" outlineLevel="1">
      <c r="A116" t="s">
        <v>1400</v>
      </c>
      <c r="B116" t="s">
        <v>1855</v>
      </c>
      <c r="C116" s="25">
        <v>128695</v>
      </c>
      <c r="F116" s="1">
        <f t="shared" si="32"/>
        <v>65977</v>
      </c>
      <c r="G116" s="25">
        <v>38708</v>
      </c>
      <c r="H116" s="1">
        <v>37932</v>
      </c>
      <c r="I116" s="2" t="str">
        <f t="shared" si="21"/>
        <v/>
      </c>
      <c r="J116" s="2">
        <f t="shared" si="22"/>
        <v>0.57492762629401151</v>
      </c>
      <c r="K116" s="10">
        <f t="shared" si="33"/>
        <v>1</v>
      </c>
      <c r="L116" s="9">
        <f t="shared" si="34"/>
        <v>3</v>
      </c>
      <c r="M116" s="8" t="e">
        <f t="shared" si="35"/>
        <v>#N/A</v>
      </c>
      <c r="N116" s="2">
        <f t="shared" si="36"/>
        <v>0.39880564439122723</v>
      </c>
      <c r="O116" s="2">
        <f t="shared" si="37"/>
        <v>0.28120405595889475</v>
      </c>
      <c r="P116" s="2">
        <f t="shared" si="38"/>
        <v>0</v>
      </c>
      <c r="Q116" s="2">
        <f t="shared" si="39"/>
        <v>0.31999029964987802</v>
      </c>
      <c r="R116" s="1">
        <v>26312</v>
      </c>
      <c r="S116" s="1">
        <v>18553</v>
      </c>
      <c r="U116" s="1">
        <v>1239</v>
      </c>
      <c r="W116" s="1">
        <v>19873</v>
      </c>
      <c r="AS116" s="11" t="s">
        <v>1400</v>
      </c>
      <c r="AT116" s="11" t="s">
        <v>1855</v>
      </c>
      <c r="AV116" s="11"/>
      <c r="AW116" s="35">
        <v>4</v>
      </c>
      <c r="AX116" s="37">
        <v>5</v>
      </c>
      <c r="AY116" s="41">
        <f t="shared" si="20"/>
        <v>4005</v>
      </c>
      <c r="AZ116" s="11"/>
      <c r="BA116" s="7" t="s">
        <v>59</v>
      </c>
      <c r="BE116" s="1">
        <f t="shared" si="41"/>
        <v>65977</v>
      </c>
      <c r="BF116" s="1">
        <v>14349</v>
      </c>
      <c r="BH116" s="1">
        <f t="shared" si="40"/>
        <v>80326</v>
      </c>
    </row>
    <row r="117" spans="1:60" hidden="1" outlineLevel="1">
      <c r="A117" t="s">
        <v>1410</v>
      </c>
      <c r="B117" t="s">
        <v>1855</v>
      </c>
      <c r="C117" s="25">
        <v>52541</v>
      </c>
      <c r="F117" s="1">
        <f t="shared" si="32"/>
        <v>26194</v>
      </c>
      <c r="G117" s="25">
        <v>16953</v>
      </c>
      <c r="H117" s="1">
        <v>16537</v>
      </c>
      <c r="I117" s="2" t="str">
        <f t="shared" si="21"/>
        <v/>
      </c>
      <c r="J117" s="2">
        <f t="shared" si="22"/>
        <v>0.63132778498892872</v>
      </c>
      <c r="K117" s="10">
        <f t="shared" si="33"/>
        <v>1</v>
      </c>
      <c r="L117" s="9">
        <f t="shared" si="34"/>
        <v>2</v>
      </c>
      <c r="M117" s="8" t="e">
        <f t="shared" si="35"/>
        <v>#N/A</v>
      </c>
      <c r="N117" s="2">
        <f t="shared" si="36"/>
        <v>0.45472245552416585</v>
      </c>
      <c r="O117" s="2">
        <f t="shared" si="37"/>
        <v>0.35408872260823088</v>
      </c>
      <c r="P117" s="2">
        <f t="shared" si="38"/>
        <v>0</v>
      </c>
      <c r="Q117" s="2">
        <f t="shared" si="39"/>
        <v>0.19118882186760333</v>
      </c>
      <c r="R117" s="1">
        <v>11911</v>
      </c>
      <c r="S117" s="1">
        <v>9275</v>
      </c>
      <c r="U117" s="1">
        <v>101</v>
      </c>
      <c r="W117" s="1">
        <v>4907</v>
      </c>
      <c r="AS117" t="s">
        <v>1410</v>
      </c>
      <c r="AT117" t="s">
        <v>1855</v>
      </c>
      <c r="AW117" s="35">
        <v>4</v>
      </c>
      <c r="AX117" s="37">
        <v>7</v>
      </c>
      <c r="AY117" s="41">
        <f t="shared" si="20"/>
        <v>4007</v>
      </c>
      <c r="BA117" s="7" t="s">
        <v>59</v>
      </c>
      <c r="BE117" s="1">
        <f t="shared" si="41"/>
        <v>26194</v>
      </c>
      <c r="BF117" s="1">
        <v>8253</v>
      </c>
      <c r="BH117" s="1">
        <f t="shared" si="40"/>
        <v>34447</v>
      </c>
    </row>
    <row r="118" spans="1:60" hidden="1" outlineLevel="1">
      <c r="A118" t="s">
        <v>2047</v>
      </c>
      <c r="B118" t="s">
        <v>1855</v>
      </c>
      <c r="C118" s="25">
        <v>33701</v>
      </c>
      <c r="F118" s="1">
        <f t="shared" si="32"/>
        <v>14840</v>
      </c>
      <c r="G118" s="25">
        <v>7919</v>
      </c>
      <c r="H118" s="1">
        <v>7807</v>
      </c>
      <c r="I118" s="2" t="str">
        <f t="shared" si="21"/>
        <v/>
      </c>
      <c r="J118" s="2">
        <f t="shared" si="22"/>
        <v>0.52607816711590294</v>
      </c>
      <c r="K118" s="10">
        <f t="shared" si="33"/>
        <v>1</v>
      </c>
      <c r="L118" s="9">
        <f t="shared" si="34"/>
        <v>2</v>
      </c>
      <c r="M118" s="8" t="e">
        <f t="shared" si="35"/>
        <v>#N/A</v>
      </c>
      <c r="N118" s="2">
        <f t="shared" si="36"/>
        <v>0.48295148247978437</v>
      </c>
      <c r="O118" s="2">
        <f t="shared" si="37"/>
        <v>0.35815363881401618</v>
      </c>
      <c r="P118" s="2">
        <f t="shared" si="38"/>
        <v>0</v>
      </c>
      <c r="Q118" s="2">
        <f t="shared" si="39"/>
        <v>0.15889487870619945</v>
      </c>
      <c r="R118" s="1">
        <v>7167</v>
      </c>
      <c r="S118" s="1">
        <v>5315</v>
      </c>
      <c r="U118" s="1">
        <v>39</v>
      </c>
      <c r="W118" s="1">
        <v>2319</v>
      </c>
      <c r="AS118" t="s">
        <v>2047</v>
      </c>
      <c r="AT118" t="s">
        <v>1855</v>
      </c>
      <c r="AW118" s="35">
        <v>4</v>
      </c>
      <c r="AX118" s="37">
        <v>9</v>
      </c>
      <c r="AY118" s="41">
        <f t="shared" si="20"/>
        <v>4009</v>
      </c>
      <c r="BA118" s="7" t="s">
        <v>59</v>
      </c>
      <c r="BE118" s="1">
        <f t="shared" si="41"/>
        <v>14840</v>
      </c>
      <c r="BF118" s="1">
        <v>2973</v>
      </c>
      <c r="BH118" s="1">
        <f t="shared" si="40"/>
        <v>17813</v>
      </c>
    </row>
    <row r="119" spans="1:60" hidden="1" outlineLevel="1">
      <c r="A119" t="s">
        <v>1031</v>
      </c>
      <c r="B119" t="s">
        <v>1855</v>
      </c>
      <c r="C119" s="25">
        <v>7838</v>
      </c>
      <c r="F119" s="1">
        <f t="shared" si="32"/>
        <v>4208</v>
      </c>
      <c r="G119" s="25">
        <v>2177</v>
      </c>
      <c r="H119" s="1">
        <v>2105</v>
      </c>
      <c r="I119" s="2" t="str">
        <f t="shared" si="21"/>
        <v/>
      </c>
      <c r="J119" s="2">
        <f t="shared" si="22"/>
        <v>0.50023764258555137</v>
      </c>
      <c r="K119" s="10">
        <f t="shared" si="33"/>
        <v>1</v>
      </c>
      <c r="L119" s="9">
        <f t="shared" si="34"/>
        <v>2</v>
      </c>
      <c r="M119" s="8" t="e">
        <f t="shared" si="35"/>
        <v>#N/A</v>
      </c>
      <c r="N119" s="2">
        <f t="shared" si="36"/>
        <v>0.66967680608365021</v>
      </c>
      <c r="O119" s="2">
        <f t="shared" si="37"/>
        <v>0.20437262357414449</v>
      </c>
      <c r="P119" s="2">
        <f t="shared" si="38"/>
        <v>0</v>
      </c>
      <c r="Q119" s="2">
        <f t="shared" si="39"/>
        <v>0.1259505703422053</v>
      </c>
      <c r="R119" s="1">
        <v>2818</v>
      </c>
      <c r="S119" s="1">
        <v>860</v>
      </c>
      <c r="U119" s="1">
        <v>11</v>
      </c>
      <c r="W119" s="1">
        <v>519</v>
      </c>
      <c r="AS119" t="s">
        <v>1031</v>
      </c>
      <c r="AT119" t="s">
        <v>1855</v>
      </c>
      <c r="AW119" s="35">
        <v>4</v>
      </c>
      <c r="AX119" s="37">
        <v>11</v>
      </c>
      <c r="AY119" s="41">
        <f t="shared" si="20"/>
        <v>4011</v>
      </c>
      <c r="BA119" s="7" t="s">
        <v>59</v>
      </c>
      <c r="BE119" s="1">
        <f t="shared" si="41"/>
        <v>4208</v>
      </c>
      <c r="BF119" s="1">
        <v>452</v>
      </c>
      <c r="BH119" s="1">
        <f t="shared" si="40"/>
        <v>4660</v>
      </c>
    </row>
    <row r="120" spans="1:60" hidden="1" outlineLevel="1">
      <c r="A120" t="s">
        <v>2400</v>
      </c>
      <c r="B120" t="s">
        <v>1855</v>
      </c>
      <c r="C120" s="25">
        <v>20573</v>
      </c>
      <c r="F120" s="1">
        <f t="shared" si="32"/>
        <v>7211</v>
      </c>
      <c r="G120" s="25">
        <v>3919</v>
      </c>
      <c r="H120" s="1">
        <v>3685</v>
      </c>
      <c r="I120" s="2" t="str">
        <f t="shared" si="21"/>
        <v/>
      </c>
      <c r="J120" s="2">
        <f t="shared" si="22"/>
        <v>0.51102482318679798</v>
      </c>
      <c r="K120" s="10">
        <f t="shared" si="33"/>
        <v>2</v>
      </c>
      <c r="L120" s="9">
        <f t="shared" si="34"/>
        <v>1</v>
      </c>
      <c r="M120" s="8" t="e">
        <f t="shared" si="35"/>
        <v>#N/A</v>
      </c>
      <c r="N120" s="2">
        <f t="shared" si="36"/>
        <v>0.35376508112605742</v>
      </c>
      <c r="O120" s="2">
        <f t="shared" si="37"/>
        <v>0.38330328664540286</v>
      </c>
      <c r="P120" s="2">
        <f t="shared" si="38"/>
        <v>0</v>
      </c>
      <c r="Q120" s="2">
        <f t="shared" si="39"/>
        <v>0.26293163222853971</v>
      </c>
      <c r="R120" s="1">
        <v>2551</v>
      </c>
      <c r="S120" s="1">
        <v>2764</v>
      </c>
      <c r="U120" s="1">
        <v>18</v>
      </c>
      <c r="W120" s="1">
        <v>1878</v>
      </c>
      <c r="AS120" t="s">
        <v>2400</v>
      </c>
      <c r="AT120" t="s">
        <v>1855</v>
      </c>
      <c r="AW120" s="35">
        <v>4</v>
      </c>
      <c r="AX120" s="37">
        <v>12</v>
      </c>
      <c r="AY120" s="41">
        <f t="shared" si="20"/>
        <v>4012</v>
      </c>
      <c r="BA120" s="7" t="s">
        <v>59</v>
      </c>
      <c r="BE120" s="1">
        <f t="shared" si="41"/>
        <v>7211</v>
      </c>
      <c r="BF120" s="1">
        <v>1719</v>
      </c>
      <c r="BH120" s="1">
        <f t="shared" si="40"/>
        <v>8930</v>
      </c>
    </row>
    <row r="121" spans="1:60" hidden="1" outlineLevel="1">
      <c r="A121" t="s">
        <v>2399</v>
      </c>
      <c r="B121" t="s">
        <v>1855</v>
      </c>
      <c r="C121" s="25">
        <v>3642884</v>
      </c>
      <c r="F121" s="1">
        <f t="shared" si="32"/>
        <v>1484434</v>
      </c>
      <c r="G121" s="25">
        <v>899484</v>
      </c>
      <c r="H121" s="1">
        <v>856141</v>
      </c>
      <c r="I121" s="2" t="str">
        <f t="shared" si="21"/>
        <v/>
      </c>
      <c r="J121" s="2">
        <f t="shared" si="22"/>
        <v>0.57674574955841751</v>
      </c>
      <c r="K121" s="10">
        <f t="shared" si="33"/>
        <v>2</v>
      </c>
      <c r="L121" s="9">
        <f t="shared" si="34"/>
        <v>1</v>
      </c>
      <c r="M121" s="8" t="e">
        <f t="shared" si="35"/>
        <v>#N/A</v>
      </c>
      <c r="N121" s="2">
        <f t="shared" si="36"/>
        <v>0.29671780624803795</v>
      </c>
      <c r="O121" s="2">
        <f t="shared" si="37"/>
        <v>0.43064696712686451</v>
      </c>
      <c r="P121" s="2">
        <f t="shared" si="38"/>
        <v>0</v>
      </c>
      <c r="Q121" s="2">
        <f t="shared" si="39"/>
        <v>0.27263522662509748</v>
      </c>
      <c r="R121" s="1">
        <v>440458</v>
      </c>
      <c r="S121" s="1">
        <v>639267</v>
      </c>
      <c r="U121" s="1">
        <v>9927</v>
      </c>
      <c r="W121" s="1">
        <v>394782</v>
      </c>
      <c r="AS121" t="s">
        <v>2399</v>
      </c>
      <c r="AT121" t="s">
        <v>1855</v>
      </c>
      <c r="AW121" s="35">
        <v>4</v>
      </c>
      <c r="AX121" s="37">
        <v>13</v>
      </c>
      <c r="AY121" s="41">
        <f t="shared" si="20"/>
        <v>4013</v>
      </c>
      <c r="BA121" s="7" t="s">
        <v>59</v>
      </c>
      <c r="BE121" s="1">
        <f t="shared" si="41"/>
        <v>1484434</v>
      </c>
      <c r="BF121" s="1">
        <v>315280</v>
      </c>
      <c r="BH121" s="1">
        <f t="shared" si="40"/>
        <v>1799714</v>
      </c>
    </row>
    <row r="122" spans="1:60" hidden="1" outlineLevel="1">
      <c r="A122" t="s">
        <v>1805</v>
      </c>
      <c r="B122" t="s">
        <v>1855</v>
      </c>
      <c r="C122" s="25">
        <v>196168</v>
      </c>
      <c r="F122" s="1">
        <f t="shared" si="32"/>
        <v>89939</v>
      </c>
      <c r="G122" s="25">
        <v>46870</v>
      </c>
      <c r="H122" s="1">
        <v>44852</v>
      </c>
      <c r="I122" s="2" t="str">
        <f t="shared" si="21"/>
        <v/>
      </c>
      <c r="J122" s="2">
        <f t="shared" si="22"/>
        <v>0.49869355896774481</v>
      </c>
      <c r="K122" s="10">
        <f t="shared" si="33"/>
        <v>3</v>
      </c>
      <c r="L122" s="9">
        <f t="shared" si="34"/>
        <v>1</v>
      </c>
      <c r="M122" s="8" t="e">
        <f t="shared" si="35"/>
        <v>#N/A</v>
      </c>
      <c r="N122" s="2">
        <f t="shared" si="36"/>
        <v>0.27518651530481769</v>
      </c>
      <c r="O122" s="2">
        <f t="shared" si="37"/>
        <v>0.43264879529458855</v>
      </c>
      <c r="P122" s="2">
        <f t="shared" si="38"/>
        <v>0</v>
      </c>
      <c r="Q122" s="2">
        <f t="shared" si="39"/>
        <v>0.29216468940059381</v>
      </c>
      <c r="R122" s="1">
        <v>24750</v>
      </c>
      <c r="S122" s="1">
        <v>38912</v>
      </c>
      <c r="U122" s="1">
        <v>362</v>
      </c>
      <c r="W122" s="1">
        <v>25915</v>
      </c>
      <c r="AS122" t="s">
        <v>1805</v>
      </c>
      <c r="AT122" t="s">
        <v>1855</v>
      </c>
      <c r="AW122" s="35">
        <v>4</v>
      </c>
      <c r="AX122" s="37">
        <v>15</v>
      </c>
      <c r="AY122" s="41">
        <f t="shared" si="20"/>
        <v>4015</v>
      </c>
      <c r="BA122" s="7" t="s">
        <v>59</v>
      </c>
      <c r="BE122" s="1">
        <f t="shared" si="41"/>
        <v>89939</v>
      </c>
      <c r="BF122" s="1">
        <v>15954</v>
      </c>
      <c r="BH122" s="1">
        <f t="shared" si="40"/>
        <v>105893</v>
      </c>
    </row>
    <row r="123" spans="1:60" hidden="1" outlineLevel="1">
      <c r="A123" t="s">
        <v>631</v>
      </c>
      <c r="B123" t="s">
        <v>1855</v>
      </c>
      <c r="C123" s="25">
        <v>105624</v>
      </c>
      <c r="F123" s="1">
        <f t="shared" si="32"/>
        <v>57348</v>
      </c>
      <c r="G123" s="25">
        <v>27090</v>
      </c>
      <c r="H123" s="1">
        <v>26543</v>
      </c>
      <c r="I123" s="2" t="str">
        <f t="shared" si="21"/>
        <v/>
      </c>
      <c r="J123" s="2">
        <f t="shared" si="22"/>
        <v>0.4628409011648183</v>
      </c>
      <c r="K123" s="10">
        <f t="shared" si="33"/>
        <v>1</v>
      </c>
      <c r="L123" s="9">
        <f t="shared" si="34"/>
        <v>2</v>
      </c>
      <c r="M123" s="8" t="e">
        <f t="shared" si="35"/>
        <v>#N/A</v>
      </c>
      <c r="N123" s="2">
        <f t="shared" si="36"/>
        <v>0.44685080560786777</v>
      </c>
      <c r="O123" s="2">
        <f t="shared" si="37"/>
        <v>0.32818930041152261</v>
      </c>
      <c r="P123" s="2">
        <f t="shared" si="38"/>
        <v>0</v>
      </c>
      <c r="Q123" s="2">
        <f t="shared" si="39"/>
        <v>0.22495989398060967</v>
      </c>
      <c r="R123" s="1">
        <v>25626</v>
      </c>
      <c r="S123" s="1">
        <v>18821</v>
      </c>
      <c r="U123" s="1">
        <v>374</v>
      </c>
      <c r="W123" s="1">
        <v>12527</v>
      </c>
      <c r="AS123" t="s">
        <v>631</v>
      </c>
      <c r="AT123" t="s">
        <v>1855</v>
      </c>
      <c r="AW123" s="35">
        <v>4</v>
      </c>
      <c r="AX123" s="37">
        <v>17</v>
      </c>
      <c r="AY123" s="41">
        <f t="shared" si="20"/>
        <v>4017</v>
      </c>
      <c r="BA123" s="7" t="s">
        <v>59</v>
      </c>
      <c r="BE123" s="1">
        <f t="shared" si="41"/>
        <v>57348</v>
      </c>
      <c r="BF123" s="1">
        <v>5120</v>
      </c>
      <c r="BH123" s="1">
        <f t="shared" si="40"/>
        <v>62468</v>
      </c>
    </row>
    <row r="124" spans="1:60" hidden="1" outlineLevel="1">
      <c r="A124" t="s">
        <v>2726</v>
      </c>
      <c r="B124" t="s">
        <v>1855</v>
      </c>
      <c r="C124" s="25">
        <v>940930</v>
      </c>
      <c r="F124" s="1">
        <f t="shared" si="32"/>
        <v>435391</v>
      </c>
      <c r="G124" s="25">
        <v>284935</v>
      </c>
      <c r="H124" s="1">
        <v>280159</v>
      </c>
      <c r="I124" s="2" t="str">
        <f t="shared" si="21"/>
        <v/>
      </c>
      <c r="J124" s="2">
        <f t="shared" si="22"/>
        <v>0.64346529900709937</v>
      </c>
      <c r="K124" s="10">
        <f t="shared" si="33"/>
        <v>1</v>
      </c>
      <c r="L124" s="9">
        <f t="shared" si="34"/>
        <v>2</v>
      </c>
      <c r="M124" s="8" t="e">
        <f t="shared" si="35"/>
        <v>#N/A</v>
      </c>
      <c r="N124" s="2">
        <f t="shared" si="36"/>
        <v>0.38853811861062815</v>
      </c>
      <c r="O124" s="2">
        <f t="shared" si="37"/>
        <v>0.32651800335790127</v>
      </c>
      <c r="P124" s="2">
        <f t="shared" si="38"/>
        <v>0</v>
      </c>
      <c r="Q124" s="2">
        <f t="shared" si="39"/>
        <v>0.28494387803147059</v>
      </c>
      <c r="R124" s="1">
        <v>169166</v>
      </c>
      <c r="S124" s="1">
        <v>142163</v>
      </c>
      <c r="U124" s="1">
        <v>3342</v>
      </c>
      <c r="W124" s="1">
        <v>120720</v>
      </c>
      <c r="AS124" t="s">
        <v>2726</v>
      </c>
      <c r="AT124" t="s">
        <v>1855</v>
      </c>
      <c r="AW124" s="35">
        <v>4</v>
      </c>
      <c r="AX124" s="37">
        <v>19</v>
      </c>
      <c r="AY124" s="41">
        <f t="shared" si="20"/>
        <v>4019</v>
      </c>
      <c r="BA124" s="7" t="s">
        <v>59</v>
      </c>
      <c r="BE124" s="1">
        <f t="shared" si="41"/>
        <v>435391</v>
      </c>
      <c r="BF124" s="1">
        <v>72286</v>
      </c>
      <c r="BH124" s="1">
        <f t="shared" si="40"/>
        <v>507677</v>
      </c>
    </row>
    <row r="125" spans="1:60" hidden="1" outlineLevel="1">
      <c r="A125" t="s">
        <v>2975</v>
      </c>
      <c r="B125" t="s">
        <v>1855</v>
      </c>
      <c r="C125" s="25">
        <v>271328</v>
      </c>
      <c r="F125" s="1">
        <f t="shared" si="32"/>
        <v>102799</v>
      </c>
      <c r="G125" s="25">
        <v>57870</v>
      </c>
      <c r="H125" s="1">
        <v>54289</v>
      </c>
      <c r="I125" s="2" t="str">
        <f t="shared" si="21"/>
        <v/>
      </c>
      <c r="J125" s="2">
        <f t="shared" si="22"/>
        <v>0.52810825008025375</v>
      </c>
      <c r="K125" s="10">
        <f t="shared" si="33"/>
        <v>1</v>
      </c>
      <c r="L125" s="9">
        <f t="shared" si="34"/>
        <v>2</v>
      </c>
      <c r="M125" s="8" t="e">
        <f t="shared" si="35"/>
        <v>#N/A</v>
      </c>
      <c r="N125" s="2">
        <f t="shared" si="36"/>
        <v>0.36939075282833489</v>
      </c>
      <c r="O125" s="2">
        <f t="shared" si="37"/>
        <v>0.34858315742371032</v>
      </c>
      <c r="P125" s="2">
        <f t="shared" si="38"/>
        <v>0</v>
      </c>
      <c r="Q125" s="2">
        <f t="shared" si="39"/>
        <v>0.28202608974795479</v>
      </c>
      <c r="R125" s="1">
        <v>37973</v>
      </c>
      <c r="S125" s="1">
        <v>35834</v>
      </c>
      <c r="U125" s="1">
        <v>518</v>
      </c>
      <c r="W125" s="1">
        <v>28474</v>
      </c>
      <c r="AS125" t="s">
        <v>2975</v>
      </c>
      <c r="AT125" t="s">
        <v>1855</v>
      </c>
      <c r="AW125" s="35">
        <v>4</v>
      </c>
      <c r="AX125" s="37">
        <v>21</v>
      </c>
      <c r="AY125" s="41">
        <f t="shared" si="20"/>
        <v>4021</v>
      </c>
      <c r="BA125" s="7" t="s">
        <v>59</v>
      </c>
      <c r="BE125" s="1">
        <f t="shared" si="41"/>
        <v>102799</v>
      </c>
      <c r="BF125" s="1">
        <v>22036</v>
      </c>
      <c r="BH125" s="1">
        <f t="shared" si="40"/>
        <v>124835</v>
      </c>
    </row>
    <row r="126" spans="1:60" hidden="1" outlineLevel="1">
      <c r="A126" t="s">
        <v>2932</v>
      </c>
      <c r="B126" t="s">
        <v>1855</v>
      </c>
      <c r="C126" s="25">
        <v>44298</v>
      </c>
      <c r="F126" s="1">
        <f t="shared" si="32"/>
        <v>21673</v>
      </c>
      <c r="G126" s="25">
        <v>8409</v>
      </c>
      <c r="H126" s="1">
        <v>8199</v>
      </c>
      <c r="I126" s="2" t="str">
        <f t="shared" si="21"/>
        <v/>
      </c>
      <c r="J126" s="2">
        <f t="shared" si="22"/>
        <v>0.378304803211369</v>
      </c>
      <c r="K126" s="10">
        <f t="shared" si="33"/>
        <v>1</v>
      </c>
      <c r="L126" s="9">
        <f t="shared" si="34"/>
        <v>3</v>
      </c>
      <c r="M126" s="8" t="e">
        <f t="shared" si="35"/>
        <v>#N/A</v>
      </c>
      <c r="N126" s="2">
        <f t="shared" si="36"/>
        <v>0.55645272920223321</v>
      </c>
      <c r="O126" s="2">
        <f t="shared" si="37"/>
        <v>0.19794213998984911</v>
      </c>
      <c r="P126" s="2">
        <f t="shared" si="38"/>
        <v>0</v>
      </c>
      <c r="Q126" s="2">
        <f t="shared" si="39"/>
        <v>0.24560513080791768</v>
      </c>
      <c r="R126" s="1">
        <v>12060</v>
      </c>
      <c r="S126" s="1">
        <v>4290</v>
      </c>
      <c r="U126" s="1">
        <v>138</v>
      </c>
      <c r="W126" s="1">
        <v>5185</v>
      </c>
      <c r="AS126" t="s">
        <v>2932</v>
      </c>
      <c r="AT126" t="s">
        <v>1855</v>
      </c>
      <c r="AW126" s="35">
        <v>4</v>
      </c>
      <c r="AX126" s="37">
        <v>23</v>
      </c>
      <c r="AY126" s="41">
        <f t="shared" si="20"/>
        <v>4023</v>
      </c>
      <c r="BA126" s="7" t="s">
        <v>59</v>
      </c>
      <c r="BE126" s="1">
        <f t="shared" si="41"/>
        <v>21673</v>
      </c>
      <c r="BF126" s="1">
        <v>547</v>
      </c>
      <c r="BH126" s="1">
        <f t="shared" si="40"/>
        <v>22220</v>
      </c>
    </row>
    <row r="127" spans="1:60" hidden="1" outlineLevel="1">
      <c r="A127" t="s">
        <v>921</v>
      </c>
      <c r="B127" t="s">
        <v>1855</v>
      </c>
      <c r="C127" s="25">
        <v>204082</v>
      </c>
      <c r="F127" s="1">
        <f t="shared" si="32"/>
        <v>103042</v>
      </c>
      <c r="G127" s="25">
        <v>73472</v>
      </c>
      <c r="H127" s="1">
        <v>71773</v>
      </c>
      <c r="I127" s="2" t="str">
        <f t="shared" si="21"/>
        <v/>
      </c>
      <c r="J127" s="2">
        <f t="shared" si="22"/>
        <v>0.69654121620310161</v>
      </c>
      <c r="K127" s="10">
        <f t="shared" si="33"/>
        <v>3</v>
      </c>
      <c r="L127" s="9">
        <f t="shared" si="34"/>
        <v>1</v>
      </c>
      <c r="M127" s="8" t="e">
        <f t="shared" si="35"/>
        <v>#N/A</v>
      </c>
      <c r="N127" s="2">
        <f t="shared" si="36"/>
        <v>0.24502629995535802</v>
      </c>
      <c r="O127" s="2">
        <f t="shared" si="37"/>
        <v>0.47454436055200794</v>
      </c>
      <c r="P127" s="2">
        <f t="shared" si="38"/>
        <v>0</v>
      </c>
      <c r="Q127" s="2">
        <f t="shared" si="39"/>
        <v>0.28042933949263399</v>
      </c>
      <c r="R127" s="1">
        <v>25248</v>
      </c>
      <c r="S127" s="1">
        <v>48898</v>
      </c>
      <c r="U127" s="1">
        <v>675</v>
      </c>
      <c r="W127" s="1">
        <v>28221</v>
      </c>
      <c r="AS127" t="s">
        <v>921</v>
      </c>
      <c r="AT127" t="s">
        <v>1855</v>
      </c>
      <c r="AW127" s="35">
        <v>4</v>
      </c>
      <c r="AX127" s="37">
        <v>25</v>
      </c>
      <c r="AY127" s="41">
        <f t="shared" si="20"/>
        <v>4025</v>
      </c>
      <c r="BA127" s="7" t="s">
        <v>59</v>
      </c>
      <c r="BE127" s="1">
        <f t="shared" si="41"/>
        <v>103042</v>
      </c>
      <c r="BF127" s="1">
        <v>10080</v>
      </c>
      <c r="BH127" s="1">
        <f t="shared" si="40"/>
        <v>113122</v>
      </c>
    </row>
    <row r="128" spans="1:60" hidden="1" outlineLevel="1">
      <c r="A128" t="s">
        <v>2881</v>
      </c>
      <c r="B128" t="s">
        <v>1855</v>
      </c>
      <c r="C128" s="25">
        <v>183848</v>
      </c>
      <c r="F128" s="1">
        <f t="shared" si="32"/>
        <v>58626</v>
      </c>
      <c r="G128" s="25">
        <v>29234</v>
      </c>
      <c r="H128" s="1">
        <v>28116</v>
      </c>
      <c r="I128" s="2" t="str">
        <f t="shared" si="21"/>
        <v/>
      </c>
      <c r="J128" s="2">
        <f t="shared" si="22"/>
        <v>0.47958243782622045</v>
      </c>
      <c r="K128" s="10">
        <f t="shared" si="33"/>
        <v>1</v>
      </c>
      <c r="L128" s="9">
        <f t="shared" si="34"/>
        <v>2</v>
      </c>
      <c r="M128" s="8" t="e">
        <f t="shared" si="35"/>
        <v>#N/A</v>
      </c>
      <c r="N128" s="2">
        <f t="shared" si="36"/>
        <v>0.40567325077610616</v>
      </c>
      <c r="O128" s="2">
        <f t="shared" si="37"/>
        <v>0.346808583222461</v>
      </c>
      <c r="P128" s="2">
        <f t="shared" si="38"/>
        <v>0</v>
      </c>
      <c r="Q128" s="2">
        <f t="shared" si="39"/>
        <v>0.24751816600143284</v>
      </c>
      <c r="R128" s="1">
        <v>23783</v>
      </c>
      <c r="S128" s="1">
        <v>20332</v>
      </c>
      <c r="U128" s="1">
        <v>325</v>
      </c>
      <c r="W128" s="1">
        <v>14186</v>
      </c>
      <c r="AS128" t="s">
        <v>2881</v>
      </c>
      <c r="AT128" t="s">
        <v>1855</v>
      </c>
      <c r="AW128" s="35">
        <v>4</v>
      </c>
      <c r="AX128" s="37">
        <v>27</v>
      </c>
      <c r="AY128" s="41">
        <f t="shared" si="20"/>
        <v>4027</v>
      </c>
      <c r="BA128" s="7" t="s">
        <v>59</v>
      </c>
      <c r="BE128" s="1">
        <f t="shared" si="41"/>
        <v>58626</v>
      </c>
      <c r="BF128" s="1">
        <v>9604</v>
      </c>
      <c r="BH128" s="1">
        <f t="shared" si="40"/>
        <v>68230</v>
      </c>
    </row>
    <row r="129" spans="1:60" collapsed="1">
      <c r="A129" t="s">
        <v>1968</v>
      </c>
      <c r="B129" t="s">
        <v>2569</v>
      </c>
      <c r="C129" s="25">
        <f>SUM(C114:C128)</f>
        <v>6029141</v>
      </c>
      <c r="D129" s="55">
        <v>4418000</v>
      </c>
      <c r="E129" s="55">
        <v>3828000</v>
      </c>
      <c r="F129" s="1">
        <f>SUM(F114:F128)</f>
        <v>2568401</v>
      </c>
      <c r="G129" s="25">
        <f>SUM(G114:G128)</f>
        <v>1553032</v>
      </c>
      <c r="H129" s="1">
        <v>1493150</v>
      </c>
      <c r="I129" s="2">
        <f t="shared" si="21"/>
        <v>0.33796966953372565</v>
      </c>
      <c r="J129" s="2">
        <f t="shared" si="22"/>
        <v>0.58135392409518605</v>
      </c>
      <c r="K129" s="10">
        <f t="shared" si="33"/>
        <v>2</v>
      </c>
      <c r="L129" s="9">
        <f t="shared" si="34"/>
        <v>1</v>
      </c>
      <c r="M129" s="8" t="e">
        <f t="shared" si="35"/>
        <v>#N/A</v>
      </c>
      <c r="N129" s="2">
        <f t="shared" si="36"/>
        <v>0.33259136715800997</v>
      </c>
      <c r="O129" s="2">
        <f t="shared" si="37"/>
        <v>0.3950668139437728</v>
      </c>
      <c r="P129" s="2">
        <f t="shared" si="38"/>
        <v>0</v>
      </c>
      <c r="Q129" s="2">
        <f t="shared" si="39"/>
        <v>0.27234181889821724</v>
      </c>
      <c r="R129" s="1">
        <f>SUM(R114:R128)</f>
        <v>854228</v>
      </c>
      <c r="S129" s="1">
        <f>SUM(S114:S128)</f>
        <v>1014690</v>
      </c>
      <c r="U129" s="1">
        <f>SUM(U114:U128)</f>
        <v>17446</v>
      </c>
      <c r="W129" s="1">
        <f>SUM(W114:W128)</f>
        <v>682037</v>
      </c>
      <c r="AS129" t="s">
        <v>1968</v>
      </c>
      <c r="AT129" t="s">
        <v>2569</v>
      </c>
      <c r="AW129" s="35">
        <v>4</v>
      </c>
      <c r="AX129" s="37"/>
      <c r="AY129" s="35">
        <v>4</v>
      </c>
      <c r="BA129" s="7" t="s">
        <v>2133</v>
      </c>
      <c r="BE129" s="1">
        <f>SUM(BE114:BE128)</f>
        <v>2568401</v>
      </c>
      <c r="BF129" s="1">
        <f>SUM(BF114:BF128)</f>
        <v>493139</v>
      </c>
      <c r="BH129" s="1">
        <f>SUM(BH114:BH128)</f>
        <v>3061540</v>
      </c>
    </row>
    <row r="130" spans="1:60">
      <c r="C130" s="25"/>
      <c r="I130" s="2"/>
      <c r="J130" s="2"/>
      <c r="AW130" s="35"/>
      <c r="AX130" s="37"/>
      <c r="AY130" s="41"/>
    </row>
    <row r="131" spans="1:60" hidden="1" outlineLevel="1">
      <c r="A131" s="5" t="s">
        <v>2921</v>
      </c>
      <c r="B131" s="5" t="s">
        <v>2632</v>
      </c>
      <c r="C131" s="25">
        <v>19785</v>
      </c>
      <c r="F131" s="24">
        <v>11733</v>
      </c>
      <c r="G131" s="1">
        <v>5729</v>
      </c>
      <c r="H131" s="1">
        <v>5638</v>
      </c>
      <c r="I131" s="2" t="str">
        <f t="shared" si="21"/>
        <v/>
      </c>
      <c r="J131" s="2">
        <f t="shared" si="22"/>
        <v>0.48052501491519645</v>
      </c>
      <c r="K131" s="10" t="e">
        <f t="shared" ref="K131:K162" si="42">RANK(R131,R131:AP131)</f>
        <v>#N/A</v>
      </c>
      <c r="L131" s="9" t="e">
        <f t="shared" ref="L131:L162" si="43">RANK(S131,R131:AP131)</f>
        <v>#N/A</v>
      </c>
      <c r="M131" s="8" t="e">
        <f t="shared" ref="M131:M162" si="44">RANK(T131,R131:AP131)</f>
        <v>#N/A</v>
      </c>
      <c r="N131" s="2" t="str">
        <f t="shared" ref="N131:N162" si="45">IF(SUM($R131:$AO131)=0,"-",R131/SUM($R131:$AO131))</f>
        <v>-</v>
      </c>
      <c r="O131" s="2" t="str">
        <f t="shared" ref="O131:O162" si="46">IF(SUM($R131:$AO131)=0,"-",S131/SUM($R131:$AO131))</f>
        <v>-</v>
      </c>
      <c r="P131" s="2" t="str">
        <f t="shared" ref="P131:P162" si="47">IF(SUM($R131:$AO131)=0,"-",T131/SUM($R131:$AO131))</f>
        <v>-</v>
      </c>
      <c r="Q131" s="2" t="str">
        <f t="shared" ref="Q131:Q162" si="48">IF(SUM($R131:$AO131)=0,"-",(1-N131-O131-P131))</f>
        <v>-</v>
      </c>
      <c r="AS131" s="5" t="s">
        <v>2921</v>
      </c>
      <c r="AT131" s="5" t="s">
        <v>2632</v>
      </c>
      <c r="AW131" s="35">
        <v>5</v>
      </c>
      <c r="AX131" s="37">
        <v>1</v>
      </c>
      <c r="AY131" s="41">
        <f t="shared" si="20"/>
        <v>5001</v>
      </c>
      <c r="BA131" s="7" t="s">
        <v>59</v>
      </c>
    </row>
    <row r="132" spans="1:60" hidden="1" outlineLevel="1">
      <c r="A132" s="5" t="s">
        <v>260</v>
      </c>
      <c r="B132" s="5" t="s">
        <v>2632</v>
      </c>
      <c r="C132" s="25">
        <v>22501</v>
      </c>
      <c r="F132" s="24">
        <v>12666</v>
      </c>
      <c r="G132" s="1">
        <v>5657</v>
      </c>
      <c r="H132" s="1">
        <v>5553</v>
      </c>
      <c r="I132" s="2" t="str">
        <f t="shared" si="21"/>
        <v/>
      </c>
      <c r="J132" s="2">
        <f t="shared" si="22"/>
        <v>0.43841781146376124</v>
      </c>
      <c r="K132" s="10" t="e">
        <f t="shared" si="42"/>
        <v>#N/A</v>
      </c>
      <c r="L132" s="9" t="e">
        <f t="shared" si="43"/>
        <v>#N/A</v>
      </c>
      <c r="M132" s="8" t="e">
        <f t="shared" si="44"/>
        <v>#N/A</v>
      </c>
      <c r="N132" s="2" t="str">
        <f t="shared" si="45"/>
        <v>-</v>
      </c>
      <c r="O132" s="2" t="str">
        <f t="shared" si="46"/>
        <v>-</v>
      </c>
      <c r="P132" s="2" t="str">
        <f t="shared" si="47"/>
        <v>-</v>
      </c>
      <c r="Q132" s="2" t="str">
        <f t="shared" si="48"/>
        <v>-</v>
      </c>
      <c r="AS132" s="5" t="s">
        <v>260</v>
      </c>
      <c r="AT132" s="5" t="s">
        <v>2632</v>
      </c>
      <c r="AW132" s="35">
        <v>5</v>
      </c>
      <c r="AX132" s="37">
        <v>3</v>
      </c>
      <c r="AY132" s="41">
        <f t="shared" si="20"/>
        <v>5003</v>
      </c>
      <c r="BA132" s="7" t="s">
        <v>59</v>
      </c>
    </row>
    <row r="133" spans="1:60" hidden="1" outlineLevel="1">
      <c r="A133" s="5" t="s">
        <v>1948</v>
      </c>
      <c r="B133" s="5" t="s">
        <v>2632</v>
      </c>
      <c r="C133" s="25">
        <v>40867</v>
      </c>
      <c r="F133" s="24">
        <v>27610</v>
      </c>
      <c r="G133" s="1">
        <v>13460</v>
      </c>
      <c r="H133" s="1">
        <v>13185</v>
      </c>
      <c r="I133" s="2" t="str">
        <f t="shared" si="21"/>
        <v/>
      </c>
      <c r="J133" s="2">
        <f t="shared" si="22"/>
        <v>0.47754436798261501</v>
      </c>
      <c r="K133" s="10" t="e">
        <f t="shared" si="42"/>
        <v>#N/A</v>
      </c>
      <c r="L133" s="9" t="e">
        <f t="shared" si="43"/>
        <v>#N/A</v>
      </c>
      <c r="M133" s="8" t="e">
        <f t="shared" si="44"/>
        <v>#N/A</v>
      </c>
      <c r="N133" s="2" t="str">
        <f t="shared" si="45"/>
        <v>-</v>
      </c>
      <c r="O133" s="2" t="str">
        <f t="shared" si="46"/>
        <v>-</v>
      </c>
      <c r="P133" s="2" t="str">
        <f t="shared" si="47"/>
        <v>-</v>
      </c>
      <c r="Q133" s="2" t="str">
        <f t="shared" si="48"/>
        <v>-</v>
      </c>
      <c r="AS133" s="5" t="s">
        <v>1948</v>
      </c>
      <c r="AT133" s="5" t="s">
        <v>2632</v>
      </c>
      <c r="AW133" s="35">
        <v>5</v>
      </c>
      <c r="AX133" s="37">
        <v>5</v>
      </c>
      <c r="AY133" s="41">
        <f t="shared" si="20"/>
        <v>5005</v>
      </c>
      <c r="BA133" s="7" t="s">
        <v>59</v>
      </c>
    </row>
    <row r="134" spans="1:60" hidden="1" outlineLevel="1">
      <c r="A134" s="5" t="s">
        <v>1461</v>
      </c>
      <c r="B134" s="5" t="s">
        <v>2632</v>
      </c>
      <c r="C134" s="25">
        <v>195569</v>
      </c>
      <c r="F134" s="24">
        <v>95215</v>
      </c>
      <c r="G134" s="1">
        <v>48958</v>
      </c>
      <c r="H134" s="1">
        <v>48422</v>
      </c>
      <c r="I134" s="2" t="str">
        <f t="shared" si="21"/>
        <v/>
      </c>
      <c r="J134" s="2">
        <f t="shared" si="22"/>
        <v>0.50855432442367277</v>
      </c>
      <c r="K134" s="10" t="e">
        <f t="shared" si="42"/>
        <v>#N/A</v>
      </c>
      <c r="L134" s="9" t="e">
        <f t="shared" si="43"/>
        <v>#N/A</v>
      </c>
      <c r="M134" s="8" t="e">
        <f t="shared" si="44"/>
        <v>#N/A</v>
      </c>
      <c r="N134" s="2" t="str">
        <f t="shared" si="45"/>
        <v>-</v>
      </c>
      <c r="O134" s="2" t="str">
        <f t="shared" si="46"/>
        <v>-</v>
      </c>
      <c r="P134" s="2" t="str">
        <f t="shared" si="47"/>
        <v>-</v>
      </c>
      <c r="Q134" s="2" t="str">
        <f t="shared" si="48"/>
        <v>-</v>
      </c>
      <c r="AS134" s="5" t="s">
        <v>1461</v>
      </c>
      <c r="AT134" s="5" t="s">
        <v>2632</v>
      </c>
      <c r="AW134" s="35">
        <v>5</v>
      </c>
      <c r="AX134" s="37">
        <v>7</v>
      </c>
      <c r="AY134" s="41">
        <f t="shared" si="20"/>
        <v>5007</v>
      </c>
      <c r="BA134" s="7" t="s">
        <v>59</v>
      </c>
    </row>
    <row r="135" spans="1:60" hidden="1" outlineLevel="1">
      <c r="A135" s="6" t="s">
        <v>2949</v>
      </c>
      <c r="B135" s="5" t="s">
        <v>2632</v>
      </c>
      <c r="C135" s="25">
        <v>36056</v>
      </c>
      <c r="F135" s="24">
        <v>22068</v>
      </c>
      <c r="G135" s="1">
        <v>10649</v>
      </c>
      <c r="H135" s="1">
        <v>10502</v>
      </c>
      <c r="I135" s="2" t="str">
        <f t="shared" ref="I135:I198" si="49">IF(D135&gt;0,H135/D135,"")</f>
        <v/>
      </c>
      <c r="J135" s="2">
        <f t="shared" ref="J135:J198" si="50">IF(F135&gt;0,H135/F135,"")</f>
        <v>0.47589269530541961</v>
      </c>
      <c r="K135" s="10" t="e">
        <f t="shared" si="42"/>
        <v>#N/A</v>
      </c>
      <c r="L135" s="9" t="e">
        <f t="shared" si="43"/>
        <v>#N/A</v>
      </c>
      <c r="M135" s="8" t="e">
        <f t="shared" si="44"/>
        <v>#N/A</v>
      </c>
      <c r="N135" s="2" t="str">
        <f t="shared" si="45"/>
        <v>-</v>
      </c>
      <c r="O135" s="2" t="str">
        <f t="shared" si="46"/>
        <v>-</v>
      </c>
      <c r="P135" s="2" t="str">
        <f t="shared" si="47"/>
        <v>-</v>
      </c>
      <c r="Q135" s="2" t="str">
        <f t="shared" si="48"/>
        <v>-</v>
      </c>
      <c r="AS135" s="6" t="s">
        <v>2949</v>
      </c>
      <c r="AT135" s="5" t="s">
        <v>2632</v>
      </c>
      <c r="AW135" s="35">
        <v>5</v>
      </c>
      <c r="AX135" s="37">
        <v>9</v>
      </c>
      <c r="AY135" s="41">
        <f t="shared" si="20"/>
        <v>5009</v>
      </c>
      <c r="BA135" s="7" t="s">
        <v>59</v>
      </c>
    </row>
    <row r="136" spans="1:60" hidden="1" outlineLevel="1">
      <c r="A136" s="6" t="s">
        <v>1976</v>
      </c>
      <c r="B136" s="5" t="s">
        <v>2632</v>
      </c>
      <c r="C136" s="25">
        <v>11778</v>
      </c>
      <c r="F136" s="24">
        <v>6169</v>
      </c>
      <c r="G136" s="1">
        <v>2811</v>
      </c>
      <c r="H136" s="1">
        <v>2746</v>
      </c>
      <c r="I136" s="2" t="str">
        <f t="shared" si="49"/>
        <v/>
      </c>
      <c r="J136" s="2">
        <f t="shared" si="50"/>
        <v>0.44512887015723779</v>
      </c>
      <c r="K136" s="10" t="e">
        <f t="shared" si="42"/>
        <v>#N/A</v>
      </c>
      <c r="L136" s="9" t="e">
        <f t="shared" si="43"/>
        <v>#N/A</v>
      </c>
      <c r="M136" s="8" t="e">
        <f t="shared" si="44"/>
        <v>#N/A</v>
      </c>
      <c r="N136" s="2" t="str">
        <f t="shared" si="45"/>
        <v>-</v>
      </c>
      <c r="O136" s="2" t="str">
        <f t="shared" si="46"/>
        <v>-</v>
      </c>
      <c r="P136" s="2" t="str">
        <f t="shared" si="47"/>
        <v>-</v>
      </c>
      <c r="Q136" s="2" t="str">
        <f t="shared" si="48"/>
        <v>-</v>
      </c>
      <c r="AS136" s="6" t="s">
        <v>1976</v>
      </c>
      <c r="AT136" s="5" t="s">
        <v>2632</v>
      </c>
      <c r="AW136" s="35">
        <v>5</v>
      </c>
      <c r="AX136" s="37">
        <v>11</v>
      </c>
      <c r="AY136" s="41">
        <f t="shared" si="20"/>
        <v>5011</v>
      </c>
      <c r="BA136" s="7" t="s">
        <v>59</v>
      </c>
    </row>
    <row r="137" spans="1:60" hidden="1" outlineLevel="1">
      <c r="A137" s="6" t="s">
        <v>1335</v>
      </c>
      <c r="B137" s="5" t="s">
        <v>2632</v>
      </c>
      <c r="C137" s="25">
        <v>5693</v>
      </c>
      <c r="F137" s="24">
        <v>3756</v>
      </c>
      <c r="G137" s="1">
        <v>1778</v>
      </c>
      <c r="H137" s="1">
        <v>1706</v>
      </c>
      <c r="I137" s="2" t="str">
        <f t="shared" si="49"/>
        <v/>
      </c>
      <c r="J137" s="2">
        <f t="shared" si="50"/>
        <v>0.45420660276890307</v>
      </c>
      <c r="K137" s="10" t="e">
        <f t="shared" si="42"/>
        <v>#N/A</v>
      </c>
      <c r="L137" s="9" t="e">
        <f t="shared" si="43"/>
        <v>#N/A</v>
      </c>
      <c r="M137" s="8" t="e">
        <f t="shared" si="44"/>
        <v>#N/A</v>
      </c>
      <c r="N137" s="2" t="str">
        <f t="shared" si="45"/>
        <v>-</v>
      </c>
      <c r="O137" s="2" t="str">
        <f t="shared" si="46"/>
        <v>-</v>
      </c>
      <c r="P137" s="2" t="str">
        <f t="shared" si="47"/>
        <v>-</v>
      </c>
      <c r="Q137" s="2" t="str">
        <f t="shared" si="48"/>
        <v>-</v>
      </c>
      <c r="AS137" s="6" t="s">
        <v>1335</v>
      </c>
      <c r="AT137" s="5" t="s">
        <v>2632</v>
      </c>
      <c r="AW137" s="35">
        <v>5</v>
      </c>
      <c r="AX137" s="37">
        <v>13</v>
      </c>
      <c r="AY137" s="41">
        <f t="shared" si="20"/>
        <v>5013</v>
      </c>
      <c r="BA137" s="7" t="s">
        <v>59</v>
      </c>
    </row>
    <row r="138" spans="1:60" hidden="1" outlineLevel="1">
      <c r="A138" s="6" t="s">
        <v>2982</v>
      </c>
      <c r="B138" s="5" t="s">
        <v>2632</v>
      </c>
      <c r="C138" s="25">
        <v>26615</v>
      </c>
      <c r="F138" s="24">
        <v>14176</v>
      </c>
      <c r="G138" s="1">
        <v>8327</v>
      </c>
      <c r="H138" s="1">
        <v>8207</v>
      </c>
      <c r="I138" s="2" t="str">
        <f t="shared" si="49"/>
        <v/>
      </c>
      <c r="J138" s="2">
        <f t="shared" si="50"/>
        <v>0.57893623024830698</v>
      </c>
      <c r="K138" s="10" t="e">
        <f t="shared" si="42"/>
        <v>#N/A</v>
      </c>
      <c r="L138" s="9" t="e">
        <f t="shared" si="43"/>
        <v>#N/A</v>
      </c>
      <c r="M138" s="8" t="e">
        <f t="shared" si="44"/>
        <v>#N/A</v>
      </c>
      <c r="N138" s="2" t="str">
        <f t="shared" si="45"/>
        <v>-</v>
      </c>
      <c r="O138" s="2" t="str">
        <f t="shared" si="46"/>
        <v>-</v>
      </c>
      <c r="P138" s="2" t="str">
        <f t="shared" si="47"/>
        <v>-</v>
      </c>
      <c r="Q138" s="2" t="str">
        <f t="shared" si="48"/>
        <v>-</v>
      </c>
      <c r="AS138" s="6" t="s">
        <v>2982</v>
      </c>
      <c r="AT138" s="5" t="s">
        <v>2632</v>
      </c>
      <c r="AW138" s="35">
        <v>5</v>
      </c>
      <c r="AX138" s="37">
        <v>15</v>
      </c>
      <c r="AY138" s="41">
        <f t="shared" si="20"/>
        <v>5015</v>
      </c>
      <c r="BA138" s="7" t="s">
        <v>59</v>
      </c>
    </row>
    <row r="139" spans="1:60" hidden="1" outlineLevel="1">
      <c r="A139" s="6" t="s">
        <v>958</v>
      </c>
      <c r="B139" s="5" t="s">
        <v>2632</v>
      </c>
      <c r="C139" s="25">
        <v>12516</v>
      </c>
      <c r="F139" s="24">
        <v>7772</v>
      </c>
      <c r="G139" s="1">
        <v>3537</v>
      </c>
      <c r="H139" s="1">
        <v>3473</v>
      </c>
      <c r="I139" s="2" t="str">
        <f t="shared" si="49"/>
        <v/>
      </c>
      <c r="J139" s="2">
        <f t="shared" si="50"/>
        <v>0.44686052496139989</v>
      </c>
      <c r="K139" s="10" t="e">
        <f t="shared" si="42"/>
        <v>#N/A</v>
      </c>
      <c r="L139" s="9" t="e">
        <f t="shared" si="43"/>
        <v>#N/A</v>
      </c>
      <c r="M139" s="8" t="e">
        <f t="shared" si="44"/>
        <v>#N/A</v>
      </c>
      <c r="N139" s="2" t="str">
        <f t="shared" si="45"/>
        <v>-</v>
      </c>
      <c r="O139" s="2" t="str">
        <f t="shared" si="46"/>
        <v>-</v>
      </c>
      <c r="P139" s="2" t="str">
        <f t="shared" si="47"/>
        <v>-</v>
      </c>
      <c r="Q139" s="2" t="str">
        <f t="shared" si="48"/>
        <v>-</v>
      </c>
      <c r="AS139" s="6" t="s">
        <v>958</v>
      </c>
      <c r="AT139" s="5" t="s">
        <v>2632</v>
      </c>
      <c r="AW139" s="35">
        <v>5</v>
      </c>
      <c r="AX139" s="37">
        <v>17</v>
      </c>
      <c r="AY139" s="41">
        <f t="shared" si="20"/>
        <v>5017</v>
      </c>
      <c r="BA139" s="7" t="s">
        <v>59</v>
      </c>
    </row>
    <row r="140" spans="1:60" hidden="1" outlineLevel="1">
      <c r="A140" s="6" t="s">
        <v>1351</v>
      </c>
      <c r="B140" s="5" t="s">
        <v>2632</v>
      </c>
      <c r="C140" s="25">
        <v>22924</v>
      </c>
      <c r="F140" s="24">
        <v>12371</v>
      </c>
      <c r="G140" s="1">
        <v>6509</v>
      </c>
      <c r="H140" s="1">
        <v>6375</v>
      </c>
      <c r="I140" s="2" t="str">
        <f t="shared" si="49"/>
        <v/>
      </c>
      <c r="J140" s="2">
        <f t="shared" si="50"/>
        <v>0.51531808261256162</v>
      </c>
      <c r="K140" s="10" t="e">
        <f t="shared" si="42"/>
        <v>#N/A</v>
      </c>
      <c r="L140" s="9" t="e">
        <f t="shared" si="43"/>
        <v>#N/A</v>
      </c>
      <c r="M140" s="8" t="e">
        <f t="shared" si="44"/>
        <v>#N/A</v>
      </c>
      <c r="N140" s="2" t="str">
        <f t="shared" si="45"/>
        <v>-</v>
      </c>
      <c r="O140" s="2" t="str">
        <f t="shared" si="46"/>
        <v>-</v>
      </c>
      <c r="P140" s="2" t="str">
        <f t="shared" si="47"/>
        <v>-</v>
      </c>
      <c r="Q140" s="2" t="str">
        <f t="shared" si="48"/>
        <v>-</v>
      </c>
      <c r="AS140" s="6" t="s">
        <v>1351</v>
      </c>
      <c r="AT140" s="5" t="s">
        <v>2632</v>
      </c>
      <c r="AW140" s="35">
        <v>5</v>
      </c>
      <c r="AX140" s="37">
        <v>19</v>
      </c>
      <c r="AY140" s="41">
        <f t="shared" si="20"/>
        <v>5019</v>
      </c>
      <c r="BA140" s="7" t="s">
        <v>59</v>
      </c>
    </row>
    <row r="141" spans="1:60" hidden="1" outlineLevel="1">
      <c r="A141" s="6" t="s">
        <v>687</v>
      </c>
      <c r="B141" s="5" t="s">
        <v>2632</v>
      </c>
      <c r="C141" s="25">
        <v>16679</v>
      </c>
      <c r="F141" s="24">
        <v>10604</v>
      </c>
      <c r="G141" s="1">
        <v>4435</v>
      </c>
      <c r="H141" s="1">
        <v>4310</v>
      </c>
      <c r="I141" s="2" t="str">
        <f t="shared" si="49"/>
        <v/>
      </c>
      <c r="J141" s="2">
        <f t="shared" si="50"/>
        <v>0.4064503960769521</v>
      </c>
      <c r="K141" s="10" t="e">
        <f t="shared" si="42"/>
        <v>#N/A</v>
      </c>
      <c r="L141" s="9" t="e">
        <f t="shared" si="43"/>
        <v>#N/A</v>
      </c>
      <c r="M141" s="8" t="e">
        <f t="shared" si="44"/>
        <v>#N/A</v>
      </c>
      <c r="N141" s="2" t="str">
        <f t="shared" si="45"/>
        <v>-</v>
      </c>
      <c r="O141" s="2" t="str">
        <f t="shared" si="46"/>
        <v>-</v>
      </c>
      <c r="P141" s="2" t="str">
        <f t="shared" si="47"/>
        <v>-</v>
      </c>
      <c r="Q141" s="2" t="str">
        <f t="shared" si="48"/>
        <v>-</v>
      </c>
      <c r="AS141" s="6" t="s">
        <v>687</v>
      </c>
      <c r="AT141" s="5" t="s">
        <v>2632</v>
      </c>
      <c r="AW141" s="35">
        <v>5</v>
      </c>
      <c r="AX141" s="37">
        <v>21</v>
      </c>
      <c r="AY141" s="41">
        <f t="shared" si="20"/>
        <v>5021</v>
      </c>
      <c r="BA141" s="7" t="s">
        <v>59</v>
      </c>
    </row>
    <row r="142" spans="1:60" hidden="1" outlineLevel="1">
      <c r="A142" s="6" t="s">
        <v>2540</v>
      </c>
      <c r="B142" s="5" t="s">
        <v>2632</v>
      </c>
      <c r="C142" s="25">
        <v>25430</v>
      </c>
      <c r="F142" s="24">
        <v>17155</v>
      </c>
      <c r="G142" s="1">
        <v>9706</v>
      </c>
      <c r="H142" s="1">
        <v>9524</v>
      </c>
      <c r="I142" s="2" t="str">
        <f t="shared" si="49"/>
        <v/>
      </c>
      <c r="J142" s="2">
        <f t="shared" si="50"/>
        <v>0.55517341882832993</v>
      </c>
      <c r="K142" s="10" t="e">
        <f t="shared" si="42"/>
        <v>#N/A</v>
      </c>
      <c r="L142" s="9" t="e">
        <f t="shared" si="43"/>
        <v>#N/A</v>
      </c>
      <c r="M142" s="8" t="e">
        <f t="shared" si="44"/>
        <v>#N/A</v>
      </c>
      <c r="N142" s="2" t="str">
        <f t="shared" si="45"/>
        <v>-</v>
      </c>
      <c r="O142" s="2" t="str">
        <f t="shared" si="46"/>
        <v>-</v>
      </c>
      <c r="P142" s="2" t="str">
        <f t="shared" si="47"/>
        <v>-</v>
      </c>
      <c r="Q142" s="2" t="str">
        <f t="shared" si="48"/>
        <v>-</v>
      </c>
      <c r="AS142" s="6" t="s">
        <v>2540</v>
      </c>
      <c r="AT142" s="5" t="s">
        <v>2632</v>
      </c>
      <c r="AW142" s="35">
        <v>5</v>
      </c>
      <c r="AX142" s="37">
        <v>23</v>
      </c>
      <c r="AY142" s="41">
        <f t="shared" si="20"/>
        <v>5023</v>
      </c>
      <c r="BA142" s="7" t="s">
        <v>59</v>
      </c>
    </row>
    <row r="143" spans="1:60" hidden="1" outlineLevel="1">
      <c r="A143" s="6" t="s">
        <v>779</v>
      </c>
      <c r="B143" s="5" t="s">
        <v>2632</v>
      </c>
      <c r="C143" s="25">
        <v>8829</v>
      </c>
      <c r="F143" s="24">
        <v>5323</v>
      </c>
      <c r="G143" s="1">
        <v>2589</v>
      </c>
      <c r="H143" s="1">
        <v>2514</v>
      </c>
      <c r="I143" s="2" t="str">
        <f t="shared" si="49"/>
        <v/>
      </c>
      <c r="J143" s="2">
        <f t="shared" si="50"/>
        <v>0.47229006199511553</v>
      </c>
      <c r="K143" s="10" t="e">
        <f t="shared" si="42"/>
        <v>#N/A</v>
      </c>
      <c r="L143" s="9" t="e">
        <f t="shared" si="43"/>
        <v>#N/A</v>
      </c>
      <c r="M143" s="8" t="e">
        <f t="shared" si="44"/>
        <v>#N/A</v>
      </c>
      <c r="N143" s="2" t="str">
        <f t="shared" si="45"/>
        <v>-</v>
      </c>
      <c r="O143" s="2" t="str">
        <f t="shared" si="46"/>
        <v>-</v>
      </c>
      <c r="P143" s="2" t="str">
        <f t="shared" si="47"/>
        <v>-</v>
      </c>
      <c r="Q143" s="2" t="str">
        <f t="shared" si="48"/>
        <v>-</v>
      </c>
      <c r="AS143" s="6" t="s">
        <v>779</v>
      </c>
      <c r="AT143" s="5" t="s">
        <v>2632</v>
      </c>
      <c r="AW143" s="35">
        <v>5</v>
      </c>
      <c r="AX143" s="37">
        <v>25</v>
      </c>
      <c r="AY143" s="41">
        <f t="shared" si="20"/>
        <v>5025</v>
      </c>
      <c r="BA143" s="7" t="s">
        <v>59</v>
      </c>
    </row>
    <row r="144" spans="1:60" hidden="1" outlineLevel="1">
      <c r="A144" s="6" t="s">
        <v>725</v>
      </c>
      <c r="B144" s="5" t="s">
        <v>2632</v>
      </c>
      <c r="C144" s="25">
        <v>25133</v>
      </c>
      <c r="F144" s="24">
        <v>16752</v>
      </c>
      <c r="G144" s="1">
        <v>6192</v>
      </c>
      <c r="H144" s="1">
        <v>5844</v>
      </c>
      <c r="I144" s="2" t="str">
        <f t="shared" si="49"/>
        <v/>
      </c>
      <c r="J144" s="2">
        <f t="shared" si="50"/>
        <v>0.34885386819484243</v>
      </c>
      <c r="K144" s="10" t="e">
        <f t="shared" si="42"/>
        <v>#N/A</v>
      </c>
      <c r="L144" s="9" t="e">
        <f t="shared" si="43"/>
        <v>#N/A</v>
      </c>
      <c r="M144" s="8" t="e">
        <f t="shared" si="44"/>
        <v>#N/A</v>
      </c>
      <c r="N144" s="2" t="str">
        <f t="shared" si="45"/>
        <v>-</v>
      </c>
      <c r="O144" s="2" t="str">
        <f t="shared" si="46"/>
        <v>-</v>
      </c>
      <c r="P144" s="2" t="str">
        <f t="shared" si="47"/>
        <v>-</v>
      </c>
      <c r="Q144" s="2" t="str">
        <f t="shared" si="48"/>
        <v>-</v>
      </c>
      <c r="AS144" s="6" t="s">
        <v>725</v>
      </c>
      <c r="AT144" s="5" t="s">
        <v>2632</v>
      </c>
      <c r="AW144" s="35">
        <v>5</v>
      </c>
      <c r="AX144" s="37">
        <v>27</v>
      </c>
      <c r="AY144" s="41">
        <f t="shared" si="20"/>
        <v>5027</v>
      </c>
      <c r="BA144" s="7" t="s">
        <v>59</v>
      </c>
    </row>
    <row r="145" spans="1:53" hidden="1" outlineLevel="1">
      <c r="A145" s="6" t="s">
        <v>436</v>
      </c>
      <c r="B145" s="5" t="s">
        <v>2632</v>
      </c>
      <c r="C145" s="25">
        <v>20753</v>
      </c>
      <c r="F145" s="24">
        <v>13375</v>
      </c>
      <c r="G145" s="1">
        <v>6634</v>
      </c>
      <c r="H145" s="1">
        <v>6546</v>
      </c>
      <c r="I145" s="2" t="str">
        <f t="shared" si="49"/>
        <v/>
      </c>
      <c r="J145" s="2">
        <f t="shared" si="50"/>
        <v>0.48942056074766355</v>
      </c>
      <c r="K145" s="10" t="e">
        <f t="shared" si="42"/>
        <v>#N/A</v>
      </c>
      <c r="L145" s="9" t="e">
        <f t="shared" si="43"/>
        <v>#N/A</v>
      </c>
      <c r="M145" s="8" t="e">
        <f t="shared" si="44"/>
        <v>#N/A</v>
      </c>
      <c r="N145" s="2" t="str">
        <f t="shared" si="45"/>
        <v>-</v>
      </c>
      <c r="O145" s="2" t="str">
        <f t="shared" si="46"/>
        <v>-</v>
      </c>
      <c r="P145" s="2" t="str">
        <f t="shared" si="47"/>
        <v>-</v>
      </c>
      <c r="Q145" s="2" t="str">
        <f t="shared" si="48"/>
        <v>-</v>
      </c>
      <c r="AS145" s="6" t="s">
        <v>436</v>
      </c>
      <c r="AT145" s="5" t="s">
        <v>2632</v>
      </c>
      <c r="AW145" s="35">
        <v>5</v>
      </c>
      <c r="AX145" s="37">
        <v>29</v>
      </c>
      <c r="AY145" s="41">
        <f t="shared" si="20"/>
        <v>5029</v>
      </c>
      <c r="BA145" s="7" t="s">
        <v>59</v>
      </c>
    </row>
    <row r="146" spans="1:53" hidden="1" outlineLevel="1">
      <c r="A146" s="6" t="s">
        <v>1485</v>
      </c>
      <c r="B146" s="5" t="s">
        <v>2632</v>
      </c>
      <c r="C146" s="25">
        <v>89725</v>
      </c>
      <c r="F146" s="24">
        <v>50621</v>
      </c>
      <c r="G146" s="1">
        <v>20907</v>
      </c>
      <c r="H146" s="1">
        <v>20737</v>
      </c>
      <c r="I146" s="2" t="str">
        <f t="shared" si="49"/>
        <v/>
      </c>
      <c r="J146" s="2">
        <f t="shared" si="50"/>
        <v>0.40965212066138557</v>
      </c>
      <c r="K146" s="10" t="e">
        <f t="shared" si="42"/>
        <v>#N/A</v>
      </c>
      <c r="L146" s="9" t="e">
        <f t="shared" si="43"/>
        <v>#N/A</v>
      </c>
      <c r="M146" s="8" t="e">
        <f t="shared" si="44"/>
        <v>#N/A</v>
      </c>
      <c r="N146" s="2" t="str">
        <f t="shared" si="45"/>
        <v>-</v>
      </c>
      <c r="O146" s="2" t="str">
        <f t="shared" si="46"/>
        <v>-</v>
      </c>
      <c r="P146" s="2" t="str">
        <f t="shared" si="47"/>
        <v>-</v>
      </c>
      <c r="Q146" s="2" t="str">
        <f t="shared" si="48"/>
        <v>-</v>
      </c>
      <c r="AS146" s="6" t="s">
        <v>1485</v>
      </c>
      <c r="AT146" s="5" t="s">
        <v>2632</v>
      </c>
      <c r="AW146" s="35">
        <v>5</v>
      </c>
      <c r="AX146" s="37">
        <v>31</v>
      </c>
      <c r="AY146" s="41">
        <f t="shared" si="20"/>
        <v>5031</v>
      </c>
      <c r="BA146" s="7" t="s">
        <v>59</v>
      </c>
    </row>
    <row r="147" spans="1:53" hidden="1" outlineLevel="1">
      <c r="A147" s="6" t="s">
        <v>351</v>
      </c>
      <c r="B147" s="5" t="s">
        <v>2632</v>
      </c>
      <c r="C147" s="25">
        <v>59126</v>
      </c>
      <c r="F147" s="24">
        <v>27384</v>
      </c>
      <c r="G147" s="1">
        <v>15992</v>
      </c>
      <c r="H147" s="1">
        <v>15884</v>
      </c>
      <c r="I147" s="2" t="str">
        <f t="shared" si="49"/>
        <v/>
      </c>
      <c r="J147" s="2">
        <f t="shared" si="50"/>
        <v>0.5800467426234297</v>
      </c>
      <c r="K147" s="10" t="e">
        <f t="shared" si="42"/>
        <v>#N/A</v>
      </c>
      <c r="L147" s="9" t="e">
        <f t="shared" si="43"/>
        <v>#N/A</v>
      </c>
      <c r="M147" s="8" t="e">
        <f t="shared" si="44"/>
        <v>#N/A</v>
      </c>
      <c r="N147" s="2" t="str">
        <f t="shared" si="45"/>
        <v>-</v>
      </c>
      <c r="O147" s="2" t="str">
        <f t="shared" si="46"/>
        <v>-</v>
      </c>
      <c r="P147" s="2" t="str">
        <f t="shared" si="47"/>
        <v>-</v>
      </c>
      <c r="Q147" s="2" t="str">
        <f t="shared" si="48"/>
        <v>-</v>
      </c>
      <c r="AS147" s="6" t="s">
        <v>351</v>
      </c>
      <c r="AT147" s="5" t="s">
        <v>2632</v>
      </c>
      <c r="AW147" s="35">
        <v>5</v>
      </c>
      <c r="AX147" s="37">
        <v>33</v>
      </c>
      <c r="AY147" s="41">
        <f t="shared" si="20"/>
        <v>5033</v>
      </c>
      <c r="BA147" s="7" t="s">
        <v>59</v>
      </c>
    </row>
    <row r="148" spans="1:53" hidden="1" outlineLevel="1">
      <c r="A148" s="6" t="s">
        <v>2520</v>
      </c>
      <c r="B148" s="5" t="s">
        <v>2632</v>
      </c>
      <c r="C148" s="25">
        <v>50360</v>
      </c>
      <c r="F148" s="24">
        <v>29350</v>
      </c>
      <c r="G148" s="1">
        <v>18597</v>
      </c>
      <c r="H148" s="1">
        <v>15875</v>
      </c>
      <c r="I148" s="2" t="str">
        <f t="shared" si="49"/>
        <v/>
      </c>
      <c r="J148" s="2">
        <f t="shared" si="50"/>
        <v>0.54088586030664398</v>
      </c>
      <c r="K148" s="10" t="e">
        <f t="shared" si="42"/>
        <v>#N/A</v>
      </c>
      <c r="L148" s="9" t="e">
        <f t="shared" si="43"/>
        <v>#N/A</v>
      </c>
      <c r="M148" s="8" t="e">
        <f t="shared" si="44"/>
        <v>#N/A</v>
      </c>
      <c r="N148" s="2" t="str">
        <f t="shared" si="45"/>
        <v>-</v>
      </c>
      <c r="O148" s="2" t="str">
        <f t="shared" si="46"/>
        <v>-</v>
      </c>
      <c r="P148" s="2" t="str">
        <f t="shared" si="47"/>
        <v>-</v>
      </c>
      <c r="Q148" s="2" t="str">
        <f t="shared" si="48"/>
        <v>-</v>
      </c>
      <c r="AS148" s="6" t="s">
        <v>2520</v>
      </c>
      <c r="AT148" s="5" t="s">
        <v>2632</v>
      </c>
      <c r="AW148" s="35">
        <v>5</v>
      </c>
      <c r="AX148" s="37">
        <v>35</v>
      </c>
      <c r="AY148" s="41">
        <f t="shared" si="20"/>
        <v>5035</v>
      </c>
      <c r="BA148" s="7" t="s">
        <v>59</v>
      </c>
    </row>
    <row r="149" spans="1:53" hidden="1" outlineLevel="1">
      <c r="A149" s="6" t="s">
        <v>634</v>
      </c>
      <c r="B149" s="5" t="s">
        <v>2632</v>
      </c>
      <c r="C149" s="25">
        <v>18525</v>
      </c>
      <c r="F149" s="24">
        <v>11309</v>
      </c>
      <c r="G149" s="1">
        <v>5461</v>
      </c>
      <c r="H149" s="1">
        <v>5300</v>
      </c>
      <c r="I149" s="2" t="str">
        <f t="shared" si="49"/>
        <v/>
      </c>
      <c r="J149" s="2">
        <f t="shared" si="50"/>
        <v>0.46865328499425235</v>
      </c>
      <c r="K149" s="10" t="e">
        <f t="shared" si="42"/>
        <v>#N/A</v>
      </c>
      <c r="L149" s="9" t="e">
        <f t="shared" si="43"/>
        <v>#N/A</v>
      </c>
      <c r="M149" s="8" t="e">
        <f t="shared" si="44"/>
        <v>#N/A</v>
      </c>
      <c r="N149" s="2" t="str">
        <f t="shared" si="45"/>
        <v>-</v>
      </c>
      <c r="O149" s="2" t="str">
        <f t="shared" si="46"/>
        <v>-</v>
      </c>
      <c r="P149" s="2" t="str">
        <f t="shared" si="47"/>
        <v>-</v>
      </c>
      <c r="Q149" s="2" t="str">
        <f t="shared" si="48"/>
        <v>-</v>
      </c>
      <c r="AS149" s="6" t="s">
        <v>634</v>
      </c>
      <c r="AT149" s="5" t="s">
        <v>2632</v>
      </c>
      <c r="AW149" s="35">
        <v>5</v>
      </c>
      <c r="AX149" s="37">
        <v>37</v>
      </c>
      <c r="AY149" s="41">
        <f t="shared" si="20"/>
        <v>5037</v>
      </c>
      <c r="BA149" s="7" t="s">
        <v>59</v>
      </c>
    </row>
    <row r="150" spans="1:53" hidden="1" outlineLevel="1">
      <c r="A150" s="6" t="s">
        <v>1714</v>
      </c>
      <c r="B150" s="5" t="s">
        <v>2632</v>
      </c>
      <c r="C150" s="25">
        <v>8477</v>
      </c>
      <c r="F150" s="24">
        <v>5352</v>
      </c>
      <c r="G150" s="1">
        <v>2878</v>
      </c>
      <c r="H150" s="1">
        <v>2783</v>
      </c>
      <c r="I150" s="2" t="str">
        <f t="shared" si="49"/>
        <v/>
      </c>
      <c r="J150" s="2">
        <f t="shared" si="50"/>
        <v>0.51999252615844549</v>
      </c>
      <c r="K150" s="10" t="e">
        <f t="shared" si="42"/>
        <v>#N/A</v>
      </c>
      <c r="L150" s="9" t="e">
        <f t="shared" si="43"/>
        <v>#N/A</v>
      </c>
      <c r="M150" s="8" t="e">
        <f t="shared" si="44"/>
        <v>#N/A</v>
      </c>
      <c r="N150" s="2" t="str">
        <f t="shared" si="45"/>
        <v>-</v>
      </c>
      <c r="O150" s="2" t="str">
        <f t="shared" si="46"/>
        <v>-</v>
      </c>
      <c r="P150" s="2" t="str">
        <f t="shared" si="47"/>
        <v>-</v>
      </c>
      <c r="Q150" s="2" t="str">
        <f t="shared" si="48"/>
        <v>-</v>
      </c>
      <c r="AS150" s="6" t="s">
        <v>1714</v>
      </c>
      <c r="AT150" s="5" t="s">
        <v>2632</v>
      </c>
      <c r="AW150" s="35">
        <v>5</v>
      </c>
      <c r="AX150" s="37">
        <v>39</v>
      </c>
      <c r="AY150" s="41">
        <f t="shared" si="20"/>
        <v>5039</v>
      </c>
      <c r="BA150" s="7" t="s">
        <v>59</v>
      </c>
    </row>
    <row r="151" spans="1:53" hidden="1" outlineLevel="1">
      <c r="A151" s="6" t="s">
        <v>1441</v>
      </c>
      <c r="B151" s="5" t="s">
        <v>2632</v>
      </c>
      <c r="C151" s="25">
        <v>13870</v>
      </c>
      <c r="F151" s="24">
        <v>9563</v>
      </c>
      <c r="G151" s="1">
        <v>3325</v>
      </c>
      <c r="H151" s="1">
        <v>3276</v>
      </c>
      <c r="I151" s="2" t="str">
        <f t="shared" si="49"/>
        <v/>
      </c>
      <c r="J151" s="2">
        <f t="shared" si="50"/>
        <v>0.34257032312035973</v>
      </c>
      <c r="K151" s="10" t="e">
        <f t="shared" si="42"/>
        <v>#N/A</v>
      </c>
      <c r="L151" s="9" t="e">
        <f t="shared" si="43"/>
        <v>#N/A</v>
      </c>
      <c r="M151" s="8" t="e">
        <f t="shared" si="44"/>
        <v>#N/A</v>
      </c>
      <c r="N151" s="2" t="str">
        <f t="shared" si="45"/>
        <v>-</v>
      </c>
      <c r="O151" s="2" t="str">
        <f t="shared" si="46"/>
        <v>-</v>
      </c>
      <c r="P151" s="2" t="str">
        <f t="shared" si="47"/>
        <v>-</v>
      </c>
      <c r="Q151" s="2" t="str">
        <f t="shared" si="48"/>
        <v>-</v>
      </c>
      <c r="AS151" s="6" t="s">
        <v>1441</v>
      </c>
      <c r="AT151" s="5" t="s">
        <v>2632</v>
      </c>
      <c r="AW151" s="35">
        <v>5</v>
      </c>
      <c r="AX151" s="37">
        <v>41</v>
      </c>
      <c r="AY151" s="41">
        <f t="shared" si="20"/>
        <v>5041</v>
      </c>
      <c r="BA151" s="7" t="s">
        <v>59</v>
      </c>
    </row>
    <row r="152" spans="1:53" hidden="1" outlineLevel="1">
      <c r="A152" s="6" t="s">
        <v>1701</v>
      </c>
      <c r="B152" s="5" t="s">
        <v>2632</v>
      </c>
      <c r="C152" s="25">
        <v>18705</v>
      </c>
      <c r="F152" s="24">
        <v>10280</v>
      </c>
      <c r="G152" s="1">
        <v>4163</v>
      </c>
      <c r="H152" s="1">
        <v>4124</v>
      </c>
      <c r="I152" s="2" t="str">
        <f t="shared" si="49"/>
        <v/>
      </c>
      <c r="J152" s="2">
        <f t="shared" si="50"/>
        <v>0.40116731517509729</v>
      </c>
      <c r="K152" s="10" t="e">
        <f t="shared" si="42"/>
        <v>#N/A</v>
      </c>
      <c r="L152" s="9" t="e">
        <f t="shared" si="43"/>
        <v>#N/A</v>
      </c>
      <c r="M152" s="8" t="e">
        <f t="shared" si="44"/>
        <v>#N/A</v>
      </c>
      <c r="N152" s="2" t="str">
        <f t="shared" si="45"/>
        <v>-</v>
      </c>
      <c r="O152" s="2" t="str">
        <f t="shared" si="46"/>
        <v>-</v>
      </c>
      <c r="P152" s="2" t="str">
        <f t="shared" si="47"/>
        <v>-</v>
      </c>
      <c r="Q152" s="2" t="str">
        <f t="shared" si="48"/>
        <v>-</v>
      </c>
      <c r="AS152" s="6" t="s">
        <v>1701</v>
      </c>
      <c r="AT152" s="5" t="s">
        <v>2632</v>
      </c>
      <c r="AW152" s="35">
        <v>5</v>
      </c>
      <c r="AX152" s="37">
        <v>43</v>
      </c>
      <c r="AY152" s="41">
        <f t="shared" si="20"/>
        <v>5043</v>
      </c>
      <c r="BA152" s="7" t="s">
        <v>59</v>
      </c>
    </row>
    <row r="153" spans="1:53" hidden="1" outlineLevel="1">
      <c r="A153" s="6" t="s">
        <v>1047</v>
      </c>
      <c r="B153" s="5" t="s">
        <v>2632</v>
      </c>
      <c r="C153" s="25">
        <v>102969</v>
      </c>
      <c r="F153" s="24">
        <v>58925</v>
      </c>
      <c r="G153" s="1">
        <v>25040</v>
      </c>
      <c r="H153" s="1">
        <v>24701</v>
      </c>
      <c r="I153" s="2" t="str">
        <f t="shared" si="49"/>
        <v/>
      </c>
      <c r="J153" s="2">
        <f t="shared" si="50"/>
        <v>0.41919389053882056</v>
      </c>
      <c r="K153" s="10" t="e">
        <f t="shared" si="42"/>
        <v>#N/A</v>
      </c>
      <c r="L153" s="9" t="e">
        <f t="shared" si="43"/>
        <v>#N/A</v>
      </c>
      <c r="M153" s="8" t="e">
        <f t="shared" si="44"/>
        <v>#N/A</v>
      </c>
      <c r="N153" s="2" t="str">
        <f t="shared" si="45"/>
        <v>-</v>
      </c>
      <c r="O153" s="2" t="str">
        <f t="shared" si="46"/>
        <v>-</v>
      </c>
      <c r="P153" s="2" t="str">
        <f t="shared" si="47"/>
        <v>-</v>
      </c>
      <c r="Q153" s="2" t="str">
        <f t="shared" si="48"/>
        <v>-</v>
      </c>
      <c r="AS153" s="6" t="s">
        <v>1047</v>
      </c>
      <c r="AT153" s="5" t="s">
        <v>2632</v>
      </c>
      <c r="AW153" s="35">
        <v>5</v>
      </c>
      <c r="AX153" s="37">
        <v>45</v>
      </c>
      <c r="AY153" s="41">
        <f t="shared" si="20"/>
        <v>5045</v>
      </c>
      <c r="BA153" s="7" t="s">
        <v>59</v>
      </c>
    </row>
    <row r="154" spans="1:53" hidden="1" outlineLevel="1">
      <c r="A154" s="6" t="s">
        <v>2014</v>
      </c>
      <c r="B154" s="5" t="s">
        <v>2632</v>
      </c>
      <c r="C154" s="25">
        <v>18151</v>
      </c>
      <c r="F154" s="24">
        <v>10259</v>
      </c>
      <c r="G154" s="1">
        <v>5584</v>
      </c>
      <c r="H154" s="1">
        <v>5456</v>
      </c>
      <c r="I154" s="2" t="str">
        <f t="shared" si="49"/>
        <v/>
      </c>
      <c r="J154" s="2">
        <f t="shared" si="50"/>
        <v>0.53182571400721312</v>
      </c>
      <c r="K154" s="10" t="e">
        <f t="shared" si="42"/>
        <v>#N/A</v>
      </c>
      <c r="L154" s="9" t="e">
        <f t="shared" si="43"/>
        <v>#N/A</v>
      </c>
      <c r="M154" s="8" t="e">
        <f t="shared" si="44"/>
        <v>#N/A</v>
      </c>
      <c r="N154" s="2" t="str">
        <f t="shared" si="45"/>
        <v>-</v>
      </c>
      <c r="O154" s="2" t="str">
        <f t="shared" si="46"/>
        <v>-</v>
      </c>
      <c r="P154" s="2" t="str">
        <f t="shared" si="47"/>
        <v>-</v>
      </c>
      <c r="Q154" s="2" t="str">
        <f t="shared" si="48"/>
        <v>-</v>
      </c>
      <c r="AS154" s="6" t="s">
        <v>2014</v>
      </c>
      <c r="AT154" s="5" t="s">
        <v>2632</v>
      </c>
      <c r="AW154" s="35">
        <v>5</v>
      </c>
      <c r="AX154" s="37">
        <v>47</v>
      </c>
      <c r="AY154" s="41">
        <f t="shared" si="20"/>
        <v>5047</v>
      </c>
      <c r="BA154" s="7" t="s">
        <v>59</v>
      </c>
    </row>
    <row r="155" spans="1:53" hidden="1" outlineLevel="1">
      <c r="A155" s="6" t="s">
        <v>390</v>
      </c>
      <c r="B155" s="5" t="s">
        <v>2632</v>
      </c>
      <c r="C155" s="25">
        <v>12119</v>
      </c>
      <c r="F155" s="24">
        <v>7149</v>
      </c>
      <c r="G155" s="1">
        <v>3406</v>
      </c>
      <c r="H155" s="1">
        <v>3286</v>
      </c>
      <c r="I155" s="2" t="str">
        <f t="shared" si="49"/>
        <v/>
      </c>
      <c r="J155" s="2">
        <f t="shared" si="50"/>
        <v>0.45964470555322423</v>
      </c>
      <c r="K155" s="10" t="e">
        <f t="shared" si="42"/>
        <v>#N/A</v>
      </c>
      <c r="L155" s="9" t="e">
        <f t="shared" si="43"/>
        <v>#N/A</v>
      </c>
      <c r="M155" s="8" t="e">
        <f t="shared" si="44"/>
        <v>#N/A</v>
      </c>
      <c r="N155" s="2" t="str">
        <f t="shared" si="45"/>
        <v>-</v>
      </c>
      <c r="O155" s="2" t="str">
        <f t="shared" si="46"/>
        <v>-</v>
      </c>
      <c r="P155" s="2" t="str">
        <f t="shared" si="47"/>
        <v>-</v>
      </c>
      <c r="Q155" s="2" t="str">
        <f t="shared" si="48"/>
        <v>-</v>
      </c>
      <c r="AS155" s="6" t="s">
        <v>390</v>
      </c>
      <c r="AT155" s="5" t="s">
        <v>2632</v>
      </c>
      <c r="AW155" s="35">
        <v>5</v>
      </c>
      <c r="AX155" s="37">
        <v>49</v>
      </c>
      <c r="AY155" s="41">
        <f t="shared" si="20"/>
        <v>5049</v>
      </c>
      <c r="BA155" s="7" t="s">
        <v>59</v>
      </c>
    </row>
    <row r="156" spans="1:53" hidden="1" outlineLevel="1">
      <c r="A156" s="6" t="s">
        <v>2007</v>
      </c>
      <c r="B156" s="5" t="s">
        <v>2632</v>
      </c>
      <c r="C156" s="25">
        <v>94077</v>
      </c>
      <c r="F156" s="24">
        <v>68802</v>
      </c>
      <c r="G156" s="1">
        <v>29737</v>
      </c>
      <c r="H156" s="1">
        <v>28891</v>
      </c>
      <c r="I156" s="2" t="str">
        <f t="shared" si="49"/>
        <v/>
      </c>
      <c r="J156" s="2">
        <f t="shared" si="50"/>
        <v>0.41991511874654808</v>
      </c>
      <c r="K156" s="10" t="e">
        <f t="shared" si="42"/>
        <v>#N/A</v>
      </c>
      <c r="L156" s="9" t="e">
        <f t="shared" si="43"/>
        <v>#N/A</v>
      </c>
      <c r="M156" s="8" t="e">
        <f t="shared" si="44"/>
        <v>#N/A</v>
      </c>
      <c r="N156" s="2" t="str">
        <f t="shared" si="45"/>
        <v>-</v>
      </c>
      <c r="O156" s="2" t="str">
        <f t="shared" si="46"/>
        <v>-</v>
      </c>
      <c r="P156" s="2" t="str">
        <f t="shared" si="47"/>
        <v>-</v>
      </c>
      <c r="Q156" s="2" t="str">
        <f t="shared" si="48"/>
        <v>-</v>
      </c>
      <c r="AS156" s="6" t="s">
        <v>2007</v>
      </c>
      <c r="AT156" s="5" t="s">
        <v>2632</v>
      </c>
      <c r="AW156" s="35">
        <v>5</v>
      </c>
      <c r="AX156" s="37">
        <v>51</v>
      </c>
      <c r="AY156" s="41">
        <f t="shared" si="20"/>
        <v>5051</v>
      </c>
      <c r="BA156" s="7" t="s">
        <v>59</v>
      </c>
    </row>
    <row r="157" spans="1:53" hidden="1" outlineLevel="1">
      <c r="A157" s="6" t="s">
        <v>429</v>
      </c>
      <c r="B157" s="5" t="s">
        <v>2632</v>
      </c>
      <c r="C157" s="25">
        <v>17442</v>
      </c>
      <c r="F157" s="24">
        <v>9898</v>
      </c>
      <c r="G157" s="1">
        <v>5207</v>
      </c>
      <c r="H157" s="1">
        <v>5134</v>
      </c>
      <c r="I157" s="2" t="str">
        <f t="shared" si="49"/>
        <v/>
      </c>
      <c r="J157" s="2">
        <f t="shared" si="50"/>
        <v>0.51869064457466152</v>
      </c>
      <c r="K157" s="10" t="e">
        <f t="shared" si="42"/>
        <v>#N/A</v>
      </c>
      <c r="L157" s="9" t="e">
        <f t="shared" si="43"/>
        <v>#N/A</v>
      </c>
      <c r="M157" s="8" t="e">
        <f t="shared" si="44"/>
        <v>#N/A</v>
      </c>
      <c r="N157" s="2" t="str">
        <f t="shared" si="45"/>
        <v>-</v>
      </c>
      <c r="O157" s="2" t="str">
        <f t="shared" si="46"/>
        <v>-</v>
      </c>
      <c r="P157" s="2" t="str">
        <f t="shared" si="47"/>
        <v>-</v>
      </c>
      <c r="Q157" s="2" t="str">
        <f t="shared" si="48"/>
        <v>-</v>
      </c>
      <c r="AS157" s="6" t="s">
        <v>429</v>
      </c>
      <c r="AT157" s="5" t="s">
        <v>2632</v>
      </c>
      <c r="AW157" s="35">
        <v>5</v>
      </c>
      <c r="AX157" s="37">
        <v>53</v>
      </c>
      <c r="AY157" s="41">
        <f t="shared" si="20"/>
        <v>5053</v>
      </c>
      <c r="BA157" s="7" t="s">
        <v>59</v>
      </c>
    </row>
    <row r="158" spans="1:53" hidden="1" outlineLevel="1">
      <c r="A158" s="6" t="s">
        <v>96</v>
      </c>
      <c r="B158" s="5" t="s">
        <v>2632</v>
      </c>
      <c r="C158" s="25">
        <v>40469</v>
      </c>
      <c r="F158" s="24">
        <v>20480</v>
      </c>
      <c r="G158" s="1">
        <v>9203</v>
      </c>
      <c r="H158" s="1">
        <v>9143</v>
      </c>
      <c r="I158" s="2" t="str">
        <f t="shared" si="49"/>
        <v/>
      </c>
      <c r="J158" s="2">
        <f t="shared" si="50"/>
        <v>0.44643554687499998</v>
      </c>
      <c r="K158" s="10" t="e">
        <f t="shared" si="42"/>
        <v>#N/A</v>
      </c>
      <c r="L158" s="9" t="e">
        <f t="shared" si="43"/>
        <v>#N/A</v>
      </c>
      <c r="M158" s="8" t="e">
        <f t="shared" si="44"/>
        <v>#N/A</v>
      </c>
      <c r="N158" s="2" t="str">
        <f t="shared" si="45"/>
        <v>-</v>
      </c>
      <c r="O158" s="2" t="str">
        <f t="shared" si="46"/>
        <v>-</v>
      </c>
      <c r="P158" s="2" t="str">
        <f t="shared" si="47"/>
        <v>-</v>
      </c>
      <c r="Q158" s="2" t="str">
        <f t="shared" si="48"/>
        <v>-</v>
      </c>
      <c r="AS158" s="6" t="s">
        <v>96</v>
      </c>
      <c r="AT158" s="5" t="s">
        <v>2632</v>
      </c>
      <c r="AW158" s="35">
        <v>5</v>
      </c>
      <c r="AX158" s="37">
        <v>55</v>
      </c>
      <c r="AY158" s="41">
        <f t="shared" si="20"/>
        <v>5055</v>
      </c>
      <c r="BA158" s="7" t="s">
        <v>59</v>
      </c>
    </row>
    <row r="159" spans="1:53" hidden="1" outlineLevel="1">
      <c r="A159" s="6" t="s">
        <v>182</v>
      </c>
      <c r="B159" s="5" t="s">
        <v>2632</v>
      </c>
      <c r="C159" s="25">
        <v>22957</v>
      </c>
      <c r="F159" s="24">
        <v>10204</v>
      </c>
      <c r="G159" s="1">
        <v>4971</v>
      </c>
      <c r="H159" s="1">
        <v>4860</v>
      </c>
      <c r="I159" s="2" t="str">
        <f t="shared" si="49"/>
        <v/>
      </c>
      <c r="J159" s="2">
        <f t="shared" si="50"/>
        <v>0.47628381027048217</v>
      </c>
      <c r="K159" s="10" t="e">
        <f t="shared" si="42"/>
        <v>#N/A</v>
      </c>
      <c r="L159" s="9" t="e">
        <f t="shared" si="43"/>
        <v>#N/A</v>
      </c>
      <c r="M159" s="8" t="e">
        <f t="shared" si="44"/>
        <v>#N/A</v>
      </c>
      <c r="N159" s="2" t="str">
        <f t="shared" si="45"/>
        <v>-</v>
      </c>
      <c r="O159" s="2" t="str">
        <f t="shared" si="46"/>
        <v>-</v>
      </c>
      <c r="P159" s="2" t="str">
        <f t="shared" si="47"/>
        <v>-</v>
      </c>
      <c r="Q159" s="2" t="str">
        <f t="shared" si="48"/>
        <v>-</v>
      </c>
      <c r="AS159" s="6" t="s">
        <v>182</v>
      </c>
      <c r="AT159" s="5" t="s">
        <v>2632</v>
      </c>
      <c r="AW159" s="35">
        <v>5</v>
      </c>
      <c r="AX159" s="37">
        <v>57</v>
      </c>
      <c r="AY159" s="41">
        <f t="shared" si="20"/>
        <v>5057</v>
      </c>
      <c r="BA159" s="7" t="s">
        <v>59</v>
      </c>
    </row>
    <row r="160" spans="1:53" hidden="1" outlineLevel="1">
      <c r="A160" s="6" t="s">
        <v>1230</v>
      </c>
      <c r="B160" s="5" t="s">
        <v>2632</v>
      </c>
      <c r="C160" s="25">
        <v>32248</v>
      </c>
      <c r="F160" s="24">
        <v>18415</v>
      </c>
      <c r="G160" s="1">
        <v>8703</v>
      </c>
      <c r="H160" s="1">
        <v>8513</v>
      </c>
      <c r="I160" s="2" t="str">
        <f t="shared" si="49"/>
        <v/>
      </c>
      <c r="J160" s="2">
        <f t="shared" si="50"/>
        <v>0.46228617974477326</v>
      </c>
      <c r="K160" s="10" t="e">
        <f t="shared" si="42"/>
        <v>#N/A</v>
      </c>
      <c r="L160" s="9" t="e">
        <f t="shared" si="43"/>
        <v>#N/A</v>
      </c>
      <c r="M160" s="8" t="e">
        <f t="shared" si="44"/>
        <v>#N/A</v>
      </c>
      <c r="N160" s="2" t="str">
        <f t="shared" si="45"/>
        <v>-</v>
      </c>
      <c r="O160" s="2" t="str">
        <f t="shared" si="46"/>
        <v>-</v>
      </c>
      <c r="P160" s="2" t="str">
        <f t="shared" si="47"/>
        <v>-</v>
      </c>
      <c r="Q160" s="2" t="str">
        <f t="shared" si="48"/>
        <v>-</v>
      </c>
      <c r="AS160" s="6" t="s">
        <v>1230</v>
      </c>
      <c r="AT160" s="5" t="s">
        <v>2632</v>
      </c>
      <c r="AW160" s="35">
        <v>5</v>
      </c>
      <c r="AX160" s="37">
        <v>59</v>
      </c>
      <c r="AY160" s="41">
        <f t="shared" si="20"/>
        <v>5059</v>
      </c>
      <c r="BA160" s="7" t="s">
        <v>59</v>
      </c>
    </row>
    <row r="161" spans="1:53" hidden="1" outlineLevel="1">
      <c r="A161" s="6" t="s">
        <v>2486</v>
      </c>
      <c r="B161" s="5" t="s">
        <v>2632</v>
      </c>
      <c r="C161" s="25">
        <v>13843</v>
      </c>
      <c r="F161" s="24">
        <v>7223</v>
      </c>
      <c r="G161" s="1">
        <v>3284</v>
      </c>
      <c r="H161" s="1">
        <v>3224</v>
      </c>
      <c r="I161" s="2" t="str">
        <f t="shared" si="49"/>
        <v/>
      </c>
      <c r="J161" s="2">
        <f t="shared" si="50"/>
        <v>0.44635193133047213</v>
      </c>
      <c r="K161" s="10" t="e">
        <f t="shared" si="42"/>
        <v>#N/A</v>
      </c>
      <c r="L161" s="9" t="e">
        <f t="shared" si="43"/>
        <v>#N/A</v>
      </c>
      <c r="M161" s="8" t="e">
        <f t="shared" si="44"/>
        <v>#N/A</v>
      </c>
      <c r="N161" s="2" t="str">
        <f t="shared" si="45"/>
        <v>-</v>
      </c>
      <c r="O161" s="2" t="str">
        <f t="shared" si="46"/>
        <v>-</v>
      </c>
      <c r="P161" s="2" t="str">
        <f t="shared" si="47"/>
        <v>-</v>
      </c>
      <c r="Q161" s="2" t="str">
        <f t="shared" si="48"/>
        <v>-</v>
      </c>
      <c r="AS161" s="6" t="s">
        <v>2486</v>
      </c>
      <c r="AT161" s="5" t="s">
        <v>2632</v>
      </c>
      <c r="AW161" s="35">
        <v>5</v>
      </c>
      <c r="AX161" s="37">
        <v>61</v>
      </c>
      <c r="AY161" s="41">
        <f t="shared" si="20"/>
        <v>5061</v>
      </c>
      <c r="BA161" s="7" t="s">
        <v>59</v>
      </c>
    </row>
    <row r="162" spans="1:53" hidden="1" outlineLevel="1">
      <c r="A162" s="6" t="s">
        <v>1748</v>
      </c>
      <c r="B162" s="5" t="s">
        <v>2632</v>
      </c>
      <c r="C162" s="25">
        <v>35426</v>
      </c>
      <c r="F162" s="24">
        <v>20518</v>
      </c>
      <c r="G162" s="1">
        <v>10004</v>
      </c>
      <c r="H162" s="1">
        <v>9875</v>
      </c>
      <c r="I162" s="2" t="str">
        <f t="shared" si="49"/>
        <v/>
      </c>
      <c r="J162" s="2">
        <f t="shared" si="50"/>
        <v>0.48128472560678431</v>
      </c>
      <c r="K162" s="10" t="e">
        <f t="shared" si="42"/>
        <v>#N/A</v>
      </c>
      <c r="L162" s="9" t="e">
        <f t="shared" si="43"/>
        <v>#N/A</v>
      </c>
      <c r="M162" s="8" t="e">
        <f t="shared" si="44"/>
        <v>#N/A</v>
      </c>
      <c r="N162" s="2" t="str">
        <f t="shared" si="45"/>
        <v>-</v>
      </c>
      <c r="O162" s="2" t="str">
        <f t="shared" si="46"/>
        <v>-</v>
      </c>
      <c r="P162" s="2" t="str">
        <f t="shared" si="47"/>
        <v>-</v>
      </c>
      <c r="Q162" s="2" t="str">
        <f t="shared" si="48"/>
        <v>-</v>
      </c>
      <c r="AS162" s="6" t="s">
        <v>1748</v>
      </c>
      <c r="AT162" s="5" t="s">
        <v>2632</v>
      </c>
      <c r="AW162" s="35">
        <v>5</v>
      </c>
      <c r="AX162" s="37">
        <v>63</v>
      </c>
      <c r="AY162" s="41">
        <f t="shared" si="20"/>
        <v>5063</v>
      </c>
      <c r="BA162" s="7" t="s">
        <v>59</v>
      </c>
    </row>
    <row r="163" spans="1:53" hidden="1" outlineLevel="1">
      <c r="A163" s="6" t="s">
        <v>1534</v>
      </c>
      <c r="B163" s="5" t="s">
        <v>2632</v>
      </c>
      <c r="C163" s="25">
        <v>13583</v>
      </c>
      <c r="F163" s="24">
        <v>7296</v>
      </c>
      <c r="G163" s="1">
        <v>4155</v>
      </c>
      <c r="H163" s="1">
        <v>4102</v>
      </c>
      <c r="I163" s="2" t="str">
        <f t="shared" si="49"/>
        <v/>
      </c>
      <c r="J163" s="2">
        <f t="shared" si="50"/>
        <v>0.56222587719298245</v>
      </c>
      <c r="K163" s="10" t="e">
        <f t="shared" ref="K163:K194" si="51">RANK(R163,R163:AP163)</f>
        <v>#N/A</v>
      </c>
      <c r="L163" s="9" t="e">
        <f t="shared" ref="L163:L194" si="52">RANK(S163,R163:AP163)</f>
        <v>#N/A</v>
      </c>
      <c r="M163" s="8" t="e">
        <f t="shared" ref="M163:M194" si="53">RANK(T163,R163:AP163)</f>
        <v>#N/A</v>
      </c>
      <c r="N163" s="2" t="str">
        <f t="shared" ref="N163:N194" si="54">IF(SUM($R163:$AO163)=0,"-",R163/SUM($R163:$AO163))</f>
        <v>-</v>
      </c>
      <c r="O163" s="2" t="str">
        <f t="shared" ref="O163:O194" si="55">IF(SUM($R163:$AO163)=0,"-",S163/SUM($R163:$AO163))</f>
        <v>-</v>
      </c>
      <c r="P163" s="2" t="str">
        <f t="shared" ref="P163:P194" si="56">IF(SUM($R163:$AO163)=0,"-",T163/SUM($R163:$AO163))</f>
        <v>-</v>
      </c>
      <c r="Q163" s="2" t="str">
        <f t="shared" ref="Q163:Q194" si="57">IF(SUM($R163:$AO163)=0,"-",(1-N163-O163-P163))</f>
        <v>-</v>
      </c>
      <c r="AS163" s="6" t="s">
        <v>1534</v>
      </c>
      <c r="AT163" s="5" t="s">
        <v>2632</v>
      </c>
      <c r="AW163" s="35">
        <v>5</v>
      </c>
      <c r="AX163" s="37">
        <v>65</v>
      </c>
      <c r="AY163" s="41">
        <f t="shared" si="20"/>
        <v>5065</v>
      </c>
      <c r="BA163" s="7" t="s">
        <v>59</v>
      </c>
    </row>
    <row r="164" spans="1:53" hidden="1" outlineLevel="1">
      <c r="A164" s="6" t="s">
        <v>534</v>
      </c>
      <c r="B164" s="5" t="s">
        <v>2632</v>
      </c>
      <c r="C164" s="25">
        <v>18092</v>
      </c>
      <c r="F164" s="24">
        <v>9561</v>
      </c>
      <c r="G164" s="1">
        <v>4602</v>
      </c>
      <c r="H164" s="1">
        <v>4478</v>
      </c>
      <c r="I164" s="2" t="str">
        <f t="shared" si="49"/>
        <v/>
      </c>
      <c r="J164" s="2">
        <f t="shared" si="50"/>
        <v>0.46836105009936196</v>
      </c>
      <c r="K164" s="10" t="e">
        <f t="shared" si="51"/>
        <v>#N/A</v>
      </c>
      <c r="L164" s="9" t="e">
        <f t="shared" si="52"/>
        <v>#N/A</v>
      </c>
      <c r="M164" s="8" t="e">
        <f t="shared" si="53"/>
        <v>#N/A</v>
      </c>
      <c r="N164" s="2" t="str">
        <f t="shared" si="54"/>
        <v>-</v>
      </c>
      <c r="O164" s="2" t="str">
        <f t="shared" si="55"/>
        <v>-</v>
      </c>
      <c r="P164" s="2" t="str">
        <f t="shared" si="56"/>
        <v>-</v>
      </c>
      <c r="Q164" s="2" t="str">
        <f t="shared" si="57"/>
        <v>-</v>
      </c>
      <c r="AS164" s="6" t="s">
        <v>534</v>
      </c>
      <c r="AT164" s="5" t="s">
        <v>2632</v>
      </c>
      <c r="AW164" s="35">
        <v>5</v>
      </c>
      <c r="AX164" s="37">
        <v>67</v>
      </c>
      <c r="AY164" s="41">
        <f t="shared" si="20"/>
        <v>5067</v>
      </c>
      <c r="BA164" s="7" t="s">
        <v>59</v>
      </c>
    </row>
    <row r="165" spans="1:53" hidden="1" outlineLevel="1">
      <c r="A165" s="6" t="s">
        <v>708</v>
      </c>
      <c r="B165" s="5" t="s">
        <v>2632</v>
      </c>
      <c r="C165" s="25">
        <v>79977</v>
      </c>
      <c r="F165" s="24">
        <v>48529</v>
      </c>
      <c r="G165" s="1">
        <v>20231</v>
      </c>
      <c r="H165" s="1">
        <v>19936</v>
      </c>
      <c r="I165" s="2" t="str">
        <f t="shared" si="49"/>
        <v/>
      </c>
      <c r="J165" s="2">
        <f t="shared" si="50"/>
        <v>0.41080590986832616</v>
      </c>
      <c r="K165" s="10" t="e">
        <f t="shared" si="51"/>
        <v>#N/A</v>
      </c>
      <c r="L165" s="9" t="e">
        <f t="shared" si="52"/>
        <v>#N/A</v>
      </c>
      <c r="M165" s="8" t="e">
        <f t="shared" si="53"/>
        <v>#N/A</v>
      </c>
      <c r="N165" s="2" t="str">
        <f t="shared" si="54"/>
        <v>-</v>
      </c>
      <c r="O165" s="2" t="str">
        <f t="shared" si="55"/>
        <v>-</v>
      </c>
      <c r="P165" s="2" t="str">
        <f t="shared" si="56"/>
        <v>-</v>
      </c>
      <c r="Q165" s="2" t="str">
        <f t="shared" si="57"/>
        <v>-</v>
      </c>
      <c r="AS165" s="6" t="s">
        <v>708</v>
      </c>
      <c r="AT165" s="5" t="s">
        <v>2632</v>
      </c>
      <c r="AW165" s="35">
        <v>5</v>
      </c>
      <c r="AX165" s="37">
        <v>69</v>
      </c>
      <c r="AY165" s="41">
        <f t="shared" si="20"/>
        <v>5069</v>
      </c>
      <c r="BA165" s="7" t="s">
        <v>59</v>
      </c>
    </row>
    <row r="166" spans="1:53" hidden="1" outlineLevel="1">
      <c r="A166" s="6" t="s">
        <v>2316</v>
      </c>
      <c r="B166" s="5" t="s">
        <v>2632</v>
      </c>
      <c r="C166" s="25">
        <v>24596</v>
      </c>
      <c r="F166" s="24">
        <v>13339</v>
      </c>
      <c r="G166" s="1">
        <v>6213</v>
      </c>
      <c r="H166" s="1">
        <v>6033</v>
      </c>
      <c r="I166" s="2" t="str">
        <f t="shared" si="49"/>
        <v/>
      </c>
      <c r="J166" s="2">
        <f t="shared" si="50"/>
        <v>0.45228277981857712</v>
      </c>
      <c r="K166" s="10" t="e">
        <f t="shared" si="51"/>
        <v>#N/A</v>
      </c>
      <c r="L166" s="9" t="e">
        <f t="shared" si="52"/>
        <v>#N/A</v>
      </c>
      <c r="M166" s="8" t="e">
        <f t="shared" si="53"/>
        <v>#N/A</v>
      </c>
      <c r="N166" s="2" t="str">
        <f t="shared" si="54"/>
        <v>-</v>
      </c>
      <c r="O166" s="2" t="str">
        <f t="shared" si="55"/>
        <v>-</v>
      </c>
      <c r="P166" s="2" t="str">
        <f t="shared" si="56"/>
        <v>-</v>
      </c>
      <c r="Q166" s="2" t="str">
        <f t="shared" si="57"/>
        <v>-</v>
      </c>
      <c r="AS166" s="6" t="s">
        <v>2316</v>
      </c>
      <c r="AT166" s="5" t="s">
        <v>2632</v>
      </c>
      <c r="AW166" s="35">
        <v>5</v>
      </c>
      <c r="AX166" s="37">
        <v>71</v>
      </c>
      <c r="AY166" s="41">
        <f t="shared" si="20"/>
        <v>5071</v>
      </c>
      <c r="BA166" s="7" t="s">
        <v>59</v>
      </c>
    </row>
    <row r="167" spans="1:53" hidden="1" outlineLevel="1">
      <c r="A167" s="6" t="s">
        <v>2031</v>
      </c>
      <c r="B167" s="5" t="s">
        <v>2632</v>
      </c>
      <c r="C167" s="25">
        <v>7879</v>
      </c>
      <c r="F167" s="24">
        <v>4229</v>
      </c>
      <c r="G167" s="1">
        <v>2594</v>
      </c>
      <c r="H167" s="1">
        <v>2484</v>
      </c>
      <c r="I167" s="2" t="str">
        <f t="shared" si="49"/>
        <v/>
      </c>
      <c r="J167" s="2">
        <f t="shared" si="50"/>
        <v>0.58737290139512888</v>
      </c>
      <c r="K167" s="10" t="e">
        <f t="shared" si="51"/>
        <v>#N/A</v>
      </c>
      <c r="L167" s="9" t="e">
        <f t="shared" si="52"/>
        <v>#N/A</v>
      </c>
      <c r="M167" s="8" t="e">
        <f t="shared" si="53"/>
        <v>#N/A</v>
      </c>
      <c r="N167" s="2" t="str">
        <f t="shared" si="54"/>
        <v>-</v>
      </c>
      <c r="O167" s="2" t="str">
        <f t="shared" si="55"/>
        <v>-</v>
      </c>
      <c r="P167" s="2" t="str">
        <f t="shared" si="56"/>
        <v>-</v>
      </c>
      <c r="Q167" s="2" t="str">
        <f t="shared" si="57"/>
        <v>-</v>
      </c>
      <c r="AS167" s="6" t="s">
        <v>2031</v>
      </c>
      <c r="AT167" s="5" t="s">
        <v>2632</v>
      </c>
      <c r="AW167" s="35">
        <v>5</v>
      </c>
      <c r="AX167" s="37">
        <v>73</v>
      </c>
      <c r="AY167" s="41">
        <f t="shared" si="20"/>
        <v>5073</v>
      </c>
      <c r="BA167" s="7" t="s">
        <v>59</v>
      </c>
    </row>
    <row r="168" spans="1:53" hidden="1" outlineLevel="1">
      <c r="A168" s="6" t="s">
        <v>1613</v>
      </c>
      <c r="B168" s="5" t="s">
        <v>2632</v>
      </c>
      <c r="C168" s="25">
        <v>17193</v>
      </c>
      <c r="F168" s="24">
        <v>10070</v>
      </c>
      <c r="G168" s="1">
        <v>4837</v>
      </c>
      <c r="H168" s="1">
        <v>4808</v>
      </c>
      <c r="I168" s="2" t="str">
        <f t="shared" si="49"/>
        <v/>
      </c>
      <c r="J168" s="2">
        <f t="shared" si="50"/>
        <v>0.47745779543197614</v>
      </c>
      <c r="K168" s="10" t="e">
        <f t="shared" si="51"/>
        <v>#N/A</v>
      </c>
      <c r="L168" s="9" t="e">
        <f t="shared" si="52"/>
        <v>#N/A</v>
      </c>
      <c r="M168" s="8" t="e">
        <f t="shared" si="53"/>
        <v>#N/A</v>
      </c>
      <c r="N168" s="2" t="str">
        <f t="shared" si="54"/>
        <v>-</v>
      </c>
      <c r="O168" s="2" t="str">
        <f t="shared" si="55"/>
        <v>-</v>
      </c>
      <c r="P168" s="2" t="str">
        <f t="shared" si="56"/>
        <v>-</v>
      </c>
      <c r="Q168" s="2" t="str">
        <f t="shared" si="57"/>
        <v>-</v>
      </c>
      <c r="AS168" s="6" t="s">
        <v>1613</v>
      </c>
      <c r="AT168" s="5" t="s">
        <v>2632</v>
      </c>
      <c r="AW168" s="35">
        <v>5</v>
      </c>
      <c r="AX168" s="37">
        <v>75</v>
      </c>
      <c r="AY168" s="41">
        <f t="shared" ref="AY168:AY231" si="58">1000*AW168+AX168</f>
        <v>5075</v>
      </c>
      <c r="BA168" s="7" t="s">
        <v>59</v>
      </c>
    </row>
    <row r="169" spans="1:53" hidden="1" outlineLevel="1">
      <c r="A169" s="6" t="s">
        <v>2113</v>
      </c>
      <c r="B169" s="5" t="s">
        <v>2632</v>
      </c>
      <c r="C169" s="25">
        <v>11067</v>
      </c>
      <c r="F169" s="24">
        <v>6114</v>
      </c>
      <c r="G169" s="1">
        <v>2981</v>
      </c>
      <c r="H169" s="1">
        <v>2882</v>
      </c>
      <c r="I169" s="2" t="str">
        <f t="shared" si="49"/>
        <v/>
      </c>
      <c r="J169" s="2">
        <f t="shared" si="50"/>
        <v>0.47137716715734379</v>
      </c>
      <c r="K169" s="10" t="e">
        <f t="shared" si="51"/>
        <v>#N/A</v>
      </c>
      <c r="L169" s="9" t="e">
        <f t="shared" si="52"/>
        <v>#N/A</v>
      </c>
      <c r="M169" s="8" t="e">
        <f t="shared" si="53"/>
        <v>#N/A</v>
      </c>
      <c r="N169" s="2" t="str">
        <f t="shared" si="54"/>
        <v>-</v>
      </c>
      <c r="O169" s="2" t="str">
        <f t="shared" si="55"/>
        <v>-</v>
      </c>
      <c r="P169" s="2" t="str">
        <f t="shared" si="56"/>
        <v>-</v>
      </c>
      <c r="Q169" s="2" t="str">
        <f t="shared" si="57"/>
        <v>-</v>
      </c>
      <c r="AS169" s="6" t="s">
        <v>2113</v>
      </c>
      <c r="AT169" s="5" t="s">
        <v>2632</v>
      </c>
      <c r="AW169" s="35">
        <v>5</v>
      </c>
      <c r="AX169" s="37">
        <v>77</v>
      </c>
      <c r="AY169" s="41">
        <f t="shared" si="58"/>
        <v>5077</v>
      </c>
      <c r="BA169" s="7" t="s">
        <v>59</v>
      </c>
    </row>
    <row r="170" spans="1:53" hidden="1" outlineLevel="1">
      <c r="A170" s="6" t="s">
        <v>1886</v>
      </c>
      <c r="B170" s="5" t="s">
        <v>2632</v>
      </c>
      <c r="C170" s="25">
        <v>14315</v>
      </c>
      <c r="F170" s="24">
        <v>6570</v>
      </c>
      <c r="G170" s="1">
        <v>2861</v>
      </c>
      <c r="H170" s="1">
        <v>2811</v>
      </c>
      <c r="I170" s="2" t="str">
        <f t="shared" si="49"/>
        <v/>
      </c>
      <c r="J170" s="2">
        <f t="shared" si="50"/>
        <v>0.42785388127853879</v>
      </c>
      <c r="K170" s="10" t="e">
        <f t="shared" si="51"/>
        <v>#N/A</v>
      </c>
      <c r="L170" s="9" t="e">
        <f t="shared" si="52"/>
        <v>#N/A</v>
      </c>
      <c r="M170" s="8" t="e">
        <f t="shared" si="53"/>
        <v>#N/A</v>
      </c>
      <c r="N170" s="2" t="str">
        <f t="shared" si="54"/>
        <v>-</v>
      </c>
      <c r="O170" s="2" t="str">
        <f t="shared" si="55"/>
        <v>-</v>
      </c>
      <c r="P170" s="2" t="str">
        <f t="shared" si="56"/>
        <v>-</v>
      </c>
      <c r="Q170" s="2" t="str">
        <f t="shared" si="57"/>
        <v>-</v>
      </c>
      <c r="AS170" s="6" t="s">
        <v>1886</v>
      </c>
      <c r="AT170" s="5" t="s">
        <v>2632</v>
      </c>
      <c r="AW170" s="35">
        <v>5</v>
      </c>
      <c r="AX170" s="37">
        <v>79</v>
      </c>
      <c r="AY170" s="41">
        <f t="shared" si="58"/>
        <v>5079</v>
      </c>
      <c r="BA170" s="7" t="s">
        <v>59</v>
      </c>
    </row>
    <row r="171" spans="1:53" hidden="1" outlineLevel="1">
      <c r="A171" s="6" t="s">
        <v>1001</v>
      </c>
      <c r="B171" s="5" t="s">
        <v>2632</v>
      </c>
      <c r="C171" s="25">
        <v>13147</v>
      </c>
      <c r="F171" s="24">
        <v>7848</v>
      </c>
      <c r="G171" s="1">
        <v>3823</v>
      </c>
      <c r="H171" s="1">
        <v>3733</v>
      </c>
      <c r="I171" s="2" t="str">
        <f t="shared" si="49"/>
        <v/>
      </c>
      <c r="J171" s="2">
        <f t="shared" si="50"/>
        <v>0.47566258919469928</v>
      </c>
      <c r="K171" s="10" t="e">
        <f t="shared" si="51"/>
        <v>#N/A</v>
      </c>
      <c r="L171" s="9" t="e">
        <f t="shared" si="52"/>
        <v>#N/A</v>
      </c>
      <c r="M171" s="8" t="e">
        <f t="shared" si="53"/>
        <v>#N/A</v>
      </c>
      <c r="N171" s="2" t="str">
        <f t="shared" si="54"/>
        <v>-</v>
      </c>
      <c r="O171" s="2" t="str">
        <f t="shared" si="55"/>
        <v>-</v>
      </c>
      <c r="P171" s="2" t="str">
        <f t="shared" si="56"/>
        <v>-</v>
      </c>
      <c r="Q171" s="2" t="str">
        <f t="shared" si="57"/>
        <v>-</v>
      </c>
      <c r="AS171" s="6" t="s">
        <v>1001</v>
      </c>
      <c r="AT171" s="5" t="s">
        <v>2632</v>
      </c>
      <c r="AW171" s="35">
        <v>5</v>
      </c>
      <c r="AX171" s="37">
        <v>81</v>
      </c>
      <c r="AY171" s="41">
        <f t="shared" si="58"/>
        <v>5081</v>
      </c>
      <c r="BA171" s="7" t="s">
        <v>59</v>
      </c>
    </row>
    <row r="172" spans="1:53" hidden="1" outlineLevel="1">
      <c r="A172" s="6" t="s">
        <v>2748</v>
      </c>
      <c r="B172" s="5" t="s">
        <v>2632</v>
      </c>
      <c r="C172" s="25">
        <v>22689</v>
      </c>
      <c r="F172" s="24">
        <v>13050</v>
      </c>
      <c r="G172" s="1">
        <v>6593</v>
      </c>
      <c r="H172" s="1">
        <v>6439</v>
      </c>
      <c r="I172" s="2" t="str">
        <f t="shared" si="49"/>
        <v/>
      </c>
      <c r="J172" s="2">
        <f t="shared" si="50"/>
        <v>0.49340996168582374</v>
      </c>
      <c r="K172" s="10" t="e">
        <f t="shared" si="51"/>
        <v>#N/A</v>
      </c>
      <c r="L172" s="9" t="e">
        <f t="shared" si="52"/>
        <v>#N/A</v>
      </c>
      <c r="M172" s="8" t="e">
        <f t="shared" si="53"/>
        <v>#N/A</v>
      </c>
      <c r="N172" s="2" t="str">
        <f t="shared" si="54"/>
        <v>-</v>
      </c>
      <c r="O172" s="2" t="str">
        <f t="shared" si="55"/>
        <v>-</v>
      </c>
      <c r="P172" s="2" t="str">
        <f t="shared" si="56"/>
        <v>-</v>
      </c>
      <c r="Q172" s="2" t="str">
        <f t="shared" si="57"/>
        <v>-</v>
      </c>
      <c r="AS172" s="6" t="s">
        <v>2748</v>
      </c>
      <c r="AT172" s="5" t="s">
        <v>2632</v>
      </c>
      <c r="AW172" s="35">
        <v>5</v>
      </c>
      <c r="AX172" s="37">
        <v>83</v>
      </c>
      <c r="AY172" s="41">
        <f t="shared" si="58"/>
        <v>5083</v>
      </c>
      <c r="BA172" s="7" t="s">
        <v>59</v>
      </c>
    </row>
    <row r="173" spans="1:53" hidden="1" outlineLevel="1">
      <c r="A173" s="6" t="s">
        <v>161</v>
      </c>
      <c r="B173" s="5" t="s">
        <v>2632</v>
      </c>
      <c r="C173" s="25">
        <v>62648</v>
      </c>
      <c r="F173" s="24">
        <v>31591</v>
      </c>
      <c r="G173" s="1">
        <v>16201</v>
      </c>
      <c r="H173" s="1">
        <v>15791</v>
      </c>
      <c r="I173" s="2" t="str">
        <f t="shared" si="49"/>
        <v/>
      </c>
      <c r="J173" s="2">
        <f t="shared" si="50"/>
        <v>0.49985755436675</v>
      </c>
      <c r="K173" s="10" t="e">
        <f t="shared" si="51"/>
        <v>#N/A</v>
      </c>
      <c r="L173" s="9" t="e">
        <f t="shared" si="52"/>
        <v>#N/A</v>
      </c>
      <c r="M173" s="8" t="e">
        <f t="shared" si="53"/>
        <v>#N/A</v>
      </c>
      <c r="N173" s="2" t="str">
        <f t="shared" si="54"/>
        <v>-</v>
      </c>
      <c r="O173" s="2" t="str">
        <f t="shared" si="55"/>
        <v>-</v>
      </c>
      <c r="P173" s="2" t="str">
        <f t="shared" si="56"/>
        <v>-</v>
      </c>
      <c r="Q173" s="2" t="str">
        <f t="shared" si="57"/>
        <v>-</v>
      </c>
      <c r="AS173" s="6" t="s">
        <v>161</v>
      </c>
      <c r="AT173" s="5" t="s">
        <v>2632</v>
      </c>
      <c r="AW173" s="35">
        <v>5</v>
      </c>
      <c r="AX173" s="37">
        <v>85</v>
      </c>
      <c r="AY173" s="41">
        <f t="shared" si="58"/>
        <v>5085</v>
      </c>
      <c r="BA173" s="7" t="s">
        <v>59</v>
      </c>
    </row>
    <row r="174" spans="1:53" hidden="1" outlineLevel="1">
      <c r="A174" s="6" t="s">
        <v>745</v>
      </c>
      <c r="B174" s="5" t="s">
        <v>2632</v>
      </c>
      <c r="C174" s="25">
        <v>15156</v>
      </c>
      <c r="F174" s="24">
        <v>8368</v>
      </c>
      <c r="G174" s="1">
        <v>5458</v>
      </c>
      <c r="H174" s="1">
        <v>5388</v>
      </c>
      <c r="I174" s="2" t="str">
        <f t="shared" si="49"/>
        <v/>
      </c>
      <c r="J174" s="2">
        <f t="shared" si="50"/>
        <v>0.64388145315487577</v>
      </c>
      <c r="K174" s="10" t="e">
        <f t="shared" si="51"/>
        <v>#N/A</v>
      </c>
      <c r="L174" s="9" t="e">
        <f t="shared" si="52"/>
        <v>#N/A</v>
      </c>
      <c r="M174" s="8" t="e">
        <f t="shared" si="53"/>
        <v>#N/A</v>
      </c>
      <c r="N174" s="2" t="str">
        <f t="shared" si="54"/>
        <v>-</v>
      </c>
      <c r="O174" s="2" t="str">
        <f t="shared" si="55"/>
        <v>-</v>
      </c>
      <c r="P174" s="2" t="str">
        <f t="shared" si="56"/>
        <v>-</v>
      </c>
      <c r="Q174" s="2" t="str">
        <f t="shared" si="57"/>
        <v>-</v>
      </c>
      <c r="AS174" s="6" t="s">
        <v>745</v>
      </c>
      <c r="AT174" s="5" t="s">
        <v>2632</v>
      </c>
      <c r="AW174" s="35">
        <v>5</v>
      </c>
      <c r="AX174" s="37">
        <v>87</v>
      </c>
      <c r="AY174" s="41">
        <f t="shared" si="58"/>
        <v>5087</v>
      </c>
      <c r="BA174" s="7" t="s">
        <v>59</v>
      </c>
    </row>
    <row r="175" spans="1:53" hidden="1" outlineLevel="1">
      <c r="A175" s="6" t="s">
        <v>2911</v>
      </c>
      <c r="B175" s="5" t="s">
        <v>2632</v>
      </c>
      <c r="C175" s="25">
        <v>16759</v>
      </c>
      <c r="F175" s="24">
        <v>10377</v>
      </c>
      <c r="G175" s="1">
        <v>6158</v>
      </c>
      <c r="H175" s="1">
        <v>5866</v>
      </c>
      <c r="I175" s="2" t="str">
        <f t="shared" si="49"/>
        <v/>
      </c>
      <c r="J175" s="2">
        <f t="shared" si="50"/>
        <v>0.56528861906138572</v>
      </c>
      <c r="K175" s="10" t="e">
        <f t="shared" si="51"/>
        <v>#N/A</v>
      </c>
      <c r="L175" s="9" t="e">
        <f t="shared" si="52"/>
        <v>#N/A</v>
      </c>
      <c r="M175" s="8" t="e">
        <f t="shared" si="53"/>
        <v>#N/A</v>
      </c>
      <c r="N175" s="2" t="str">
        <f t="shared" si="54"/>
        <v>-</v>
      </c>
      <c r="O175" s="2" t="str">
        <f t="shared" si="55"/>
        <v>-</v>
      </c>
      <c r="P175" s="2" t="str">
        <f t="shared" si="56"/>
        <v>-</v>
      </c>
      <c r="Q175" s="2" t="str">
        <f t="shared" si="57"/>
        <v>-</v>
      </c>
      <c r="AS175" s="6" t="s">
        <v>2911</v>
      </c>
      <c r="AT175" s="5" t="s">
        <v>2632</v>
      </c>
      <c r="AW175" s="35">
        <v>5</v>
      </c>
      <c r="AX175" s="37">
        <v>89</v>
      </c>
      <c r="AY175" s="41">
        <f t="shared" si="58"/>
        <v>5089</v>
      </c>
      <c r="BA175" s="7" t="s">
        <v>59</v>
      </c>
    </row>
    <row r="176" spans="1:53" hidden="1" outlineLevel="1">
      <c r="A176" s="6" t="s">
        <v>2679</v>
      </c>
      <c r="B176" s="5" t="s">
        <v>2632</v>
      </c>
      <c r="C176" s="25">
        <v>42669</v>
      </c>
      <c r="F176" s="24">
        <v>23129</v>
      </c>
      <c r="G176" s="1">
        <v>9856</v>
      </c>
      <c r="H176" s="1">
        <v>9645</v>
      </c>
      <c r="I176" s="2" t="str">
        <f t="shared" si="49"/>
        <v/>
      </c>
      <c r="J176" s="2">
        <f t="shared" si="50"/>
        <v>0.4170089498032773</v>
      </c>
      <c r="K176" s="10" t="e">
        <f t="shared" si="51"/>
        <v>#N/A</v>
      </c>
      <c r="L176" s="9" t="e">
        <f t="shared" si="52"/>
        <v>#N/A</v>
      </c>
      <c r="M176" s="8" t="e">
        <f t="shared" si="53"/>
        <v>#N/A</v>
      </c>
      <c r="N176" s="2" t="str">
        <f t="shared" si="54"/>
        <v>-</v>
      </c>
      <c r="O176" s="2" t="str">
        <f t="shared" si="55"/>
        <v>-</v>
      </c>
      <c r="P176" s="2" t="str">
        <f t="shared" si="56"/>
        <v>-</v>
      </c>
      <c r="Q176" s="2" t="str">
        <f t="shared" si="57"/>
        <v>-</v>
      </c>
      <c r="AS176" s="6" t="s">
        <v>2679</v>
      </c>
      <c r="AT176" s="5" t="s">
        <v>2632</v>
      </c>
      <c r="AW176" s="35">
        <v>5</v>
      </c>
      <c r="AX176" s="37">
        <v>91</v>
      </c>
      <c r="AY176" s="41">
        <f t="shared" si="58"/>
        <v>5091</v>
      </c>
      <c r="BA176" s="7" t="s">
        <v>59</v>
      </c>
    </row>
    <row r="177" spans="1:53" hidden="1" outlineLevel="1">
      <c r="A177" s="6" t="s">
        <v>1605</v>
      </c>
      <c r="B177" s="5" t="s">
        <v>2632</v>
      </c>
      <c r="C177" s="25">
        <v>46983</v>
      </c>
      <c r="F177" s="24">
        <v>23020</v>
      </c>
      <c r="G177" s="1">
        <v>10466</v>
      </c>
      <c r="H177" s="1">
        <v>10031</v>
      </c>
      <c r="I177" s="2" t="str">
        <f t="shared" si="49"/>
        <v/>
      </c>
      <c r="J177" s="2">
        <f t="shared" si="50"/>
        <v>0.43575152041702869</v>
      </c>
      <c r="K177" s="10" t="e">
        <f t="shared" si="51"/>
        <v>#N/A</v>
      </c>
      <c r="L177" s="9" t="e">
        <f t="shared" si="52"/>
        <v>#N/A</v>
      </c>
      <c r="M177" s="8" t="e">
        <f t="shared" si="53"/>
        <v>#N/A</v>
      </c>
      <c r="N177" s="2" t="str">
        <f t="shared" si="54"/>
        <v>-</v>
      </c>
      <c r="O177" s="2" t="str">
        <f t="shared" si="55"/>
        <v>-</v>
      </c>
      <c r="P177" s="2" t="str">
        <f t="shared" si="56"/>
        <v>-</v>
      </c>
      <c r="Q177" s="2" t="str">
        <f t="shared" si="57"/>
        <v>-</v>
      </c>
      <c r="AS177" s="6" t="s">
        <v>1605</v>
      </c>
      <c r="AT177" s="5" t="s">
        <v>2632</v>
      </c>
      <c r="AW177" s="35">
        <v>5</v>
      </c>
      <c r="AX177" s="37">
        <v>93</v>
      </c>
      <c r="AY177" s="41">
        <f t="shared" si="58"/>
        <v>5093</v>
      </c>
      <c r="BA177" s="7" t="s">
        <v>59</v>
      </c>
    </row>
    <row r="178" spans="1:53" hidden="1" outlineLevel="1">
      <c r="A178" s="6" t="s">
        <v>2005</v>
      </c>
      <c r="B178" s="5" t="s">
        <v>2632</v>
      </c>
      <c r="C178" s="25">
        <v>8949</v>
      </c>
      <c r="F178" s="24">
        <v>5677</v>
      </c>
      <c r="G178" s="1">
        <v>2803</v>
      </c>
      <c r="H178" s="1">
        <v>2747</v>
      </c>
      <c r="I178" s="2" t="str">
        <f t="shared" si="49"/>
        <v/>
      </c>
      <c r="J178" s="2">
        <f t="shared" si="50"/>
        <v>0.48388233221772065</v>
      </c>
      <c r="K178" s="10" t="e">
        <f t="shared" si="51"/>
        <v>#N/A</v>
      </c>
      <c r="L178" s="9" t="e">
        <f t="shared" si="52"/>
        <v>#N/A</v>
      </c>
      <c r="M178" s="8" t="e">
        <f t="shared" si="53"/>
        <v>#N/A</v>
      </c>
      <c r="N178" s="2" t="str">
        <f t="shared" si="54"/>
        <v>-</v>
      </c>
      <c r="O178" s="2" t="str">
        <f t="shared" si="55"/>
        <v>-</v>
      </c>
      <c r="P178" s="2" t="str">
        <f t="shared" si="56"/>
        <v>-</v>
      </c>
      <c r="Q178" s="2" t="str">
        <f t="shared" si="57"/>
        <v>-</v>
      </c>
      <c r="AS178" s="6" t="s">
        <v>2005</v>
      </c>
      <c r="AT178" s="5" t="s">
        <v>2632</v>
      </c>
      <c r="AW178" s="35">
        <v>5</v>
      </c>
      <c r="AX178" s="37">
        <v>95</v>
      </c>
      <c r="AY178" s="41">
        <f t="shared" si="58"/>
        <v>5095</v>
      </c>
      <c r="BA178" s="7" t="s">
        <v>59</v>
      </c>
    </row>
    <row r="179" spans="1:53" hidden="1" outlineLevel="1">
      <c r="A179" s="6" t="s">
        <v>1093</v>
      </c>
      <c r="B179" s="5" t="s">
        <v>2632</v>
      </c>
      <c r="C179" s="25">
        <v>9437</v>
      </c>
      <c r="F179" s="24">
        <v>5126</v>
      </c>
      <c r="G179" s="1">
        <v>2915</v>
      </c>
      <c r="H179" s="1">
        <v>2845</v>
      </c>
      <c r="I179" s="2" t="str">
        <f t="shared" si="49"/>
        <v/>
      </c>
      <c r="J179" s="2">
        <f t="shared" si="50"/>
        <v>0.555013655872025</v>
      </c>
      <c r="K179" s="10" t="e">
        <f t="shared" si="51"/>
        <v>#N/A</v>
      </c>
      <c r="L179" s="9" t="e">
        <f t="shared" si="52"/>
        <v>#N/A</v>
      </c>
      <c r="M179" s="8" t="e">
        <f t="shared" si="53"/>
        <v>#N/A</v>
      </c>
      <c r="N179" s="2" t="str">
        <f t="shared" si="54"/>
        <v>-</v>
      </c>
      <c r="O179" s="2" t="str">
        <f t="shared" si="55"/>
        <v>-</v>
      </c>
      <c r="P179" s="2" t="str">
        <f t="shared" si="56"/>
        <v>-</v>
      </c>
      <c r="Q179" s="2" t="str">
        <f t="shared" si="57"/>
        <v>-</v>
      </c>
      <c r="AS179" s="6" t="s">
        <v>1093</v>
      </c>
      <c r="AT179" s="5" t="s">
        <v>2632</v>
      </c>
      <c r="AW179" s="35">
        <v>5</v>
      </c>
      <c r="AX179" s="37">
        <v>97</v>
      </c>
      <c r="AY179" s="41">
        <f t="shared" si="58"/>
        <v>5097</v>
      </c>
      <c r="BA179" s="7" t="s">
        <v>59</v>
      </c>
    </row>
    <row r="180" spans="1:53" hidden="1" outlineLevel="1">
      <c r="A180" s="6" t="s">
        <v>2584</v>
      </c>
      <c r="B180" s="5" t="s">
        <v>2632</v>
      </c>
      <c r="C180" s="25">
        <v>9383</v>
      </c>
      <c r="F180" s="24">
        <v>5802</v>
      </c>
      <c r="G180" s="1">
        <v>2621</v>
      </c>
      <c r="H180" s="1">
        <v>2614</v>
      </c>
      <c r="I180" s="2" t="str">
        <f t="shared" si="49"/>
        <v/>
      </c>
      <c r="J180" s="2">
        <f t="shared" si="50"/>
        <v>0.45053429851775251</v>
      </c>
      <c r="K180" s="10" t="e">
        <f t="shared" si="51"/>
        <v>#N/A</v>
      </c>
      <c r="L180" s="9" t="e">
        <f t="shared" si="52"/>
        <v>#N/A</v>
      </c>
      <c r="M180" s="8" t="e">
        <f t="shared" si="53"/>
        <v>#N/A</v>
      </c>
      <c r="N180" s="2" t="str">
        <f t="shared" si="54"/>
        <v>-</v>
      </c>
      <c r="O180" s="2" t="str">
        <f t="shared" si="55"/>
        <v>-</v>
      </c>
      <c r="P180" s="2" t="str">
        <f t="shared" si="56"/>
        <v>-</v>
      </c>
      <c r="Q180" s="2" t="str">
        <f t="shared" si="57"/>
        <v>-</v>
      </c>
      <c r="AS180" s="6" t="s">
        <v>2584</v>
      </c>
      <c r="AT180" s="5" t="s">
        <v>2632</v>
      </c>
      <c r="AW180" s="35">
        <v>5</v>
      </c>
      <c r="AX180" s="37">
        <v>99</v>
      </c>
      <c r="AY180" s="41">
        <f t="shared" si="58"/>
        <v>5099</v>
      </c>
      <c r="BA180" s="7" t="s">
        <v>59</v>
      </c>
    </row>
    <row r="181" spans="1:53" hidden="1" outlineLevel="1">
      <c r="A181" s="6" t="s">
        <v>2044</v>
      </c>
      <c r="B181" s="5" t="s">
        <v>2632</v>
      </c>
      <c r="C181" s="25">
        <v>8474</v>
      </c>
      <c r="F181" s="24">
        <v>5638</v>
      </c>
      <c r="G181" s="1">
        <v>3508</v>
      </c>
      <c r="H181" s="1">
        <v>3485</v>
      </c>
      <c r="I181" s="2" t="str">
        <f t="shared" si="49"/>
        <v/>
      </c>
      <c r="J181" s="2">
        <f t="shared" si="50"/>
        <v>0.61812699538843563</v>
      </c>
      <c r="K181" s="10" t="e">
        <f t="shared" si="51"/>
        <v>#N/A</v>
      </c>
      <c r="L181" s="9" t="e">
        <f t="shared" si="52"/>
        <v>#N/A</v>
      </c>
      <c r="M181" s="8" t="e">
        <f t="shared" si="53"/>
        <v>#N/A</v>
      </c>
      <c r="N181" s="2" t="str">
        <f t="shared" si="54"/>
        <v>-</v>
      </c>
      <c r="O181" s="2" t="str">
        <f t="shared" si="55"/>
        <v>-</v>
      </c>
      <c r="P181" s="2" t="str">
        <f t="shared" si="56"/>
        <v>-</v>
      </c>
      <c r="Q181" s="2" t="str">
        <f t="shared" si="57"/>
        <v>-</v>
      </c>
      <c r="AS181" s="6" t="s">
        <v>2044</v>
      </c>
      <c r="AT181" s="5" t="s">
        <v>2632</v>
      </c>
      <c r="AW181" s="35">
        <v>5</v>
      </c>
      <c r="AX181" s="37">
        <v>101</v>
      </c>
      <c r="AY181" s="41">
        <f t="shared" si="58"/>
        <v>5101</v>
      </c>
      <c r="BA181" s="7" t="s">
        <v>59</v>
      </c>
    </row>
    <row r="182" spans="1:53" hidden="1" outlineLevel="1">
      <c r="A182" s="6" t="s">
        <v>2283</v>
      </c>
      <c r="B182" s="5" t="s">
        <v>2632</v>
      </c>
      <c r="C182" s="25">
        <v>26656</v>
      </c>
      <c r="F182" s="24">
        <v>19935</v>
      </c>
      <c r="G182" s="1">
        <v>7488</v>
      </c>
      <c r="H182" s="1">
        <v>7004</v>
      </c>
      <c r="I182" s="2" t="str">
        <f t="shared" si="49"/>
        <v/>
      </c>
      <c r="J182" s="2">
        <f t="shared" si="50"/>
        <v>0.35134186104840731</v>
      </c>
      <c r="K182" s="10" t="e">
        <f t="shared" si="51"/>
        <v>#N/A</v>
      </c>
      <c r="L182" s="9" t="e">
        <f t="shared" si="52"/>
        <v>#N/A</v>
      </c>
      <c r="M182" s="8" t="e">
        <f t="shared" si="53"/>
        <v>#N/A</v>
      </c>
      <c r="N182" s="2" t="str">
        <f t="shared" si="54"/>
        <v>-</v>
      </c>
      <c r="O182" s="2" t="str">
        <f t="shared" si="55"/>
        <v>-</v>
      </c>
      <c r="P182" s="2" t="str">
        <f t="shared" si="56"/>
        <v>-</v>
      </c>
      <c r="Q182" s="2" t="str">
        <f t="shared" si="57"/>
        <v>-</v>
      </c>
      <c r="AS182" s="6" t="s">
        <v>2283</v>
      </c>
      <c r="AT182" s="5" t="s">
        <v>2632</v>
      </c>
      <c r="AW182" s="35">
        <v>5</v>
      </c>
      <c r="AX182" s="37">
        <v>103</v>
      </c>
      <c r="AY182" s="41">
        <f t="shared" si="58"/>
        <v>5103</v>
      </c>
      <c r="BA182" s="7" t="s">
        <v>59</v>
      </c>
    </row>
    <row r="183" spans="1:53" hidden="1" outlineLevel="1">
      <c r="A183" s="6" t="s">
        <v>441</v>
      </c>
      <c r="B183" s="5" t="s">
        <v>2632</v>
      </c>
      <c r="C183" s="25">
        <v>10352</v>
      </c>
      <c r="F183" s="24">
        <v>6405</v>
      </c>
      <c r="G183" s="1">
        <v>3699</v>
      </c>
      <c r="H183" s="1">
        <v>3593</v>
      </c>
      <c r="I183" s="2" t="str">
        <f t="shared" si="49"/>
        <v/>
      </c>
      <c r="J183" s="2">
        <f t="shared" si="50"/>
        <v>0.56096799375487905</v>
      </c>
      <c r="K183" s="10" t="e">
        <f t="shared" si="51"/>
        <v>#N/A</v>
      </c>
      <c r="L183" s="9" t="e">
        <f t="shared" si="52"/>
        <v>#N/A</v>
      </c>
      <c r="M183" s="8" t="e">
        <f t="shared" si="53"/>
        <v>#N/A</v>
      </c>
      <c r="N183" s="2" t="str">
        <f t="shared" si="54"/>
        <v>-</v>
      </c>
      <c r="O183" s="2" t="str">
        <f t="shared" si="55"/>
        <v>-</v>
      </c>
      <c r="P183" s="2" t="str">
        <f t="shared" si="56"/>
        <v>-</v>
      </c>
      <c r="Q183" s="2" t="str">
        <f t="shared" si="57"/>
        <v>-</v>
      </c>
      <c r="AS183" s="6" t="s">
        <v>441</v>
      </c>
      <c r="AT183" s="5" t="s">
        <v>2632</v>
      </c>
      <c r="AW183" s="35">
        <v>5</v>
      </c>
      <c r="AX183" s="37">
        <v>105</v>
      </c>
      <c r="AY183" s="41">
        <f t="shared" si="58"/>
        <v>5105</v>
      </c>
      <c r="BA183" s="7" t="s">
        <v>59</v>
      </c>
    </row>
    <row r="184" spans="1:53" hidden="1" outlineLevel="1">
      <c r="A184" s="6" t="s">
        <v>711</v>
      </c>
      <c r="B184" s="5" t="s">
        <v>2632</v>
      </c>
      <c r="C184" s="25">
        <v>23244</v>
      </c>
      <c r="F184" s="24">
        <v>18803</v>
      </c>
      <c r="G184" s="1">
        <v>7153</v>
      </c>
      <c r="H184" s="1">
        <v>6734</v>
      </c>
      <c r="I184" s="2" t="str">
        <f t="shared" si="49"/>
        <v/>
      </c>
      <c r="J184" s="2">
        <f t="shared" si="50"/>
        <v>0.35813434026485136</v>
      </c>
      <c r="K184" s="10" t="e">
        <f t="shared" si="51"/>
        <v>#N/A</v>
      </c>
      <c r="L184" s="9" t="e">
        <f t="shared" si="52"/>
        <v>#N/A</v>
      </c>
      <c r="M184" s="8" t="e">
        <f t="shared" si="53"/>
        <v>#N/A</v>
      </c>
      <c r="N184" s="2" t="str">
        <f t="shared" si="54"/>
        <v>-</v>
      </c>
      <c r="O184" s="2" t="str">
        <f t="shared" si="55"/>
        <v>-</v>
      </c>
      <c r="P184" s="2" t="str">
        <f t="shared" si="56"/>
        <v>-</v>
      </c>
      <c r="Q184" s="2" t="str">
        <f t="shared" si="57"/>
        <v>-</v>
      </c>
      <c r="AS184" s="6" t="s">
        <v>711</v>
      </c>
      <c r="AT184" s="5" t="s">
        <v>2632</v>
      </c>
      <c r="AW184" s="35">
        <v>5</v>
      </c>
      <c r="AX184" s="37">
        <v>107</v>
      </c>
      <c r="AY184" s="41">
        <f t="shared" si="58"/>
        <v>5107</v>
      </c>
      <c r="BA184" s="7" t="s">
        <v>59</v>
      </c>
    </row>
    <row r="185" spans="1:53" hidden="1" outlineLevel="1">
      <c r="A185" s="6" t="s">
        <v>963</v>
      </c>
      <c r="B185" s="5" t="s">
        <v>2632</v>
      </c>
      <c r="C185" s="25">
        <v>11262</v>
      </c>
      <c r="F185" s="24">
        <v>5649</v>
      </c>
      <c r="G185" s="1">
        <v>3203</v>
      </c>
      <c r="H185" s="1">
        <v>3143</v>
      </c>
      <c r="I185" s="2" t="str">
        <f t="shared" si="49"/>
        <v/>
      </c>
      <c r="J185" s="2">
        <f t="shared" si="50"/>
        <v>0.55638166047087978</v>
      </c>
      <c r="K185" s="10" t="e">
        <f t="shared" si="51"/>
        <v>#N/A</v>
      </c>
      <c r="L185" s="9" t="e">
        <f t="shared" si="52"/>
        <v>#N/A</v>
      </c>
      <c r="M185" s="8" t="e">
        <f t="shared" si="53"/>
        <v>#N/A</v>
      </c>
      <c r="N185" s="2" t="str">
        <f t="shared" si="54"/>
        <v>-</v>
      </c>
      <c r="O185" s="2" t="str">
        <f t="shared" si="55"/>
        <v>-</v>
      </c>
      <c r="P185" s="2" t="str">
        <f t="shared" si="56"/>
        <v>-</v>
      </c>
      <c r="Q185" s="2" t="str">
        <f t="shared" si="57"/>
        <v>-</v>
      </c>
      <c r="AS185" s="6" t="s">
        <v>963</v>
      </c>
      <c r="AT185" s="5" t="s">
        <v>2632</v>
      </c>
      <c r="AW185" s="35">
        <v>5</v>
      </c>
      <c r="AX185" s="37">
        <v>109</v>
      </c>
      <c r="AY185" s="41">
        <f t="shared" si="58"/>
        <v>5109</v>
      </c>
      <c r="BA185" s="7" t="s">
        <v>59</v>
      </c>
    </row>
    <row r="186" spans="1:53" hidden="1" outlineLevel="1">
      <c r="A186" s="6" t="s">
        <v>863</v>
      </c>
      <c r="B186" s="5" t="s">
        <v>2632</v>
      </c>
      <c r="C186" s="25">
        <v>24904</v>
      </c>
      <c r="F186" s="24">
        <v>13231</v>
      </c>
      <c r="G186" s="1">
        <v>6323</v>
      </c>
      <c r="H186" s="1">
        <v>6244</v>
      </c>
      <c r="I186" s="2" t="str">
        <f t="shared" si="49"/>
        <v/>
      </c>
      <c r="J186" s="2">
        <f t="shared" si="50"/>
        <v>0.47192200136044138</v>
      </c>
      <c r="K186" s="10" t="e">
        <f t="shared" si="51"/>
        <v>#N/A</v>
      </c>
      <c r="L186" s="9" t="e">
        <f t="shared" si="52"/>
        <v>#N/A</v>
      </c>
      <c r="M186" s="8" t="e">
        <f t="shared" si="53"/>
        <v>#N/A</v>
      </c>
      <c r="N186" s="2" t="str">
        <f t="shared" si="54"/>
        <v>-</v>
      </c>
      <c r="O186" s="2" t="str">
        <f t="shared" si="55"/>
        <v>-</v>
      </c>
      <c r="P186" s="2" t="str">
        <f t="shared" si="56"/>
        <v>-</v>
      </c>
      <c r="Q186" s="2" t="str">
        <f t="shared" si="57"/>
        <v>-</v>
      </c>
      <c r="AS186" s="6" t="s">
        <v>863</v>
      </c>
      <c r="AT186" s="5" t="s">
        <v>2632</v>
      </c>
      <c r="AW186" s="35">
        <v>5</v>
      </c>
      <c r="AX186" s="37">
        <v>111</v>
      </c>
      <c r="AY186" s="41">
        <f t="shared" si="58"/>
        <v>5111</v>
      </c>
      <c r="BA186" s="7" t="s">
        <v>59</v>
      </c>
    </row>
    <row r="187" spans="1:53" hidden="1" outlineLevel="1">
      <c r="A187" s="6" t="s">
        <v>1633</v>
      </c>
      <c r="B187" s="5" t="s">
        <v>2632</v>
      </c>
      <c r="C187" s="25">
        <v>20422</v>
      </c>
      <c r="F187" s="24">
        <v>11548</v>
      </c>
      <c r="G187" s="1">
        <v>5670</v>
      </c>
      <c r="H187" s="1">
        <v>5472</v>
      </c>
      <c r="I187" s="2" t="str">
        <f t="shared" si="49"/>
        <v/>
      </c>
      <c r="J187" s="2">
        <f t="shared" si="50"/>
        <v>0.47384828541738827</v>
      </c>
      <c r="K187" s="10" t="e">
        <f t="shared" si="51"/>
        <v>#N/A</v>
      </c>
      <c r="L187" s="9" t="e">
        <f t="shared" si="52"/>
        <v>#N/A</v>
      </c>
      <c r="M187" s="8" t="e">
        <f t="shared" si="53"/>
        <v>#N/A</v>
      </c>
      <c r="N187" s="2" t="str">
        <f t="shared" si="54"/>
        <v>-</v>
      </c>
      <c r="O187" s="2" t="str">
        <f t="shared" si="55"/>
        <v>-</v>
      </c>
      <c r="P187" s="2" t="str">
        <f t="shared" si="56"/>
        <v>-</v>
      </c>
      <c r="Q187" s="2" t="str">
        <f t="shared" si="57"/>
        <v>-</v>
      </c>
      <c r="AS187" s="6" t="s">
        <v>1633</v>
      </c>
      <c r="AT187" s="5" t="s">
        <v>2632</v>
      </c>
      <c r="AW187" s="35">
        <v>5</v>
      </c>
      <c r="AX187" s="37">
        <v>113</v>
      </c>
      <c r="AY187" s="41">
        <f t="shared" si="58"/>
        <v>5113</v>
      </c>
      <c r="BA187" s="7" t="s">
        <v>59</v>
      </c>
    </row>
    <row r="188" spans="1:53" hidden="1" outlineLevel="1">
      <c r="A188" s="6" t="s">
        <v>2855</v>
      </c>
      <c r="B188" s="5" t="s">
        <v>2632</v>
      </c>
      <c r="C188" s="25">
        <v>58809</v>
      </c>
      <c r="F188" s="24">
        <v>30326</v>
      </c>
      <c r="G188" s="1">
        <v>15328</v>
      </c>
      <c r="H188" s="1">
        <v>15115</v>
      </c>
      <c r="I188" s="2" t="str">
        <f t="shared" si="49"/>
        <v/>
      </c>
      <c r="J188" s="2">
        <f t="shared" si="50"/>
        <v>0.49841719976257998</v>
      </c>
      <c r="K188" s="10" t="e">
        <f t="shared" si="51"/>
        <v>#N/A</v>
      </c>
      <c r="L188" s="9" t="e">
        <f t="shared" si="52"/>
        <v>#N/A</v>
      </c>
      <c r="M188" s="8" t="e">
        <f t="shared" si="53"/>
        <v>#N/A</v>
      </c>
      <c r="N188" s="2" t="str">
        <f t="shared" si="54"/>
        <v>-</v>
      </c>
      <c r="O188" s="2" t="str">
        <f t="shared" si="55"/>
        <v>-</v>
      </c>
      <c r="P188" s="2" t="str">
        <f t="shared" si="56"/>
        <v>-</v>
      </c>
      <c r="Q188" s="2" t="str">
        <f t="shared" si="57"/>
        <v>-</v>
      </c>
      <c r="AS188" s="6" t="s">
        <v>2855</v>
      </c>
      <c r="AT188" s="5" t="s">
        <v>2632</v>
      </c>
      <c r="AW188" s="35">
        <v>5</v>
      </c>
      <c r="AX188" s="37">
        <v>115</v>
      </c>
      <c r="AY188" s="41">
        <f t="shared" si="58"/>
        <v>5115</v>
      </c>
      <c r="BA188" s="7" t="s">
        <v>59</v>
      </c>
    </row>
    <row r="189" spans="1:53" hidden="1" outlineLevel="1">
      <c r="A189" s="6" t="s">
        <v>2963</v>
      </c>
      <c r="B189" s="5" t="s">
        <v>2632</v>
      </c>
      <c r="C189" s="25">
        <v>8989</v>
      </c>
      <c r="F189" s="24">
        <v>4771</v>
      </c>
      <c r="G189" s="1">
        <v>2903</v>
      </c>
      <c r="H189" s="1">
        <v>2789</v>
      </c>
      <c r="I189" s="2" t="str">
        <f t="shared" si="49"/>
        <v/>
      </c>
      <c r="J189" s="2">
        <f t="shared" si="50"/>
        <v>0.58457346468245652</v>
      </c>
      <c r="K189" s="10" t="e">
        <f t="shared" si="51"/>
        <v>#N/A</v>
      </c>
      <c r="L189" s="9" t="e">
        <f t="shared" si="52"/>
        <v>#N/A</v>
      </c>
      <c r="M189" s="8" t="e">
        <f t="shared" si="53"/>
        <v>#N/A</v>
      </c>
      <c r="N189" s="2" t="str">
        <f t="shared" si="54"/>
        <v>-</v>
      </c>
      <c r="O189" s="2" t="str">
        <f t="shared" si="55"/>
        <v>-</v>
      </c>
      <c r="P189" s="2" t="str">
        <f t="shared" si="56"/>
        <v>-</v>
      </c>
      <c r="Q189" s="2" t="str">
        <f t="shared" si="57"/>
        <v>-</v>
      </c>
      <c r="AS189" s="6" t="s">
        <v>2963</v>
      </c>
      <c r="AT189" s="5" t="s">
        <v>2632</v>
      </c>
      <c r="AW189" s="35">
        <v>5</v>
      </c>
      <c r="AX189" s="37">
        <v>117</v>
      </c>
      <c r="AY189" s="41">
        <f t="shared" si="58"/>
        <v>5117</v>
      </c>
      <c r="BA189" s="7" t="s">
        <v>59</v>
      </c>
    </row>
    <row r="190" spans="1:53" hidden="1" outlineLevel="1">
      <c r="A190" s="6" t="s">
        <v>2423</v>
      </c>
      <c r="B190" s="5" t="s">
        <v>2632</v>
      </c>
      <c r="C190" s="25">
        <v>371647</v>
      </c>
      <c r="F190" s="24">
        <v>237039</v>
      </c>
      <c r="G190" s="1">
        <v>110628</v>
      </c>
      <c r="H190" s="1">
        <v>109143</v>
      </c>
      <c r="I190" s="2" t="str">
        <f t="shared" si="49"/>
        <v/>
      </c>
      <c r="J190" s="2">
        <f t="shared" si="50"/>
        <v>0.46044321820459927</v>
      </c>
      <c r="K190" s="10" t="e">
        <f t="shared" si="51"/>
        <v>#N/A</v>
      </c>
      <c r="L190" s="9" t="e">
        <f t="shared" si="52"/>
        <v>#N/A</v>
      </c>
      <c r="M190" s="8" t="e">
        <f t="shared" si="53"/>
        <v>#N/A</v>
      </c>
      <c r="N190" s="2" t="str">
        <f t="shared" si="54"/>
        <v>-</v>
      </c>
      <c r="O190" s="2" t="str">
        <f t="shared" si="55"/>
        <v>-</v>
      </c>
      <c r="P190" s="2" t="str">
        <f t="shared" si="56"/>
        <v>-</v>
      </c>
      <c r="Q190" s="2" t="str">
        <f t="shared" si="57"/>
        <v>-</v>
      </c>
      <c r="AS190" s="6" t="s">
        <v>2423</v>
      </c>
      <c r="AT190" s="5" t="s">
        <v>2632</v>
      </c>
      <c r="AW190" s="35">
        <v>5</v>
      </c>
      <c r="AX190" s="37">
        <v>119</v>
      </c>
      <c r="AY190" s="41">
        <f t="shared" si="58"/>
        <v>5119</v>
      </c>
      <c r="BA190" s="7" t="s">
        <v>59</v>
      </c>
    </row>
    <row r="191" spans="1:53" hidden="1" outlineLevel="1">
      <c r="A191" s="6" t="s">
        <v>1150</v>
      </c>
      <c r="B191" s="5" t="s">
        <v>2632</v>
      </c>
      <c r="C191" s="25">
        <v>18185</v>
      </c>
      <c r="F191" s="24">
        <v>10260</v>
      </c>
      <c r="G191" s="1">
        <v>4662</v>
      </c>
      <c r="H191" s="1">
        <v>4546</v>
      </c>
      <c r="I191" s="2" t="str">
        <f t="shared" si="49"/>
        <v/>
      </c>
      <c r="J191" s="2">
        <f t="shared" si="50"/>
        <v>0.44307992202729046</v>
      </c>
      <c r="K191" s="10" t="e">
        <f t="shared" si="51"/>
        <v>#N/A</v>
      </c>
      <c r="L191" s="9" t="e">
        <f t="shared" si="52"/>
        <v>#N/A</v>
      </c>
      <c r="M191" s="8" t="e">
        <f t="shared" si="53"/>
        <v>#N/A</v>
      </c>
      <c r="N191" s="2" t="str">
        <f t="shared" si="54"/>
        <v>-</v>
      </c>
      <c r="O191" s="2" t="str">
        <f t="shared" si="55"/>
        <v>-</v>
      </c>
      <c r="P191" s="2" t="str">
        <f t="shared" si="56"/>
        <v>-</v>
      </c>
      <c r="Q191" s="2" t="str">
        <f t="shared" si="57"/>
        <v>-</v>
      </c>
      <c r="AS191" s="6" t="s">
        <v>1150</v>
      </c>
      <c r="AT191" s="5" t="s">
        <v>2632</v>
      </c>
      <c r="AW191" s="35">
        <v>5</v>
      </c>
      <c r="AX191" s="37">
        <v>121</v>
      </c>
      <c r="AY191" s="41">
        <f t="shared" si="58"/>
        <v>5121</v>
      </c>
      <c r="BA191" s="7" t="s">
        <v>59</v>
      </c>
    </row>
    <row r="192" spans="1:53" hidden="1" outlineLevel="1">
      <c r="A192" s="6" t="s">
        <v>1418</v>
      </c>
      <c r="B192" s="5" t="s">
        <v>2632</v>
      </c>
      <c r="C192" s="25">
        <v>28496</v>
      </c>
      <c r="F192" s="24">
        <v>18959</v>
      </c>
      <c r="G192" s="1">
        <v>7072</v>
      </c>
      <c r="H192" s="1">
        <v>6884</v>
      </c>
      <c r="I192" s="2" t="str">
        <f t="shared" si="49"/>
        <v/>
      </c>
      <c r="J192" s="2">
        <f t="shared" si="50"/>
        <v>0.36309931958436625</v>
      </c>
      <c r="K192" s="10" t="e">
        <f t="shared" si="51"/>
        <v>#N/A</v>
      </c>
      <c r="L192" s="9" t="e">
        <f t="shared" si="52"/>
        <v>#N/A</v>
      </c>
      <c r="M192" s="8" t="e">
        <f t="shared" si="53"/>
        <v>#N/A</v>
      </c>
      <c r="N192" s="2" t="str">
        <f t="shared" si="54"/>
        <v>-</v>
      </c>
      <c r="O192" s="2" t="str">
        <f t="shared" si="55"/>
        <v>-</v>
      </c>
      <c r="P192" s="2" t="str">
        <f t="shared" si="56"/>
        <v>-</v>
      </c>
      <c r="Q192" s="2" t="str">
        <f t="shared" si="57"/>
        <v>-</v>
      </c>
      <c r="AS192" s="6" t="s">
        <v>1418</v>
      </c>
      <c r="AT192" s="5" t="s">
        <v>2632</v>
      </c>
      <c r="AW192" s="35">
        <v>5</v>
      </c>
      <c r="AX192" s="37">
        <v>123</v>
      </c>
      <c r="AY192" s="41">
        <f t="shared" si="58"/>
        <v>5123</v>
      </c>
      <c r="BA192" s="7" t="s">
        <v>59</v>
      </c>
    </row>
    <row r="193" spans="1:53" hidden="1" outlineLevel="1">
      <c r="A193" s="6" t="s">
        <v>3032</v>
      </c>
      <c r="B193" s="5" t="s">
        <v>2632</v>
      </c>
      <c r="C193" s="25">
        <v>96661</v>
      </c>
      <c r="F193" s="24">
        <v>57430</v>
      </c>
      <c r="G193" s="1">
        <v>32142</v>
      </c>
      <c r="H193" s="1">
        <v>31780</v>
      </c>
      <c r="I193" s="2" t="str">
        <f t="shared" si="49"/>
        <v/>
      </c>
      <c r="J193" s="2">
        <f t="shared" si="50"/>
        <v>0.55336931917116494</v>
      </c>
      <c r="K193" s="10" t="e">
        <f t="shared" si="51"/>
        <v>#N/A</v>
      </c>
      <c r="L193" s="9" t="e">
        <f t="shared" si="52"/>
        <v>#N/A</v>
      </c>
      <c r="M193" s="8" t="e">
        <f t="shared" si="53"/>
        <v>#N/A</v>
      </c>
      <c r="N193" s="2" t="str">
        <f t="shared" si="54"/>
        <v>-</v>
      </c>
      <c r="O193" s="2" t="str">
        <f t="shared" si="55"/>
        <v>-</v>
      </c>
      <c r="P193" s="2" t="str">
        <f t="shared" si="56"/>
        <v>-</v>
      </c>
      <c r="Q193" s="2" t="str">
        <f t="shared" si="57"/>
        <v>-</v>
      </c>
      <c r="AS193" s="6" t="s">
        <v>3032</v>
      </c>
      <c r="AT193" s="5" t="s">
        <v>2632</v>
      </c>
      <c r="AW193" s="35">
        <v>5</v>
      </c>
      <c r="AX193" s="37">
        <v>125</v>
      </c>
      <c r="AY193" s="41">
        <f t="shared" si="58"/>
        <v>5125</v>
      </c>
      <c r="BA193" s="7" t="s">
        <v>59</v>
      </c>
    </row>
    <row r="194" spans="1:53" hidden="1" outlineLevel="1">
      <c r="A194" s="6" t="s">
        <v>2749</v>
      </c>
      <c r="B194" s="5" t="s">
        <v>2632</v>
      </c>
      <c r="C194" s="25">
        <v>11239</v>
      </c>
      <c r="F194" s="24">
        <v>6056</v>
      </c>
      <c r="G194" s="1">
        <v>2808</v>
      </c>
      <c r="H194" s="1">
        <v>2717</v>
      </c>
      <c r="I194" s="2" t="str">
        <f t="shared" si="49"/>
        <v/>
      </c>
      <c r="J194" s="2">
        <f t="shared" si="50"/>
        <v>0.44864597093791281</v>
      </c>
      <c r="K194" s="10" t="e">
        <f t="shared" si="51"/>
        <v>#N/A</v>
      </c>
      <c r="L194" s="9" t="e">
        <f t="shared" si="52"/>
        <v>#N/A</v>
      </c>
      <c r="M194" s="8" t="e">
        <f t="shared" si="53"/>
        <v>#N/A</v>
      </c>
      <c r="N194" s="2" t="str">
        <f t="shared" si="54"/>
        <v>-</v>
      </c>
      <c r="O194" s="2" t="str">
        <f t="shared" si="55"/>
        <v>-</v>
      </c>
      <c r="P194" s="2" t="str">
        <f t="shared" si="56"/>
        <v>-</v>
      </c>
      <c r="Q194" s="2" t="str">
        <f t="shared" si="57"/>
        <v>-</v>
      </c>
      <c r="AS194" s="6" t="s">
        <v>2749</v>
      </c>
      <c r="AT194" s="5" t="s">
        <v>2632</v>
      </c>
      <c r="AW194" s="35">
        <v>5</v>
      </c>
      <c r="AX194" s="37">
        <v>127</v>
      </c>
      <c r="AY194" s="41">
        <f t="shared" si="58"/>
        <v>5127</v>
      </c>
      <c r="BA194" s="7" t="s">
        <v>59</v>
      </c>
    </row>
    <row r="195" spans="1:53" hidden="1" outlineLevel="1">
      <c r="A195" s="6" t="s">
        <v>1778</v>
      </c>
      <c r="B195" s="5" t="s">
        <v>2632</v>
      </c>
      <c r="C195" s="25">
        <v>8210</v>
      </c>
      <c r="F195" s="24">
        <v>6403</v>
      </c>
      <c r="G195" s="1">
        <v>3167</v>
      </c>
      <c r="H195" s="1">
        <v>2975</v>
      </c>
      <c r="I195" s="2" t="str">
        <f t="shared" si="49"/>
        <v/>
      </c>
      <c r="J195" s="2">
        <f t="shared" si="50"/>
        <v>0.46462595658285177</v>
      </c>
      <c r="K195" s="10" t="e">
        <f t="shared" ref="K195:K206" si="59">RANK(R195,R195:AP195)</f>
        <v>#N/A</v>
      </c>
      <c r="L195" s="9" t="e">
        <f t="shared" ref="L195:L206" si="60">RANK(S195,R195:AP195)</f>
        <v>#N/A</v>
      </c>
      <c r="M195" s="8" t="e">
        <f t="shared" ref="M195:M206" si="61">RANK(T195,R195:AP195)</f>
        <v>#N/A</v>
      </c>
      <c r="N195" s="2" t="str">
        <f t="shared" ref="N195:N206" si="62">IF(SUM($R195:$AO195)=0,"-",R195/SUM($R195:$AO195))</f>
        <v>-</v>
      </c>
      <c r="O195" s="2" t="str">
        <f t="shared" ref="O195:O206" si="63">IF(SUM($R195:$AO195)=0,"-",S195/SUM($R195:$AO195))</f>
        <v>-</v>
      </c>
      <c r="P195" s="2" t="str">
        <f t="shared" ref="P195:P206" si="64">IF(SUM($R195:$AO195)=0,"-",T195/SUM($R195:$AO195))</f>
        <v>-</v>
      </c>
      <c r="Q195" s="2" t="str">
        <f t="shared" ref="Q195:Q206" si="65">IF(SUM($R195:$AO195)=0,"-",(1-N195-O195-P195))</f>
        <v>-</v>
      </c>
      <c r="AS195" s="6" t="s">
        <v>1778</v>
      </c>
      <c r="AT195" s="5" t="s">
        <v>2632</v>
      </c>
      <c r="AW195" s="35">
        <v>5</v>
      </c>
      <c r="AX195" s="37">
        <v>129</v>
      </c>
      <c r="AY195" s="41">
        <f t="shared" si="58"/>
        <v>5129</v>
      </c>
      <c r="BA195" s="7" t="s">
        <v>59</v>
      </c>
    </row>
    <row r="196" spans="1:53" hidden="1" outlineLevel="1">
      <c r="A196" s="6" t="s">
        <v>2706</v>
      </c>
      <c r="B196" s="5" t="s">
        <v>2632</v>
      </c>
      <c r="C196" s="25">
        <v>121492</v>
      </c>
      <c r="F196" s="24">
        <v>61685</v>
      </c>
      <c r="G196" s="1">
        <v>31889</v>
      </c>
      <c r="H196" s="1">
        <v>31629</v>
      </c>
      <c r="I196" s="2" t="str">
        <f t="shared" si="49"/>
        <v/>
      </c>
      <c r="J196" s="2">
        <f t="shared" si="50"/>
        <v>0.51275026343519492</v>
      </c>
      <c r="K196" s="10" t="e">
        <f t="shared" si="59"/>
        <v>#N/A</v>
      </c>
      <c r="L196" s="9" t="e">
        <f t="shared" si="60"/>
        <v>#N/A</v>
      </c>
      <c r="M196" s="8" t="e">
        <f t="shared" si="61"/>
        <v>#N/A</v>
      </c>
      <c r="N196" s="2" t="str">
        <f t="shared" si="62"/>
        <v>-</v>
      </c>
      <c r="O196" s="2" t="str">
        <f t="shared" si="63"/>
        <v>-</v>
      </c>
      <c r="P196" s="2" t="str">
        <f t="shared" si="64"/>
        <v>-</v>
      </c>
      <c r="Q196" s="2" t="str">
        <f t="shared" si="65"/>
        <v>-</v>
      </c>
      <c r="AS196" s="6" t="s">
        <v>2706</v>
      </c>
      <c r="AT196" s="5" t="s">
        <v>2632</v>
      </c>
      <c r="AW196" s="35">
        <v>5</v>
      </c>
      <c r="AX196" s="37">
        <v>131</v>
      </c>
      <c r="AY196" s="41">
        <f t="shared" si="58"/>
        <v>5131</v>
      </c>
      <c r="BA196" s="7" t="s">
        <v>59</v>
      </c>
    </row>
    <row r="197" spans="1:53" hidden="1" outlineLevel="1">
      <c r="A197" s="6" t="s">
        <v>2606</v>
      </c>
      <c r="B197" s="5" t="s">
        <v>2632</v>
      </c>
      <c r="C197" s="25">
        <v>16273</v>
      </c>
      <c r="F197" s="24">
        <v>6498</v>
      </c>
      <c r="G197" s="1">
        <v>3043</v>
      </c>
      <c r="H197" s="1">
        <v>3002</v>
      </c>
      <c r="I197" s="2" t="str">
        <f t="shared" si="49"/>
        <v/>
      </c>
      <c r="J197" s="2">
        <f t="shared" si="50"/>
        <v>0.46198830409356723</v>
      </c>
      <c r="K197" s="10" t="e">
        <f t="shared" si="59"/>
        <v>#N/A</v>
      </c>
      <c r="L197" s="9" t="e">
        <f t="shared" si="60"/>
        <v>#N/A</v>
      </c>
      <c r="M197" s="8" t="e">
        <f t="shared" si="61"/>
        <v>#N/A</v>
      </c>
      <c r="N197" s="2" t="str">
        <f t="shared" si="62"/>
        <v>-</v>
      </c>
      <c r="O197" s="2" t="str">
        <f t="shared" si="63"/>
        <v>-</v>
      </c>
      <c r="P197" s="2" t="str">
        <f t="shared" si="64"/>
        <v>-</v>
      </c>
      <c r="Q197" s="2" t="str">
        <f t="shared" si="65"/>
        <v>-</v>
      </c>
      <c r="AS197" s="6" t="s">
        <v>2606</v>
      </c>
      <c r="AT197" s="5" t="s">
        <v>2632</v>
      </c>
      <c r="AW197" s="35">
        <v>5</v>
      </c>
      <c r="AX197" s="37">
        <v>133</v>
      </c>
      <c r="AY197" s="41">
        <f t="shared" si="58"/>
        <v>5133</v>
      </c>
      <c r="BA197" s="7" t="s">
        <v>59</v>
      </c>
    </row>
    <row r="198" spans="1:53" hidden="1" outlineLevel="1">
      <c r="A198" s="6" t="s">
        <v>2707</v>
      </c>
      <c r="B198" s="5" t="s">
        <v>2632</v>
      </c>
      <c r="C198" s="25">
        <v>17629</v>
      </c>
      <c r="F198" s="24">
        <v>10436</v>
      </c>
      <c r="G198" s="1">
        <v>5678</v>
      </c>
      <c r="H198" s="1">
        <v>5522</v>
      </c>
      <c r="I198" s="2" t="str">
        <f t="shared" si="49"/>
        <v/>
      </c>
      <c r="J198" s="2">
        <f t="shared" si="50"/>
        <v>0.52912993484093518</v>
      </c>
      <c r="K198" s="10" t="e">
        <f t="shared" si="59"/>
        <v>#N/A</v>
      </c>
      <c r="L198" s="9" t="e">
        <f t="shared" si="60"/>
        <v>#N/A</v>
      </c>
      <c r="M198" s="8" t="e">
        <f t="shared" si="61"/>
        <v>#N/A</v>
      </c>
      <c r="N198" s="2" t="str">
        <f t="shared" si="62"/>
        <v>-</v>
      </c>
      <c r="O198" s="2" t="str">
        <f t="shared" si="63"/>
        <v>-</v>
      </c>
      <c r="P198" s="2" t="str">
        <f t="shared" si="64"/>
        <v>-</v>
      </c>
      <c r="Q198" s="2" t="str">
        <f t="shared" si="65"/>
        <v>-</v>
      </c>
      <c r="AS198" s="6" t="s">
        <v>2707</v>
      </c>
      <c r="AT198" s="5" t="s">
        <v>2632</v>
      </c>
      <c r="AW198" s="35">
        <v>5</v>
      </c>
      <c r="AX198" s="37">
        <v>135</v>
      </c>
      <c r="AY198" s="41">
        <f t="shared" si="58"/>
        <v>5135</v>
      </c>
      <c r="BA198" s="7" t="s">
        <v>59</v>
      </c>
    </row>
    <row r="199" spans="1:53" hidden="1" outlineLevel="1">
      <c r="A199" s="6" t="s">
        <v>978</v>
      </c>
      <c r="B199" s="5" t="s">
        <v>2632</v>
      </c>
      <c r="C199" s="25">
        <v>12262</v>
      </c>
      <c r="F199" s="24">
        <v>7741</v>
      </c>
      <c r="G199" s="1">
        <v>4514</v>
      </c>
      <c r="H199" s="1">
        <v>4341</v>
      </c>
      <c r="I199" s="2" t="str">
        <f t="shared" ref="I199:I262" si="66">IF(D199&gt;0,H199/D199,"")</f>
        <v/>
      </c>
      <c r="J199" s="2">
        <f t="shared" ref="J199:J262" si="67">IF(F199&gt;0,H199/F199,"")</f>
        <v>0.56078026094819788</v>
      </c>
      <c r="K199" s="10" t="e">
        <f t="shared" si="59"/>
        <v>#N/A</v>
      </c>
      <c r="L199" s="9" t="e">
        <f t="shared" si="60"/>
        <v>#N/A</v>
      </c>
      <c r="M199" s="8" t="e">
        <f t="shared" si="61"/>
        <v>#N/A</v>
      </c>
      <c r="N199" s="2" t="str">
        <f t="shared" si="62"/>
        <v>-</v>
      </c>
      <c r="O199" s="2" t="str">
        <f t="shared" si="63"/>
        <v>-</v>
      </c>
      <c r="P199" s="2" t="str">
        <f t="shared" si="64"/>
        <v>-</v>
      </c>
      <c r="Q199" s="2" t="str">
        <f t="shared" si="65"/>
        <v>-</v>
      </c>
      <c r="AS199" s="6" t="s">
        <v>978</v>
      </c>
      <c r="AT199" s="5" t="s">
        <v>2632</v>
      </c>
      <c r="AW199" s="35">
        <v>5</v>
      </c>
      <c r="AX199" s="37">
        <v>137</v>
      </c>
      <c r="AY199" s="41">
        <f t="shared" si="58"/>
        <v>5137</v>
      </c>
      <c r="BA199" s="7" t="s">
        <v>59</v>
      </c>
    </row>
    <row r="200" spans="1:53" hidden="1" outlineLevel="1">
      <c r="A200" s="6" t="s">
        <v>2871</v>
      </c>
      <c r="B200" s="5" t="s">
        <v>2632</v>
      </c>
      <c r="C200" s="25">
        <v>42914</v>
      </c>
      <c r="F200" s="24">
        <v>29624</v>
      </c>
      <c r="G200" s="1">
        <v>11647</v>
      </c>
      <c r="H200" s="1">
        <v>10735</v>
      </c>
      <c r="I200" s="2" t="str">
        <f t="shared" si="66"/>
        <v/>
      </c>
      <c r="J200" s="2">
        <f t="shared" si="67"/>
        <v>0.36237510126924116</v>
      </c>
      <c r="K200" s="10" t="e">
        <f t="shared" si="59"/>
        <v>#N/A</v>
      </c>
      <c r="L200" s="9" t="e">
        <f t="shared" si="60"/>
        <v>#N/A</v>
      </c>
      <c r="M200" s="8" t="e">
        <f t="shared" si="61"/>
        <v>#N/A</v>
      </c>
      <c r="N200" s="2" t="str">
        <f t="shared" si="62"/>
        <v>-</v>
      </c>
      <c r="O200" s="2" t="str">
        <f t="shared" si="63"/>
        <v>-</v>
      </c>
      <c r="P200" s="2" t="str">
        <f t="shared" si="64"/>
        <v>-</v>
      </c>
      <c r="Q200" s="2" t="str">
        <f t="shared" si="65"/>
        <v>-</v>
      </c>
      <c r="AS200" s="6" t="s">
        <v>2871</v>
      </c>
      <c r="AT200" s="5" t="s">
        <v>2632</v>
      </c>
      <c r="AW200" s="35">
        <v>5</v>
      </c>
      <c r="AX200" s="37">
        <v>139</v>
      </c>
      <c r="AY200" s="41">
        <f t="shared" si="58"/>
        <v>5139</v>
      </c>
      <c r="BA200" s="7" t="s">
        <v>59</v>
      </c>
    </row>
    <row r="201" spans="1:53" hidden="1" outlineLevel="1">
      <c r="A201" s="6" t="s">
        <v>1880</v>
      </c>
      <c r="B201" s="5" t="s">
        <v>2632</v>
      </c>
      <c r="C201" s="25">
        <v>17027</v>
      </c>
      <c r="F201" s="24">
        <v>9981</v>
      </c>
      <c r="G201" s="1">
        <v>5557</v>
      </c>
      <c r="H201" s="1">
        <v>5360</v>
      </c>
      <c r="I201" s="2" t="str">
        <f t="shared" si="66"/>
        <v/>
      </c>
      <c r="J201" s="2">
        <f t="shared" si="67"/>
        <v>0.53702033864342247</v>
      </c>
      <c r="K201" s="10" t="e">
        <f t="shared" si="59"/>
        <v>#N/A</v>
      </c>
      <c r="L201" s="9" t="e">
        <f t="shared" si="60"/>
        <v>#N/A</v>
      </c>
      <c r="M201" s="8" t="e">
        <f t="shared" si="61"/>
        <v>#N/A</v>
      </c>
      <c r="N201" s="2" t="str">
        <f t="shared" si="62"/>
        <v>-</v>
      </c>
      <c r="O201" s="2" t="str">
        <f t="shared" si="63"/>
        <v>-</v>
      </c>
      <c r="P201" s="2" t="str">
        <f t="shared" si="64"/>
        <v>-</v>
      </c>
      <c r="Q201" s="2" t="str">
        <f t="shared" si="65"/>
        <v>-</v>
      </c>
      <c r="AS201" s="6" t="s">
        <v>1880</v>
      </c>
      <c r="AT201" s="5" t="s">
        <v>2632</v>
      </c>
      <c r="AW201" s="35">
        <v>5</v>
      </c>
      <c r="AX201" s="37">
        <v>141</v>
      </c>
      <c r="AY201" s="41">
        <f t="shared" si="58"/>
        <v>5141</v>
      </c>
      <c r="BA201" s="7" t="s">
        <v>59</v>
      </c>
    </row>
    <row r="202" spans="1:53" hidden="1" outlineLevel="1">
      <c r="A202" s="6" t="s">
        <v>2321</v>
      </c>
      <c r="B202" s="5" t="s">
        <v>2632</v>
      </c>
      <c r="C202" s="25">
        <v>190314</v>
      </c>
      <c r="F202" s="24">
        <v>87215</v>
      </c>
      <c r="G202" s="1">
        <v>45285</v>
      </c>
      <c r="H202" s="1">
        <v>44937</v>
      </c>
      <c r="I202" s="2" t="str">
        <f t="shared" si="66"/>
        <v/>
      </c>
      <c r="J202" s="2">
        <f t="shared" si="67"/>
        <v>0.51524393739609009</v>
      </c>
      <c r="K202" s="10" t="e">
        <f t="shared" si="59"/>
        <v>#N/A</v>
      </c>
      <c r="L202" s="9" t="e">
        <f t="shared" si="60"/>
        <v>#N/A</v>
      </c>
      <c r="M202" s="8" t="e">
        <f t="shared" si="61"/>
        <v>#N/A</v>
      </c>
      <c r="N202" s="2" t="str">
        <f t="shared" si="62"/>
        <v>-</v>
      </c>
      <c r="O202" s="2" t="str">
        <f t="shared" si="63"/>
        <v>-</v>
      </c>
      <c r="P202" s="2" t="str">
        <f t="shared" si="64"/>
        <v>-</v>
      </c>
      <c r="Q202" s="2" t="str">
        <f t="shared" si="65"/>
        <v>-</v>
      </c>
      <c r="AS202" s="6" t="s">
        <v>2321</v>
      </c>
      <c r="AT202" s="5" t="s">
        <v>2632</v>
      </c>
      <c r="AW202" s="35">
        <v>5</v>
      </c>
      <c r="AX202" s="37">
        <v>143</v>
      </c>
      <c r="AY202" s="41">
        <f t="shared" si="58"/>
        <v>5143</v>
      </c>
      <c r="BA202" s="7" t="s">
        <v>59</v>
      </c>
    </row>
    <row r="203" spans="1:53" hidden="1" outlineLevel="1">
      <c r="A203" s="6" t="s">
        <v>476</v>
      </c>
      <c r="B203" s="5" t="s">
        <v>2632</v>
      </c>
      <c r="C203" s="25">
        <v>72728</v>
      </c>
      <c r="F203" s="24">
        <v>43136</v>
      </c>
      <c r="G203" s="1">
        <v>21159</v>
      </c>
      <c r="H203" s="1">
        <v>20727</v>
      </c>
      <c r="I203" s="2" t="str">
        <f t="shared" si="66"/>
        <v/>
      </c>
      <c r="J203" s="2">
        <f t="shared" si="67"/>
        <v>0.4805035237388724</v>
      </c>
      <c r="K203" s="10" t="e">
        <f t="shared" si="59"/>
        <v>#N/A</v>
      </c>
      <c r="L203" s="9" t="e">
        <f t="shared" si="60"/>
        <v>#N/A</v>
      </c>
      <c r="M203" s="8" t="e">
        <f t="shared" si="61"/>
        <v>#N/A</v>
      </c>
      <c r="N203" s="2" t="str">
        <f t="shared" si="62"/>
        <v>-</v>
      </c>
      <c r="O203" s="2" t="str">
        <f t="shared" si="63"/>
        <v>-</v>
      </c>
      <c r="P203" s="2" t="str">
        <f t="shared" si="64"/>
        <v>-</v>
      </c>
      <c r="Q203" s="2" t="str">
        <f t="shared" si="65"/>
        <v>-</v>
      </c>
      <c r="AS203" s="6" t="s">
        <v>476</v>
      </c>
      <c r="AT203" s="5" t="s">
        <v>2632</v>
      </c>
      <c r="AW203" s="35">
        <v>5</v>
      </c>
      <c r="AX203" s="37">
        <v>145</v>
      </c>
      <c r="AY203" s="41">
        <f t="shared" si="58"/>
        <v>5145</v>
      </c>
      <c r="BA203" s="7" t="s">
        <v>59</v>
      </c>
    </row>
    <row r="204" spans="1:53" hidden="1" outlineLevel="1">
      <c r="A204" s="6" t="s">
        <v>907</v>
      </c>
      <c r="B204" s="5" t="s">
        <v>2632</v>
      </c>
      <c r="C204" s="25">
        <v>7877</v>
      </c>
      <c r="F204" s="24">
        <v>4746</v>
      </c>
      <c r="G204" s="1">
        <v>2537</v>
      </c>
      <c r="H204" s="1">
        <v>2441</v>
      </c>
      <c r="I204" s="2" t="str">
        <f t="shared" si="66"/>
        <v/>
      </c>
      <c r="J204" s="2">
        <f t="shared" si="67"/>
        <v>0.51432785503581968</v>
      </c>
      <c r="K204" s="10" t="e">
        <f t="shared" si="59"/>
        <v>#N/A</v>
      </c>
      <c r="L204" s="9" t="e">
        <f t="shared" si="60"/>
        <v>#N/A</v>
      </c>
      <c r="M204" s="8" t="e">
        <f t="shared" si="61"/>
        <v>#N/A</v>
      </c>
      <c r="N204" s="2" t="str">
        <f t="shared" si="62"/>
        <v>-</v>
      </c>
      <c r="O204" s="2" t="str">
        <f t="shared" si="63"/>
        <v>-</v>
      </c>
      <c r="P204" s="2" t="str">
        <f t="shared" si="64"/>
        <v>-</v>
      </c>
      <c r="Q204" s="2" t="str">
        <f t="shared" si="65"/>
        <v>-</v>
      </c>
      <c r="AS204" s="6" t="s">
        <v>907</v>
      </c>
      <c r="AT204" s="5" t="s">
        <v>2632</v>
      </c>
      <c r="AW204" s="35">
        <v>5</v>
      </c>
      <c r="AX204" s="37">
        <v>147</v>
      </c>
      <c r="AY204" s="41">
        <f t="shared" si="58"/>
        <v>5147</v>
      </c>
      <c r="BA204" s="7" t="s">
        <v>59</v>
      </c>
    </row>
    <row r="205" spans="1:53" hidden="1" outlineLevel="1">
      <c r="A205" s="6" t="s">
        <v>277</v>
      </c>
      <c r="B205" s="5" t="s">
        <v>2632</v>
      </c>
      <c r="C205" s="25">
        <v>21556</v>
      </c>
      <c r="F205" s="24">
        <v>9583</v>
      </c>
      <c r="G205" s="1">
        <v>4545</v>
      </c>
      <c r="H205" s="1">
        <v>4453</v>
      </c>
      <c r="I205" s="2" t="str">
        <f t="shared" si="66"/>
        <v/>
      </c>
      <c r="J205" s="2">
        <f t="shared" si="67"/>
        <v>0.46467703224459983</v>
      </c>
      <c r="K205" s="10" t="e">
        <f t="shared" si="59"/>
        <v>#N/A</v>
      </c>
      <c r="L205" s="9" t="e">
        <f t="shared" si="60"/>
        <v>#N/A</v>
      </c>
      <c r="M205" s="8" t="e">
        <f t="shared" si="61"/>
        <v>#N/A</v>
      </c>
      <c r="N205" s="2" t="str">
        <f t="shared" si="62"/>
        <v>-</v>
      </c>
      <c r="O205" s="2" t="str">
        <f t="shared" si="63"/>
        <v>-</v>
      </c>
      <c r="P205" s="2" t="str">
        <f t="shared" si="64"/>
        <v>-</v>
      </c>
      <c r="Q205" s="2" t="str">
        <f t="shared" si="65"/>
        <v>-</v>
      </c>
      <c r="AS205" s="6" t="s">
        <v>277</v>
      </c>
      <c r="AT205" s="5" t="s">
        <v>2632</v>
      </c>
      <c r="AW205" s="35">
        <v>5</v>
      </c>
      <c r="AX205" s="37">
        <v>149</v>
      </c>
      <c r="AY205" s="41">
        <f t="shared" si="58"/>
        <v>5149</v>
      </c>
      <c r="BA205" s="7" t="s">
        <v>59</v>
      </c>
    </row>
    <row r="206" spans="1:53" collapsed="1">
      <c r="A206" s="6" t="s">
        <v>2921</v>
      </c>
      <c r="B206" s="5" t="s">
        <v>2569</v>
      </c>
      <c r="C206" s="25">
        <f>SUM(C131:C205)</f>
        <v>2821761</v>
      </c>
      <c r="D206" s="55">
        <v>2076000</v>
      </c>
      <c r="E206" s="55">
        <v>2004000</v>
      </c>
      <c r="F206" s="25">
        <f>SUM(F131:F205)</f>
        <v>1615271</v>
      </c>
      <c r="G206" s="25">
        <f>SUM(G131:G205)</f>
        <v>780409</v>
      </c>
      <c r="H206" s="1">
        <v>763011</v>
      </c>
      <c r="I206" s="2">
        <f t="shared" si="66"/>
        <v>0.36753901734104044</v>
      </c>
      <c r="J206" s="2">
        <f t="shared" si="67"/>
        <v>0.4723733664505832</v>
      </c>
      <c r="K206" s="10" t="e">
        <f t="shared" si="59"/>
        <v>#N/A</v>
      </c>
      <c r="L206" s="9" t="e">
        <f t="shared" si="60"/>
        <v>#N/A</v>
      </c>
      <c r="M206" s="8" t="e">
        <f t="shared" si="61"/>
        <v>#N/A</v>
      </c>
      <c r="N206" s="2" t="str">
        <f t="shared" si="62"/>
        <v>-</v>
      </c>
      <c r="O206" s="2" t="str">
        <f t="shared" si="63"/>
        <v>-</v>
      </c>
      <c r="P206" s="2" t="str">
        <f t="shared" si="64"/>
        <v>-</v>
      </c>
      <c r="Q206" s="2" t="str">
        <f t="shared" si="65"/>
        <v>-</v>
      </c>
      <c r="AS206" s="6" t="s">
        <v>2921</v>
      </c>
      <c r="AT206" s="5" t="s">
        <v>2569</v>
      </c>
      <c r="AW206" s="35">
        <v>5</v>
      </c>
      <c r="AX206" s="37"/>
      <c r="AY206" s="35">
        <v>5</v>
      </c>
      <c r="BA206" s="7" t="s">
        <v>2133</v>
      </c>
    </row>
    <row r="207" spans="1:53">
      <c r="A207" s="6"/>
      <c r="B207" s="6"/>
      <c r="C207" s="25"/>
      <c r="F207" s="24"/>
      <c r="I207" s="2"/>
      <c r="J207" s="2"/>
      <c r="M207" s="8"/>
      <c r="AS207" s="6"/>
      <c r="AT207" s="6"/>
      <c r="AW207" s="35"/>
      <c r="AX207" s="37"/>
      <c r="AY207" s="41"/>
    </row>
    <row r="208" spans="1:53" hidden="1" outlineLevel="1">
      <c r="A208" s="6" t="s">
        <v>2734</v>
      </c>
      <c r="B208" s="6" t="s">
        <v>2206</v>
      </c>
      <c r="C208" s="25">
        <v>1444484</v>
      </c>
      <c r="F208" s="1">
        <f t="shared" ref="F208:F239" si="68">SUM(R208:AP208)</f>
        <v>678765</v>
      </c>
      <c r="G208" s="1">
        <v>415638</v>
      </c>
      <c r="H208" s="1">
        <v>399816</v>
      </c>
      <c r="I208" s="2" t="str">
        <f t="shared" si="66"/>
        <v/>
      </c>
      <c r="J208" s="2">
        <f t="shared" si="67"/>
        <v>0.589034496475216</v>
      </c>
      <c r="K208" s="10">
        <f t="shared" ref="K208:K239" si="69">RANK(R208,R208:AP208)</f>
        <v>1</v>
      </c>
      <c r="L208" s="9">
        <f t="shared" ref="L208:L239" si="70">RANK(S208,R208:AP208)</f>
        <v>3</v>
      </c>
      <c r="M208" s="8">
        <f t="shared" ref="M208:M239" si="71">RANK(T208,R208:AP208)</f>
        <v>2</v>
      </c>
      <c r="N208" s="2">
        <f t="shared" ref="N208:N239" si="72">IF(SUM($R208:$AO208)=0,"-",R208/SUM($R208:$AO208))</f>
        <v>0.55220289791017507</v>
      </c>
      <c r="O208" s="2">
        <f t="shared" ref="O208:O239" si="73">IF(SUM($R208:$AO208)=0,"-",S208/SUM($R208:$AO208))</f>
        <v>0.17520644110995706</v>
      </c>
      <c r="P208" s="2">
        <f t="shared" ref="P208:P239" si="74">IF(SUM($R208:$AO208)=0,"-",T208/SUM($R208:$AO208))</f>
        <v>0.21797971315551037</v>
      </c>
      <c r="Q208" s="2">
        <f t="shared" ref="Q208:Q239" si="75">IF(SUM($R208:$AO208)=0,"-",(1-N208-O208-P208))</f>
        <v>5.4610947824357464E-2</v>
      </c>
      <c r="R208" s="1">
        <v>374816</v>
      </c>
      <c r="S208" s="1">
        <v>118924</v>
      </c>
      <c r="T208" s="1">
        <v>147957</v>
      </c>
      <c r="U208" s="1">
        <v>2969</v>
      </c>
      <c r="V208" s="1">
        <v>12773</v>
      </c>
      <c r="X208" s="1">
        <v>6377</v>
      </c>
      <c r="Y208" s="1">
        <v>10872</v>
      </c>
      <c r="AA208" s="1">
        <v>2929</v>
      </c>
      <c r="AB208" s="1">
        <v>1148</v>
      </c>
      <c r="AS208" s="6" t="s">
        <v>2734</v>
      </c>
      <c r="AT208" s="6" t="s">
        <v>2206</v>
      </c>
      <c r="AW208" s="35">
        <v>6</v>
      </c>
      <c r="AX208" s="37">
        <v>1</v>
      </c>
      <c r="AY208" s="41">
        <f t="shared" si="58"/>
        <v>6001</v>
      </c>
      <c r="BA208" s="7" t="s">
        <v>59</v>
      </c>
    </row>
    <row r="209" spans="1:53" hidden="1" outlineLevel="1">
      <c r="A209" s="6" t="s">
        <v>2244</v>
      </c>
      <c r="B209" s="6" t="s">
        <v>2206</v>
      </c>
      <c r="C209" s="25">
        <v>1276</v>
      </c>
      <c r="F209" s="1">
        <f t="shared" si="68"/>
        <v>775</v>
      </c>
      <c r="G209" s="1">
        <v>556</v>
      </c>
      <c r="H209" s="1">
        <v>518</v>
      </c>
      <c r="I209" s="2" t="str">
        <f t="shared" si="66"/>
        <v/>
      </c>
      <c r="J209" s="2">
        <f t="shared" si="67"/>
        <v>0.6683870967741935</v>
      </c>
      <c r="K209" s="10">
        <f t="shared" si="69"/>
        <v>1</v>
      </c>
      <c r="L209" s="9">
        <f t="shared" si="70"/>
        <v>2</v>
      </c>
      <c r="M209" s="8">
        <f t="shared" si="71"/>
        <v>3</v>
      </c>
      <c r="N209" s="2">
        <f t="shared" si="72"/>
        <v>0.35741935483870968</v>
      </c>
      <c r="O209" s="2">
        <f t="shared" si="73"/>
        <v>0.3496774193548387</v>
      </c>
      <c r="P209" s="2">
        <f t="shared" si="74"/>
        <v>0.22967741935483871</v>
      </c>
      <c r="Q209" s="2">
        <f t="shared" si="75"/>
        <v>6.3225806451612909E-2</v>
      </c>
      <c r="R209" s="1">
        <v>277</v>
      </c>
      <c r="S209" s="1">
        <v>271</v>
      </c>
      <c r="T209" s="1">
        <v>178</v>
      </c>
      <c r="U209" s="1">
        <v>5</v>
      </c>
      <c r="V209" s="1">
        <v>14</v>
      </c>
      <c r="X209" s="1">
        <v>2</v>
      </c>
      <c r="Y209" s="1">
        <v>27</v>
      </c>
      <c r="AA209" s="1">
        <v>1</v>
      </c>
      <c r="AB209" s="1">
        <v>0</v>
      </c>
      <c r="AS209" s="6" t="s">
        <v>2244</v>
      </c>
      <c r="AT209" s="6" t="s">
        <v>2206</v>
      </c>
      <c r="AW209" s="35">
        <v>6</v>
      </c>
      <c r="AX209" s="37">
        <v>3</v>
      </c>
      <c r="AY209" s="41">
        <f t="shared" si="58"/>
        <v>6003</v>
      </c>
      <c r="BA209" s="7" t="s">
        <v>59</v>
      </c>
    </row>
    <row r="210" spans="1:53" hidden="1" outlineLevel="1">
      <c r="A210" s="6" t="s">
        <v>3039</v>
      </c>
      <c r="B210" s="6" t="s">
        <v>2206</v>
      </c>
      <c r="C210" s="25">
        <v>38353</v>
      </c>
      <c r="F210" s="1">
        <f t="shared" si="68"/>
        <v>20119</v>
      </c>
      <c r="G210" s="1">
        <v>15217</v>
      </c>
      <c r="H210" s="1">
        <v>14656</v>
      </c>
      <c r="I210" s="2" t="str">
        <f t="shared" si="66"/>
        <v/>
      </c>
      <c r="J210" s="2">
        <f t="shared" si="67"/>
        <v>0.72846562950444849</v>
      </c>
      <c r="K210" s="10">
        <f t="shared" si="69"/>
        <v>2</v>
      </c>
      <c r="L210" s="9">
        <f t="shared" si="70"/>
        <v>1</v>
      </c>
      <c r="M210" s="8">
        <f t="shared" si="71"/>
        <v>3</v>
      </c>
      <c r="N210" s="2">
        <f t="shared" si="72"/>
        <v>0.34912271981708831</v>
      </c>
      <c r="O210" s="2">
        <f t="shared" si="73"/>
        <v>0.46463541925543017</v>
      </c>
      <c r="P210" s="2">
        <f t="shared" si="74"/>
        <v>0.13221333068243948</v>
      </c>
      <c r="Q210" s="2">
        <f t="shared" si="75"/>
        <v>5.4028530245042033E-2</v>
      </c>
      <c r="R210" s="1">
        <v>7024</v>
      </c>
      <c r="S210" s="1">
        <v>9348</v>
      </c>
      <c r="T210" s="1">
        <v>2660</v>
      </c>
      <c r="U210" s="1">
        <v>136</v>
      </c>
      <c r="V210" s="1">
        <v>155</v>
      </c>
      <c r="X210" s="1">
        <v>159</v>
      </c>
      <c r="Y210" s="1">
        <v>596</v>
      </c>
      <c r="AA210" s="1">
        <v>28</v>
      </c>
      <c r="AB210" s="1">
        <v>13</v>
      </c>
      <c r="AS210" s="6" t="s">
        <v>3039</v>
      </c>
      <c r="AT210" s="6" t="s">
        <v>2206</v>
      </c>
      <c r="AW210" s="35">
        <v>6</v>
      </c>
      <c r="AX210" s="37">
        <v>5</v>
      </c>
      <c r="AY210" s="41">
        <f t="shared" si="58"/>
        <v>6005</v>
      </c>
      <c r="BA210" s="7" t="s">
        <v>59</v>
      </c>
    </row>
    <row r="211" spans="1:53" hidden="1" outlineLevel="1">
      <c r="A211" s="6" t="s">
        <v>1757</v>
      </c>
      <c r="B211" s="6" t="s">
        <v>2206</v>
      </c>
      <c r="C211" s="25">
        <v>216824</v>
      </c>
      <c r="F211" s="1">
        <f t="shared" si="68"/>
        <v>115659</v>
      </c>
      <c r="G211" s="1">
        <v>70298</v>
      </c>
      <c r="H211" s="1">
        <v>67621</v>
      </c>
      <c r="I211" s="2" t="str">
        <f t="shared" si="66"/>
        <v/>
      </c>
      <c r="J211" s="2">
        <f t="shared" si="67"/>
        <v>0.58465834911247716</v>
      </c>
      <c r="K211" s="10">
        <f t="shared" si="69"/>
        <v>2</v>
      </c>
      <c r="L211" s="9">
        <f t="shared" si="70"/>
        <v>1</v>
      </c>
      <c r="M211" s="8">
        <f t="shared" si="71"/>
        <v>3</v>
      </c>
      <c r="N211" s="2">
        <f t="shared" si="72"/>
        <v>0.34570591134282674</v>
      </c>
      <c r="O211" s="2">
        <f t="shared" si="73"/>
        <v>0.41129527317372622</v>
      </c>
      <c r="P211" s="2">
        <f t="shared" si="74"/>
        <v>0.17778988232649426</v>
      </c>
      <c r="Q211" s="2">
        <f t="shared" si="75"/>
        <v>6.5208933156952836E-2</v>
      </c>
      <c r="R211" s="1">
        <v>39984</v>
      </c>
      <c r="S211" s="1">
        <v>47570</v>
      </c>
      <c r="T211" s="1">
        <v>20563</v>
      </c>
      <c r="U211" s="1">
        <v>874</v>
      </c>
      <c r="V211" s="1">
        <v>2188</v>
      </c>
      <c r="X211" s="1">
        <v>780</v>
      </c>
      <c r="Y211" s="1">
        <v>3120</v>
      </c>
      <c r="AA211" s="1">
        <v>490</v>
      </c>
      <c r="AB211" s="1">
        <v>90</v>
      </c>
      <c r="AS211" s="6" t="s">
        <v>1757</v>
      </c>
      <c r="AT211" s="6" t="s">
        <v>2206</v>
      </c>
      <c r="AW211" s="35">
        <v>6</v>
      </c>
      <c r="AX211" s="37">
        <v>7</v>
      </c>
      <c r="AY211" s="41">
        <f t="shared" si="58"/>
        <v>6007</v>
      </c>
      <c r="BA211" s="7" t="s">
        <v>59</v>
      </c>
    </row>
    <row r="212" spans="1:53" hidden="1" outlineLevel="1">
      <c r="A212" s="6" t="s">
        <v>1581</v>
      </c>
      <c r="B212" s="6" t="s">
        <v>2206</v>
      </c>
      <c r="C212" s="25">
        <v>46045</v>
      </c>
      <c r="F212" s="1">
        <f t="shared" si="68"/>
        <v>27048</v>
      </c>
      <c r="G212" s="1">
        <v>18321</v>
      </c>
      <c r="H212" s="1">
        <v>17688</v>
      </c>
      <c r="I212" s="2" t="str">
        <f t="shared" si="66"/>
        <v/>
      </c>
      <c r="J212" s="2">
        <f t="shared" si="67"/>
        <v>0.65394853593611357</v>
      </c>
      <c r="K212" s="10">
        <f t="shared" si="69"/>
        <v>2</v>
      </c>
      <c r="L212" s="9">
        <f t="shared" si="70"/>
        <v>1</v>
      </c>
      <c r="M212" s="8">
        <f t="shared" si="71"/>
        <v>3</v>
      </c>
      <c r="N212" s="2">
        <f t="shared" si="72"/>
        <v>0.33939662821650401</v>
      </c>
      <c r="O212" s="2">
        <f t="shared" si="73"/>
        <v>0.44787045252883761</v>
      </c>
      <c r="P212" s="2">
        <f t="shared" si="74"/>
        <v>0.15372670807453417</v>
      </c>
      <c r="Q212" s="2">
        <f t="shared" si="75"/>
        <v>5.9006211180124252E-2</v>
      </c>
      <c r="R212" s="1">
        <v>9180</v>
      </c>
      <c r="S212" s="1">
        <v>12114</v>
      </c>
      <c r="T212" s="1">
        <v>4158</v>
      </c>
      <c r="U212" s="1">
        <v>329</v>
      </c>
      <c r="V212" s="1">
        <v>317</v>
      </c>
      <c r="X212" s="1">
        <v>97</v>
      </c>
      <c r="Y212" s="1">
        <v>771</v>
      </c>
      <c r="AA212" s="1">
        <v>64</v>
      </c>
      <c r="AB212" s="1">
        <v>18</v>
      </c>
      <c r="AS212" s="6" t="s">
        <v>1581</v>
      </c>
      <c r="AT212" s="6" t="s">
        <v>2206</v>
      </c>
      <c r="AW212" s="35">
        <v>6</v>
      </c>
      <c r="AX212" s="37">
        <v>9</v>
      </c>
      <c r="AY212" s="41">
        <f t="shared" si="58"/>
        <v>6009</v>
      </c>
      <c r="BA212" s="7" t="s">
        <v>59</v>
      </c>
    </row>
    <row r="213" spans="1:53" hidden="1" outlineLevel="1">
      <c r="A213" s="6" t="s">
        <v>1839</v>
      </c>
      <c r="B213" s="6" t="s">
        <v>2206</v>
      </c>
      <c r="C213" s="25">
        <v>20890</v>
      </c>
      <c r="F213" s="1">
        <f t="shared" si="68"/>
        <v>8178</v>
      </c>
      <c r="G213" s="1">
        <v>5056</v>
      </c>
      <c r="H213" s="1">
        <v>4870</v>
      </c>
      <c r="I213" s="2" t="str">
        <f t="shared" si="66"/>
        <v/>
      </c>
      <c r="J213" s="2">
        <f t="shared" si="67"/>
        <v>0.59550012227928584</v>
      </c>
      <c r="K213" s="10">
        <f t="shared" si="69"/>
        <v>2</v>
      </c>
      <c r="L213" s="9">
        <f t="shared" si="70"/>
        <v>1</v>
      </c>
      <c r="M213" s="8">
        <f t="shared" si="71"/>
        <v>3</v>
      </c>
      <c r="N213" s="2">
        <f t="shared" si="72"/>
        <v>0.35583272193690391</v>
      </c>
      <c r="O213" s="2">
        <f t="shared" si="73"/>
        <v>0.46502812423575446</v>
      </c>
      <c r="P213" s="2">
        <f t="shared" si="74"/>
        <v>0.14306676449009537</v>
      </c>
      <c r="Q213" s="2">
        <f t="shared" si="75"/>
        <v>3.6072389337246213E-2</v>
      </c>
      <c r="R213" s="1">
        <v>2910</v>
      </c>
      <c r="S213" s="1">
        <v>3803</v>
      </c>
      <c r="T213" s="1">
        <v>1170</v>
      </c>
      <c r="U213" s="1">
        <v>31</v>
      </c>
      <c r="V213" s="1">
        <v>26</v>
      </c>
      <c r="X213" s="1">
        <v>24</v>
      </c>
      <c r="Y213" s="1">
        <v>189</v>
      </c>
      <c r="AA213" s="1">
        <v>24</v>
      </c>
      <c r="AB213" s="1">
        <v>1</v>
      </c>
      <c r="AS213" s="6" t="s">
        <v>1839</v>
      </c>
      <c r="AT213" s="6" t="s">
        <v>2206</v>
      </c>
      <c r="AW213" s="35">
        <v>6</v>
      </c>
      <c r="AX213" s="37">
        <v>11</v>
      </c>
      <c r="AY213" s="41">
        <f t="shared" si="58"/>
        <v>6011</v>
      </c>
      <c r="BA213" s="7" t="s">
        <v>59</v>
      </c>
    </row>
    <row r="214" spans="1:53" hidden="1" outlineLevel="1">
      <c r="A214" s="6" t="s">
        <v>2439</v>
      </c>
      <c r="B214" s="6" t="s">
        <v>2206</v>
      </c>
      <c r="C214" s="25">
        <v>1000834</v>
      </c>
      <c r="F214" s="1">
        <f t="shared" si="68"/>
        <v>486441</v>
      </c>
      <c r="G214" s="1">
        <v>308206</v>
      </c>
      <c r="H214" s="1">
        <v>269397</v>
      </c>
      <c r="I214" s="2" t="str">
        <f t="shared" si="66"/>
        <v/>
      </c>
      <c r="J214" s="2">
        <f t="shared" si="67"/>
        <v>0.5538122814483154</v>
      </c>
      <c r="K214" s="10">
        <f t="shared" si="69"/>
        <v>1</v>
      </c>
      <c r="L214" s="9">
        <f t="shared" si="70"/>
        <v>2</v>
      </c>
      <c r="M214" s="8">
        <f t="shared" si="71"/>
        <v>3</v>
      </c>
      <c r="N214" s="2">
        <f t="shared" si="72"/>
        <v>0.48121766051792508</v>
      </c>
      <c r="O214" s="2">
        <f t="shared" si="73"/>
        <v>0.29605851480446754</v>
      </c>
      <c r="P214" s="2">
        <f t="shared" si="74"/>
        <v>0.18072900927347818</v>
      </c>
      <c r="Q214" s="2">
        <f t="shared" si="75"/>
        <v>4.1994815404129249E-2</v>
      </c>
      <c r="R214" s="1">
        <v>234084</v>
      </c>
      <c r="S214" s="1">
        <v>144015</v>
      </c>
      <c r="T214" s="1">
        <v>87914</v>
      </c>
      <c r="U214" s="1">
        <v>2200</v>
      </c>
      <c r="V214" s="1">
        <v>4207</v>
      </c>
      <c r="X214" s="1">
        <v>3157</v>
      </c>
      <c r="Y214" s="1">
        <v>9158</v>
      </c>
      <c r="AA214" s="1">
        <v>1214</v>
      </c>
      <c r="AB214" s="1">
        <v>492</v>
      </c>
      <c r="AS214" s="6" t="s">
        <v>2439</v>
      </c>
      <c r="AT214" s="6" t="s">
        <v>2206</v>
      </c>
      <c r="AW214" s="35">
        <v>6</v>
      </c>
      <c r="AX214" s="37">
        <v>13</v>
      </c>
      <c r="AY214" s="41">
        <f t="shared" si="58"/>
        <v>6013</v>
      </c>
      <c r="BA214" s="7" t="s">
        <v>59</v>
      </c>
    </row>
    <row r="215" spans="1:53" hidden="1" outlineLevel="1">
      <c r="A215" s="6" t="s">
        <v>2306</v>
      </c>
      <c r="B215" s="6" t="s">
        <v>2206</v>
      </c>
      <c r="C215" s="25">
        <v>28211</v>
      </c>
      <c r="F215" s="1">
        <f t="shared" si="68"/>
        <v>12040</v>
      </c>
      <c r="G215" s="1">
        <v>6828</v>
      </c>
      <c r="H215" s="1">
        <v>6660</v>
      </c>
      <c r="I215" s="2" t="str">
        <f t="shared" si="66"/>
        <v/>
      </c>
      <c r="J215" s="2">
        <f t="shared" si="67"/>
        <v>0.55315614617940201</v>
      </c>
      <c r="K215" s="10">
        <f t="shared" si="69"/>
        <v>2</v>
      </c>
      <c r="L215" s="9">
        <f t="shared" si="70"/>
        <v>1</v>
      </c>
      <c r="M215" s="8">
        <f t="shared" si="71"/>
        <v>3</v>
      </c>
      <c r="N215" s="2">
        <f t="shared" si="72"/>
        <v>0.36519933554817274</v>
      </c>
      <c r="O215" s="2">
        <f t="shared" si="73"/>
        <v>0.39177740863787375</v>
      </c>
      <c r="P215" s="2">
        <f t="shared" si="74"/>
        <v>0.18164451827242525</v>
      </c>
      <c r="Q215" s="2">
        <f t="shared" si="75"/>
        <v>6.1378737541528255E-2</v>
      </c>
      <c r="R215" s="1">
        <v>4397</v>
      </c>
      <c r="S215" s="1">
        <v>4717</v>
      </c>
      <c r="T215" s="1">
        <v>2187</v>
      </c>
      <c r="U215" s="1">
        <v>88</v>
      </c>
      <c r="V215" s="1">
        <v>115</v>
      </c>
      <c r="X215" s="1">
        <v>111</v>
      </c>
      <c r="Y215" s="1">
        <v>382</v>
      </c>
      <c r="AA215" s="1">
        <v>38</v>
      </c>
      <c r="AB215" s="1">
        <v>5</v>
      </c>
      <c r="AS215" s="6" t="s">
        <v>2306</v>
      </c>
      <c r="AT215" s="6" t="s">
        <v>2206</v>
      </c>
      <c r="AW215" s="35">
        <v>6</v>
      </c>
      <c r="AX215" s="37">
        <v>15</v>
      </c>
      <c r="AY215" s="41">
        <f t="shared" si="58"/>
        <v>6015</v>
      </c>
      <c r="BA215" s="7" t="s">
        <v>59</v>
      </c>
    </row>
    <row r="216" spans="1:53" hidden="1" outlineLevel="1">
      <c r="A216" s="6" t="s">
        <v>2521</v>
      </c>
      <c r="B216" s="6" t="s">
        <v>2206</v>
      </c>
      <c r="C216" s="25">
        <v>176773</v>
      </c>
      <c r="F216" s="1">
        <f t="shared" si="68"/>
        <v>101036</v>
      </c>
      <c r="G216" s="1">
        <v>68840</v>
      </c>
      <c r="H216" s="1">
        <v>67130</v>
      </c>
      <c r="I216" s="2" t="str">
        <f t="shared" si="66"/>
        <v/>
      </c>
      <c r="J216" s="2">
        <f t="shared" si="67"/>
        <v>0.66441664357258801</v>
      </c>
      <c r="K216" s="10">
        <f t="shared" si="69"/>
        <v>2</v>
      </c>
      <c r="L216" s="9">
        <f t="shared" si="70"/>
        <v>1</v>
      </c>
      <c r="M216" s="8">
        <f t="shared" si="71"/>
        <v>3</v>
      </c>
      <c r="N216" s="2">
        <f t="shared" si="72"/>
        <v>0.30708856249257688</v>
      </c>
      <c r="O216" s="2">
        <f t="shared" si="73"/>
        <v>0.46513124034997427</v>
      </c>
      <c r="P216" s="2">
        <f t="shared" si="74"/>
        <v>0.17448236272219803</v>
      </c>
      <c r="Q216" s="2">
        <f t="shared" si="75"/>
        <v>5.3297834435250824E-2</v>
      </c>
      <c r="R216" s="1">
        <v>31027</v>
      </c>
      <c r="S216" s="1">
        <v>46995</v>
      </c>
      <c r="T216" s="1">
        <v>17629</v>
      </c>
      <c r="U216" s="1">
        <v>703</v>
      </c>
      <c r="V216" s="1">
        <v>1071</v>
      </c>
      <c r="X216" s="1">
        <v>669</v>
      </c>
      <c r="Y216" s="1">
        <v>2626</v>
      </c>
      <c r="AA216" s="1">
        <v>258</v>
      </c>
      <c r="AB216" s="1">
        <v>58</v>
      </c>
      <c r="AS216" s="6" t="s">
        <v>2521</v>
      </c>
      <c r="AT216" s="6" t="s">
        <v>2206</v>
      </c>
      <c r="AW216" s="35">
        <v>6</v>
      </c>
      <c r="AX216" s="37">
        <v>17</v>
      </c>
      <c r="AY216" s="41">
        <f t="shared" si="58"/>
        <v>6017</v>
      </c>
      <c r="BA216" s="7" t="s">
        <v>59</v>
      </c>
    </row>
    <row r="217" spans="1:53" hidden="1" outlineLevel="1">
      <c r="A217" s="6" t="s">
        <v>2251</v>
      </c>
      <c r="B217" s="6" t="s">
        <v>2206</v>
      </c>
      <c r="C217" s="25">
        <v>883862</v>
      </c>
      <c r="F217" s="1">
        <f t="shared" si="68"/>
        <v>331968</v>
      </c>
      <c r="G217" s="1">
        <v>179578</v>
      </c>
      <c r="H217" s="1">
        <v>166663</v>
      </c>
      <c r="I217" s="2" t="str">
        <f t="shared" si="66"/>
        <v/>
      </c>
      <c r="J217" s="2">
        <f t="shared" si="67"/>
        <v>0.50204537786774628</v>
      </c>
      <c r="K217" s="10">
        <f t="shared" si="69"/>
        <v>2</v>
      </c>
      <c r="L217" s="9">
        <f t="shared" si="70"/>
        <v>1</v>
      </c>
      <c r="M217" s="8">
        <f t="shared" si="71"/>
        <v>3</v>
      </c>
      <c r="N217" s="2">
        <f t="shared" si="72"/>
        <v>0.39462538557933297</v>
      </c>
      <c r="O217" s="2">
        <f t="shared" si="73"/>
        <v>0.45287497590129167</v>
      </c>
      <c r="P217" s="2">
        <f t="shared" si="74"/>
        <v>0.11576417004048584</v>
      </c>
      <c r="Q217" s="2">
        <f t="shared" si="75"/>
        <v>3.6735468478889588E-2</v>
      </c>
      <c r="R217" s="1">
        <v>131003</v>
      </c>
      <c r="S217" s="1">
        <v>150340</v>
      </c>
      <c r="T217" s="1">
        <v>38430</v>
      </c>
      <c r="U217" s="1">
        <v>1162</v>
      </c>
      <c r="V217" s="1">
        <v>1640</v>
      </c>
      <c r="X217" s="1">
        <v>2967</v>
      </c>
      <c r="Y217" s="1">
        <v>5621</v>
      </c>
      <c r="AA217" s="1">
        <v>584</v>
      </c>
      <c r="AB217" s="1">
        <v>221</v>
      </c>
      <c r="AS217" s="6" t="s">
        <v>2251</v>
      </c>
      <c r="AT217" s="6" t="s">
        <v>2206</v>
      </c>
      <c r="AW217" s="35">
        <v>6</v>
      </c>
      <c r="AX217" s="37">
        <v>19</v>
      </c>
      <c r="AY217" s="41">
        <f t="shared" si="58"/>
        <v>6019</v>
      </c>
      <c r="BA217" s="7" t="s">
        <v>59</v>
      </c>
    </row>
    <row r="218" spans="1:53" hidden="1" outlineLevel="1">
      <c r="A218" s="6" t="s">
        <v>2248</v>
      </c>
      <c r="B218" s="6" t="s">
        <v>2206</v>
      </c>
      <c r="C218" s="25">
        <v>27652</v>
      </c>
      <c r="F218" s="1">
        <f t="shared" si="68"/>
        <v>11861</v>
      </c>
      <c r="G218" s="1">
        <v>7665</v>
      </c>
      <c r="H218" s="1">
        <v>7466</v>
      </c>
      <c r="I218" s="2" t="str">
        <f t="shared" si="66"/>
        <v/>
      </c>
      <c r="J218" s="2">
        <f t="shared" si="67"/>
        <v>0.62945788719332263</v>
      </c>
      <c r="K218" s="10">
        <f t="shared" si="69"/>
        <v>2</v>
      </c>
      <c r="L218" s="9">
        <f t="shared" si="70"/>
        <v>1</v>
      </c>
      <c r="M218" s="8">
        <f t="shared" si="71"/>
        <v>3</v>
      </c>
      <c r="N218" s="2">
        <f t="shared" si="72"/>
        <v>0.3253519939296855</v>
      </c>
      <c r="O218" s="2">
        <f t="shared" si="73"/>
        <v>0.47331590928252254</v>
      </c>
      <c r="P218" s="2">
        <f t="shared" si="74"/>
        <v>0.16035747407469858</v>
      </c>
      <c r="Q218" s="2">
        <f t="shared" si="75"/>
        <v>4.0974622713093378E-2</v>
      </c>
      <c r="R218" s="1">
        <v>3859</v>
      </c>
      <c r="S218" s="1">
        <v>5614</v>
      </c>
      <c r="T218" s="1">
        <v>1902</v>
      </c>
      <c r="U218" s="1">
        <v>36</v>
      </c>
      <c r="V218" s="1">
        <v>46</v>
      </c>
      <c r="X218" s="1">
        <v>27</v>
      </c>
      <c r="Y218" s="1">
        <v>331</v>
      </c>
      <c r="AA218" s="1">
        <v>36</v>
      </c>
      <c r="AB218" s="1">
        <v>10</v>
      </c>
      <c r="AS218" s="6" t="s">
        <v>2248</v>
      </c>
      <c r="AT218" s="6" t="s">
        <v>2206</v>
      </c>
      <c r="AW218" s="35">
        <v>6</v>
      </c>
      <c r="AX218" s="37">
        <v>21</v>
      </c>
      <c r="AY218" s="41">
        <f t="shared" si="58"/>
        <v>6021</v>
      </c>
      <c r="BA218" s="7" t="s">
        <v>59</v>
      </c>
    </row>
    <row r="219" spans="1:53" hidden="1" outlineLevel="1">
      <c r="A219" s="6" t="s">
        <v>1548</v>
      </c>
      <c r="B219" s="6" t="s">
        <v>2206</v>
      </c>
      <c r="C219" s="25">
        <v>132093</v>
      </c>
      <c r="F219" s="1">
        <f t="shared" si="68"/>
        <v>77903</v>
      </c>
      <c r="G219" s="1">
        <v>49148</v>
      </c>
      <c r="H219" s="1">
        <v>47604</v>
      </c>
      <c r="I219" s="2" t="str">
        <f t="shared" si="66"/>
        <v/>
      </c>
      <c r="J219" s="2">
        <f t="shared" si="67"/>
        <v>0.61106760971977969</v>
      </c>
      <c r="K219" s="10">
        <f t="shared" si="69"/>
        <v>1</v>
      </c>
      <c r="L219" s="9">
        <f t="shared" si="70"/>
        <v>2</v>
      </c>
      <c r="M219" s="8">
        <f t="shared" si="71"/>
        <v>3</v>
      </c>
      <c r="N219" s="2">
        <f t="shared" si="72"/>
        <v>0.41346289616574455</v>
      </c>
      <c r="O219" s="2">
        <f t="shared" si="73"/>
        <v>0.28909027893662631</v>
      </c>
      <c r="P219" s="2">
        <f t="shared" si="74"/>
        <v>0.20430535409419406</v>
      </c>
      <c r="Q219" s="2">
        <f t="shared" si="75"/>
        <v>9.3141470803435128E-2</v>
      </c>
      <c r="R219" s="1">
        <v>32210</v>
      </c>
      <c r="S219" s="1">
        <v>22521</v>
      </c>
      <c r="T219" s="1">
        <v>15916</v>
      </c>
      <c r="U219" s="1">
        <v>698</v>
      </c>
      <c r="V219" s="1">
        <v>4140</v>
      </c>
      <c r="X219" s="1">
        <v>209</v>
      </c>
      <c r="Y219" s="1">
        <v>1834</v>
      </c>
      <c r="AA219" s="1">
        <v>280</v>
      </c>
      <c r="AB219" s="1">
        <v>95</v>
      </c>
      <c r="AS219" s="6" t="s">
        <v>1548</v>
      </c>
      <c r="AT219" s="6" t="s">
        <v>2206</v>
      </c>
      <c r="AW219" s="35">
        <v>6</v>
      </c>
      <c r="AX219" s="37">
        <v>23</v>
      </c>
      <c r="AY219" s="41">
        <f t="shared" si="58"/>
        <v>6023</v>
      </c>
      <c r="BA219" s="7" t="s">
        <v>59</v>
      </c>
    </row>
    <row r="220" spans="1:53" hidden="1" outlineLevel="1">
      <c r="A220" s="6" t="s">
        <v>518</v>
      </c>
      <c r="B220" s="6" t="s">
        <v>2206</v>
      </c>
      <c r="C220" s="25">
        <v>160505</v>
      </c>
      <c r="F220" s="1">
        <f t="shared" si="68"/>
        <v>52930</v>
      </c>
      <c r="G220" s="1">
        <v>22878</v>
      </c>
      <c r="H220" s="1">
        <v>21945</v>
      </c>
      <c r="I220" s="2" t="str">
        <f t="shared" si="66"/>
        <v/>
      </c>
      <c r="J220" s="2">
        <f t="shared" si="67"/>
        <v>0.41460419421877953</v>
      </c>
      <c r="K220" s="10">
        <f t="shared" si="69"/>
        <v>1</v>
      </c>
      <c r="L220" s="9">
        <f t="shared" si="70"/>
        <v>2</v>
      </c>
      <c r="M220" s="8">
        <f t="shared" si="71"/>
        <v>3</v>
      </c>
      <c r="N220" s="2">
        <f t="shared" si="72"/>
        <v>0.55255998488569813</v>
      </c>
      <c r="O220" s="2">
        <f t="shared" si="73"/>
        <v>0.26340449650481768</v>
      </c>
      <c r="P220" s="2">
        <f t="shared" si="74"/>
        <v>0.15033062535424144</v>
      </c>
      <c r="Q220" s="2">
        <f t="shared" si="75"/>
        <v>3.3704893255242757E-2</v>
      </c>
      <c r="R220" s="1">
        <v>29247</v>
      </c>
      <c r="S220" s="1">
        <v>13942</v>
      </c>
      <c r="T220" s="1">
        <v>7957</v>
      </c>
      <c r="U220" s="1">
        <v>154</v>
      </c>
      <c r="V220" s="1">
        <v>118</v>
      </c>
      <c r="X220" s="1">
        <v>281</v>
      </c>
      <c r="Y220" s="1">
        <v>971</v>
      </c>
      <c r="AA220" s="1">
        <v>206</v>
      </c>
      <c r="AB220" s="1">
        <v>54</v>
      </c>
      <c r="AS220" s="6" t="s">
        <v>518</v>
      </c>
      <c r="AT220" s="6" t="s">
        <v>2206</v>
      </c>
      <c r="AW220" s="35">
        <v>6</v>
      </c>
      <c r="AX220" s="37">
        <v>25</v>
      </c>
      <c r="AY220" s="41">
        <f t="shared" si="58"/>
        <v>6025</v>
      </c>
      <c r="BA220" s="7" t="s">
        <v>59</v>
      </c>
    </row>
    <row r="221" spans="1:53" hidden="1" outlineLevel="1">
      <c r="A221" s="6" t="s">
        <v>780</v>
      </c>
      <c r="B221" s="6" t="s">
        <v>2206</v>
      </c>
      <c r="C221" s="25">
        <v>18370</v>
      </c>
      <c r="F221" s="1">
        <f t="shared" si="68"/>
        <v>10769</v>
      </c>
      <c r="G221" s="1">
        <v>6627</v>
      </c>
      <c r="H221" s="1">
        <v>6379</v>
      </c>
      <c r="I221" s="2" t="str">
        <f t="shared" si="66"/>
        <v/>
      </c>
      <c r="J221" s="2">
        <f t="shared" si="67"/>
        <v>0.59234840746587425</v>
      </c>
      <c r="K221" s="10">
        <f t="shared" si="69"/>
        <v>2</v>
      </c>
      <c r="L221" s="9">
        <f t="shared" si="70"/>
        <v>1</v>
      </c>
      <c r="M221" s="8">
        <f t="shared" si="71"/>
        <v>3</v>
      </c>
      <c r="N221" s="2">
        <f t="shared" si="72"/>
        <v>0.32138545825981985</v>
      </c>
      <c r="O221" s="2">
        <f t="shared" si="73"/>
        <v>0.45138824403380073</v>
      </c>
      <c r="P221" s="2">
        <f t="shared" si="74"/>
        <v>0.17197511375243754</v>
      </c>
      <c r="Q221" s="2">
        <f t="shared" si="75"/>
        <v>5.5251183953941824E-2</v>
      </c>
      <c r="R221" s="1">
        <v>3461</v>
      </c>
      <c r="S221" s="1">
        <v>4861</v>
      </c>
      <c r="T221" s="1">
        <v>1852</v>
      </c>
      <c r="U221" s="1">
        <v>77</v>
      </c>
      <c r="V221" s="1">
        <v>117</v>
      </c>
      <c r="X221" s="1">
        <v>72</v>
      </c>
      <c r="Y221" s="1">
        <v>294</v>
      </c>
      <c r="AA221" s="1">
        <v>28</v>
      </c>
      <c r="AB221" s="1">
        <v>7</v>
      </c>
      <c r="AS221" s="6" t="s">
        <v>780</v>
      </c>
      <c r="AT221" s="6" t="s">
        <v>2206</v>
      </c>
      <c r="AW221" s="35">
        <v>6</v>
      </c>
      <c r="AX221" s="37">
        <v>27</v>
      </c>
      <c r="AY221" s="41">
        <f t="shared" si="58"/>
        <v>6027</v>
      </c>
      <c r="BA221" s="7" t="s">
        <v>59</v>
      </c>
    </row>
    <row r="222" spans="1:53" hidden="1" outlineLevel="1">
      <c r="A222" s="6" t="s">
        <v>709</v>
      </c>
      <c r="B222" s="6" t="s">
        <v>2206</v>
      </c>
      <c r="C222" s="25">
        <v>784511</v>
      </c>
      <c r="F222" s="1">
        <f t="shared" si="68"/>
        <v>289233</v>
      </c>
      <c r="G222" s="1">
        <v>152683</v>
      </c>
      <c r="H222" s="1">
        <v>143055</v>
      </c>
      <c r="I222" s="2" t="str">
        <f t="shared" si="66"/>
        <v/>
      </c>
      <c r="J222" s="2">
        <f t="shared" si="67"/>
        <v>0.49460123844789494</v>
      </c>
      <c r="K222" s="10">
        <f t="shared" si="69"/>
        <v>2</v>
      </c>
      <c r="L222" s="9">
        <f t="shared" si="70"/>
        <v>1</v>
      </c>
      <c r="M222" s="8">
        <f t="shared" si="71"/>
        <v>3</v>
      </c>
      <c r="N222" s="2">
        <f t="shared" si="72"/>
        <v>0.35698554452638531</v>
      </c>
      <c r="O222" s="2">
        <f t="shared" si="73"/>
        <v>0.47402958860157729</v>
      </c>
      <c r="P222" s="2">
        <f t="shared" si="74"/>
        <v>0.13236733014559196</v>
      </c>
      <c r="Q222" s="2">
        <f t="shared" si="75"/>
        <v>3.6617536726445438E-2</v>
      </c>
      <c r="R222" s="1">
        <v>103252</v>
      </c>
      <c r="S222" s="1">
        <v>137105</v>
      </c>
      <c r="T222" s="1">
        <v>38285</v>
      </c>
      <c r="U222" s="1">
        <v>1330</v>
      </c>
      <c r="V222" s="1">
        <v>771</v>
      </c>
      <c r="X222" s="1">
        <v>461</v>
      </c>
      <c r="Y222" s="1">
        <v>7283</v>
      </c>
      <c r="AA222" s="1">
        <v>558</v>
      </c>
      <c r="AB222" s="1">
        <v>188</v>
      </c>
      <c r="AS222" s="6" t="s">
        <v>709</v>
      </c>
      <c r="AT222" s="6" t="s">
        <v>2206</v>
      </c>
      <c r="AW222" s="35">
        <v>6</v>
      </c>
      <c r="AX222" s="37">
        <v>29</v>
      </c>
      <c r="AY222" s="41">
        <f t="shared" si="58"/>
        <v>6029</v>
      </c>
      <c r="BA222" s="7" t="s">
        <v>59</v>
      </c>
    </row>
    <row r="223" spans="1:53" hidden="1" outlineLevel="1">
      <c r="A223" s="6" t="s">
        <v>985</v>
      </c>
      <c r="B223" s="6" t="s">
        <v>2206</v>
      </c>
      <c r="C223" s="25">
        <v>147712</v>
      </c>
      <c r="F223" s="1">
        <f t="shared" si="68"/>
        <v>45539</v>
      </c>
      <c r="G223" s="1">
        <v>23387</v>
      </c>
      <c r="H223" s="1">
        <v>16599</v>
      </c>
      <c r="I223" s="2" t="str">
        <f t="shared" si="66"/>
        <v/>
      </c>
      <c r="J223" s="2">
        <f t="shared" si="67"/>
        <v>0.36450075759239331</v>
      </c>
      <c r="K223" s="10">
        <f t="shared" si="69"/>
        <v>2</v>
      </c>
      <c r="L223" s="9">
        <f t="shared" si="70"/>
        <v>1</v>
      </c>
      <c r="M223" s="8">
        <f t="shared" si="71"/>
        <v>3</v>
      </c>
      <c r="N223" s="2">
        <f t="shared" si="72"/>
        <v>0.3788840334658205</v>
      </c>
      <c r="O223" s="2">
        <f t="shared" si="73"/>
        <v>0.46825797667932978</v>
      </c>
      <c r="P223" s="2">
        <f t="shared" si="74"/>
        <v>0.11759151496519467</v>
      </c>
      <c r="Q223" s="2">
        <f t="shared" si="75"/>
        <v>3.5266474889654995E-2</v>
      </c>
      <c r="R223" s="1">
        <v>17254</v>
      </c>
      <c r="S223" s="1">
        <v>21324</v>
      </c>
      <c r="T223" s="1">
        <v>5355</v>
      </c>
      <c r="U223" s="1">
        <v>153</v>
      </c>
      <c r="V223" s="1">
        <v>109</v>
      </c>
      <c r="X223" s="1">
        <v>373</v>
      </c>
      <c r="Y223" s="1">
        <v>920</v>
      </c>
      <c r="AA223" s="1">
        <v>23</v>
      </c>
      <c r="AB223" s="1">
        <v>28</v>
      </c>
      <c r="AS223" s="6" t="s">
        <v>985</v>
      </c>
      <c r="AT223" s="6" t="s">
        <v>2206</v>
      </c>
      <c r="AW223" s="35">
        <v>6</v>
      </c>
      <c r="AX223" s="37">
        <v>31</v>
      </c>
      <c r="AY223" s="41">
        <f t="shared" si="58"/>
        <v>6031</v>
      </c>
      <c r="BA223" s="7" t="s">
        <v>59</v>
      </c>
    </row>
    <row r="224" spans="1:53" hidden="1" outlineLevel="1">
      <c r="A224" s="6" t="s">
        <v>986</v>
      </c>
      <c r="B224" s="6" t="s">
        <v>2206</v>
      </c>
      <c r="C224" s="25">
        <v>64202</v>
      </c>
      <c r="F224" s="1">
        <f t="shared" si="68"/>
        <v>31564</v>
      </c>
      <c r="G224" s="1">
        <v>19761</v>
      </c>
      <c r="H224" s="1">
        <v>18935</v>
      </c>
      <c r="I224" s="2" t="str">
        <f t="shared" si="66"/>
        <v/>
      </c>
      <c r="J224" s="2">
        <f t="shared" si="67"/>
        <v>0.59989228234697756</v>
      </c>
      <c r="K224" s="10">
        <f t="shared" si="69"/>
        <v>1</v>
      </c>
      <c r="L224" s="9">
        <f t="shared" si="70"/>
        <v>2</v>
      </c>
      <c r="M224" s="8">
        <f t="shared" si="71"/>
        <v>3</v>
      </c>
      <c r="N224" s="2">
        <f t="shared" si="72"/>
        <v>0.4329299201622101</v>
      </c>
      <c r="O224" s="2">
        <f t="shared" si="73"/>
        <v>0.32026992776580915</v>
      </c>
      <c r="P224" s="2">
        <f t="shared" si="74"/>
        <v>0.19088201748827779</v>
      </c>
      <c r="Q224" s="2">
        <f t="shared" si="75"/>
        <v>5.5918134583702955E-2</v>
      </c>
      <c r="R224" s="1">
        <v>13665</v>
      </c>
      <c r="S224" s="1">
        <v>10109</v>
      </c>
      <c r="T224" s="1">
        <v>6025</v>
      </c>
      <c r="U224" s="1">
        <v>211</v>
      </c>
      <c r="V224" s="1">
        <v>420</v>
      </c>
      <c r="X224" s="1">
        <v>64</v>
      </c>
      <c r="Y224" s="1">
        <v>941</v>
      </c>
      <c r="AA224" s="1">
        <v>110</v>
      </c>
      <c r="AB224" s="1">
        <v>19</v>
      </c>
      <c r="AS224" s="6" t="s">
        <v>986</v>
      </c>
      <c r="AT224" s="6" t="s">
        <v>2206</v>
      </c>
      <c r="AW224" s="35">
        <v>6</v>
      </c>
      <c r="AX224" s="37">
        <v>33</v>
      </c>
      <c r="AY224" s="41">
        <f t="shared" si="58"/>
        <v>6033</v>
      </c>
      <c r="BA224" s="7" t="s">
        <v>59</v>
      </c>
    </row>
    <row r="225" spans="1:53" hidden="1" outlineLevel="1">
      <c r="A225" s="6" t="s">
        <v>987</v>
      </c>
      <c r="B225" s="6" t="s">
        <v>2206</v>
      </c>
      <c r="C225" s="25">
        <v>34605</v>
      </c>
      <c r="F225" s="1">
        <f t="shared" si="68"/>
        <v>14314</v>
      </c>
      <c r="G225" s="1">
        <v>8773</v>
      </c>
      <c r="H225" s="1">
        <v>8526</v>
      </c>
      <c r="I225" s="2" t="str">
        <f t="shared" si="66"/>
        <v/>
      </c>
      <c r="J225" s="2">
        <f t="shared" si="67"/>
        <v>0.59564063154953195</v>
      </c>
      <c r="K225" s="10">
        <f t="shared" si="69"/>
        <v>2</v>
      </c>
      <c r="L225" s="9">
        <f t="shared" si="70"/>
        <v>1</v>
      </c>
      <c r="M225" s="8">
        <f t="shared" si="71"/>
        <v>3</v>
      </c>
      <c r="N225" s="2">
        <f t="shared" si="72"/>
        <v>0.28929719156070982</v>
      </c>
      <c r="O225" s="2">
        <f t="shared" si="73"/>
        <v>0.46618694983931813</v>
      </c>
      <c r="P225" s="2">
        <f t="shared" si="74"/>
        <v>0.1828978622327791</v>
      </c>
      <c r="Q225" s="2">
        <f t="shared" si="75"/>
        <v>6.1617996367192895E-2</v>
      </c>
      <c r="R225" s="1">
        <v>4141</v>
      </c>
      <c r="S225" s="1">
        <v>6673</v>
      </c>
      <c r="T225" s="1">
        <v>2618</v>
      </c>
      <c r="U225" s="1">
        <v>92</v>
      </c>
      <c r="V225" s="1">
        <v>69</v>
      </c>
      <c r="X225" s="1">
        <v>65</v>
      </c>
      <c r="Y225" s="1">
        <v>619</v>
      </c>
      <c r="AA225" s="1">
        <v>26</v>
      </c>
      <c r="AB225" s="1">
        <v>11</v>
      </c>
      <c r="AS225" s="6" t="s">
        <v>987</v>
      </c>
      <c r="AT225" s="6" t="s">
        <v>2206</v>
      </c>
      <c r="AW225" s="35">
        <v>6</v>
      </c>
      <c r="AX225" s="37">
        <v>35</v>
      </c>
      <c r="AY225" s="41">
        <f t="shared" si="58"/>
        <v>6035</v>
      </c>
      <c r="BA225" s="7" t="s">
        <v>59</v>
      </c>
    </row>
    <row r="226" spans="1:53" hidden="1" outlineLevel="1">
      <c r="A226" s="6" t="s">
        <v>809</v>
      </c>
      <c r="B226" s="6" t="s">
        <v>2206</v>
      </c>
      <c r="C226" s="25">
        <v>9737955</v>
      </c>
      <c r="F226" s="1">
        <f t="shared" si="68"/>
        <v>3914138</v>
      </c>
      <c r="G226" s="1">
        <v>2033119</v>
      </c>
      <c r="H226" s="1">
        <v>1852205</v>
      </c>
      <c r="I226" s="2" t="str">
        <f t="shared" si="66"/>
        <v/>
      </c>
      <c r="J226" s="2">
        <f t="shared" si="67"/>
        <v>0.4732089159860996</v>
      </c>
      <c r="K226" s="10">
        <f t="shared" si="69"/>
        <v>1</v>
      </c>
      <c r="L226" s="9">
        <f t="shared" si="70"/>
        <v>2</v>
      </c>
      <c r="M226" s="8">
        <f t="shared" si="71"/>
        <v>3</v>
      </c>
      <c r="N226" s="2">
        <f t="shared" si="72"/>
        <v>0.4974119461296459</v>
      </c>
      <c r="O226" s="2">
        <f t="shared" si="73"/>
        <v>0.27021224085609652</v>
      </c>
      <c r="P226" s="2">
        <f t="shared" si="74"/>
        <v>0.19040284220944689</v>
      </c>
      <c r="Q226" s="2">
        <f t="shared" si="75"/>
        <v>4.1972970804810689E-2</v>
      </c>
      <c r="R226" s="1">
        <v>1946939</v>
      </c>
      <c r="S226" s="1">
        <v>1057648</v>
      </c>
      <c r="T226" s="1">
        <v>745263</v>
      </c>
      <c r="U226" s="1">
        <v>18258</v>
      </c>
      <c r="V226" s="1">
        <v>25395</v>
      </c>
      <c r="X226" s="1">
        <v>24358</v>
      </c>
      <c r="Y226" s="1">
        <v>65000</v>
      </c>
      <c r="AA226" s="1">
        <v>23506</v>
      </c>
      <c r="AB226" s="1">
        <v>7771</v>
      </c>
      <c r="AS226" s="6" t="s">
        <v>809</v>
      </c>
      <c r="AT226" s="6" t="s">
        <v>2206</v>
      </c>
      <c r="AW226" s="35">
        <v>6</v>
      </c>
      <c r="AX226" s="37">
        <v>37</v>
      </c>
      <c r="AY226" s="41">
        <f t="shared" si="58"/>
        <v>6037</v>
      </c>
      <c r="BA226" s="7" t="s">
        <v>59</v>
      </c>
    </row>
    <row r="227" spans="1:53" hidden="1" outlineLevel="1">
      <c r="A227" s="6" t="s">
        <v>999</v>
      </c>
      <c r="B227" s="6" t="s">
        <v>2206</v>
      </c>
      <c r="C227" s="25">
        <v>143622</v>
      </c>
      <c r="F227" s="1">
        <f t="shared" si="68"/>
        <v>50066</v>
      </c>
      <c r="G227" s="1">
        <v>30795</v>
      </c>
      <c r="H227" s="1">
        <v>29583</v>
      </c>
      <c r="I227" s="2" t="str">
        <f t="shared" si="66"/>
        <v/>
      </c>
      <c r="J227" s="2">
        <f t="shared" si="67"/>
        <v>0.59088003834937886</v>
      </c>
      <c r="K227" s="10">
        <f t="shared" si="69"/>
        <v>2</v>
      </c>
      <c r="L227" s="9">
        <f t="shared" si="70"/>
        <v>1</v>
      </c>
      <c r="M227" s="8">
        <f t="shared" si="71"/>
        <v>3</v>
      </c>
      <c r="N227" s="2">
        <f t="shared" si="72"/>
        <v>0.33699516638037791</v>
      </c>
      <c r="O227" s="2">
        <f t="shared" si="73"/>
        <v>0.49209044061838375</v>
      </c>
      <c r="P227" s="2">
        <f t="shared" si="74"/>
        <v>0.13552111213198578</v>
      </c>
      <c r="Q227" s="2">
        <f t="shared" si="75"/>
        <v>3.5393280869252614E-2</v>
      </c>
      <c r="R227" s="1">
        <v>16872</v>
      </c>
      <c r="S227" s="1">
        <v>24637</v>
      </c>
      <c r="T227" s="1">
        <v>6785</v>
      </c>
      <c r="U227" s="1">
        <v>200</v>
      </c>
      <c r="V227" s="1">
        <v>233</v>
      </c>
      <c r="X227" s="1">
        <v>227</v>
      </c>
      <c r="Y227" s="1">
        <v>1017</v>
      </c>
      <c r="AA227" s="1">
        <v>60</v>
      </c>
      <c r="AB227" s="1">
        <v>35</v>
      </c>
      <c r="AS227" s="6" t="s">
        <v>999</v>
      </c>
      <c r="AT227" s="6" t="s">
        <v>2206</v>
      </c>
      <c r="AW227" s="35">
        <v>6</v>
      </c>
      <c r="AX227" s="37">
        <v>39</v>
      </c>
      <c r="AY227" s="41">
        <f t="shared" si="58"/>
        <v>6039</v>
      </c>
      <c r="BA227" s="7" t="s">
        <v>59</v>
      </c>
    </row>
    <row r="228" spans="1:53" hidden="1" outlineLevel="1">
      <c r="A228" s="6" t="s">
        <v>2259</v>
      </c>
      <c r="B228" s="6" t="s">
        <v>2206</v>
      </c>
      <c r="C228" s="25">
        <v>244580</v>
      </c>
      <c r="F228" s="1">
        <f t="shared" si="68"/>
        <v>147311</v>
      </c>
      <c r="G228" s="1">
        <v>108640</v>
      </c>
      <c r="H228" s="1">
        <v>104391</v>
      </c>
      <c r="I228" s="2" t="str">
        <f t="shared" si="66"/>
        <v/>
      </c>
      <c r="J228" s="2">
        <f t="shared" si="67"/>
        <v>0.708643617923984</v>
      </c>
      <c r="K228" s="10">
        <f t="shared" si="69"/>
        <v>1</v>
      </c>
      <c r="L228" s="9">
        <f t="shared" si="70"/>
        <v>2</v>
      </c>
      <c r="M228" s="8">
        <f t="shared" si="71"/>
        <v>3</v>
      </c>
      <c r="N228" s="2">
        <f t="shared" si="72"/>
        <v>0.51734086388660727</v>
      </c>
      <c r="O228" s="2">
        <f t="shared" si="73"/>
        <v>0.22443673588530388</v>
      </c>
      <c r="P228" s="2">
        <f t="shared" si="74"/>
        <v>0.20576195939203454</v>
      </c>
      <c r="Q228" s="2">
        <f t="shared" si="75"/>
        <v>5.2460440836054306E-2</v>
      </c>
      <c r="R228" s="1">
        <v>76210</v>
      </c>
      <c r="S228" s="1">
        <v>33062</v>
      </c>
      <c r="T228" s="1">
        <v>30311</v>
      </c>
      <c r="U228" s="1">
        <v>792</v>
      </c>
      <c r="V228" s="1">
        <v>3419</v>
      </c>
      <c r="X228" s="1">
        <v>425</v>
      </c>
      <c r="Y228" s="1">
        <v>2666</v>
      </c>
      <c r="AA228" s="1">
        <v>313</v>
      </c>
      <c r="AB228" s="1">
        <v>113</v>
      </c>
      <c r="AS228" s="6" t="s">
        <v>2259</v>
      </c>
      <c r="AT228" s="6" t="s">
        <v>2206</v>
      </c>
      <c r="AW228" s="35">
        <v>6</v>
      </c>
      <c r="AX228" s="37">
        <v>41</v>
      </c>
      <c r="AY228" s="41">
        <f t="shared" si="58"/>
        <v>6041</v>
      </c>
      <c r="BA228" s="7" t="s">
        <v>59</v>
      </c>
    </row>
    <row r="229" spans="1:53" hidden="1" outlineLevel="1">
      <c r="A229" s="6" t="s">
        <v>1365</v>
      </c>
      <c r="B229" s="6" t="s">
        <v>2206</v>
      </c>
      <c r="C229" s="25">
        <v>18219</v>
      </c>
      <c r="F229" s="1">
        <f t="shared" si="68"/>
        <v>11251</v>
      </c>
      <c r="G229" s="1">
        <v>7758</v>
      </c>
      <c r="H229" s="1">
        <v>7599</v>
      </c>
      <c r="I229" s="2" t="str">
        <f t="shared" si="66"/>
        <v/>
      </c>
      <c r="J229" s="2">
        <f t="shared" si="67"/>
        <v>0.67540663052173144</v>
      </c>
      <c r="K229" s="10">
        <f t="shared" si="69"/>
        <v>2</v>
      </c>
      <c r="L229" s="9">
        <f t="shared" si="70"/>
        <v>1</v>
      </c>
      <c r="M229" s="8">
        <f t="shared" si="71"/>
        <v>3</v>
      </c>
      <c r="N229" s="2">
        <f t="shared" si="72"/>
        <v>0.3220158208159275</v>
      </c>
      <c r="O229" s="2">
        <f t="shared" si="73"/>
        <v>0.46813616567416227</v>
      </c>
      <c r="P229" s="2">
        <f t="shared" si="74"/>
        <v>0.14549817793973868</v>
      </c>
      <c r="Q229" s="2">
        <f t="shared" si="75"/>
        <v>6.4349835570171543E-2</v>
      </c>
      <c r="R229" s="1">
        <v>3623</v>
      </c>
      <c r="S229" s="1">
        <v>5267</v>
      </c>
      <c r="T229" s="1">
        <v>1637</v>
      </c>
      <c r="U229" s="1">
        <v>78</v>
      </c>
      <c r="V229" s="1">
        <v>147</v>
      </c>
      <c r="X229" s="1">
        <v>147</v>
      </c>
      <c r="Y229" s="1">
        <v>323</v>
      </c>
      <c r="AA229" s="1">
        <v>23</v>
      </c>
      <c r="AB229" s="1">
        <v>6</v>
      </c>
      <c r="AS229" s="6" t="s">
        <v>1365</v>
      </c>
      <c r="AT229" s="6" t="s">
        <v>2206</v>
      </c>
      <c r="AW229" s="35">
        <v>6</v>
      </c>
      <c r="AX229" s="37">
        <v>43</v>
      </c>
      <c r="AY229" s="41">
        <f t="shared" si="58"/>
        <v>6043</v>
      </c>
      <c r="BA229" s="7" t="s">
        <v>59</v>
      </c>
    </row>
    <row r="230" spans="1:53" hidden="1" outlineLevel="1">
      <c r="A230" s="6" t="s">
        <v>2598</v>
      </c>
      <c r="B230" s="6" t="s">
        <v>2206</v>
      </c>
      <c r="C230" s="25">
        <v>87345</v>
      </c>
      <c r="F230" s="1">
        <f t="shared" si="68"/>
        <v>47825</v>
      </c>
      <c r="G230" s="1">
        <v>31521</v>
      </c>
      <c r="H230" s="1">
        <v>30250</v>
      </c>
      <c r="I230" s="2" t="str">
        <f t="shared" si="66"/>
        <v/>
      </c>
      <c r="J230" s="2">
        <f t="shared" si="67"/>
        <v>0.63251437532671195</v>
      </c>
      <c r="K230" s="10">
        <f t="shared" si="69"/>
        <v>1</v>
      </c>
      <c r="L230" s="9">
        <f t="shared" si="70"/>
        <v>2</v>
      </c>
      <c r="M230" s="8">
        <f t="shared" si="71"/>
        <v>3</v>
      </c>
      <c r="N230" s="2">
        <f t="shared" si="72"/>
        <v>0.46272869837950864</v>
      </c>
      <c r="O230" s="2">
        <f t="shared" si="73"/>
        <v>0.24863565081024569</v>
      </c>
      <c r="P230" s="2">
        <f t="shared" si="74"/>
        <v>0.19481442760062728</v>
      </c>
      <c r="Q230" s="2">
        <f t="shared" si="75"/>
        <v>9.3821223209618332E-2</v>
      </c>
      <c r="R230" s="1">
        <v>22130</v>
      </c>
      <c r="S230" s="1">
        <v>11891</v>
      </c>
      <c r="T230" s="1">
        <v>9317</v>
      </c>
      <c r="U230" s="1">
        <v>388</v>
      </c>
      <c r="V230" s="1">
        <v>2304</v>
      </c>
      <c r="X230" s="1">
        <v>257</v>
      </c>
      <c r="Y230" s="1">
        <v>1229</v>
      </c>
      <c r="AA230" s="1">
        <v>252</v>
      </c>
      <c r="AB230" s="1">
        <v>57</v>
      </c>
      <c r="AS230" s="6" t="s">
        <v>2598</v>
      </c>
      <c r="AT230" s="6" t="s">
        <v>2206</v>
      </c>
      <c r="AW230" s="35">
        <v>6</v>
      </c>
      <c r="AX230" s="37">
        <v>45</v>
      </c>
      <c r="AY230" s="41">
        <f t="shared" si="58"/>
        <v>6045</v>
      </c>
      <c r="BA230" s="7" t="s">
        <v>59</v>
      </c>
    </row>
    <row r="231" spans="1:53" hidden="1" outlineLevel="1">
      <c r="A231" s="6" t="s">
        <v>2654</v>
      </c>
      <c r="B231" s="6" t="s">
        <v>2206</v>
      </c>
      <c r="C231" s="25">
        <v>245338</v>
      </c>
      <c r="F231" s="1">
        <f t="shared" si="68"/>
        <v>93728</v>
      </c>
      <c r="G231" s="1">
        <v>42937</v>
      </c>
      <c r="H231" s="1">
        <v>40958</v>
      </c>
      <c r="I231" s="2" t="str">
        <f t="shared" si="66"/>
        <v/>
      </c>
      <c r="J231" s="2">
        <f t="shared" si="67"/>
        <v>0.43698787982246501</v>
      </c>
      <c r="K231" s="10">
        <f t="shared" si="69"/>
        <v>1</v>
      </c>
      <c r="L231" s="9">
        <f t="shared" si="70"/>
        <v>2</v>
      </c>
      <c r="M231" s="8">
        <f t="shared" si="71"/>
        <v>3</v>
      </c>
      <c r="N231" s="2">
        <f t="shared" si="72"/>
        <v>0.45007895186070329</v>
      </c>
      <c r="O231" s="2">
        <f t="shared" si="73"/>
        <v>0.4102829463980881</v>
      </c>
      <c r="P231" s="2">
        <f t="shared" si="74"/>
        <v>0.11196227381358825</v>
      </c>
      <c r="Q231" s="2">
        <f t="shared" si="75"/>
        <v>2.76758279276203E-2</v>
      </c>
      <c r="R231" s="1">
        <v>42185</v>
      </c>
      <c r="S231" s="1">
        <v>38455</v>
      </c>
      <c r="T231" s="1">
        <v>10494</v>
      </c>
      <c r="U231" s="1">
        <v>241</v>
      </c>
      <c r="V231" s="1">
        <v>311</v>
      </c>
      <c r="X231" s="1">
        <v>126</v>
      </c>
      <c r="Y231" s="1">
        <v>1699</v>
      </c>
      <c r="AA231" s="1">
        <v>168</v>
      </c>
      <c r="AB231" s="1">
        <v>49</v>
      </c>
      <c r="AS231" s="6" t="s">
        <v>2654</v>
      </c>
      <c r="AT231" s="6" t="s">
        <v>2206</v>
      </c>
      <c r="AW231" s="35">
        <v>6</v>
      </c>
      <c r="AX231" s="37">
        <v>47</v>
      </c>
      <c r="AY231" s="41">
        <f t="shared" si="58"/>
        <v>6047</v>
      </c>
      <c r="BA231" s="7" t="s">
        <v>59</v>
      </c>
    </row>
    <row r="232" spans="1:53" hidden="1" outlineLevel="1">
      <c r="A232" s="6" t="s">
        <v>2931</v>
      </c>
      <c r="B232" s="6" t="s">
        <v>2206</v>
      </c>
      <c r="C232" s="25">
        <v>9617</v>
      </c>
      <c r="F232" s="1">
        <f t="shared" si="68"/>
        <v>5559</v>
      </c>
      <c r="G232" s="1">
        <v>3843</v>
      </c>
      <c r="H232" s="1">
        <v>3719</v>
      </c>
      <c r="I232" s="2" t="str">
        <f t="shared" si="66"/>
        <v/>
      </c>
      <c r="J232" s="2">
        <f t="shared" si="67"/>
        <v>0.66900521676560532</v>
      </c>
      <c r="K232" s="10">
        <f t="shared" si="69"/>
        <v>2</v>
      </c>
      <c r="L232" s="9">
        <f t="shared" si="70"/>
        <v>1</v>
      </c>
      <c r="M232" s="8">
        <f t="shared" si="71"/>
        <v>3</v>
      </c>
      <c r="N232" s="2">
        <f t="shared" si="72"/>
        <v>0.30221262817053429</v>
      </c>
      <c r="O232" s="2">
        <f t="shared" si="73"/>
        <v>0.49343407087605684</v>
      </c>
      <c r="P232" s="2">
        <f t="shared" si="74"/>
        <v>0.15920129519697787</v>
      </c>
      <c r="Q232" s="2">
        <f t="shared" si="75"/>
        <v>4.5152005756430996E-2</v>
      </c>
      <c r="R232" s="1">
        <v>1680</v>
      </c>
      <c r="S232" s="1">
        <v>2743</v>
      </c>
      <c r="T232" s="1">
        <v>885</v>
      </c>
      <c r="U232" s="1">
        <v>41</v>
      </c>
      <c r="V232" s="1">
        <v>27</v>
      </c>
      <c r="X232" s="1">
        <v>5</v>
      </c>
      <c r="Y232" s="1">
        <v>167</v>
      </c>
      <c r="AA232" s="1">
        <v>8</v>
      </c>
      <c r="AB232" s="1">
        <v>3</v>
      </c>
      <c r="AS232" s="6" t="s">
        <v>2931</v>
      </c>
      <c r="AT232" s="6" t="s">
        <v>2206</v>
      </c>
      <c r="AW232" s="35">
        <v>6</v>
      </c>
      <c r="AX232" s="37">
        <v>49</v>
      </c>
      <c r="AY232" s="41">
        <f t="shared" ref="AY232:AY295" si="76">1000*AW232+AX232</f>
        <v>6049</v>
      </c>
      <c r="BA232" s="7" t="s">
        <v>59</v>
      </c>
    </row>
    <row r="233" spans="1:53" hidden="1" outlineLevel="1">
      <c r="A233" s="6" t="s">
        <v>2262</v>
      </c>
      <c r="B233" s="6" t="s">
        <v>2206</v>
      </c>
      <c r="C233" s="25">
        <v>13743</v>
      </c>
      <c r="F233" s="1">
        <f t="shared" si="68"/>
        <v>6418</v>
      </c>
      <c r="G233" s="1">
        <v>3864</v>
      </c>
      <c r="H233" s="1">
        <v>3708</v>
      </c>
      <c r="I233" s="2" t="str">
        <f t="shared" si="66"/>
        <v/>
      </c>
      <c r="J233" s="2">
        <f t="shared" si="67"/>
        <v>0.57775007790588973</v>
      </c>
      <c r="K233" s="10">
        <f t="shared" si="69"/>
        <v>2</v>
      </c>
      <c r="L233" s="9">
        <f t="shared" si="70"/>
        <v>1</v>
      </c>
      <c r="M233" s="8">
        <f t="shared" si="71"/>
        <v>3</v>
      </c>
      <c r="N233" s="2">
        <f t="shared" si="72"/>
        <v>0.31100031162355873</v>
      </c>
      <c r="O233" s="2">
        <f t="shared" si="73"/>
        <v>0.38641321283889063</v>
      </c>
      <c r="P233" s="2">
        <f t="shared" si="74"/>
        <v>0.24337799937675289</v>
      </c>
      <c r="Q233" s="2">
        <f t="shared" si="75"/>
        <v>5.9208476160797802E-2</v>
      </c>
      <c r="R233" s="1">
        <v>1996</v>
      </c>
      <c r="S233" s="1">
        <v>2480</v>
      </c>
      <c r="T233" s="1">
        <v>1562</v>
      </c>
      <c r="U233" s="1">
        <v>61</v>
      </c>
      <c r="V233" s="1">
        <v>115</v>
      </c>
      <c r="X233" s="1">
        <v>1</v>
      </c>
      <c r="Y233" s="1">
        <v>184</v>
      </c>
      <c r="AA233" s="1">
        <v>16</v>
      </c>
      <c r="AB233" s="1">
        <v>3</v>
      </c>
      <c r="AS233" s="6" t="s">
        <v>2262</v>
      </c>
      <c r="AT233" s="6" t="s">
        <v>2206</v>
      </c>
      <c r="AW233" s="35">
        <v>6</v>
      </c>
      <c r="AX233" s="37">
        <v>51</v>
      </c>
      <c r="AY233" s="41">
        <f t="shared" si="76"/>
        <v>6051</v>
      </c>
      <c r="BA233" s="7" t="s">
        <v>59</v>
      </c>
    </row>
    <row r="234" spans="1:53" hidden="1" outlineLevel="1">
      <c r="A234" s="6" t="s">
        <v>2264</v>
      </c>
      <c r="B234" s="6" t="s">
        <v>2206</v>
      </c>
      <c r="C234" s="25">
        <v>401831</v>
      </c>
      <c r="F234" s="1">
        <f t="shared" si="68"/>
        <v>145540</v>
      </c>
      <c r="G234" s="1">
        <v>89436</v>
      </c>
      <c r="H234" s="1">
        <v>84996</v>
      </c>
      <c r="I234" s="2" t="str">
        <f t="shared" si="66"/>
        <v/>
      </c>
      <c r="J234" s="2">
        <f t="shared" si="67"/>
        <v>0.58400439741651777</v>
      </c>
      <c r="K234" s="10">
        <f t="shared" si="69"/>
        <v>1</v>
      </c>
      <c r="L234" s="9">
        <f t="shared" si="70"/>
        <v>2</v>
      </c>
      <c r="M234" s="8">
        <f t="shared" si="71"/>
        <v>3</v>
      </c>
      <c r="N234" s="2">
        <f t="shared" si="72"/>
        <v>0.48226604369932663</v>
      </c>
      <c r="O234" s="2">
        <f t="shared" si="73"/>
        <v>0.30801154321835922</v>
      </c>
      <c r="P234" s="2">
        <f t="shared" si="74"/>
        <v>0.17176721176308918</v>
      </c>
      <c r="Q234" s="2">
        <f t="shared" si="75"/>
        <v>3.7955201319224918E-2</v>
      </c>
      <c r="R234" s="1">
        <v>70189</v>
      </c>
      <c r="S234" s="1">
        <v>44828</v>
      </c>
      <c r="T234" s="1">
        <v>24999</v>
      </c>
      <c r="U234" s="1">
        <v>619</v>
      </c>
      <c r="V234" s="1">
        <v>1319</v>
      </c>
      <c r="X234" s="1">
        <v>291</v>
      </c>
      <c r="Y234" s="1">
        <v>2810</v>
      </c>
      <c r="AA234" s="1">
        <v>362</v>
      </c>
      <c r="AB234" s="1">
        <v>123</v>
      </c>
      <c r="AS234" s="6" t="s">
        <v>2264</v>
      </c>
      <c r="AT234" s="6" t="s">
        <v>2206</v>
      </c>
      <c r="AW234" s="35">
        <v>6</v>
      </c>
      <c r="AX234" s="37">
        <v>53</v>
      </c>
      <c r="AY234" s="41">
        <f t="shared" si="76"/>
        <v>6053</v>
      </c>
      <c r="BA234" s="7" t="s">
        <v>59</v>
      </c>
    </row>
    <row r="235" spans="1:53" hidden="1" outlineLevel="1">
      <c r="A235" s="6" t="s">
        <v>2788</v>
      </c>
      <c r="B235" s="6" t="s">
        <v>2206</v>
      </c>
      <c r="C235" s="25">
        <v>131440</v>
      </c>
      <c r="F235" s="1">
        <f t="shared" si="68"/>
        <v>66148</v>
      </c>
      <c r="G235" s="1">
        <v>43472</v>
      </c>
      <c r="H235" s="1">
        <v>42083</v>
      </c>
      <c r="I235" s="2" t="str">
        <f t="shared" si="66"/>
        <v/>
      </c>
      <c r="J235" s="2">
        <f t="shared" si="67"/>
        <v>0.63619459394085986</v>
      </c>
      <c r="K235" s="10">
        <f t="shared" si="69"/>
        <v>1</v>
      </c>
      <c r="L235" s="9">
        <f t="shared" si="70"/>
        <v>2</v>
      </c>
      <c r="M235" s="8">
        <f t="shared" si="71"/>
        <v>3</v>
      </c>
      <c r="N235" s="2">
        <f t="shared" si="72"/>
        <v>0.46078490657313903</v>
      </c>
      <c r="O235" s="2">
        <f t="shared" si="73"/>
        <v>0.3135695712644373</v>
      </c>
      <c r="P235" s="2">
        <f t="shared" si="74"/>
        <v>0.17237104674366571</v>
      </c>
      <c r="Q235" s="2">
        <f t="shared" si="75"/>
        <v>5.3274475418757905E-2</v>
      </c>
      <c r="R235" s="1">
        <v>30480</v>
      </c>
      <c r="S235" s="1">
        <v>20742</v>
      </c>
      <c r="T235" s="1">
        <v>11402</v>
      </c>
      <c r="U235" s="1">
        <v>382</v>
      </c>
      <c r="V235" s="1">
        <v>918</v>
      </c>
      <c r="X235" s="1">
        <v>452</v>
      </c>
      <c r="Y235" s="1">
        <v>1570</v>
      </c>
      <c r="AA235" s="1">
        <v>151</v>
      </c>
      <c r="AB235" s="1">
        <v>51</v>
      </c>
      <c r="AS235" s="6" t="s">
        <v>2788</v>
      </c>
      <c r="AT235" s="6" t="s">
        <v>2206</v>
      </c>
      <c r="AW235" s="35">
        <v>6</v>
      </c>
      <c r="AX235" s="37">
        <v>55</v>
      </c>
      <c r="AY235" s="41">
        <f t="shared" si="76"/>
        <v>6055</v>
      </c>
      <c r="BA235" s="7" t="s">
        <v>59</v>
      </c>
    </row>
    <row r="236" spans="1:53" hidden="1" outlineLevel="1">
      <c r="A236" s="6" t="s">
        <v>2584</v>
      </c>
      <c r="B236" s="6" t="s">
        <v>2206</v>
      </c>
      <c r="C236" s="25">
        <v>97549</v>
      </c>
      <c r="F236" s="1">
        <f t="shared" si="68"/>
        <v>63174</v>
      </c>
      <c r="G236" s="1">
        <v>43996</v>
      </c>
      <c r="H236" s="1">
        <v>42542</v>
      </c>
      <c r="I236" s="2" t="str">
        <f t="shared" si="66"/>
        <v/>
      </c>
      <c r="J236" s="2">
        <f t="shared" si="67"/>
        <v>0.67340994713014846</v>
      </c>
      <c r="K236" s="10">
        <f t="shared" si="69"/>
        <v>2</v>
      </c>
      <c r="L236" s="9">
        <f t="shared" si="70"/>
        <v>1</v>
      </c>
      <c r="M236" s="8">
        <f t="shared" si="71"/>
        <v>3</v>
      </c>
      <c r="N236" s="2">
        <f t="shared" si="72"/>
        <v>0.32199955677968783</v>
      </c>
      <c r="O236" s="2">
        <f t="shared" si="73"/>
        <v>0.42957545825814419</v>
      </c>
      <c r="P236" s="2">
        <f t="shared" si="74"/>
        <v>0.18360401430968437</v>
      </c>
      <c r="Q236" s="2">
        <f t="shared" si="75"/>
        <v>6.48209706524836E-2</v>
      </c>
      <c r="R236" s="1">
        <v>20342</v>
      </c>
      <c r="S236" s="1">
        <v>27138</v>
      </c>
      <c r="T236" s="1">
        <v>11599</v>
      </c>
      <c r="U236" s="1">
        <v>507</v>
      </c>
      <c r="V236" s="1">
        <v>1585</v>
      </c>
      <c r="X236" s="1">
        <v>219</v>
      </c>
      <c r="Y236" s="1">
        <v>1607</v>
      </c>
      <c r="AA236" s="1">
        <v>134</v>
      </c>
      <c r="AB236" s="1">
        <v>43</v>
      </c>
      <c r="AS236" s="6" t="s">
        <v>2584</v>
      </c>
      <c r="AT236" s="6" t="s">
        <v>2206</v>
      </c>
      <c r="AW236" s="35">
        <v>6</v>
      </c>
      <c r="AX236" s="37">
        <v>57</v>
      </c>
      <c r="AY236" s="41">
        <f t="shared" si="76"/>
        <v>6057</v>
      </c>
      <c r="BA236" s="7" t="s">
        <v>59</v>
      </c>
    </row>
    <row r="237" spans="1:53" hidden="1" outlineLevel="1">
      <c r="A237" s="6" t="s">
        <v>2585</v>
      </c>
      <c r="B237" s="6" t="s">
        <v>2206</v>
      </c>
      <c r="C237" s="25">
        <v>2932261</v>
      </c>
      <c r="F237" s="1">
        <f t="shared" si="68"/>
        <v>1497365</v>
      </c>
      <c r="G237" s="1">
        <v>756348</v>
      </c>
      <c r="H237" s="1">
        <v>679000</v>
      </c>
      <c r="I237" s="2" t="str">
        <f t="shared" si="66"/>
        <v/>
      </c>
      <c r="J237" s="2">
        <f t="shared" si="67"/>
        <v>0.45346325044327868</v>
      </c>
      <c r="K237" s="10">
        <f t="shared" si="69"/>
        <v>2</v>
      </c>
      <c r="L237" s="9">
        <f t="shared" si="70"/>
        <v>1</v>
      </c>
      <c r="M237" s="8">
        <f t="shared" si="71"/>
        <v>3</v>
      </c>
      <c r="N237" s="2">
        <f t="shared" si="72"/>
        <v>0.30066617023905329</v>
      </c>
      <c r="O237" s="2">
        <f t="shared" si="73"/>
        <v>0.47895202572519058</v>
      </c>
      <c r="P237" s="2">
        <f t="shared" si="74"/>
        <v>0.18101064202782888</v>
      </c>
      <c r="Q237" s="2">
        <f t="shared" si="75"/>
        <v>3.9371162007927257E-2</v>
      </c>
      <c r="R237" s="1">
        <v>450207</v>
      </c>
      <c r="S237" s="1">
        <v>717166</v>
      </c>
      <c r="T237" s="1">
        <v>271039</v>
      </c>
      <c r="U237" s="1">
        <v>10193</v>
      </c>
      <c r="V237" s="1">
        <v>8044</v>
      </c>
      <c r="X237" s="1">
        <v>5112</v>
      </c>
      <c r="Y237" s="1">
        <v>29510</v>
      </c>
      <c r="AA237" s="1">
        <v>3914</v>
      </c>
      <c r="AB237" s="1">
        <v>2180</v>
      </c>
      <c r="AS237" s="6" t="s">
        <v>2585</v>
      </c>
      <c r="AT237" s="6" t="s">
        <v>2206</v>
      </c>
      <c r="AW237" s="35">
        <v>6</v>
      </c>
      <c r="AX237" s="37">
        <v>59</v>
      </c>
      <c r="AY237" s="41">
        <f t="shared" si="76"/>
        <v>6059</v>
      </c>
      <c r="BA237" s="7" t="s">
        <v>59</v>
      </c>
    </row>
    <row r="238" spans="1:53" hidden="1" outlineLevel="1">
      <c r="A238" s="6" t="s">
        <v>2586</v>
      </c>
      <c r="B238" s="6" t="s">
        <v>2206</v>
      </c>
      <c r="C238" s="25">
        <v>321934</v>
      </c>
      <c r="F238" s="1">
        <f t="shared" si="68"/>
        <v>177539</v>
      </c>
      <c r="G238" s="1">
        <v>125662</v>
      </c>
      <c r="H238" s="1">
        <v>121409</v>
      </c>
      <c r="I238" s="2" t="str">
        <f t="shared" si="66"/>
        <v/>
      </c>
      <c r="J238" s="2">
        <f t="shared" si="67"/>
        <v>0.68384411312444027</v>
      </c>
      <c r="K238" s="10">
        <f t="shared" si="69"/>
        <v>2</v>
      </c>
      <c r="L238" s="9">
        <f t="shared" si="70"/>
        <v>1</v>
      </c>
      <c r="M238" s="8">
        <f t="shared" si="71"/>
        <v>3</v>
      </c>
      <c r="N238" s="2">
        <f t="shared" si="72"/>
        <v>0.28668067297889477</v>
      </c>
      <c r="O238" s="2">
        <f t="shared" si="73"/>
        <v>0.51428136916395839</v>
      </c>
      <c r="P238" s="2">
        <f t="shared" si="74"/>
        <v>0.16174474340849052</v>
      </c>
      <c r="Q238" s="2">
        <f t="shared" si="75"/>
        <v>3.7293214448656326E-2</v>
      </c>
      <c r="R238" s="1">
        <v>50897</v>
      </c>
      <c r="S238" s="1">
        <v>91305</v>
      </c>
      <c r="T238" s="1">
        <v>28716</v>
      </c>
      <c r="U238" s="1">
        <v>1179</v>
      </c>
      <c r="V238" s="1">
        <v>1271</v>
      </c>
      <c r="X238" s="1">
        <v>350</v>
      </c>
      <c r="Y238" s="1">
        <v>3497</v>
      </c>
      <c r="AA238" s="1">
        <v>237</v>
      </c>
      <c r="AB238" s="1">
        <v>87</v>
      </c>
      <c r="AS238" s="6" t="s">
        <v>2586</v>
      </c>
      <c r="AT238" s="6" t="s">
        <v>2206</v>
      </c>
      <c r="AW238" s="35">
        <v>6</v>
      </c>
      <c r="AX238" s="37">
        <v>61</v>
      </c>
      <c r="AY238" s="41">
        <f t="shared" si="76"/>
        <v>6061</v>
      </c>
      <c r="BA238" s="7" t="s">
        <v>59</v>
      </c>
    </row>
    <row r="239" spans="1:53" hidden="1" outlineLevel="1">
      <c r="A239" s="6" t="s">
        <v>2503</v>
      </c>
      <c r="B239" s="6" t="s">
        <v>2206</v>
      </c>
      <c r="C239" s="25">
        <v>20762</v>
      </c>
      <c r="F239" s="1">
        <f t="shared" si="68"/>
        <v>12789</v>
      </c>
      <c r="G239" s="1">
        <v>8995</v>
      </c>
      <c r="H239" s="1">
        <v>8723</v>
      </c>
      <c r="I239" s="2" t="str">
        <f t="shared" si="66"/>
        <v/>
      </c>
      <c r="J239" s="2">
        <f t="shared" si="67"/>
        <v>0.68207052936116974</v>
      </c>
      <c r="K239" s="10">
        <f t="shared" si="69"/>
        <v>2</v>
      </c>
      <c r="L239" s="9">
        <f t="shared" si="70"/>
        <v>1</v>
      </c>
      <c r="M239" s="8">
        <f t="shared" si="71"/>
        <v>3</v>
      </c>
      <c r="N239" s="2">
        <f t="shared" si="72"/>
        <v>0.33356790992258972</v>
      </c>
      <c r="O239" s="2">
        <f t="shared" si="73"/>
        <v>0.43795449214168425</v>
      </c>
      <c r="P239" s="2">
        <f t="shared" si="74"/>
        <v>0.17405582922824303</v>
      </c>
      <c r="Q239" s="2">
        <f t="shared" si="75"/>
        <v>5.4421768707483054E-2</v>
      </c>
      <c r="R239" s="1">
        <v>4266</v>
      </c>
      <c r="S239" s="1">
        <v>5601</v>
      </c>
      <c r="T239" s="1">
        <v>2226</v>
      </c>
      <c r="U239" s="1">
        <v>91</v>
      </c>
      <c r="V239" s="1">
        <v>111</v>
      </c>
      <c r="X239" s="1">
        <v>18</v>
      </c>
      <c r="Y239" s="1">
        <v>431</v>
      </c>
      <c r="AA239" s="1">
        <v>32</v>
      </c>
      <c r="AB239" s="1">
        <v>13</v>
      </c>
      <c r="AS239" s="6" t="s">
        <v>2503</v>
      </c>
      <c r="AT239" s="6" t="s">
        <v>2206</v>
      </c>
      <c r="AW239" s="35">
        <v>6</v>
      </c>
      <c r="AX239" s="37">
        <v>63</v>
      </c>
      <c r="AY239" s="41">
        <f t="shared" si="76"/>
        <v>6063</v>
      </c>
      <c r="BA239" s="7" t="s">
        <v>59</v>
      </c>
    </row>
    <row r="240" spans="1:53" hidden="1" outlineLevel="1">
      <c r="A240" s="6" t="s">
        <v>1691</v>
      </c>
      <c r="B240" s="6" t="s">
        <v>2206</v>
      </c>
      <c r="C240" s="25">
        <v>2012370</v>
      </c>
      <c r="F240" s="1">
        <f t="shared" ref="F240:F265" si="77">SUM(R240:AP240)</f>
        <v>754986</v>
      </c>
      <c r="G240" s="1">
        <v>390958</v>
      </c>
      <c r="H240" s="1">
        <v>368633</v>
      </c>
      <c r="I240" s="2" t="str">
        <f t="shared" si="66"/>
        <v/>
      </c>
      <c r="J240" s="2">
        <f t="shared" si="67"/>
        <v>0.4882646830537255</v>
      </c>
      <c r="K240" s="10">
        <f t="shared" ref="K240:K266" si="78">RANK(R240,R240:AP240)</f>
        <v>2</v>
      </c>
      <c r="L240" s="9">
        <f t="shared" ref="L240:L266" si="79">RANK(S240,R240:AP240)</f>
        <v>1</v>
      </c>
      <c r="M240" s="8">
        <f t="shared" ref="M240:M266" si="80">RANK(T240,R240:AP240)</f>
        <v>3</v>
      </c>
      <c r="N240" s="2">
        <f t="shared" ref="N240:N266" si="81">IF(SUM($R240:$AO240)=0,"-",R240/SUM($R240:$AO240))</f>
        <v>0.34417194491023673</v>
      </c>
      <c r="O240" s="2">
        <f t="shared" ref="O240:O266" si="82">IF(SUM($R240:$AO240)=0,"-",S240/SUM($R240:$AO240))</f>
        <v>0.45695284415869963</v>
      </c>
      <c r="P240" s="2">
        <f t="shared" ref="P240:P266" si="83">IF(SUM($R240:$AO240)=0,"-",T240/SUM($R240:$AO240))</f>
        <v>0.15781484689782327</v>
      </c>
      <c r="Q240" s="2">
        <f t="shared" ref="Q240:Q266" si="84">IF(SUM($R240:$AO240)=0,"-",(1-N240-O240-P240))</f>
        <v>4.1060364033240371E-2</v>
      </c>
      <c r="R240" s="1">
        <v>259845</v>
      </c>
      <c r="S240" s="1">
        <v>344993</v>
      </c>
      <c r="T240" s="1">
        <v>119148</v>
      </c>
      <c r="U240" s="1">
        <v>3668</v>
      </c>
      <c r="V240" s="1">
        <v>2750</v>
      </c>
      <c r="X240" s="1">
        <v>4513</v>
      </c>
      <c r="Y240" s="1">
        <v>17081</v>
      </c>
      <c r="AA240" s="1">
        <v>2162</v>
      </c>
      <c r="AB240" s="1">
        <v>826</v>
      </c>
      <c r="AS240" s="6" t="s">
        <v>1691</v>
      </c>
      <c r="AT240" s="6" t="s">
        <v>2206</v>
      </c>
      <c r="AW240" s="35">
        <v>6</v>
      </c>
      <c r="AX240" s="37">
        <v>65</v>
      </c>
      <c r="AY240" s="41">
        <f t="shared" si="76"/>
        <v>6065</v>
      </c>
      <c r="BA240" s="7" t="s">
        <v>59</v>
      </c>
    </row>
    <row r="241" spans="1:53" hidden="1" outlineLevel="1">
      <c r="A241" s="6" t="s">
        <v>1493</v>
      </c>
      <c r="B241" s="6" t="s">
        <v>2206</v>
      </c>
      <c r="C241" s="25">
        <v>1369563</v>
      </c>
      <c r="F241" s="1">
        <f t="shared" si="77"/>
        <v>624444</v>
      </c>
      <c r="G241" s="1">
        <v>368162</v>
      </c>
      <c r="H241" s="1">
        <v>350934</v>
      </c>
      <c r="I241" s="2" t="str">
        <f t="shared" si="66"/>
        <v/>
      </c>
      <c r="J241" s="2">
        <f t="shared" si="67"/>
        <v>0.56199435017391475</v>
      </c>
      <c r="K241" s="10">
        <f t="shared" si="78"/>
        <v>1</v>
      </c>
      <c r="L241" s="9">
        <f t="shared" si="79"/>
        <v>2</v>
      </c>
      <c r="M241" s="8">
        <f t="shared" si="80"/>
        <v>3</v>
      </c>
      <c r="N241" s="2">
        <f t="shared" si="81"/>
        <v>0.42609265202323987</v>
      </c>
      <c r="O241" s="2">
        <f t="shared" si="82"/>
        <v>0.34538725650338542</v>
      </c>
      <c r="P241" s="2">
        <f t="shared" si="83"/>
        <v>0.18154390145473412</v>
      </c>
      <c r="Q241" s="2">
        <f t="shared" si="84"/>
        <v>4.697619001864059E-2</v>
      </c>
      <c r="R241" s="1">
        <v>266071</v>
      </c>
      <c r="S241" s="1">
        <v>215675</v>
      </c>
      <c r="T241" s="1">
        <v>113364</v>
      </c>
      <c r="U241" s="1">
        <v>3116</v>
      </c>
      <c r="V241" s="1">
        <v>5677</v>
      </c>
      <c r="X241" s="1">
        <v>1528</v>
      </c>
      <c r="Y241" s="1">
        <v>14280</v>
      </c>
      <c r="AA241" s="1">
        <v>4256</v>
      </c>
      <c r="AB241" s="1">
        <v>477</v>
      </c>
      <c r="AS241" s="6" t="s">
        <v>1493</v>
      </c>
      <c r="AT241" s="6" t="s">
        <v>2206</v>
      </c>
      <c r="AW241" s="35">
        <v>6</v>
      </c>
      <c r="AX241" s="37">
        <v>67</v>
      </c>
      <c r="AY241" s="41">
        <f t="shared" si="76"/>
        <v>6067</v>
      </c>
      <c r="BA241" s="7" t="s">
        <v>59</v>
      </c>
    </row>
    <row r="242" spans="1:53" hidden="1" outlineLevel="1">
      <c r="A242" s="6" t="s">
        <v>1223</v>
      </c>
      <c r="B242" s="6" t="s">
        <v>2206</v>
      </c>
      <c r="C242" s="25">
        <v>54124</v>
      </c>
      <c r="F242" s="1">
        <f t="shared" si="77"/>
        <v>24585</v>
      </c>
      <c r="G242" s="1">
        <v>14646</v>
      </c>
      <c r="H242" s="1">
        <v>14007</v>
      </c>
      <c r="I242" s="2" t="str">
        <f t="shared" si="66"/>
        <v/>
      </c>
      <c r="J242" s="2">
        <f t="shared" si="67"/>
        <v>0.56973764490543011</v>
      </c>
      <c r="K242" s="10">
        <f t="shared" si="78"/>
        <v>1</v>
      </c>
      <c r="L242" s="9">
        <f t="shared" si="79"/>
        <v>2</v>
      </c>
      <c r="M242" s="8">
        <f t="shared" si="80"/>
        <v>3</v>
      </c>
      <c r="N242" s="2">
        <f t="shared" si="81"/>
        <v>0.45051860890787065</v>
      </c>
      <c r="O242" s="2">
        <f t="shared" si="82"/>
        <v>0.33858043522473052</v>
      </c>
      <c r="P242" s="2">
        <f t="shared" si="83"/>
        <v>0.17034777303233678</v>
      </c>
      <c r="Q242" s="2">
        <f t="shared" si="84"/>
        <v>4.055318283506204E-2</v>
      </c>
      <c r="R242" s="1">
        <v>11076</v>
      </c>
      <c r="S242" s="1">
        <v>8324</v>
      </c>
      <c r="T242" s="1">
        <v>4188</v>
      </c>
      <c r="U242" s="1">
        <v>127</v>
      </c>
      <c r="V242" s="1">
        <v>153</v>
      </c>
      <c r="X242" s="1">
        <v>91</v>
      </c>
      <c r="Y242" s="1">
        <v>557</v>
      </c>
      <c r="AA242" s="1">
        <v>58</v>
      </c>
      <c r="AB242" s="1">
        <v>11</v>
      </c>
      <c r="AS242" s="6" t="s">
        <v>1223</v>
      </c>
      <c r="AT242" s="6" t="s">
        <v>2206</v>
      </c>
      <c r="AW242" s="35">
        <v>6</v>
      </c>
      <c r="AX242" s="37">
        <v>69</v>
      </c>
      <c r="AY242" s="41">
        <f t="shared" si="76"/>
        <v>6069</v>
      </c>
      <c r="BA242" s="7" t="s">
        <v>59</v>
      </c>
    </row>
    <row r="243" spans="1:53" hidden="1" outlineLevel="1">
      <c r="A243" s="6" t="s">
        <v>1346</v>
      </c>
      <c r="B243" s="6" t="s">
        <v>2206</v>
      </c>
      <c r="C243" s="25">
        <v>1974140</v>
      </c>
      <c r="F243" s="1">
        <f t="shared" si="77"/>
        <v>751652</v>
      </c>
      <c r="G243" s="1">
        <v>358417</v>
      </c>
      <c r="H243" s="1">
        <v>327133</v>
      </c>
      <c r="I243" s="2" t="str">
        <f t="shared" si="66"/>
        <v/>
      </c>
      <c r="J243" s="2">
        <f t="shared" si="67"/>
        <v>0.4352186916285728</v>
      </c>
      <c r="K243" s="10">
        <f t="shared" si="78"/>
        <v>2</v>
      </c>
      <c r="L243" s="9">
        <f t="shared" si="79"/>
        <v>1</v>
      </c>
      <c r="M243" s="8">
        <f t="shared" si="80"/>
        <v>3</v>
      </c>
      <c r="N243" s="2">
        <f t="shared" si="81"/>
        <v>0.37585744466854343</v>
      </c>
      <c r="O243" s="2">
        <f t="shared" si="82"/>
        <v>0.42405661130416733</v>
      </c>
      <c r="P243" s="2">
        <f t="shared" si="83"/>
        <v>0.15890997429661599</v>
      </c>
      <c r="Q243" s="2">
        <f t="shared" si="84"/>
        <v>4.1175969730673251E-2</v>
      </c>
      <c r="R243" s="1">
        <v>282514</v>
      </c>
      <c r="S243" s="1">
        <v>318743</v>
      </c>
      <c r="T243" s="1">
        <v>119445</v>
      </c>
      <c r="U243" s="1">
        <v>3588</v>
      </c>
      <c r="V243" s="1">
        <v>2991</v>
      </c>
      <c r="X243" s="1">
        <v>1862</v>
      </c>
      <c r="Y243" s="1">
        <v>18965</v>
      </c>
      <c r="AA243" s="1">
        <v>2682</v>
      </c>
      <c r="AB243" s="1">
        <v>862</v>
      </c>
      <c r="AS243" s="6" t="s">
        <v>1346</v>
      </c>
      <c r="AT243" s="6" t="s">
        <v>2206</v>
      </c>
      <c r="AW243" s="35">
        <v>6</v>
      </c>
      <c r="AX243" s="37">
        <v>71</v>
      </c>
      <c r="AY243" s="41">
        <f t="shared" si="76"/>
        <v>6071</v>
      </c>
      <c r="BA243" s="7" t="s">
        <v>59</v>
      </c>
    </row>
    <row r="244" spans="1:53" hidden="1" outlineLevel="1">
      <c r="A244" s="6" t="s">
        <v>1923</v>
      </c>
      <c r="B244" s="6" t="s">
        <v>2206</v>
      </c>
      <c r="C244" s="25">
        <v>2947289</v>
      </c>
      <c r="F244" s="1">
        <f t="shared" si="77"/>
        <v>1381835</v>
      </c>
      <c r="G244" s="1">
        <v>789676</v>
      </c>
      <c r="H244" s="1">
        <v>749472</v>
      </c>
      <c r="I244" s="2" t="str">
        <f t="shared" si="66"/>
        <v/>
      </c>
      <c r="J244" s="2">
        <f t="shared" si="67"/>
        <v>0.54237445136358542</v>
      </c>
      <c r="K244" s="10">
        <f t="shared" si="78"/>
        <v>2</v>
      </c>
      <c r="L244" s="9">
        <f t="shared" si="79"/>
        <v>1</v>
      </c>
      <c r="M244" s="8">
        <f t="shared" si="80"/>
        <v>3</v>
      </c>
      <c r="N244" s="2">
        <f t="shared" si="81"/>
        <v>0.34161314484001348</v>
      </c>
      <c r="O244" s="2">
        <f t="shared" si="82"/>
        <v>0.3952005847297253</v>
      </c>
      <c r="P244" s="2">
        <f t="shared" si="83"/>
        <v>0.21718801448798156</v>
      </c>
      <c r="Q244" s="2">
        <f t="shared" si="84"/>
        <v>4.5998255942279659E-2</v>
      </c>
      <c r="R244" s="1">
        <v>472053</v>
      </c>
      <c r="S244" s="1">
        <v>546102</v>
      </c>
      <c r="T244" s="1">
        <v>300118</v>
      </c>
      <c r="U244" s="1">
        <v>9048</v>
      </c>
      <c r="V244" s="1">
        <v>9495</v>
      </c>
      <c r="X244" s="1">
        <v>6368</v>
      </c>
      <c r="Y244" s="1">
        <v>31739</v>
      </c>
      <c r="AA244" s="1">
        <v>3121</v>
      </c>
      <c r="AB244" s="1">
        <v>3791</v>
      </c>
      <c r="AS244" s="6" t="s">
        <v>1923</v>
      </c>
      <c r="AT244" s="6" t="s">
        <v>2206</v>
      </c>
      <c r="AW244" s="35">
        <v>6</v>
      </c>
      <c r="AX244" s="37">
        <v>73</v>
      </c>
      <c r="AY244" s="41">
        <f t="shared" si="76"/>
        <v>6073</v>
      </c>
      <c r="BA244" s="7" t="s">
        <v>59</v>
      </c>
    </row>
    <row r="245" spans="1:53" hidden="1" outlineLevel="1">
      <c r="A245" s="6" t="s">
        <v>1924</v>
      </c>
      <c r="B245" s="6" t="s">
        <v>2206</v>
      </c>
      <c r="C245" s="25">
        <v>768650</v>
      </c>
      <c r="F245" s="1">
        <f t="shared" si="77"/>
        <v>418285</v>
      </c>
      <c r="G245" s="1">
        <v>253719</v>
      </c>
      <c r="H245" s="1">
        <v>227673</v>
      </c>
      <c r="I245" s="2" t="str">
        <f t="shared" si="66"/>
        <v/>
      </c>
      <c r="J245" s="2">
        <f t="shared" si="67"/>
        <v>0.54430113439401362</v>
      </c>
      <c r="K245" s="10">
        <f t="shared" si="78"/>
        <v>1</v>
      </c>
      <c r="L245" s="9">
        <f t="shared" si="79"/>
        <v>3</v>
      </c>
      <c r="M245" s="8">
        <f t="shared" si="80"/>
        <v>2</v>
      </c>
      <c r="N245" s="2">
        <f t="shared" si="81"/>
        <v>0.54429635296508361</v>
      </c>
      <c r="O245" s="2">
        <f t="shared" si="82"/>
        <v>0.10918871104629618</v>
      </c>
      <c r="P245" s="2">
        <f t="shared" si="83"/>
        <v>0.28931231098413762</v>
      </c>
      <c r="Q245" s="2">
        <f t="shared" si="84"/>
        <v>5.7202625004482588E-2</v>
      </c>
      <c r="R245" s="1">
        <v>227671</v>
      </c>
      <c r="S245" s="1">
        <v>45672</v>
      </c>
      <c r="T245" s="1">
        <v>121015</v>
      </c>
      <c r="U245" s="1">
        <v>2280</v>
      </c>
      <c r="V245" s="1">
        <v>12276</v>
      </c>
      <c r="X245" s="1">
        <v>605</v>
      </c>
      <c r="Y245" s="1">
        <v>6651</v>
      </c>
      <c r="AA245" s="1">
        <v>1592</v>
      </c>
      <c r="AB245" s="1">
        <v>523</v>
      </c>
      <c r="AS245" s="6" t="s">
        <v>1924</v>
      </c>
      <c r="AT245" s="6" t="s">
        <v>2206</v>
      </c>
      <c r="AW245" s="35">
        <v>6</v>
      </c>
      <c r="AX245" s="37">
        <v>75</v>
      </c>
      <c r="AY245" s="41">
        <f t="shared" si="76"/>
        <v>6075</v>
      </c>
      <c r="BA245" s="7" t="s">
        <v>59</v>
      </c>
    </row>
    <row r="246" spans="1:53" hidden="1" outlineLevel="1">
      <c r="A246" s="6" t="s">
        <v>880</v>
      </c>
      <c r="B246" s="6" t="s">
        <v>2206</v>
      </c>
      <c r="C246" s="25">
        <v>662812</v>
      </c>
      <c r="F246" s="1">
        <f t="shared" si="77"/>
        <v>270356</v>
      </c>
      <c r="G246" s="1">
        <v>141159</v>
      </c>
      <c r="H246" s="1">
        <v>136789</v>
      </c>
      <c r="I246" s="2" t="str">
        <f t="shared" si="66"/>
        <v/>
      </c>
      <c r="J246" s="2">
        <f t="shared" si="67"/>
        <v>0.50595880986551067</v>
      </c>
      <c r="K246" s="10">
        <f t="shared" si="78"/>
        <v>1</v>
      </c>
      <c r="L246" s="9">
        <f t="shared" si="79"/>
        <v>2</v>
      </c>
      <c r="M246" s="8">
        <f t="shared" si="80"/>
        <v>3</v>
      </c>
      <c r="N246" s="2">
        <f t="shared" si="81"/>
        <v>0.42432940271345931</v>
      </c>
      <c r="O246" s="2">
        <f t="shared" si="82"/>
        <v>0.40596102916154997</v>
      </c>
      <c r="P246" s="2">
        <f t="shared" si="83"/>
        <v>0.13278787968456407</v>
      </c>
      <c r="Q246" s="2">
        <f t="shared" si="84"/>
        <v>3.6921688440426648E-2</v>
      </c>
      <c r="R246" s="1">
        <v>114720</v>
      </c>
      <c r="S246" s="1">
        <v>109754</v>
      </c>
      <c r="T246" s="1">
        <v>35900</v>
      </c>
      <c r="U246" s="1">
        <v>915</v>
      </c>
      <c r="V246" s="1">
        <v>937</v>
      </c>
      <c r="X246" s="1">
        <v>1870</v>
      </c>
      <c r="Y246" s="1">
        <v>4988</v>
      </c>
      <c r="AA246" s="1">
        <v>1055</v>
      </c>
      <c r="AB246" s="1">
        <v>217</v>
      </c>
      <c r="AS246" s="6" t="s">
        <v>880</v>
      </c>
      <c r="AT246" s="6" t="s">
        <v>2206</v>
      </c>
      <c r="AW246" s="35">
        <v>6</v>
      </c>
      <c r="AX246" s="37">
        <v>77</v>
      </c>
      <c r="AY246" s="41">
        <f t="shared" si="76"/>
        <v>6077</v>
      </c>
      <c r="BA246" s="7" t="s">
        <v>59</v>
      </c>
    </row>
    <row r="247" spans="1:53" hidden="1" outlineLevel="1">
      <c r="A247" s="6" t="s">
        <v>2945</v>
      </c>
      <c r="B247" s="6" t="s">
        <v>2206</v>
      </c>
      <c r="C247" s="25">
        <v>260498</v>
      </c>
      <c r="F247" s="1">
        <f t="shared" si="77"/>
        <v>155495</v>
      </c>
      <c r="G247" s="1">
        <v>99209</v>
      </c>
      <c r="H247" s="1">
        <v>94889</v>
      </c>
      <c r="I247" s="2" t="str">
        <f t="shared" si="66"/>
        <v/>
      </c>
      <c r="J247" s="2">
        <f t="shared" si="67"/>
        <v>0.61023827132705233</v>
      </c>
      <c r="K247" s="10">
        <f t="shared" si="78"/>
        <v>2</v>
      </c>
      <c r="L247" s="9">
        <f t="shared" si="79"/>
        <v>1</v>
      </c>
      <c r="M247" s="8">
        <f t="shared" si="80"/>
        <v>3</v>
      </c>
      <c r="N247" s="2">
        <f t="shared" si="81"/>
        <v>0.35075082800090035</v>
      </c>
      <c r="O247" s="2">
        <f t="shared" si="82"/>
        <v>0.41837358114408824</v>
      </c>
      <c r="P247" s="2">
        <f t="shared" si="83"/>
        <v>0.17287372584327471</v>
      </c>
      <c r="Q247" s="2">
        <f t="shared" si="84"/>
        <v>5.8001865011736653E-2</v>
      </c>
      <c r="R247" s="1">
        <v>54540</v>
      </c>
      <c r="S247" s="1">
        <v>65055</v>
      </c>
      <c r="T247" s="1">
        <v>26881</v>
      </c>
      <c r="U247" s="1">
        <v>1046</v>
      </c>
      <c r="V247" s="1">
        <v>2133</v>
      </c>
      <c r="X247" s="1">
        <v>1851</v>
      </c>
      <c r="Y247" s="1">
        <v>3550</v>
      </c>
      <c r="AA247" s="1">
        <v>296</v>
      </c>
      <c r="AB247" s="1">
        <v>143</v>
      </c>
      <c r="AS247" s="6" t="s">
        <v>2945</v>
      </c>
      <c r="AT247" s="6" t="s">
        <v>2206</v>
      </c>
      <c r="AW247" s="35">
        <v>6</v>
      </c>
      <c r="AX247" s="37">
        <v>79</v>
      </c>
      <c r="AY247" s="41">
        <f t="shared" si="76"/>
        <v>6079</v>
      </c>
      <c r="BA247" s="7" t="s">
        <v>59</v>
      </c>
    </row>
    <row r="248" spans="1:53" hidden="1" outlineLevel="1">
      <c r="A248" s="6" t="s">
        <v>2605</v>
      </c>
      <c r="B248" s="6" t="s">
        <v>2206</v>
      </c>
      <c r="C248" s="25">
        <v>690176</v>
      </c>
      <c r="F248" s="1">
        <f t="shared" si="77"/>
        <v>350427</v>
      </c>
      <c r="G248" s="1">
        <v>210538</v>
      </c>
      <c r="H248" s="1">
        <v>197489</v>
      </c>
      <c r="I248" s="2" t="str">
        <f t="shared" si="66"/>
        <v/>
      </c>
      <c r="J248" s="2">
        <f t="shared" si="67"/>
        <v>0.56356673429844162</v>
      </c>
      <c r="K248" s="10">
        <f t="shared" si="78"/>
        <v>1</v>
      </c>
      <c r="L248" s="9">
        <f t="shared" si="79"/>
        <v>2</v>
      </c>
      <c r="M248" s="8">
        <f t="shared" si="80"/>
        <v>3</v>
      </c>
      <c r="N248" s="2">
        <f t="shared" si="81"/>
        <v>0.49420278688571373</v>
      </c>
      <c r="O248" s="2">
        <f t="shared" si="82"/>
        <v>0.24457875677387872</v>
      </c>
      <c r="P248" s="2">
        <f t="shared" si="83"/>
        <v>0.22172378269939247</v>
      </c>
      <c r="Q248" s="2">
        <f t="shared" si="84"/>
        <v>3.9494673641015055E-2</v>
      </c>
      <c r="R248" s="1">
        <v>173182</v>
      </c>
      <c r="S248" s="1">
        <v>85707</v>
      </c>
      <c r="T248" s="1">
        <v>77698</v>
      </c>
      <c r="U248" s="1">
        <v>1629</v>
      </c>
      <c r="V248" s="1">
        <v>3669</v>
      </c>
      <c r="X248" s="1">
        <v>889</v>
      </c>
      <c r="Y248" s="1">
        <v>6496</v>
      </c>
      <c r="AA248" s="1">
        <v>827</v>
      </c>
      <c r="AB248" s="1">
        <v>330</v>
      </c>
      <c r="AS248" s="6" t="s">
        <v>2605</v>
      </c>
      <c r="AT248" s="6" t="s">
        <v>2206</v>
      </c>
      <c r="AW248" s="35">
        <v>6</v>
      </c>
      <c r="AX248" s="37">
        <v>81</v>
      </c>
      <c r="AY248" s="41">
        <f t="shared" si="76"/>
        <v>6081</v>
      </c>
      <c r="BA248" s="7" t="s">
        <v>59</v>
      </c>
    </row>
    <row r="249" spans="1:53" hidden="1" outlineLevel="1">
      <c r="A249" s="6" t="s">
        <v>2391</v>
      </c>
      <c r="B249" s="6" t="s">
        <v>2206</v>
      </c>
      <c r="C249" s="25">
        <v>408085</v>
      </c>
      <c r="F249" s="1">
        <f t="shared" si="77"/>
        <v>183890</v>
      </c>
      <c r="G249" s="1">
        <v>125428</v>
      </c>
      <c r="H249" s="1">
        <v>120765</v>
      </c>
      <c r="I249" s="2" t="str">
        <f t="shared" si="66"/>
        <v/>
      </c>
      <c r="J249" s="2">
        <f t="shared" si="67"/>
        <v>0.65672412855511442</v>
      </c>
      <c r="K249" s="10">
        <f t="shared" si="78"/>
        <v>1</v>
      </c>
      <c r="L249" s="9">
        <f t="shared" si="79"/>
        <v>2</v>
      </c>
      <c r="M249" s="8">
        <f t="shared" si="80"/>
        <v>3</v>
      </c>
      <c r="N249" s="2">
        <f t="shared" si="81"/>
        <v>0.40388275599543205</v>
      </c>
      <c r="O249" s="2">
        <f t="shared" si="82"/>
        <v>0.35526129751481866</v>
      </c>
      <c r="P249" s="2">
        <f t="shared" si="83"/>
        <v>0.18851487302191527</v>
      </c>
      <c r="Q249" s="2">
        <f t="shared" si="84"/>
        <v>5.2341073467833954E-2</v>
      </c>
      <c r="R249" s="1">
        <v>74270</v>
      </c>
      <c r="S249" s="1">
        <v>65329</v>
      </c>
      <c r="T249" s="1">
        <v>34666</v>
      </c>
      <c r="U249" s="1">
        <v>1104</v>
      </c>
      <c r="V249" s="1">
        <v>2389</v>
      </c>
      <c r="X249" s="1">
        <v>1915</v>
      </c>
      <c r="Y249" s="1">
        <v>3727</v>
      </c>
      <c r="AA249" s="1">
        <v>345</v>
      </c>
      <c r="AB249" s="1">
        <v>145</v>
      </c>
      <c r="AS249" s="6" t="s">
        <v>2391</v>
      </c>
      <c r="AT249" s="6" t="s">
        <v>2206</v>
      </c>
      <c r="AW249" s="35">
        <v>6</v>
      </c>
      <c r="AX249" s="37">
        <v>83</v>
      </c>
      <c r="AY249" s="41">
        <f t="shared" si="76"/>
        <v>6083</v>
      </c>
      <c r="BA249" s="7" t="s">
        <v>59</v>
      </c>
    </row>
    <row r="250" spans="1:53" hidden="1" outlineLevel="1">
      <c r="A250" s="6" t="s">
        <v>2088</v>
      </c>
      <c r="B250" s="6" t="s">
        <v>2206</v>
      </c>
      <c r="C250" s="25">
        <v>1691159</v>
      </c>
      <c r="F250" s="1">
        <f t="shared" si="77"/>
        <v>749866</v>
      </c>
      <c r="G250" s="1">
        <v>442511</v>
      </c>
      <c r="H250" s="1">
        <v>420378</v>
      </c>
      <c r="I250" s="2" t="str">
        <f t="shared" si="66"/>
        <v/>
      </c>
      <c r="J250" s="2">
        <f t="shared" si="67"/>
        <v>0.56060416127681478</v>
      </c>
      <c r="K250" s="10">
        <f t="shared" si="78"/>
        <v>1</v>
      </c>
      <c r="L250" s="9">
        <f t="shared" si="79"/>
        <v>2</v>
      </c>
      <c r="M250" s="8">
        <f t="shared" si="80"/>
        <v>3</v>
      </c>
      <c r="N250" s="2">
        <f t="shared" si="81"/>
        <v>0.44896688208293217</v>
      </c>
      <c r="O250" s="2">
        <f t="shared" si="82"/>
        <v>0.26837061554997826</v>
      </c>
      <c r="P250" s="2">
        <f t="shared" si="83"/>
        <v>0.24486508256141765</v>
      </c>
      <c r="Q250" s="2">
        <f t="shared" si="84"/>
        <v>3.7797419805671861E-2</v>
      </c>
      <c r="R250" s="1">
        <v>336665</v>
      </c>
      <c r="S250" s="1">
        <v>201242</v>
      </c>
      <c r="T250" s="1">
        <v>183616</v>
      </c>
      <c r="U250" s="1">
        <v>4382</v>
      </c>
      <c r="V250" s="1">
        <v>5949</v>
      </c>
      <c r="X250" s="1">
        <v>1804</v>
      </c>
      <c r="Y250" s="1">
        <v>13587</v>
      </c>
      <c r="AA250" s="1">
        <v>2016</v>
      </c>
      <c r="AB250" s="1">
        <v>605</v>
      </c>
      <c r="AS250" s="6" t="s">
        <v>2088</v>
      </c>
      <c r="AT250" s="6" t="s">
        <v>2206</v>
      </c>
      <c r="AW250" s="35">
        <v>6</v>
      </c>
      <c r="AX250" s="37">
        <v>85</v>
      </c>
      <c r="AY250" s="41">
        <f t="shared" si="76"/>
        <v>6085</v>
      </c>
      <c r="BA250" s="7" t="s">
        <v>59</v>
      </c>
    </row>
    <row r="251" spans="1:53" hidden="1" outlineLevel="1">
      <c r="A251" s="6" t="s">
        <v>2932</v>
      </c>
      <c r="B251" s="6" t="s">
        <v>2206</v>
      </c>
      <c r="C251" s="25">
        <v>251616</v>
      </c>
      <c r="F251" s="1">
        <f t="shared" si="77"/>
        <v>142415</v>
      </c>
      <c r="G251" s="1">
        <v>92236</v>
      </c>
      <c r="H251" s="1">
        <v>88480</v>
      </c>
      <c r="I251" s="2" t="str">
        <f t="shared" si="66"/>
        <v/>
      </c>
      <c r="J251" s="2">
        <f t="shared" si="67"/>
        <v>0.62128287048414843</v>
      </c>
      <c r="K251" s="10">
        <f t="shared" si="78"/>
        <v>1</v>
      </c>
      <c r="L251" s="9">
        <f t="shared" si="79"/>
        <v>2</v>
      </c>
      <c r="M251" s="8">
        <f t="shared" si="80"/>
        <v>3</v>
      </c>
      <c r="N251" s="2">
        <f t="shared" si="81"/>
        <v>0.53035143769968052</v>
      </c>
      <c r="O251" s="2">
        <f t="shared" si="82"/>
        <v>0.2025839974721764</v>
      </c>
      <c r="P251" s="2">
        <f t="shared" si="83"/>
        <v>0.19540778710107784</v>
      </c>
      <c r="Q251" s="2">
        <f t="shared" si="84"/>
        <v>7.1656777727065274E-2</v>
      </c>
      <c r="R251" s="1">
        <v>75530</v>
      </c>
      <c r="S251" s="1">
        <v>28851</v>
      </c>
      <c r="T251" s="1">
        <v>27829</v>
      </c>
      <c r="U251" s="1">
        <v>1255</v>
      </c>
      <c r="V251" s="1">
        <v>4654</v>
      </c>
      <c r="X251" s="1">
        <v>1124</v>
      </c>
      <c r="Y251" s="1">
        <v>2557</v>
      </c>
      <c r="AA251" s="1">
        <v>469</v>
      </c>
      <c r="AB251" s="1">
        <v>146</v>
      </c>
      <c r="AS251" s="6" t="s">
        <v>2932</v>
      </c>
      <c r="AT251" s="6" t="s">
        <v>2206</v>
      </c>
      <c r="AW251" s="35">
        <v>6</v>
      </c>
      <c r="AX251" s="37">
        <v>87</v>
      </c>
      <c r="AY251" s="41">
        <f t="shared" si="76"/>
        <v>6087</v>
      </c>
      <c r="BA251" s="7" t="s">
        <v>59</v>
      </c>
    </row>
    <row r="252" spans="1:53" hidden="1" outlineLevel="1">
      <c r="A252" s="6" t="s">
        <v>1974</v>
      </c>
      <c r="B252" s="6" t="s">
        <v>2206</v>
      </c>
      <c r="C252" s="25">
        <v>176166</v>
      </c>
      <c r="F252" s="1">
        <f t="shared" si="77"/>
        <v>89409</v>
      </c>
      <c r="G252" s="1">
        <v>59720</v>
      </c>
      <c r="H252" s="1">
        <v>58329</v>
      </c>
      <c r="I252" s="2" t="str">
        <f t="shared" si="66"/>
        <v/>
      </c>
      <c r="J252" s="2">
        <f t="shared" si="67"/>
        <v>0.65238398818910848</v>
      </c>
      <c r="K252" s="10">
        <f t="shared" si="78"/>
        <v>2</v>
      </c>
      <c r="L252" s="9">
        <f t="shared" si="79"/>
        <v>1</v>
      </c>
      <c r="M252" s="8">
        <f t="shared" si="80"/>
        <v>3</v>
      </c>
      <c r="N252" s="2">
        <f t="shared" si="81"/>
        <v>0.30113299555973111</v>
      </c>
      <c r="O252" s="2">
        <f t="shared" si="82"/>
        <v>0.49180731246295117</v>
      </c>
      <c r="P252" s="2">
        <f t="shared" si="83"/>
        <v>0.16234383563175966</v>
      </c>
      <c r="Q252" s="2">
        <f t="shared" si="84"/>
        <v>4.4715856345558108E-2</v>
      </c>
      <c r="R252" s="1">
        <v>26924</v>
      </c>
      <c r="S252" s="1">
        <v>43972</v>
      </c>
      <c r="T252" s="1">
        <v>14515</v>
      </c>
      <c r="U252" s="1">
        <v>565</v>
      </c>
      <c r="V252" s="1">
        <v>529</v>
      </c>
      <c r="X252" s="1">
        <v>198</v>
      </c>
      <c r="Y252" s="1">
        <v>2442</v>
      </c>
      <c r="AA252" s="1">
        <v>215</v>
      </c>
      <c r="AB252" s="1">
        <v>49</v>
      </c>
      <c r="AS252" s="6" t="s">
        <v>1974</v>
      </c>
      <c r="AT252" s="6" t="s">
        <v>2206</v>
      </c>
      <c r="AW252" s="35">
        <v>6</v>
      </c>
      <c r="AX252" s="37">
        <v>89</v>
      </c>
      <c r="AY252" s="41">
        <f t="shared" si="76"/>
        <v>6089</v>
      </c>
      <c r="BA252" s="7" t="s">
        <v>59</v>
      </c>
    </row>
    <row r="253" spans="1:53" hidden="1" outlineLevel="1">
      <c r="A253" s="6" t="s">
        <v>612</v>
      </c>
      <c r="B253" s="6" t="s">
        <v>2206</v>
      </c>
      <c r="C253" s="25">
        <v>3424</v>
      </c>
      <c r="F253" s="1">
        <f t="shared" si="77"/>
        <v>2219</v>
      </c>
      <c r="G253" s="1">
        <v>1635</v>
      </c>
      <c r="H253" s="1">
        <v>1565</v>
      </c>
      <c r="I253" s="2" t="str">
        <f t="shared" si="66"/>
        <v/>
      </c>
      <c r="J253" s="2">
        <f t="shared" si="67"/>
        <v>0.70527264533573686</v>
      </c>
      <c r="K253" s="10">
        <f t="shared" si="78"/>
        <v>2</v>
      </c>
      <c r="L253" s="9">
        <f t="shared" si="79"/>
        <v>1</v>
      </c>
      <c r="M253" s="8">
        <f t="shared" si="80"/>
        <v>3</v>
      </c>
      <c r="N253" s="2">
        <f t="shared" si="81"/>
        <v>0.31095087877422262</v>
      </c>
      <c r="O253" s="2">
        <f t="shared" si="82"/>
        <v>0.42812077512392971</v>
      </c>
      <c r="P253" s="2">
        <f t="shared" si="83"/>
        <v>0.1879224876070302</v>
      </c>
      <c r="Q253" s="2">
        <f t="shared" si="84"/>
        <v>7.3005858494817527E-2</v>
      </c>
      <c r="R253" s="1">
        <v>690</v>
      </c>
      <c r="S253" s="1">
        <v>950</v>
      </c>
      <c r="T253" s="1">
        <v>417</v>
      </c>
      <c r="U253" s="1">
        <v>23</v>
      </c>
      <c r="V253" s="1">
        <v>25</v>
      </c>
      <c r="X253" s="1">
        <v>32</v>
      </c>
      <c r="Y253" s="1">
        <v>77</v>
      </c>
      <c r="AA253" s="1">
        <v>5</v>
      </c>
      <c r="AB253" s="1">
        <v>0</v>
      </c>
      <c r="AS253" s="6" t="s">
        <v>612</v>
      </c>
      <c r="AT253" s="6" t="s">
        <v>2206</v>
      </c>
      <c r="AW253" s="35">
        <v>6</v>
      </c>
      <c r="AX253" s="37">
        <v>91</v>
      </c>
      <c r="AY253" s="41">
        <f t="shared" si="76"/>
        <v>6091</v>
      </c>
      <c r="BA253" s="7" t="s">
        <v>59</v>
      </c>
    </row>
    <row r="254" spans="1:53" hidden="1" outlineLevel="1">
      <c r="A254" s="6" t="s">
        <v>613</v>
      </c>
      <c r="B254" s="6" t="s">
        <v>2206</v>
      </c>
      <c r="C254" s="25">
        <v>44487</v>
      </c>
      <c r="F254" s="1">
        <f t="shared" si="77"/>
        <v>24968</v>
      </c>
      <c r="G254" s="1">
        <v>17096</v>
      </c>
      <c r="H254" s="1">
        <v>16486</v>
      </c>
      <c r="I254" s="2" t="str">
        <f t="shared" si="66"/>
        <v/>
      </c>
      <c r="J254" s="2">
        <f t="shared" si="67"/>
        <v>0.66028516501121437</v>
      </c>
      <c r="K254" s="10">
        <f t="shared" si="78"/>
        <v>2</v>
      </c>
      <c r="L254" s="9">
        <f t="shared" si="79"/>
        <v>1</v>
      </c>
      <c r="M254" s="8">
        <f t="shared" si="80"/>
        <v>3</v>
      </c>
      <c r="N254" s="2">
        <f t="shared" si="81"/>
        <v>0.35497436719000319</v>
      </c>
      <c r="O254" s="2">
        <f t="shared" si="82"/>
        <v>0.42302146747837233</v>
      </c>
      <c r="P254" s="2">
        <f t="shared" si="83"/>
        <v>0.16705382890099327</v>
      </c>
      <c r="Q254" s="2">
        <f t="shared" si="84"/>
        <v>5.4950336430631214E-2</v>
      </c>
      <c r="R254" s="1">
        <v>8863</v>
      </c>
      <c r="S254" s="1">
        <v>10562</v>
      </c>
      <c r="T254" s="1">
        <v>4171</v>
      </c>
      <c r="U254" s="1">
        <v>242</v>
      </c>
      <c r="V254" s="1">
        <v>231</v>
      </c>
      <c r="X254" s="1">
        <v>23</v>
      </c>
      <c r="Y254" s="1">
        <v>766</v>
      </c>
      <c r="AA254" s="1">
        <v>63</v>
      </c>
      <c r="AB254" s="1">
        <v>47</v>
      </c>
      <c r="AS254" s="6" t="s">
        <v>613</v>
      </c>
      <c r="AT254" s="6" t="s">
        <v>2206</v>
      </c>
      <c r="AW254" s="35">
        <v>6</v>
      </c>
      <c r="AX254" s="37">
        <v>93</v>
      </c>
      <c r="AY254" s="41">
        <f t="shared" si="76"/>
        <v>6093</v>
      </c>
      <c r="BA254" s="7" t="s">
        <v>59</v>
      </c>
    </row>
    <row r="255" spans="1:53" hidden="1" outlineLevel="1">
      <c r="A255" s="6" t="s">
        <v>2709</v>
      </c>
      <c r="B255" s="6" t="s">
        <v>2206</v>
      </c>
      <c r="C255" s="25">
        <v>408402</v>
      </c>
      <c r="F255" s="1">
        <f t="shared" si="77"/>
        <v>163235</v>
      </c>
      <c r="G255" s="1">
        <v>105414</v>
      </c>
      <c r="H255" s="1">
        <v>97324</v>
      </c>
      <c r="I255" s="2" t="str">
        <f t="shared" si="66"/>
        <v/>
      </c>
      <c r="J255" s="2">
        <f t="shared" si="67"/>
        <v>0.59622017336968169</v>
      </c>
      <c r="K255" s="10">
        <f t="shared" si="78"/>
        <v>1</v>
      </c>
      <c r="L255" s="9">
        <f t="shared" si="79"/>
        <v>2</v>
      </c>
      <c r="M255" s="8">
        <f t="shared" si="80"/>
        <v>3</v>
      </c>
      <c r="N255" s="2">
        <f t="shared" si="81"/>
        <v>0.48613961466597239</v>
      </c>
      <c r="O255" s="2">
        <f t="shared" si="82"/>
        <v>0.2912243085122676</v>
      </c>
      <c r="P255" s="2">
        <f t="shared" si="83"/>
        <v>0.18536465831469967</v>
      </c>
      <c r="Q255" s="2">
        <f t="shared" si="84"/>
        <v>3.7271418507060283E-2</v>
      </c>
      <c r="R255" s="1">
        <v>79355</v>
      </c>
      <c r="S255" s="1">
        <v>47538</v>
      </c>
      <c r="T255" s="1">
        <v>30258</v>
      </c>
      <c r="U255" s="1">
        <v>647</v>
      </c>
      <c r="V255" s="1">
        <v>888</v>
      </c>
      <c r="X255" s="1">
        <v>872</v>
      </c>
      <c r="Y255" s="1">
        <v>3252</v>
      </c>
      <c r="AA255" s="1">
        <v>327</v>
      </c>
      <c r="AB255" s="1">
        <v>98</v>
      </c>
      <c r="AS255" s="6" t="s">
        <v>2709</v>
      </c>
      <c r="AT255" s="6" t="s">
        <v>2206</v>
      </c>
      <c r="AW255" s="35">
        <v>6</v>
      </c>
      <c r="AX255" s="37">
        <v>95</v>
      </c>
      <c r="AY255" s="41">
        <f t="shared" si="76"/>
        <v>6095</v>
      </c>
      <c r="BA255" s="7" t="s">
        <v>59</v>
      </c>
    </row>
    <row r="256" spans="1:53" hidden="1" outlineLevel="1">
      <c r="A256" s="6" t="s">
        <v>2714</v>
      </c>
      <c r="B256" s="6" t="s">
        <v>2206</v>
      </c>
      <c r="C256" s="25">
        <v>465188</v>
      </c>
      <c r="F256" s="1">
        <f t="shared" si="77"/>
        <v>234891</v>
      </c>
      <c r="G256" s="1">
        <v>177328</v>
      </c>
      <c r="H256" s="1">
        <v>169358</v>
      </c>
      <c r="I256" s="2" t="str">
        <f t="shared" si="66"/>
        <v/>
      </c>
      <c r="J256" s="2">
        <f t="shared" si="67"/>
        <v>0.72100676483986192</v>
      </c>
      <c r="K256" s="10">
        <f t="shared" si="78"/>
        <v>1</v>
      </c>
      <c r="L256" s="9">
        <f t="shared" si="79"/>
        <v>2</v>
      </c>
      <c r="M256" s="8">
        <f t="shared" si="80"/>
        <v>3</v>
      </c>
      <c r="N256" s="2">
        <f t="shared" si="81"/>
        <v>0.50174761910843757</v>
      </c>
      <c r="O256" s="2">
        <f t="shared" si="82"/>
        <v>0.25714906062812115</v>
      </c>
      <c r="P256" s="2">
        <f t="shared" si="83"/>
        <v>0.17854664503961412</v>
      </c>
      <c r="Q256" s="2">
        <f t="shared" si="84"/>
        <v>6.2556675223827157E-2</v>
      </c>
      <c r="R256" s="1">
        <v>117856</v>
      </c>
      <c r="S256" s="1">
        <v>60402</v>
      </c>
      <c r="T256" s="1">
        <v>41939</v>
      </c>
      <c r="U256" s="1">
        <v>1492</v>
      </c>
      <c r="V256" s="1">
        <v>6265</v>
      </c>
      <c r="X256" s="1">
        <v>1390</v>
      </c>
      <c r="Y256" s="1">
        <v>4711</v>
      </c>
      <c r="AA256" s="1">
        <v>656</v>
      </c>
      <c r="AB256" s="1">
        <v>180</v>
      </c>
      <c r="AS256" s="6" t="s">
        <v>2714</v>
      </c>
      <c r="AT256" s="6" t="s">
        <v>2206</v>
      </c>
      <c r="AW256" s="35">
        <v>6</v>
      </c>
      <c r="AX256" s="37">
        <v>97</v>
      </c>
      <c r="AY256" s="41">
        <f t="shared" si="76"/>
        <v>6097</v>
      </c>
      <c r="BA256" s="7" t="s">
        <v>59</v>
      </c>
    </row>
    <row r="257" spans="1:53" hidden="1" outlineLevel="1">
      <c r="A257" s="6" t="s">
        <v>622</v>
      </c>
      <c r="B257" s="6" t="s">
        <v>2206</v>
      </c>
      <c r="C257" s="25">
        <v>504651</v>
      </c>
      <c r="F257" s="1">
        <f t="shared" si="77"/>
        <v>207162</v>
      </c>
      <c r="G257" s="1">
        <v>105674</v>
      </c>
      <c r="H257" s="1">
        <v>101287</v>
      </c>
      <c r="I257" s="2" t="str">
        <f t="shared" si="66"/>
        <v/>
      </c>
      <c r="J257" s="2">
        <f t="shared" si="67"/>
        <v>0.48892654058176693</v>
      </c>
      <c r="K257" s="10">
        <f t="shared" si="78"/>
        <v>2</v>
      </c>
      <c r="L257" s="9">
        <f t="shared" si="79"/>
        <v>1</v>
      </c>
      <c r="M257" s="8">
        <f t="shared" si="80"/>
        <v>3</v>
      </c>
      <c r="N257" s="2">
        <f t="shared" si="81"/>
        <v>0.4022552398605922</v>
      </c>
      <c r="O257" s="2">
        <f t="shared" si="82"/>
        <v>0.42241820411079251</v>
      </c>
      <c r="P257" s="2">
        <f t="shared" si="83"/>
        <v>0.1326932545544067</v>
      </c>
      <c r="Q257" s="2">
        <f t="shared" si="84"/>
        <v>4.2633301474208601E-2</v>
      </c>
      <c r="R257" s="1">
        <v>83332</v>
      </c>
      <c r="S257" s="1">
        <v>87509</v>
      </c>
      <c r="T257" s="1">
        <v>27489</v>
      </c>
      <c r="U257" s="1">
        <v>809</v>
      </c>
      <c r="V257" s="1">
        <v>824</v>
      </c>
      <c r="X257" s="1">
        <v>1694</v>
      </c>
      <c r="Y257" s="1">
        <v>4466</v>
      </c>
      <c r="AA257" s="1">
        <v>905</v>
      </c>
      <c r="AB257" s="1">
        <v>134</v>
      </c>
      <c r="AS257" s="6" t="s">
        <v>622</v>
      </c>
      <c r="AT257" s="6" t="s">
        <v>2206</v>
      </c>
      <c r="AW257" s="35">
        <v>6</v>
      </c>
      <c r="AX257" s="37">
        <v>99</v>
      </c>
      <c r="AY257" s="41">
        <f t="shared" si="76"/>
        <v>6099</v>
      </c>
      <c r="BA257" s="7" t="s">
        <v>59</v>
      </c>
    </row>
    <row r="258" spans="1:53" hidden="1" outlineLevel="1">
      <c r="A258" s="6" t="s">
        <v>1975</v>
      </c>
      <c r="B258" s="6" t="s">
        <v>2206</v>
      </c>
      <c r="C258" s="25">
        <v>91112</v>
      </c>
      <c r="F258" s="1">
        <f t="shared" si="77"/>
        <v>39071</v>
      </c>
      <c r="G258" s="1">
        <v>24369</v>
      </c>
      <c r="H258" s="1">
        <v>23793</v>
      </c>
      <c r="I258" s="2" t="str">
        <f t="shared" si="66"/>
        <v/>
      </c>
      <c r="J258" s="2">
        <f t="shared" si="67"/>
        <v>0.60896828850042228</v>
      </c>
      <c r="K258" s="10">
        <f t="shared" si="78"/>
        <v>2</v>
      </c>
      <c r="L258" s="9">
        <f t="shared" si="79"/>
        <v>1</v>
      </c>
      <c r="M258" s="8">
        <f t="shared" si="80"/>
        <v>3</v>
      </c>
      <c r="N258" s="2">
        <f t="shared" si="81"/>
        <v>0.32259220393642346</v>
      </c>
      <c r="O258" s="2">
        <f t="shared" si="82"/>
        <v>0.49512426096081491</v>
      </c>
      <c r="P258" s="2">
        <f t="shared" si="83"/>
        <v>0.12456809398274936</v>
      </c>
      <c r="Q258" s="2">
        <f t="shared" si="84"/>
        <v>5.7715441120012215E-2</v>
      </c>
      <c r="R258" s="1">
        <v>12604</v>
      </c>
      <c r="S258" s="1">
        <v>19345</v>
      </c>
      <c r="T258" s="1">
        <v>4867</v>
      </c>
      <c r="U258" s="1">
        <v>174</v>
      </c>
      <c r="V258" s="1">
        <v>125</v>
      </c>
      <c r="X258" s="1">
        <v>933</v>
      </c>
      <c r="Y258" s="1">
        <v>899</v>
      </c>
      <c r="AA258" s="1">
        <v>106</v>
      </c>
      <c r="AB258" s="1">
        <v>18</v>
      </c>
      <c r="AS258" s="6" t="s">
        <v>1975</v>
      </c>
      <c r="AT258" s="6" t="s">
        <v>2206</v>
      </c>
      <c r="AW258" s="35">
        <v>6</v>
      </c>
      <c r="AX258" s="37">
        <v>101</v>
      </c>
      <c r="AY258" s="41">
        <f t="shared" si="76"/>
        <v>6101</v>
      </c>
      <c r="BA258" s="7" t="s">
        <v>59</v>
      </c>
    </row>
    <row r="259" spans="1:53" hidden="1" outlineLevel="1">
      <c r="A259" s="6" t="s">
        <v>2345</v>
      </c>
      <c r="B259" s="6" t="s">
        <v>2206</v>
      </c>
      <c r="C259" s="25">
        <v>61587</v>
      </c>
      <c r="F259" s="1">
        <f t="shared" si="77"/>
        <v>29422</v>
      </c>
      <c r="G259" s="1">
        <v>18279</v>
      </c>
      <c r="H259" s="1">
        <v>17881</v>
      </c>
      <c r="I259" s="2" t="str">
        <f t="shared" si="66"/>
        <v/>
      </c>
      <c r="J259" s="2">
        <f t="shared" si="67"/>
        <v>0.60774250560804843</v>
      </c>
      <c r="K259" s="10">
        <f t="shared" si="78"/>
        <v>2</v>
      </c>
      <c r="L259" s="9">
        <f t="shared" si="79"/>
        <v>1</v>
      </c>
      <c r="M259" s="8">
        <f t="shared" si="80"/>
        <v>3</v>
      </c>
      <c r="N259" s="2">
        <f t="shared" si="81"/>
        <v>0.33298212222146695</v>
      </c>
      <c r="O259" s="2">
        <f t="shared" si="82"/>
        <v>0.45302834613554482</v>
      </c>
      <c r="P259" s="2">
        <f t="shared" si="83"/>
        <v>0.15451023043980694</v>
      </c>
      <c r="Q259" s="2">
        <f t="shared" si="84"/>
        <v>5.947930120318129E-2</v>
      </c>
      <c r="R259" s="1">
        <v>9797</v>
      </c>
      <c r="S259" s="1">
        <v>13329</v>
      </c>
      <c r="T259" s="1">
        <v>4546</v>
      </c>
      <c r="U259" s="1">
        <v>209</v>
      </c>
      <c r="V259" s="1">
        <v>130</v>
      </c>
      <c r="X259" s="1">
        <v>133</v>
      </c>
      <c r="Y259" s="1">
        <v>1168</v>
      </c>
      <c r="AA259" s="1">
        <v>97</v>
      </c>
      <c r="AB259" s="1">
        <v>13</v>
      </c>
      <c r="AS259" s="6" t="s">
        <v>2345</v>
      </c>
      <c r="AT259" s="6" t="s">
        <v>2206</v>
      </c>
      <c r="AW259" s="35">
        <v>6</v>
      </c>
      <c r="AX259" s="37">
        <v>103</v>
      </c>
      <c r="AY259" s="41">
        <f t="shared" si="76"/>
        <v>6103</v>
      </c>
      <c r="BA259" s="7" t="s">
        <v>59</v>
      </c>
    </row>
    <row r="260" spans="1:53" hidden="1" outlineLevel="1">
      <c r="A260" s="6" t="s">
        <v>2655</v>
      </c>
      <c r="B260" s="6" t="s">
        <v>2206</v>
      </c>
      <c r="C260" s="25">
        <v>13634</v>
      </c>
      <c r="F260" s="1">
        <f t="shared" si="77"/>
        <v>7899</v>
      </c>
      <c r="G260" s="1">
        <v>6073</v>
      </c>
      <c r="H260" s="1">
        <v>5697</v>
      </c>
      <c r="I260" s="2" t="str">
        <f t="shared" si="66"/>
        <v/>
      </c>
      <c r="J260" s="2">
        <f t="shared" si="67"/>
        <v>0.72123053551082417</v>
      </c>
      <c r="K260" s="10">
        <f t="shared" si="78"/>
        <v>2</v>
      </c>
      <c r="L260" s="9">
        <f t="shared" si="79"/>
        <v>1</v>
      </c>
      <c r="M260" s="8">
        <f t="shared" si="80"/>
        <v>3</v>
      </c>
      <c r="N260" s="2">
        <f t="shared" si="81"/>
        <v>0.35941258387137615</v>
      </c>
      <c r="O260" s="2">
        <f t="shared" si="82"/>
        <v>0.39068236485631092</v>
      </c>
      <c r="P260" s="2">
        <f t="shared" si="83"/>
        <v>0.17078111153310546</v>
      </c>
      <c r="Q260" s="2">
        <f t="shared" si="84"/>
        <v>7.9123939739207422E-2</v>
      </c>
      <c r="R260" s="1">
        <v>2839</v>
      </c>
      <c r="S260" s="1">
        <v>3086</v>
      </c>
      <c r="T260" s="1">
        <v>1349</v>
      </c>
      <c r="U260" s="1">
        <v>75</v>
      </c>
      <c r="V260" s="1">
        <v>138</v>
      </c>
      <c r="X260" s="1">
        <v>100</v>
      </c>
      <c r="Y260" s="1">
        <v>267</v>
      </c>
      <c r="AA260" s="1">
        <v>34</v>
      </c>
      <c r="AB260" s="1">
        <v>11</v>
      </c>
      <c r="AS260" s="6" t="s">
        <v>2655</v>
      </c>
      <c r="AT260" s="6" t="s">
        <v>2206</v>
      </c>
      <c r="AW260" s="35">
        <v>6</v>
      </c>
      <c r="AX260" s="37">
        <v>105</v>
      </c>
      <c r="AY260" s="41">
        <f t="shared" si="76"/>
        <v>6105</v>
      </c>
      <c r="BA260" s="7" t="s">
        <v>59</v>
      </c>
    </row>
    <row r="261" spans="1:53" hidden="1" outlineLevel="1">
      <c r="A261" s="6" t="s">
        <v>1783</v>
      </c>
      <c r="B261" s="6" t="s">
        <v>2206</v>
      </c>
      <c r="C261" s="25">
        <v>414921</v>
      </c>
      <c r="F261" s="1">
        <f t="shared" si="77"/>
        <v>134923</v>
      </c>
      <c r="G261" s="1">
        <v>70049</v>
      </c>
      <c r="H261" s="1">
        <v>68187</v>
      </c>
      <c r="I261" s="2" t="str">
        <f t="shared" si="66"/>
        <v/>
      </c>
      <c r="J261" s="2">
        <f t="shared" si="67"/>
        <v>0.50537714103599829</v>
      </c>
      <c r="K261" s="10">
        <f t="shared" si="78"/>
        <v>2</v>
      </c>
      <c r="L261" s="9">
        <f t="shared" si="79"/>
        <v>1</v>
      </c>
      <c r="M261" s="8">
        <f t="shared" si="80"/>
        <v>3</v>
      </c>
      <c r="N261" s="2">
        <f t="shared" si="81"/>
        <v>0.34245458520785932</v>
      </c>
      <c r="O261" s="2">
        <f t="shared" si="82"/>
        <v>0.48030358056076428</v>
      </c>
      <c r="P261" s="2">
        <f t="shared" si="83"/>
        <v>0.14148069639720434</v>
      </c>
      <c r="Q261" s="2">
        <f t="shared" si="84"/>
        <v>3.5761137834172063E-2</v>
      </c>
      <c r="R261" s="1">
        <v>46205</v>
      </c>
      <c r="S261" s="1">
        <v>64804</v>
      </c>
      <c r="T261" s="1">
        <v>19089</v>
      </c>
      <c r="U261" s="1">
        <v>503</v>
      </c>
      <c r="V261" s="1">
        <v>557</v>
      </c>
      <c r="X261" s="1">
        <v>267</v>
      </c>
      <c r="Y261" s="1">
        <v>3070</v>
      </c>
      <c r="AA261" s="1">
        <v>306</v>
      </c>
      <c r="AB261" s="1">
        <v>122</v>
      </c>
      <c r="AS261" s="6" t="s">
        <v>1783</v>
      </c>
      <c r="AT261" s="6" t="s">
        <v>2206</v>
      </c>
      <c r="AW261" s="35">
        <v>6</v>
      </c>
      <c r="AX261" s="37">
        <v>107</v>
      </c>
      <c r="AY261" s="41">
        <f t="shared" si="76"/>
        <v>6107</v>
      </c>
      <c r="BA261" s="7" t="s">
        <v>59</v>
      </c>
    </row>
    <row r="262" spans="1:53" hidden="1" outlineLevel="1">
      <c r="A262" s="6" t="s">
        <v>180</v>
      </c>
      <c r="B262" s="6" t="s">
        <v>2206</v>
      </c>
      <c r="C262" s="25">
        <v>56680</v>
      </c>
      <c r="F262" s="1">
        <f t="shared" si="77"/>
        <v>32251</v>
      </c>
      <c r="G262" s="1">
        <v>21522</v>
      </c>
      <c r="H262" s="1">
        <v>20589</v>
      </c>
      <c r="I262" s="2" t="str">
        <f t="shared" si="66"/>
        <v/>
      </c>
      <c r="J262" s="2">
        <f t="shared" si="67"/>
        <v>0.63839880933924531</v>
      </c>
      <c r="K262" s="10">
        <f t="shared" si="78"/>
        <v>2</v>
      </c>
      <c r="L262" s="9">
        <f t="shared" si="79"/>
        <v>1</v>
      </c>
      <c r="M262" s="8">
        <f t="shared" si="80"/>
        <v>3</v>
      </c>
      <c r="N262" s="2">
        <f t="shared" si="81"/>
        <v>0.36268642832780379</v>
      </c>
      <c r="O262" s="2">
        <f t="shared" si="82"/>
        <v>0.4372887662398065</v>
      </c>
      <c r="P262" s="2">
        <f t="shared" si="83"/>
        <v>0.14824346531890484</v>
      </c>
      <c r="Q262" s="2">
        <f t="shared" si="84"/>
        <v>5.1781340113484925E-2</v>
      </c>
      <c r="R262" s="1">
        <v>11697</v>
      </c>
      <c r="S262" s="1">
        <v>14103</v>
      </c>
      <c r="T262" s="1">
        <v>4781</v>
      </c>
      <c r="U262" s="1">
        <v>216</v>
      </c>
      <c r="V262" s="1">
        <v>300</v>
      </c>
      <c r="X262" s="1">
        <v>118</v>
      </c>
      <c r="Y262" s="1">
        <v>940</v>
      </c>
      <c r="AA262" s="1">
        <v>76</v>
      </c>
      <c r="AB262" s="1">
        <v>20</v>
      </c>
      <c r="AS262" s="6" t="s">
        <v>180</v>
      </c>
      <c r="AT262" s="6" t="s">
        <v>2206</v>
      </c>
      <c r="AW262" s="35">
        <v>6</v>
      </c>
      <c r="AX262" s="37">
        <v>109</v>
      </c>
      <c r="AY262" s="41">
        <f t="shared" si="76"/>
        <v>6109</v>
      </c>
      <c r="BA262" s="7" t="s">
        <v>59</v>
      </c>
    </row>
    <row r="263" spans="1:53" hidden="1" outlineLevel="1">
      <c r="A263" s="6" t="s">
        <v>763</v>
      </c>
      <c r="B263" s="6" t="s">
        <v>2206</v>
      </c>
      <c r="C263" s="25">
        <v>798183</v>
      </c>
      <c r="F263" s="1">
        <f t="shared" si="77"/>
        <v>391077</v>
      </c>
      <c r="G263" s="1">
        <v>225660</v>
      </c>
      <c r="H263" s="1">
        <v>215862</v>
      </c>
      <c r="I263" s="2" t="str">
        <f t="shared" ref="I263:I326" si="85">IF(D263&gt;0,H263/D263,"")</f>
        <v/>
      </c>
      <c r="J263" s="2">
        <f t="shared" ref="J263:J326" si="86">IF(F263&gt;0,H263/F263,"")</f>
        <v>0.55196802675687906</v>
      </c>
      <c r="K263" s="10">
        <f t="shared" si="78"/>
        <v>2</v>
      </c>
      <c r="L263" s="9">
        <f t="shared" si="79"/>
        <v>1</v>
      </c>
      <c r="M263" s="8">
        <f t="shared" si="80"/>
        <v>3</v>
      </c>
      <c r="N263" s="2">
        <f t="shared" si="81"/>
        <v>0.38068973629234143</v>
      </c>
      <c r="O263" s="2">
        <f t="shared" si="82"/>
        <v>0.39827706564180454</v>
      </c>
      <c r="P263" s="2">
        <f t="shared" si="83"/>
        <v>0.17574544143480694</v>
      </c>
      <c r="Q263" s="2">
        <f t="shared" si="84"/>
        <v>4.5287756631047144E-2</v>
      </c>
      <c r="R263" s="1">
        <v>148879</v>
      </c>
      <c r="S263" s="1">
        <v>155757</v>
      </c>
      <c r="T263" s="1">
        <v>68730</v>
      </c>
      <c r="U263" s="1">
        <v>2122</v>
      </c>
      <c r="V263" s="1">
        <v>3072</v>
      </c>
      <c r="X263" s="1">
        <v>3448</v>
      </c>
      <c r="Y263" s="1">
        <v>7819</v>
      </c>
      <c r="AA263" s="1">
        <v>867</v>
      </c>
      <c r="AB263" s="1">
        <v>383</v>
      </c>
      <c r="AS263" s="6" t="s">
        <v>763</v>
      </c>
      <c r="AT263" s="6" t="s">
        <v>2206</v>
      </c>
      <c r="AW263" s="35">
        <v>6</v>
      </c>
      <c r="AX263" s="37">
        <v>111</v>
      </c>
      <c r="AY263" s="41">
        <f t="shared" si="76"/>
        <v>6111</v>
      </c>
      <c r="BA263" s="7" t="s">
        <v>59</v>
      </c>
    </row>
    <row r="264" spans="1:53" hidden="1" outlineLevel="1">
      <c r="A264" s="6" t="s">
        <v>1811</v>
      </c>
      <c r="B264" s="6" t="s">
        <v>2206</v>
      </c>
      <c r="C264" s="25">
        <v>189615</v>
      </c>
      <c r="F264" s="1">
        <f t="shared" si="77"/>
        <v>90695</v>
      </c>
      <c r="G264" s="1">
        <v>55587</v>
      </c>
      <c r="H264" s="1">
        <v>52422</v>
      </c>
      <c r="I264" s="2" t="str">
        <f t="shared" si="85"/>
        <v/>
      </c>
      <c r="J264" s="2">
        <f t="shared" si="86"/>
        <v>0.57800319753018359</v>
      </c>
      <c r="K264" s="10">
        <f t="shared" si="78"/>
        <v>1</v>
      </c>
      <c r="L264" s="9">
        <f t="shared" si="79"/>
        <v>2</v>
      </c>
      <c r="M264" s="8">
        <f t="shared" si="80"/>
        <v>3</v>
      </c>
      <c r="N264" s="2">
        <f t="shared" si="81"/>
        <v>0.46165720271238769</v>
      </c>
      <c r="O264" s="2">
        <f t="shared" si="82"/>
        <v>0.27527427090798834</v>
      </c>
      <c r="P264" s="2">
        <f t="shared" si="83"/>
        <v>0.20581068416119963</v>
      </c>
      <c r="Q264" s="2">
        <f t="shared" si="84"/>
        <v>5.7257842218424282E-2</v>
      </c>
      <c r="R264" s="1">
        <v>41870</v>
      </c>
      <c r="S264" s="1">
        <v>24966</v>
      </c>
      <c r="T264" s="1">
        <v>18666</v>
      </c>
      <c r="U264" s="1">
        <v>435</v>
      </c>
      <c r="V264" s="1">
        <v>1631</v>
      </c>
      <c r="X264" s="1">
        <v>787</v>
      </c>
      <c r="Y264" s="1">
        <v>1832</v>
      </c>
      <c r="AA264" s="1">
        <v>435</v>
      </c>
      <c r="AB264" s="1">
        <v>73</v>
      </c>
      <c r="AS264" s="6" t="s">
        <v>1811</v>
      </c>
      <c r="AT264" s="6" t="s">
        <v>2206</v>
      </c>
      <c r="AW264" s="35">
        <v>6</v>
      </c>
      <c r="AX264" s="37">
        <v>113</v>
      </c>
      <c r="AY264" s="41">
        <f t="shared" si="76"/>
        <v>6113</v>
      </c>
      <c r="BA264" s="7" t="s">
        <v>59</v>
      </c>
    </row>
    <row r="265" spans="1:53" hidden="1" outlineLevel="1">
      <c r="A265" s="6" t="s">
        <v>2229</v>
      </c>
      <c r="B265" s="6" t="s">
        <v>2206</v>
      </c>
      <c r="C265" s="25">
        <v>69272</v>
      </c>
      <c r="F265" s="1">
        <f t="shared" si="77"/>
        <v>26657</v>
      </c>
      <c r="G265" s="1">
        <v>14148</v>
      </c>
      <c r="H265" s="1">
        <v>13700</v>
      </c>
      <c r="I265" s="2" t="str">
        <f t="shared" si="85"/>
        <v/>
      </c>
      <c r="J265" s="2">
        <f t="shared" si="86"/>
        <v>0.51393630190944217</v>
      </c>
      <c r="K265" s="10">
        <f t="shared" si="78"/>
        <v>2</v>
      </c>
      <c r="L265" s="9">
        <f t="shared" si="79"/>
        <v>1</v>
      </c>
      <c r="M265" s="8">
        <f t="shared" si="80"/>
        <v>3</v>
      </c>
      <c r="N265" s="2">
        <f t="shared" si="81"/>
        <v>0.3396106088457066</v>
      </c>
      <c r="O265" s="2">
        <f t="shared" si="82"/>
        <v>0.42521664103237422</v>
      </c>
      <c r="P265" s="2">
        <f t="shared" si="83"/>
        <v>0.18055295044453615</v>
      </c>
      <c r="Q265" s="2">
        <f t="shared" si="84"/>
        <v>5.4619799677383035E-2</v>
      </c>
      <c r="R265" s="1">
        <v>9053</v>
      </c>
      <c r="S265" s="1">
        <v>11335</v>
      </c>
      <c r="T265" s="1">
        <v>4813</v>
      </c>
      <c r="U265" s="1">
        <v>145</v>
      </c>
      <c r="V265" s="1">
        <v>168</v>
      </c>
      <c r="X265" s="1">
        <v>34</v>
      </c>
      <c r="Y265" s="1">
        <v>999</v>
      </c>
      <c r="AA265" s="1">
        <v>95</v>
      </c>
      <c r="AB265" s="1">
        <v>15</v>
      </c>
      <c r="AS265" s="6" t="s">
        <v>2229</v>
      </c>
      <c r="AT265" s="6" t="s">
        <v>2206</v>
      </c>
      <c r="AW265" s="35">
        <v>6</v>
      </c>
      <c r="AX265" s="37">
        <v>115</v>
      </c>
      <c r="AY265" s="41">
        <f t="shared" si="76"/>
        <v>6115</v>
      </c>
      <c r="BA265" s="7" t="s">
        <v>59</v>
      </c>
    </row>
    <row r="266" spans="1:53" collapsed="1">
      <c r="A266" s="6" t="s">
        <v>2205</v>
      </c>
      <c r="B266" s="6" t="s">
        <v>2569</v>
      </c>
      <c r="C266" s="25">
        <f>SUM(C208:C265)</f>
        <v>36021202</v>
      </c>
      <c r="D266" s="55">
        <v>26318000</v>
      </c>
      <c r="E266" s="55">
        <v>21250000</v>
      </c>
      <c r="F266" s="1">
        <f>SUM(F208:F265)</f>
        <v>15837108</v>
      </c>
      <c r="G266" s="25">
        <f>SUM(G208:G265)</f>
        <v>8899059</v>
      </c>
      <c r="H266" s="1">
        <v>8295816</v>
      </c>
      <c r="I266" s="2">
        <f t="shared" si="85"/>
        <v>0.31521452997948174</v>
      </c>
      <c r="J266" s="2">
        <f t="shared" si="86"/>
        <v>0.52382139466372268</v>
      </c>
      <c r="K266" s="10">
        <f t="shared" si="78"/>
        <v>1</v>
      </c>
      <c r="L266" s="9">
        <f t="shared" si="79"/>
        <v>2</v>
      </c>
      <c r="M266" s="8">
        <f t="shared" si="80"/>
        <v>3</v>
      </c>
      <c r="N266" s="2">
        <f t="shared" si="81"/>
        <v>0.42481922835911706</v>
      </c>
      <c r="O266" s="2">
        <f t="shared" si="82"/>
        <v>0.34326431315616462</v>
      </c>
      <c r="P266" s="2">
        <f t="shared" si="83"/>
        <v>0.18743883037231293</v>
      </c>
      <c r="Q266" s="2">
        <f t="shared" si="84"/>
        <v>4.4477628112405437E-2</v>
      </c>
      <c r="R266" s="25">
        <f t="shared" ref="R266:AB266" si="87">SUM(R208:R265)</f>
        <v>6727908</v>
      </c>
      <c r="S266" s="25">
        <f t="shared" si="87"/>
        <v>5436314</v>
      </c>
      <c r="T266" s="25">
        <f t="shared" si="87"/>
        <v>2968489</v>
      </c>
      <c r="U266" s="25">
        <f t="shared" si="87"/>
        <v>84093</v>
      </c>
      <c r="V266" s="25">
        <f t="shared" si="87"/>
        <v>141451</v>
      </c>
      <c r="W266" s="25"/>
      <c r="X266" s="25">
        <f t="shared" si="87"/>
        <v>82332</v>
      </c>
      <c r="Y266" s="25">
        <f t="shared" si="87"/>
        <v>315151</v>
      </c>
      <c r="Z266" s="25"/>
      <c r="AA266" s="25">
        <f t="shared" si="87"/>
        <v>59139</v>
      </c>
      <c r="AB266" s="25">
        <f t="shared" si="87"/>
        <v>22231</v>
      </c>
      <c r="AS266" s="6" t="s">
        <v>2205</v>
      </c>
      <c r="AT266" s="6" t="s">
        <v>2569</v>
      </c>
      <c r="AW266" s="35">
        <v>6</v>
      </c>
      <c r="AX266" s="37"/>
      <c r="AY266" s="35">
        <v>6</v>
      </c>
      <c r="BA266" s="7" t="s">
        <v>2133</v>
      </c>
    </row>
    <row r="267" spans="1:53">
      <c r="A267" s="6"/>
      <c r="B267" s="6"/>
      <c r="C267" s="25"/>
      <c r="F267" s="24"/>
      <c r="I267" s="2"/>
      <c r="J267" s="2"/>
      <c r="K267" s="10"/>
      <c r="L267" s="9"/>
      <c r="M267" s="8"/>
      <c r="AS267" s="6"/>
      <c r="AT267" s="6"/>
      <c r="AW267" s="35"/>
      <c r="AX267" s="37"/>
      <c r="AY267" s="41"/>
    </row>
    <row r="268" spans="1:53" s="1" customFormat="1" hidden="1" outlineLevel="1">
      <c r="A268" t="s">
        <v>1336</v>
      </c>
      <c r="B268" t="s">
        <v>1332</v>
      </c>
      <c r="C268" s="25">
        <v>406575</v>
      </c>
      <c r="F268" s="1">
        <v>152702</v>
      </c>
      <c r="G268" s="1">
        <v>94477</v>
      </c>
      <c r="H268" s="1">
        <v>92256</v>
      </c>
      <c r="I268" s="2" t="str">
        <f t="shared" si="85"/>
        <v/>
      </c>
      <c r="J268" s="2">
        <f t="shared" si="86"/>
        <v>0.6041571164752263</v>
      </c>
      <c r="K268" s="10">
        <f t="shared" ref="K268:K299" si="88">RANK(R268,R268:AP268)</f>
        <v>2</v>
      </c>
      <c r="L268" s="9">
        <f t="shared" ref="L268:L299" si="89">RANK(S268,R268:AP268)</f>
        <v>3</v>
      </c>
      <c r="M268" s="8">
        <f t="shared" ref="M268:M299" si="90">RANK(T268,R268:AP268)</f>
        <v>1</v>
      </c>
      <c r="N268" s="2">
        <f t="shared" ref="N268:N299" si="91">IF(SUM($R268:$AO268)=0,"-",R268/SUM($R268:$AO268))</f>
        <v>0.34898025087544027</v>
      </c>
      <c r="O268" s="2">
        <f t="shared" ref="O268:O299" si="92">IF(SUM($R268:$AO268)=0,"-",S268/SUM($R268:$AO268))</f>
        <v>0.28579718042646807</v>
      </c>
      <c r="P268" s="2">
        <f t="shared" ref="P268:P299" si="93">IF(SUM($R268:$AO268)=0,"-",T268/SUM($R268:$AO268))</f>
        <v>0.36269464038832205</v>
      </c>
      <c r="Q268" s="2">
        <f t="shared" ref="Q268:Q299" si="94">IF(SUM($R268:$AO268)=0,"-",(1-N268-O268-P268))</f>
        <v>2.5279283097696115E-3</v>
      </c>
      <c r="R268" s="1">
        <v>69163</v>
      </c>
      <c r="S268" s="1">
        <v>56641</v>
      </c>
      <c r="T268" s="1">
        <v>71881</v>
      </c>
      <c r="U268" s="1">
        <v>346</v>
      </c>
      <c r="V268" s="1">
        <v>108</v>
      </c>
      <c r="W268" s="1">
        <v>11</v>
      </c>
      <c r="X268" s="1">
        <v>14</v>
      </c>
      <c r="Z268" s="1">
        <v>22</v>
      </c>
      <c r="AB268" s="1">
        <v>0</v>
      </c>
      <c r="AP268"/>
      <c r="AQ268"/>
      <c r="AR268" s="8"/>
      <c r="AS268" t="s">
        <v>1336</v>
      </c>
      <c r="AT268" t="s">
        <v>1332</v>
      </c>
      <c r="AU268"/>
      <c r="AW268" s="35">
        <v>8</v>
      </c>
      <c r="AX268" s="37">
        <v>1</v>
      </c>
      <c r="AY268" s="41">
        <f t="shared" si="76"/>
        <v>8001</v>
      </c>
      <c r="BA268" s="7" t="s">
        <v>59</v>
      </c>
    </row>
    <row r="269" spans="1:53" s="1" customFormat="1" hidden="1" outlineLevel="1">
      <c r="A269" t="s">
        <v>1337</v>
      </c>
      <c r="B269" t="s">
        <v>1332</v>
      </c>
      <c r="C269" s="25">
        <v>15196</v>
      </c>
      <c r="F269" s="1">
        <v>6748</v>
      </c>
      <c r="G269" s="1">
        <v>4878</v>
      </c>
      <c r="H269" s="1">
        <v>4830</v>
      </c>
      <c r="I269" s="2" t="str">
        <f t="shared" si="85"/>
        <v/>
      </c>
      <c r="J269" s="2">
        <f t="shared" si="86"/>
        <v>0.71576763485477179</v>
      </c>
      <c r="K269" s="10">
        <f t="shared" si="88"/>
        <v>1</v>
      </c>
      <c r="L269" s="9">
        <f t="shared" si="89"/>
        <v>2</v>
      </c>
      <c r="M269" s="8">
        <f t="shared" si="90"/>
        <v>3</v>
      </c>
      <c r="N269" s="2">
        <f t="shared" si="91"/>
        <v>0.37652370203160274</v>
      </c>
      <c r="O269" s="2">
        <f t="shared" si="92"/>
        <v>0.33239277652370203</v>
      </c>
      <c r="P269" s="2">
        <f t="shared" si="93"/>
        <v>0.28803611738148982</v>
      </c>
      <c r="Q269" s="2">
        <f t="shared" si="94"/>
        <v>3.0474040632053612E-3</v>
      </c>
      <c r="R269" s="1">
        <v>3336</v>
      </c>
      <c r="S269" s="1">
        <v>2945</v>
      </c>
      <c r="T269" s="1">
        <v>2552</v>
      </c>
      <c r="U269" s="1">
        <v>10</v>
      </c>
      <c r="V269" s="1">
        <v>14</v>
      </c>
      <c r="W269" s="1">
        <v>3</v>
      </c>
      <c r="X269" s="1">
        <v>0</v>
      </c>
      <c r="Z269" s="1">
        <v>0</v>
      </c>
      <c r="AB269" s="1">
        <v>0</v>
      </c>
      <c r="AP269"/>
      <c r="AQ269"/>
      <c r="AR269" s="8"/>
      <c r="AS269" t="s">
        <v>1337</v>
      </c>
      <c r="AT269" t="s">
        <v>1332</v>
      </c>
      <c r="AU269"/>
      <c r="AW269" s="35">
        <v>8</v>
      </c>
      <c r="AX269" s="37">
        <v>3</v>
      </c>
      <c r="AY269" s="41">
        <f t="shared" si="76"/>
        <v>8003</v>
      </c>
      <c r="BA269" s="7" t="s">
        <v>59</v>
      </c>
    </row>
    <row r="270" spans="1:53" s="1" customFormat="1" hidden="1" outlineLevel="1">
      <c r="A270" t="s">
        <v>1599</v>
      </c>
      <c r="B270" t="s">
        <v>1332</v>
      </c>
      <c r="C270" s="25">
        <v>531619</v>
      </c>
      <c r="F270" s="1">
        <v>271265</v>
      </c>
      <c r="G270" s="1">
        <v>171920</v>
      </c>
      <c r="H270" s="1">
        <v>166274</v>
      </c>
      <c r="I270" s="2" t="str">
        <f t="shared" si="85"/>
        <v/>
      </c>
      <c r="J270" s="2">
        <f t="shared" si="86"/>
        <v>0.61295780878476769</v>
      </c>
      <c r="K270" s="10">
        <f t="shared" si="88"/>
        <v>3</v>
      </c>
      <c r="L270" s="9">
        <f t="shared" si="89"/>
        <v>1</v>
      </c>
      <c r="M270" s="8">
        <f t="shared" si="90"/>
        <v>2</v>
      </c>
      <c r="N270" s="2">
        <f t="shared" si="91"/>
        <v>0.30313692603125986</v>
      </c>
      <c r="O270" s="2">
        <f t="shared" si="92"/>
        <v>0.36461447774617761</v>
      </c>
      <c r="P270" s="2">
        <f t="shared" si="93"/>
        <v>0.32936507936507936</v>
      </c>
      <c r="Q270" s="2">
        <f t="shared" si="94"/>
        <v>2.8835168574831704E-3</v>
      </c>
      <c r="R270" s="1">
        <v>99766</v>
      </c>
      <c r="S270" s="1">
        <v>119999</v>
      </c>
      <c r="T270" s="1">
        <v>108398</v>
      </c>
      <c r="U270" s="1">
        <v>632</v>
      </c>
      <c r="V270" s="1">
        <v>232</v>
      </c>
      <c r="W270" s="1">
        <v>35</v>
      </c>
      <c r="X270" s="1">
        <v>18</v>
      </c>
      <c r="Z270" s="1">
        <v>31</v>
      </c>
      <c r="AB270" s="1">
        <v>1</v>
      </c>
      <c r="AP270"/>
      <c r="AQ270"/>
      <c r="AR270" s="8"/>
      <c r="AS270" t="s">
        <v>1599</v>
      </c>
      <c r="AT270" t="s">
        <v>1332</v>
      </c>
      <c r="AU270"/>
      <c r="AW270" s="35">
        <v>8</v>
      </c>
      <c r="AX270" s="37">
        <v>5</v>
      </c>
      <c r="AY270" s="41">
        <f t="shared" si="76"/>
        <v>8005</v>
      </c>
      <c r="BA270" s="7" t="s">
        <v>59</v>
      </c>
    </row>
    <row r="271" spans="1:53" s="1" customFormat="1" hidden="1" outlineLevel="1">
      <c r="A271" t="s">
        <v>322</v>
      </c>
      <c r="B271" t="s">
        <v>1332</v>
      </c>
      <c r="C271" s="25">
        <v>11937</v>
      </c>
      <c r="F271" s="1">
        <v>9377</v>
      </c>
      <c r="G271" s="1">
        <v>4779</v>
      </c>
      <c r="H271" s="1">
        <v>4675</v>
      </c>
      <c r="I271" s="2" t="str">
        <f t="shared" si="85"/>
        <v/>
      </c>
      <c r="J271" s="2">
        <f t="shared" si="86"/>
        <v>0.49856030713447796</v>
      </c>
      <c r="K271" s="10">
        <f t="shared" si="88"/>
        <v>3</v>
      </c>
      <c r="L271" s="9">
        <f t="shared" si="89"/>
        <v>1</v>
      </c>
      <c r="M271" s="8">
        <f t="shared" si="90"/>
        <v>2</v>
      </c>
      <c r="N271" s="2">
        <f t="shared" si="91"/>
        <v>0.20196884465599307</v>
      </c>
      <c r="O271" s="2">
        <f t="shared" si="92"/>
        <v>0.55538727823453049</v>
      </c>
      <c r="P271" s="2">
        <f t="shared" si="93"/>
        <v>0.23766767633059283</v>
      </c>
      <c r="Q271" s="2">
        <f t="shared" si="94"/>
        <v>4.9762007788836105E-3</v>
      </c>
      <c r="R271" s="1">
        <v>1867</v>
      </c>
      <c r="S271" s="1">
        <v>5134</v>
      </c>
      <c r="T271" s="1">
        <v>2197</v>
      </c>
      <c r="U271" s="1">
        <v>15</v>
      </c>
      <c r="V271" s="1">
        <v>27</v>
      </c>
      <c r="W271" s="1">
        <v>1</v>
      </c>
      <c r="X271" s="1">
        <v>2</v>
      </c>
      <c r="Z271" s="1">
        <v>1</v>
      </c>
      <c r="AB271" s="1">
        <v>0</v>
      </c>
      <c r="AP271"/>
      <c r="AQ271"/>
      <c r="AR271" s="8"/>
      <c r="AS271" t="s">
        <v>322</v>
      </c>
      <c r="AT271" t="s">
        <v>1332</v>
      </c>
      <c r="AU271"/>
      <c r="AW271" s="35">
        <v>8</v>
      </c>
      <c r="AX271" s="37">
        <v>7</v>
      </c>
      <c r="AY271" s="41">
        <f t="shared" si="76"/>
        <v>8007</v>
      </c>
      <c r="BA271" s="7" t="s">
        <v>59</v>
      </c>
    </row>
    <row r="272" spans="1:53" s="1" customFormat="1" hidden="1" outlineLevel="1">
      <c r="A272" t="s">
        <v>1018</v>
      </c>
      <c r="B272" t="s">
        <v>1332</v>
      </c>
      <c r="C272" s="25">
        <v>3933</v>
      </c>
      <c r="F272" s="1">
        <v>2607</v>
      </c>
      <c r="G272" s="1">
        <v>1954</v>
      </c>
      <c r="H272" s="1">
        <v>1885</v>
      </c>
      <c r="I272" s="2" t="str">
        <f t="shared" si="85"/>
        <v/>
      </c>
      <c r="J272" s="2">
        <f t="shared" si="86"/>
        <v>0.72305331799002681</v>
      </c>
      <c r="K272" s="10">
        <f t="shared" si="88"/>
        <v>2</v>
      </c>
      <c r="L272" s="9">
        <f t="shared" si="89"/>
        <v>1</v>
      </c>
      <c r="M272" s="8">
        <f t="shared" si="90"/>
        <v>3</v>
      </c>
      <c r="N272" s="2">
        <f t="shared" si="91"/>
        <v>0.39183260209247384</v>
      </c>
      <c r="O272" s="2">
        <f t="shared" si="92"/>
        <v>0.44279446506918663</v>
      </c>
      <c r="P272" s="2">
        <f t="shared" si="93"/>
        <v>0.16469794127573406</v>
      </c>
      <c r="Q272" s="2">
        <f t="shared" si="94"/>
        <v>6.7499156260547588E-4</v>
      </c>
      <c r="R272" s="1">
        <v>1161</v>
      </c>
      <c r="S272" s="1">
        <v>1312</v>
      </c>
      <c r="T272" s="1">
        <v>488</v>
      </c>
      <c r="U272" s="1">
        <v>0</v>
      </c>
      <c r="V272" s="1">
        <v>1</v>
      </c>
      <c r="W272" s="1">
        <v>1</v>
      </c>
      <c r="X272" s="1">
        <v>0</v>
      </c>
      <c r="Z272" s="1">
        <v>0</v>
      </c>
      <c r="AB272" s="1">
        <v>0</v>
      </c>
      <c r="AP272"/>
      <c r="AQ272"/>
      <c r="AR272" s="8"/>
      <c r="AS272" t="s">
        <v>1018</v>
      </c>
      <c r="AT272" t="s">
        <v>1332</v>
      </c>
      <c r="AU272"/>
      <c r="AW272" s="35">
        <v>8</v>
      </c>
      <c r="AX272" s="37">
        <v>9</v>
      </c>
      <c r="AY272" s="41">
        <f t="shared" si="76"/>
        <v>8009</v>
      </c>
      <c r="BA272" s="7" t="s">
        <v>59</v>
      </c>
    </row>
    <row r="273" spans="1:53" s="1" customFormat="1" hidden="1" outlineLevel="1">
      <c r="A273" t="s">
        <v>327</v>
      </c>
      <c r="B273" t="s">
        <v>1332</v>
      </c>
      <c r="C273" s="25">
        <v>6012</v>
      </c>
      <c r="F273" s="1">
        <v>2368</v>
      </c>
      <c r="G273" s="1">
        <v>1652</v>
      </c>
      <c r="H273" s="1">
        <v>1613</v>
      </c>
      <c r="I273" s="2" t="str">
        <f t="shared" si="85"/>
        <v/>
      </c>
      <c r="J273" s="2">
        <f t="shared" si="86"/>
        <v>0.68116554054054057</v>
      </c>
      <c r="K273" s="10">
        <f t="shared" si="88"/>
        <v>1</v>
      </c>
      <c r="L273" s="9">
        <f t="shared" si="89"/>
        <v>2</v>
      </c>
      <c r="M273" s="8">
        <f t="shared" si="90"/>
        <v>3</v>
      </c>
      <c r="N273" s="2">
        <f t="shared" si="91"/>
        <v>0.40552523874488405</v>
      </c>
      <c r="O273" s="2">
        <f t="shared" si="92"/>
        <v>0.33697135061391542</v>
      </c>
      <c r="P273" s="2">
        <f t="shared" si="93"/>
        <v>0.2554570259208731</v>
      </c>
      <c r="Q273" s="2">
        <f t="shared" si="94"/>
        <v>2.0463847203274765E-3</v>
      </c>
      <c r="R273" s="1">
        <v>1189</v>
      </c>
      <c r="S273" s="1">
        <v>988</v>
      </c>
      <c r="T273" s="1">
        <v>749</v>
      </c>
      <c r="U273" s="1">
        <v>3</v>
      </c>
      <c r="V273" s="1">
        <v>2</v>
      </c>
      <c r="W273" s="1">
        <v>0</v>
      </c>
      <c r="X273" s="1">
        <v>0</v>
      </c>
      <c r="Z273" s="1">
        <v>1</v>
      </c>
      <c r="AB273" s="1">
        <v>0</v>
      </c>
      <c r="AP273"/>
      <c r="AQ273"/>
      <c r="AR273" s="8"/>
      <c r="AS273" t="s">
        <v>327</v>
      </c>
      <c r="AT273" t="s">
        <v>1332</v>
      </c>
      <c r="AU273"/>
      <c r="AW273" s="35">
        <v>8</v>
      </c>
      <c r="AX273" s="37">
        <v>11</v>
      </c>
      <c r="AY273" s="41">
        <f t="shared" si="76"/>
        <v>8011</v>
      </c>
      <c r="BA273" s="7" t="s">
        <v>59</v>
      </c>
    </row>
    <row r="274" spans="1:53" hidden="1" outlineLevel="1">
      <c r="A274" t="s">
        <v>506</v>
      </c>
      <c r="B274" t="s">
        <v>1332</v>
      </c>
      <c r="C274" s="25">
        <v>284243</v>
      </c>
      <c r="F274" s="1">
        <v>180564</v>
      </c>
      <c r="G274" s="1">
        <v>119790</v>
      </c>
      <c r="H274" s="1">
        <v>117855</v>
      </c>
      <c r="I274" s="2" t="str">
        <f t="shared" si="85"/>
        <v/>
      </c>
      <c r="J274" s="2">
        <f t="shared" si="86"/>
        <v>0.65270485811125145</v>
      </c>
      <c r="K274" s="10">
        <f t="shared" si="88"/>
        <v>2</v>
      </c>
      <c r="L274" s="9">
        <f t="shared" si="89"/>
        <v>3</v>
      </c>
      <c r="M274" s="8">
        <f t="shared" si="90"/>
        <v>1</v>
      </c>
      <c r="N274" s="2">
        <f t="shared" si="91"/>
        <v>0.36792375791986703</v>
      </c>
      <c r="O274" s="2">
        <f t="shared" si="92"/>
        <v>0.23159396480913061</v>
      </c>
      <c r="P274" s="2">
        <f t="shared" si="93"/>
        <v>0.3920184072360805</v>
      </c>
      <c r="Q274" s="2">
        <f t="shared" si="94"/>
        <v>8.4638700349217721E-3</v>
      </c>
      <c r="R274" s="1">
        <v>76594</v>
      </c>
      <c r="S274" s="1">
        <v>48213</v>
      </c>
      <c r="T274" s="1">
        <v>81610</v>
      </c>
      <c r="U274" s="1">
        <v>686</v>
      </c>
      <c r="V274" s="1">
        <v>1038</v>
      </c>
      <c r="W274" s="1">
        <v>4</v>
      </c>
      <c r="X274" s="1">
        <v>9</v>
      </c>
      <c r="Z274" s="1">
        <v>19</v>
      </c>
      <c r="AB274" s="1">
        <v>6</v>
      </c>
      <c r="AS274" t="s">
        <v>506</v>
      </c>
      <c r="AT274" t="s">
        <v>1332</v>
      </c>
      <c r="AW274" s="35">
        <v>8</v>
      </c>
      <c r="AX274" s="37">
        <v>13</v>
      </c>
      <c r="AY274" s="41">
        <f t="shared" si="76"/>
        <v>8013</v>
      </c>
      <c r="BA274" s="7" t="s">
        <v>59</v>
      </c>
    </row>
    <row r="275" spans="1:53" s="1" customFormat="1" hidden="1" outlineLevel="1">
      <c r="A275" t="s">
        <v>2477</v>
      </c>
      <c r="B275" t="s">
        <v>1332</v>
      </c>
      <c r="C275" s="25">
        <v>48729</v>
      </c>
      <c r="F275" s="1">
        <v>26829</v>
      </c>
      <c r="G275" s="1">
        <v>18795</v>
      </c>
      <c r="H275" s="1">
        <v>18359</v>
      </c>
      <c r="I275" s="2" t="str">
        <f t="shared" si="85"/>
        <v/>
      </c>
      <c r="J275" s="2">
        <f t="shared" si="86"/>
        <v>0.68429684296842963</v>
      </c>
      <c r="K275" s="10">
        <f t="shared" si="88"/>
        <v>3</v>
      </c>
      <c r="L275" s="9">
        <f t="shared" si="89"/>
        <v>2</v>
      </c>
      <c r="M275" s="8">
        <f t="shared" si="90"/>
        <v>1</v>
      </c>
      <c r="N275" s="2">
        <f t="shared" si="91"/>
        <v>0.27325493970106163</v>
      </c>
      <c r="O275" s="2">
        <f t="shared" si="92"/>
        <v>0.35887642476917986</v>
      </c>
      <c r="P275" s="2">
        <f t="shared" si="93"/>
        <v>0.36425972151213498</v>
      </c>
      <c r="Q275" s="2">
        <f t="shared" si="94"/>
        <v>3.6089140176235324E-3</v>
      </c>
      <c r="R275" s="1">
        <v>9086</v>
      </c>
      <c r="S275" s="1">
        <v>11933</v>
      </c>
      <c r="T275" s="1">
        <v>12112</v>
      </c>
      <c r="U275" s="1">
        <v>81</v>
      </c>
      <c r="V275" s="1">
        <v>34</v>
      </c>
      <c r="W275" s="1">
        <v>0</v>
      </c>
      <c r="X275" s="1">
        <v>1</v>
      </c>
      <c r="Z275" s="1">
        <v>4</v>
      </c>
      <c r="AB275" s="1">
        <v>0</v>
      </c>
      <c r="AP275"/>
      <c r="AQ275"/>
      <c r="AR275" s="8"/>
      <c r="AS275" t="s">
        <v>2477</v>
      </c>
      <c r="AT275" t="s">
        <v>1332</v>
      </c>
      <c r="AU275"/>
      <c r="AW275" s="35">
        <v>8</v>
      </c>
      <c r="AX275" s="37">
        <v>14</v>
      </c>
      <c r="AY275" s="41">
        <f t="shared" si="76"/>
        <v>8014</v>
      </c>
      <c r="BA275" s="7" t="s">
        <v>59</v>
      </c>
    </row>
    <row r="276" spans="1:53" hidden="1" outlineLevel="1">
      <c r="A276" t="s">
        <v>2682</v>
      </c>
      <c r="B276" t="s">
        <v>1332</v>
      </c>
      <c r="C276" s="25">
        <v>17087</v>
      </c>
      <c r="F276" s="1">
        <v>10572</v>
      </c>
      <c r="G276" s="1">
        <v>7578</v>
      </c>
      <c r="H276" s="1">
        <v>7217</v>
      </c>
      <c r="I276" s="2" t="str">
        <f t="shared" si="85"/>
        <v/>
      </c>
      <c r="J276" s="2">
        <f t="shared" si="86"/>
        <v>0.68265228906545594</v>
      </c>
      <c r="K276" s="10">
        <f t="shared" si="88"/>
        <v>3</v>
      </c>
      <c r="L276" s="9">
        <f t="shared" si="89"/>
        <v>1</v>
      </c>
      <c r="M276" s="8">
        <f t="shared" si="90"/>
        <v>2</v>
      </c>
      <c r="N276" s="2">
        <f t="shared" si="91"/>
        <v>0.26626691516084594</v>
      </c>
      <c r="O276" s="2">
        <f t="shared" si="92"/>
        <v>0.42379061664370798</v>
      </c>
      <c r="P276" s="2">
        <f t="shared" si="93"/>
        <v>0.30621505550603678</v>
      </c>
      <c r="Q276" s="2">
        <f t="shared" si="94"/>
        <v>3.7274126894093484E-3</v>
      </c>
      <c r="R276" s="1">
        <v>3286</v>
      </c>
      <c r="S276" s="1">
        <v>5230</v>
      </c>
      <c r="T276" s="1">
        <v>3779</v>
      </c>
      <c r="U276" s="1">
        <v>19</v>
      </c>
      <c r="V276" s="1">
        <v>24</v>
      </c>
      <c r="W276" s="1">
        <v>2</v>
      </c>
      <c r="X276" s="1">
        <v>0</v>
      </c>
      <c r="Z276" s="1">
        <v>1</v>
      </c>
      <c r="AB276" s="1">
        <v>0</v>
      </c>
      <c r="AS276" t="s">
        <v>2682</v>
      </c>
      <c r="AT276" t="s">
        <v>1332</v>
      </c>
      <c r="AW276" s="35">
        <v>8</v>
      </c>
      <c r="AX276" s="37">
        <v>15</v>
      </c>
      <c r="AY276" s="41">
        <f t="shared" si="76"/>
        <v>8015</v>
      </c>
      <c r="BA276" s="7" t="s">
        <v>59</v>
      </c>
    </row>
    <row r="277" spans="1:53" hidden="1" outlineLevel="1">
      <c r="A277" t="s">
        <v>2587</v>
      </c>
      <c r="B277" t="s">
        <v>1332</v>
      </c>
      <c r="C277" s="25">
        <v>1912</v>
      </c>
      <c r="F277" s="1">
        <v>1277</v>
      </c>
      <c r="G277" s="1">
        <v>990</v>
      </c>
      <c r="H277" s="1">
        <v>954</v>
      </c>
      <c r="I277" s="2" t="str">
        <f t="shared" si="85"/>
        <v/>
      </c>
      <c r="J277" s="2">
        <f t="shared" si="86"/>
        <v>0.74706342991386065</v>
      </c>
      <c r="K277" s="10">
        <f t="shared" si="88"/>
        <v>3</v>
      </c>
      <c r="L277" s="9">
        <f t="shared" si="89"/>
        <v>1</v>
      </c>
      <c r="M277" s="8">
        <f t="shared" si="90"/>
        <v>2</v>
      </c>
      <c r="N277" s="2">
        <f t="shared" si="91"/>
        <v>0.1654485049833887</v>
      </c>
      <c r="O277" s="2">
        <f t="shared" si="92"/>
        <v>0.62192691029900338</v>
      </c>
      <c r="P277" s="2">
        <f t="shared" si="93"/>
        <v>0.21129568106312294</v>
      </c>
      <c r="Q277" s="2">
        <f t="shared" si="94"/>
        <v>1.3289036544849864E-3</v>
      </c>
      <c r="R277" s="1">
        <v>249</v>
      </c>
      <c r="S277" s="1">
        <v>936</v>
      </c>
      <c r="T277" s="1">
        <v>318</v>
      </c>
      <c r="U277" s="1">
        <v>2</v>
      </c>
      <c r="V277" s="1">
        <v>0</v>
      </c>
      <c r="W277" s="1">
        <v>0</v>
      </c>
      <c r="X277" s="1">
        <v>0</v>
      </c>
      <c r="Z277" s="1">
        <v>0</v>
      </c>
      <c r="AB277" s="1">
        <v>0</v>
      </c>
      <c r="AS277" t="s">
        <v>2587</v>
      </c>
      <c r="AT277" t="s">
        <v>1332</v>
      </c>
      <c r="AW277" s="35">
        <v>8</v>
      </c>
      <c r="AX277" s="37">
        <v>17</v>
      </c>
      <c r="AY277" s="41">
        <f t="shared" si="76"/>
        <v>8017</v>
      </c>
      <c r="BA277" s="7" t="s">
        <v>59</v>
      </c>
    </row>
    <row r="278" spans="1:53" hidden="1" outlineLevel="1">
      <c r="A278" t="s">
        <v>2913</v>
      </c>
      <c r="B278" t="s">
        <v>1332</v>
      </c>
      <c r="C278" s="25">
        <v>9042</v>
      </c>
      <c r="F278" s="1">
        <v>6423</v>
      </c>
      <c r="G278" s="1">
        <v>4488</v>
      </c>
      <c r="H278" s="1">
        <v>4381</v>
      </c>
      <c r="I278" s="2" t="str">
        <f t="shared" si="85"/>
        <v/>
      </c>
      <c r="J278" s="2">
        <f t="shared" si="86"/>
        <v>0.68208002491047792</v>
      </c>
      <c r="K278" s="10">
        <f t="shared" si="88"/>
        <v>3</v>
      </c>
      <c r="L278" s="9">
        <f t="shared" si="89"/>
        <v>2</v>
      </c>
      <c r="M278" s="8">
        <f t="shared" si="90"/>
        <v>1</v>
      </c>
      <c r="N278" s="2">
        <f t="shared" si="91"/>
        <v>0.26607508532423207</v>
      </c>
      <c r="O278" s="2">
        <f t="shared" si="92"/>
        <v>0.35904436860068262</v>
      </c>
      <c r="P278" s="2">
        <f t="shared" si="93"/>
        <v>0.36764505119453927</v>
      </c>
      <c r="Q278" s="2">
        <f t="shared" si="94"/>
        <v>7.235494880546034E-3</v>
      </c>
      <c r="R278" s="1">
        <v>1949</v>
      </c>
      <c r="S278" s="1">
        <v>2630</v>
      </c>
      <c r="T278" s="1">
        <v>2693</v>
      </c>
      <c r="U278" s="1">
        <v>35</v>
      </c>
      <c r="V278" s="1">
        <v>17</v>
      </c>
      <c r="W278" s="1">
        <v>1</v>
      </c>
      <c r="X278" s="1">
        <v>0</v>
      </c>
      <c r="Z278" s="1">
        <v>0</v>
      </c>
      <c r="AB278" s="1">
        <v>0</v>
      </c>
      <c r="AS278" t="s">
        <v>2913</v>
      </c>
      <c r="AT278" t="s">
        <v>1332</v>
      </c>
      <c r="AW278" s="35">
        <v>8</v>
      </c>
      <c r="AX278" s="37">
        <v>19</v>
      </c>
      <c r="AY278" s="41">
        <f t="shared" si="76"/>
        <v>8019</v>
      </c>
      <c r="BA278" s="7" t="s">
        <v>59</v>
      </c>
    </row>
    <row r="279" spans="1:53" hidden="1" outlineLevel="1">
      <c r="A279" t="s">
        <v>750</v>
      </c>
      <c r="B279" t="s">
        <v>1332</v>
      </c>
      <c r="C279" s="25">
        <v>8256</v>
      </c>
      <c r="F279" s="1">
        <v>5240</v>
      </c>
      <c r="G279" s="1">
        <v>3327</v>
      </c>
      <c r="H279" s="1">
        <v>3249</v>
      </c>
      <c r="I279" s="2" t="str">
        <f t="shared" si="85"/>
        <v/>
      </c>
      <c r="J279" s="2">
        <f t="shared" si="86"/>
        <v>0.62003816793893129</v>
      </c>
      <c r="K279" s="10">
        <f t="shared" si="88"/>
        <v>1</v>
      </c>
      <c r="L279" s="9">
        <f t="shared" si="89"/>
        <v>2</v>
      </c>
      <c r="M279" s="8">
        <f t="shared" si="90"/>
        <v>3</v>
      </c>
      <c r="N279" s="2">
        <f t="shared" si="91"/>
        <v>0.52015281757402099</v>
      </c>
      <c r="O279" s="2">
        <f t="shared" si="92"/>
        <v>0.37191977077363897</v>
      </c>
      <c r="P279" s="2">
        <f t="shared" si="93"/>
        <v>0.10754536771728748</v>
      </c>
      <c r="Q279" s="2">
        <f t="shared" si="94"/>
        <v>3.8204393505256173E-4</v>
      </c>
      <c r="R279" s="1">
        <v>2723</v>
      </c>
      <c r="S279" s="1">
        <v>1947</v>
      </c>
      <c r="T279" s="1">
        <v>563</v>
      </c>
      <c r="U279" s="1">
        <v>1</v>
      </c>
      <c r="V279" s="1">
        <v>1</v>
      </c>
      <c r="W279" s="1">
        <v>0</v>
      </c>
      <c r="X279" s="1">
        <v>0</v>
      </c>
      <c r="Z279" s="1">
        <v>0</v>
      </c>
      <c r="AB279" s="1">
        <v>0</v>
      </c>
      <c r="AS279" t="s">
        <v>750</v>
      </c>
      <c r="AT279" t="s">
        <v>1332</v>
      </c>
      <c r="AW279" s="35">
        <v>8</v>
      </c>
      <c r="AX279" s="37">
        <v>21</v>
      </c>
      <c r="AY279" s="41">
        <f t="shared" si="76"/>
        <v>8021</v>
      </c>
      <c r="BA279" s="7" t="s">
        <v>59</v>
      </c>
    </row>
    <row r="280" spans="1:53" hidden="1" outlineLevel="1">
      <c r="A280" t="s">
        <v>1879</v>
      </c>
      <c r="B280" t="s">
        <v>1332</v>
      </c>
      <c r="C280" s="25">
        <v>3571</v>
      </c>
      <c r="F280" s="1">
        <v>2102</v>
      </c>
      <c r="G280" s="1">
        <v>1564</v>
      </c>
      <c r="H280" s="1">
        <v>1510</v>
      </c>
      <c r="I280" s="2" t="str">
        <f t="shared" si="85"/>
        <v/>
      </c>
      <c r="J280" s="2">
        <f t="shared" si="86"/>
        <v>0.71836346336822077</v>
      </c>
      <c r="K280" s="10">
        <f t="shared" si="88"/>
        <v>1</v>
      </c>
      <c r="L280" s="9">
        <f t="shared" si="89"/>
        <v>2</v>
      </c>
      <c r="M280" s="8">
        <f t="shared" si="90"/>
        <v>3</v>
      </c>
      <c r="N280" s="2">
        <f t="shared" si="91"/>
        <v>0.73502211499798953</v>
      </c>
      <c r="O280" s="2">
        <f t="shared" si="92"/>
        <v>0.13831926015279453</v>
      </c>
      <c r="P280" s="2">
        <f t="shared" si="93"/>
        <v>0.12424607961399277</v>
      </c>
      <c r="Q280" s="2">
        <f t="shared" si="94"/>
        <v>2.4125452352231763E-3</v>
      </c>
      <c r="R280" s="1">
        <v>1828</v>
      </c>
      <c r="S280" s="1">
        <v>344</v>
      </c>
      <c r="T280" s="1">
        <v>309</v>
      </c>
      <c r="U280" s="1">
        <v>3</v>
      </c>
      <c r="V280" s="1">
        <v>1</v>
      </c>
      <c r="W280" s="1">
        <v>1</v>
      </c>
      <c r="X280" s="1">
        <v>0</v>
      </c>
      <c r="Z280" s="1">
        <v>1</v>
      </c>
      <c r="AB280" s="1">
        <v>0</v>
      </c>
      <c r="AS280" t="s">
        <v>1879</v>
      </c>
      <c r="AT280" t="s">
        <v>1332</v>
      </c>
      <c r="AW280" s="35">
        <v>8</v>
      </c>
      <c r="AX280" s="37">
        <v>23</v>
      </c>
      <c r="AY280" s="41">
        <f t="shared" si="76"/>
        <v>8023</v>
      </c>
      <c r="BA280" s="7" t="s">
        <v>59</v>
      </c>
    </row>
    <row r="281" spans="1:53" hidden="1" outlineLevel="1">
      <c r="A281" t="s">
        <v>1781</v>
      </c>
      <c r="B281" t="s">
        <v>1332</v>
      </c>
      <c r="C281" s="25">
        <v>5886</v>
      </c>
      <c r="F281" s="1">
        <v>1795</v>
      </c>
      <c r="G281" s="1">
        <v>1312</v>
      </c>
      <c r="H281" s="1">
        <v>1263</v>
      </c>
      <c r="I281" s="2" t="str">
        <f t="shared" si="85"/>
        <v/>
      </c>
      <c r="J281" s="2">
        <f t="shared" si="86"/>
        <v>0.70362116991643453</v>
      </c>
      <c r="K281" s="10">
        <f t="shared" si="88"/>
        <v>2</v>
      </c>
      <c r="L281" s="9">
        <f t="shared" si="89"/>
        <v>1</v>
      </c>
      <c r="M281" s="8">
        <f t="shared" si="90"/>
        <v>3</v>
      </c>
      <c r="N281" s="2">
        <f t="shared" si="91"/>
        <v>0.29148629148629146</v>
      </c>
      <c r="O281" s="2">
        <f t="shared" si="92"/>
        <v>0.51515151515151514</v>
      </c>
      <c r="P281" s="2">
        <f t="shared" si="93"/>
        <v>0.19288119288119288</v>
      </c>
      <c r="Q281" s="2">
        <f t="shared" si="94"/>
        <v>4.8100048100052639E-4</v>
      </c>
      <c r="R281" s="1">
        <v>606</v>
      </c>
      <c r="S281" s="1">
        <v>1071</v>
      </c>
      <c r="T281" s="1">
        <v>401</v>
      </c>
      <c r="U281" s="1">
        <v>0</v>
      </c>
      <c r="V281" s="1">
        <v>0</v>
      </c>
      <c r="W281" s="1">
        <v>1</v>
      </c>
      <c r="X281" s="1">
        <v>0</v>
      </c>
      <c r="Z281" s="1">
        <v>0</v>
      </c>
      <c r="AB281" s="1">
        <v>0</v>
      </c>
      <c r="AS281" t="s">
        <v>1781</v>
      </c>
      <c r="AT281" t="s">
        <v>1332</v>
      </c>
      <c r="AW281" s="35">
        <v>8</v>
      </c>
      <c r="AX281" s="37">
        <v>25</v>
      </c>
      <c r="AY281" s="41">
        <f t="shared" si="76"/>
        <v>8025</v>
      </c>
      <c r="BA281" s="7" t="s">
        <v>59</v>
      </c>
    </row>
    <row r="282" spans="1:53" hidden="1" outlineLevel="1">
      <c r="A282" t="s">
        <v>1707</v>
      </c>
      <c r="B282" t="s">
        <v>1332</v>
      </c>
      <c r="C282" s="25">
        <v>3994</v>
      </c>
      <c r="F282" s="1">
        <v>3277</v>
      </c>
      <c r="G282" s="1">
        <v>1907</v>
      </c>
      <c r="H282" s="1">
        <v>1874</v>
      </c>
      <c r="I282" s="2" t="str">
        <f t="shared" si="85"/>
        <v/>
      </c>
      <c r="J282" s="2">
        <f t="shared" si="86"/>
        <v>0.57186451022276474</v>
      </c>
      <c r="K282" s="10">
        <f t="shared" si="88"/>
        <v>3</v>
      </c>
      <c r="L282" s="9">
        <f t="shared" si="89"/>
        <v>1</v>
      </c>
      <c r="M282" s="8">
        <f t="shared" si="90"/>
        <v>2</v>
      </c>
      <c r="N282" s="2">
        <f t="shared" si="91"/>
        <v>0.16979969183359014</v>
      </c>
      <c r="O282" s="2">
        <f t="shared" si="92"/>
        <v>0.63174114021571648</v>
      </c>
      <c r="P282" s="2">
        <f t="shared" si="93"/>
        <v>0.1938366718027735</v>
      </c>
      <c r="Q282" s="2">
        <f t="shared" si="94"/>
        <v>4.6224961479199023E-3</v>
      </c>
      <c r="R282" s="1">
        <v>551</v>
      </c>
      <c r="S282" s="1">
        <v>2050</v>
      </c>
      <c r="T282" s="1">
        <v>629</v>
      </c>
      <c r="U282" s="1">
        <v>6</v>
      </c>
      <c r="V282" s="1">
        <v>7</v>
      </c>
      <c r="W282" s="1">
        <v>0</v>
      </c>
      <c r="X282" s="1">
        <v>2</v>
      </c>
      <c r="Z282" s="1">
        <v>0</v>
      </c>
      <c r="AB282" s="1">
        <v>0</v>
      </c>
      <c r="AS282" t="s">
        <v>1707</v>
      </c>
      <c r="AT282" t="s">
        <v>1332</v>
      </c>
      <c r="AW282" s="35">
        <v>8</v>
      </c>
      <c r="AX282" s="37">
        <v>27</v>
      </c>
      <c r="AY282" s="41">
        <f t="shared" si="76"/>
        <v>8027</v>
      </c>
      <c r="BA282" s="7" t="s">
        <v>59</v>
      </c>
    </row>
    <row r="283" spans="1:53" hidden="1" outlineLevel="1">
      <c r="A283" t="s">
        <v>1708</v>
      </c>
      <c r="B283" t="s">
        <v>1332</v>
      </c>
      <c r="C283" s="25">
        <v>29789</v>
      </c>
      <c r="F283" s="1">
        <v>16628</v>
      </c>
      <c r="G283" s="1">
        <v>11497</v>
      </c>
      <c r="H283" s="1">
        <v>11383</v>
      </c>
      <c r="I283" s="2" t="str">
        <f t="shared" si="85"/>
        <v/>
      </c>
      <c r="J283" s="2">
        <f t="shared" si="86"/>
        <v>0.68456819821987014</v>
      </c>
      <c r="K283" s="10">
        <f t="shared" si="88"/>
        <v>3</v>
      </c>
      <c r="L283" s="9">
        <f t="shared" si="89"/>
        <v>1</v>
      </c>
      <c r="M283" s="8">
        <f t="shared" si="90"/>
        <v>2</v>
      </c>
      <c r="N283" s="2">
        <f t="shared" si="91"/>
        <v>0.21952584452584453</v>
      </c>
      <c r="O283" s="2">
        <f t="shared" si="92"/>
        <v>0.47028897028897026</v>
      </c>
      <c r="P283" s="2">
        <f t="shared" si="93"/>
        <v>0.30392755392755394</v>
      </c>
      <c r="Q283" s="2">
        <f t="shared" si="94"/>
        <v>6.2576312576312354E-3</v>
      </c>
      <c r="R283" s="1">
        <v>4315</v>
      </c>
      <c r="S283" s="1">
        <v>9244</v>
      </c>
      <c r="T283" s="1">
        <v>5974</v>
      </c>
      <c r="U283" s="1">
        <v>52</v>
      </c>
      <c r="V283" s="1">
        <v>56</v>
      </c>
      <c r="W283" s="1">
        <v>10</v>
      </c>
      <c r="X283" s="1">
        <v>1</v>
      </c>
      <c r="Z283" s="1">
        <v>4</v>
      </c>
      <c r="AB283" s="1">
        <v>0</v>
      </c>
      <c r="AS283" t="s">
        <v>1708</v>
      </c>
      <c r="AT283" t="s">
        <v>1332</v>
      </c>
      <c r="AW283" s="35">
        <v>8</v>
      </c>
      <c r="AX283" s="37">
        <v>29</v>
      </c>
      <c r="AY283" s="41">
        <f t="shared" si="76"/>
        <v>8029</v>
      </c>
      <c r="BA283" s="7" t="s">
        <v>59</v>
      </c>
    </row>
    <row r="284" spans="1:53" hidden="1" outlineLevel="1">
      <c r="A284" t="s">
        <v>2021</v>
      </c>
      <c r="B284" t="s">
        <v>1332</v>
      </c>
      <c r="C284" s="25">
        <v>556895</v>
      </c>
      <c r="F284" s="1">
        <v>274227</v>
      </c>
      <c r="G284" s="1">
        <v>160388</v>
      </c>
      <c r="H284" s="1">
        <v>146616</v>
      </c>
      <c r="I284" s="2" t="str">
        <f t="shared" si="85"/>
        <v/>
      </c>
      <c r="J284" s="2">
        <f t="shared" si="86"/>
        <v>0.53465194893281842</v>
      </c>
      <c r="K284" s="10">
        <f t="shared" si="88"/>
        <v>1</v>
      </c>
      <c r="L284" s="9">
        <f t="shared" si="89"/>
        <v>3</v>
      </c>
      <c r="M284" s="8">
        <f t="shared" si="90"/>
        <v>2</v>
      </c>
      <c r="N284" s="2">
        <f t="shared" si="91"/>
        <v>0.4452119504647466</v>
      </c>
      <c r="O284" s="2">
        <f t="shared" si="92"/>
        <v>0.19750456826372034</v>
      </c>
      <c r="P284" s="2">
        <f t="shared" si="93"/>
        <v>0.35188925284137518</v>
      </c>
      <c r="Q284" s="2">
        <f t="shared" si="94"/>
        <v>5.3942284301579102E-3</v>
      </c>
      <c r="R284" s="1">
        <v>157394</v>
      </c>
      <c r="S284" s="1">
        <v>69823</v>
      </c>
      <c r="T284" s="1">
        <v>124402</v>
      </c>
      <c r="U284" s="1">
        <v>921</v>
      </c>
      <c r="V284" s="1">
        <v>844</v>
      </c>
      <c r="W284" s="1">
        <v>0</v>
      </c>
      <c r="X284" s="1">
        <v>27</v>
      </c>
      <c r="Z284" s="1">
        <v>18</v>
      </c>
      <c r="AB284" s="1">
        <v>97</v>
      </c>
      <c r="AS284" t="s">
        <v>2021</v>
      </c>
      <c r="AT284" t="s">
        <v>1332</v>
      </c>
      <c r="AW284" s="35">
        <v>8</v>
      </c>
      <c r="AX284" s="37">
        <v>31</v>
      </c>
      <c r="AY284" s="41">
        <f t="shared" si="76"/>
        <v>8031</v>
      </c>
      <c r="BA284" s="7" t="s">
        <v>59</v>
      </c>
    </row>
    <row r="285" spans="1:53" hidden="1" outlineLevel="1">
      <c r="A285" t="s">
        <v>1969</v>
      </c>
      <c r="B285" t="s">
        <v>1332</v>
      </c>
      <c r="C285" s="25">
        <v>1973</v>
      </c>
      <c r="F285" s="1">
        <v>1507</v>
      </c>
      <c r="G285" s="1">
        <v>1067</v>
      </c>
      <c r="H285" s="1">
        <v>1019</v>
      </c>
      <c r="I285" s="2" t="str">
        <f t="shared" si="85"/>
        <v/>
      </c>
      <c r="J285" s="2">
        <f t="shared" si="86"/>
        <v>0.67617783676177834</v>
      </c>
      <c r="K285" s="10">
        <f t="shared" si="88"/>
        <v>1</v>
      </c>
      <c r="L285" s="9">
        <f t="shared" si="89"/>
        <v>2</v>
      </c>
      <c r="M285" s="8">
        <f t="shared" si="90"/>
        <v>3</v>
      </c>
      <c r="N285" s="2">
        <f t="shared" si="91"/>
        <v>0.38405315614617941</v>
      </c>
      <c r="O285" s="2">
        <f t="shared" si="92"/>
        <v>0.36943521594684386</v>
      </c>
      <c r="P285" s="2">
        <f t="shared" si="93"/>
        <v>0.24186046511627907</v>
      </c>
      <c r="Q285" s="2">
        <f t="shared" si="94"/>
        <v>4.6511627906976605E-3</v>
      </c>
      <c r="R285" s="1">
        <v>578</v>
      </c>
      <c r="S285" s="1">
        <v>556</v>
      </c>
      <c r="T285" s="1">
        <v>364</v>
      </c>
      <c r="U285" s="1">
        <v>4</v>
      </c>
      <c r="V285" s="1">
        <v>2</v>
      </c>
      <c r="W285" s="1">
        <v>0</v>
      </c>
      <c r="X285" s="1">
        <v>1</v>
      </c>
      <c r="Z285" s="1">
        <v>0</v>
      </c>
      <c r="AB285" s="1">
        <v>0</v>
      </c>
      <c r="AS285" t="s">
        <v>1969</v>
      </c>
      <c r="AT285" t="s">
        <v>1332</v>
      </c>
      <c r="AW285" s="35">
        <v>8</v>
      </c>
      <c r="AX285" s="37">
        <v>33</v>
      </c>
      <c r="AY285" s="41">
        <f t="shared" si="76"/>
        <v>8033</v>
      </c>
      <c r="BA285" s="7" t="s">
        <v>59</v>
      </c>
    </row>
    <row r="286" spans="1:53" hidden="1" outlineLevel="1">
      <c r="A286" t="s">
        <v>2696</v>
      </c>
      <c r="B286" t="s">
        <v>1332</v>
      </c>
      <c r="C286" s="25">
        <v>256136</v>
      </c>
      <c r="F286" s="1">
        <v>140235</v>
      </c>
      <c r="G286" s="1">
        <v>81207</v>
      </c>
      <c r="H286" s="1">
        <v>79988</v>
      </c>
      <c r="I286" s="2" t="str">
        <f t="shared" si="85"/>
        <v/>
      </c>
      <c r="J286" s="2">
        <f t="shared" si="86"/>
        <v>0.57038542446607476</v>
      </c>
      <c r="K286" s="10">
        <f t="shared" si="88"/>
        <v>3</v>
      </c>
      <c r="L286" s="9">
        <f t="shared" si="89"/>
        <v>1</v>
      </c>
      <c r="M286" s="8">
        <f t="shared" si="90"/>
        <v>2</v>
      </c>
      <c r="N286" s="2">
        <f t="shared" si="91"/>
        <v>0.19085052886585954</v>
      </c>
      <c r="O286" s="2">
        <f t="shared" si="92"/>
        <v>0.50538654007328876</v>
      </c>
      <c r="P286" s="2">
        <f t="shared" si="93"/>
        <v>0.30175636076665668</v>
      </c>
      <c r="Q286" s="2">
        <f t="shared" si="94"/>
        <v>2.0065702941950425E-3</v>
      </c>
      <c r="R286" s="1">
        <v>31197</v>
      </c>
      <c r="S286" s="1">
        <v>82612</v>
      </c>
      <c r="T286" s="1">
        <v>49326</v>
      </c>
      <c r="U286" s="1">
        <v>231</v>
      </c>
      <c r="V286" s="1">
        <v>73</v>
      </c>
      <c r="W286" s="1">
        <v>5</v>
      </c>
      <c r="X286" s="1">
        <v>3</v>
      </c>
      <c r="Z286" s="1">
        <v>16</v>
      </c>
      <c r="AB286" s="1">
        <v>0</v>
      </c>
      <c r="AS286" t="s">
        <v>2696</v>
      </c>
      <c r="AT286" t="s">
        <v>1332</v>
      </c>
      <c r="AW286" s="35">
        <v>8</v>
      </c>
      <c r="AX286" s="37">
        <v>35</v>
      </c>
      <c r="AY286" s="41">
        <f t="shared" si="76"/>
        <v>8035</v>
      </c>
      <c r="BA286" s="7" t="s">
        <v>59</v>
      </c>
    </row>
    <row r="287" spans="1:53" hidden="1" outlineLevel="1">
      <c r="A287" t="s">
        <v>2697</v>
      </c>
      <c r="B287" t="s">
        <v>1332</v>
      </c>
      <c r="C287" s="25">
        <v>48476</v>
      </c>
      <c r="F287" s="1">
        <v>22684</v>
      </c>
      <c r="G287" s="1">
        <v>13263</v>
      </c>
      <c r="H287" s="1">
        <v>12928</v>
      </c>
      <c r="I287" s="2" t="str">
        <f t="shared" si="85"/>
        <v/>
      </c>
      <c r="J287" s="2">
        <f t="shared" si="86"/>
        <v>0.56991712220067003</v>
      </c>
      <c r="K287" s="10">
        <f t="shared" si="88"/>
        <v>3</v>
      </c>
      <c r="L287" s="9">
        <f t="shared" si="89"/>
        <v>2</v>
      </c>
      <c r="M287" s="8">
        <f t="shared" si="90"/>
        <v>1</v>
      </c>
      <c r="N287" s="2">
        <f t="shared" si="91"/>
        <v>0.25029055599295169</v>
      </c>
      <c r="O287" s="2">
        <f t="shared" si="92"/>
        <v>0.32418550594233869</v>
      </c>
      <c r="P287" s="2">
        <f t="shared" si="93"/>
        <v>0.42139991751958911</v>
      </c>
      <c r="Q287" s="2">
        <f t="shared" si="94"/>
        <v>4.1240205451205103E-3</v>
      </c>
      <c r="R287" s="1">
        <v>6676</v>
      </c>
      <c r="S287" s="1">
        <v>8647</v>
      </c>
      <c r="T287" s="1">
        <v>11240</v>
      </c>
      <c r="U287" s="1">
        <v>45</v>
      </c>
      <c r="V287" s="1">
        <v>51</v>
      </c>
      <c r="W287" s="1">
        <v>5</v>
      </c>
      <c r="X287" s="1">
        <v>4</v>
      </c>
      <c r="Z287" s="1">
        <v>0</v>
      </c>
      <c r="AB287" s="1">
        <v>5</v>
      </c>
      <c r="AS287" t="s">
        <v>2697</v>
      </c>
      <c r="AT287" t="s">
        <v>1332</v>
      </c>
      <c r="AW287" s="35">
        <v>8</v>
      </c>
      <c r="AX287" s="37">
        <v>37</v>
      </c>
      <c r="AY287" s="41">
        <f t="shared" si="76"/>
        <v>8037</v>
      </c>
      <c r="BA287" s="7" t="s">
        <v>59</v>
      </c>
    </row>
    <row r="288" spans="1:53" hidden="1" outlineLevel="1">
      <c r="A288" t="s">
        <v>2276</v>
      </c>
      <c r="B288" t="s">
        <v>1332</v>
      </c>
      <c r="C288" s="25">
        <v>22423</v>
      </c>
      <c r="F288" s="1">
        <v>12175</v>
      </c>
      <c r="G288" s="1">
        <v>9043</v>
      </c>
      <c r="H288" s="1">
        <v>8818</v>
      </c>
      <c r="I288" s="2" t="str">
        <f t="shared" si="85"/>
        <v/>
      </c>
      <c r="J288" s="2">
        <f t="shared" si="86"/>
        <v>0.72427104722792612</v>
      </c>
      <c r="K288" s="10">
        <f t="shared" si="88"/>
        <v>3</v>
      </c>
      <c r="L288" s="9">
        <f t="shared" si="89"/>
        <v>1</v>
      </c>
      <c r="M288" s="8">
        <f t="shared" si="90"/>
        <v>2</v>
      </c>
      <c r="N288" s="2">
        <f t="shared" si="91"/>
        <v>0.16636357513302349</v>
      </c>
      <c r="O288" s="2">
        <f t="shared" si="92"/>
        <v>0.55425338452212569</v>
      </c>
      <c r="P288" s="2">
        <f t="shared" si="93"/>
        <v>0.27790125951370648</v>
      </c>
      <c r="Q288" s="2">
        <f t="shared" si="94"/>
        <v>1.4817808311443637E-3</v>
      </c>
      <c r="R288" s="1">
        <v>2470</v>
      </c>
      <c r="S288" s="1">
        <v>8229</v>
      </c>
      <c r="T288" s="1">
        <v>4126</v>
      </c>
      <c r="U288" s="1">
        <v>8</v>
      </c>
      <c r="V288" s="1">
        <v>7</v>
      </c>
      <c r="W288" s="1">
        <v>4</v>
      </c>
      <c r="X288" s="1">
        <v>1</v>
      </c>
      <c r="Z288" s="1">
        <v>1</v>
      </c>
      <c r="AB288" s="1">
        <v>1</v>
      </c>
      <c r="AS288" t="s">
        <v>2276</v>
      </c>
      <c r="AT288" t="s">
        <v>1332</v>
      </c>
      <c r="AW288" s="35">
        <v>8</v>
      </c>
      <c r="AX288" s="37">
        <v>39</v>
      </c>
      <c r="AY288" s="41">
        <f t="shared" si="76"/>
        <v>8039</v>
      </c>
      <c r="BA288" s="7" t="s">
        <v>59</v>
      </c>
    </row>
    <row r="289" spans="1:53" hidden="1" outlineLevel="1">
      <c r="A289" t="s">
        <v>810</v>
      </c>
      <c r="B289" t="s">
        <v>1332</v>
      </c>
      <c r="C289" s="25">
        <v>580251</v>
      </c>
      <c r="F289" s="1">
        <v>349926</v>
      </c>
      <c r="G289" s="1">
        <v>177908</v>
      </c>
      <c r="H289" s="1">
        <v>171648</v>
      </c>
      <c r="I289" s="2" t="str">
        <f t="shared" si="85"/>
        <v/>
      </c>
      <c r="J289" s="2">
        <f t="shared" si="86"/>
        <v>0.49052656847447745</v>
      </c>
      <c r="K289" s="10">
        <f t="shared" si="88"/>
        <v>3</v>
      </c>
      <c r="L289" s="9">
        <f t="shared" si="89"/>
        <v>1</v>
      </c>
      <c r="M289" s="8">
        <f t="shared" si="90"/>
        <v>2</v>
      </c>
      <c r="N289" s="2">
        <f t="shared" si="91"/>
        <v>0.20983131124191307</v>
      </c>
      <c r="O289" s="2">
        <f t="shared" si="92"/>
        <v>0.46561586555237133</v>
      </c>
      <c r="P289" s="2">
        <f t="shared" si="93"/>
        <v>0.32142959289322098</v>
      </c>
      <c r="Q289" s="2">
        <f t="shared" si="94"/>
        <v>3.1232303124946736E-3</v>
      </c>
      <c r="R289" s="1">
        <v>73365</v>
      </c>
      <c r="S289" s="1">
        <v>162797</v>
      </c>
      <c r="T289" s="1">
        <v>112384</v>
      </c>
      <c r="U289" s="1">
        <v>736</v>
      </c>
      <c r="V289" s="1">
        <v>286</v>
      </c>
      <c r="W289" s="1">
        <v>34</v>
      </c>
      <c r="X289" s="1">
        <v>9</v>
      </c>
      <c r="Z289" s="1">
        <v>27</v>
      </c>
      <c r="AB289" s="1">
        <v>0</v>
      </c>
      <c r="AS289" t="s">
        <v>810</v>
      </c>
      <c r="AT289" t="s">
        <v>1332</v>
      </c>
      <c r="AW289" s="35">
        <v>8</v>
      </c>
      <c r="AX289" s="37">
        <v>41</v>
      </c>
      <c r="AY289" s="41">
        <f t="shared" si="76"/>
        <v>8041</v>
      </c>
      <c r="BA289" s="7" t="s">
        <v>59</v>
      </c>
    </row>
    <row r="290" spans="1:53" hidden="1" outlineLevel="1">
      <c r="A290" t="s">
        <v>2962</v>
      </c>
      <c r="B290" t="s">
        <v>1332</v>
      </c>
      <c r="C290" s="25">
        <v>46873</v>
      </c>
      <c r="F290" s="1">
        <v>26589</v>
      </c>
      <c r="G290" s="1">
        <v>14378</v>
      </c>
      <c r="H290" s="1">
        <v>13866</v>
      </c>
      <c r="I290" s="2" t="str">
        <f t="shared" si="85"/>
        <v/>
      </c>
      <c r="J290" s="2">
        <f t="shared" si="86"/>
        <v>0.5214938508405732</v>
      </c>
      <c r="K290" s="10">
        <f t="shared" si="88"/>
        <v>3</v>
      </c>
      <c r="L290" s="9">
        <f t="shared" si="89"/>
        <v>1</v>
      </c>
      <c r="M290" s="8">
        <f t="shared" si="90"/>
        <v>2</v>
      </c>
      <c r="N290" s="2">
        <f t="shared" si="91"/>
        <v>0.25390728980492072</v>
      </c>
      <c r="O290" s="2">
        <f t="shared" si="92"/>
        <v>0.45575540936228465</v>
      </c>
      <c r="P290" s="2">
        <f t="shared" si="93"/>
        <v>0.28638247708864129</v>
      </c>
      <c r="Q290" s="2">
        <f t="shared" si="94"/>
        <v>3.9548237441533463E-3</v>
      </c>
      <c r="R290" s="1">
        <v>6677</v>
      </c>
      <c r="S290" s="1">
        <v>11985</v>
      </c>
      <c r="T290" s="1">
        <v>7531</v>
      </c>
      <c r="U290" s="1">
        <v>61</v>
      </c>
      <c r="V290" s="1">
        <v>30</v>
      </c>
      <c r="W290" s="1">
        <v>0</v>
      </c>
      <c r="X290" s="1">
        <v>8</v>
      </c>
      <c r="Z290" s="1">
        <v>5</v>
      </c>
      <c r="AB290" s="1">
        <v>0</v>
      </c>
      <c r="AS290" t="s">
        <v>2962</v>
      </c>
      <c r="AT290" t="s">
        <v>1332</v>
      </c>
      <c r="AW290" s="35">
        <v>8</v>
      </c>
      <c r="AX290" s="37">
        <v>43</v>
      </c>
      <c r="AY290" s="41">
        <f t="shared" si="76"/>
        <v>8043</v>
      </c>
      <c r="BA290" s="7" t="s">
        <v>59</v>
      </c>
    </row>
    <row r="291" spans="1:53" hidden="1" outlineLevel="1">
      <c r="A291" t="s">
        <v>822</v>
      </c>
      <c r="B291" t="s">
        <v>1332</v>
      </c>
      <c r="C291" s="25">
        <v>51594</v>
      </c>
      <c r="F291" s="1">
        <v>24882</v>
      </c>
      <c r="G291" s="1">
        <v>15448</v>
      </c>
      <c r="H291" s="1">
        <v>15101</v>
      </c>
      <c r="I291" s="2" t="str">
        <f t="shared" si="85"/>
        <v/>
      </c>
      <c r="J291" s="2">
        <f t="shared" si="86"/>
        <v>0.60690458966321037</v>
      </c>
      <c r="K291" s="10">
        <f t="shared" si="88"/>
        <v>3</v>
      </c>
      <c r="L291" s="9">
        <f t="shared" si="89"/>
        <v>2</v>
      </c>
      <c r="M291" s="8">
        <f t="shared" si="90"/>
        <v>1</v>
      </c>
      <c r="N291" s="2">
        <f t="shared" si="91"/>
        <v>0.24794412526754533</v>
      </c>
      <c r="O291" s="2">
        <f t="shared" si="92"/>
        <v>0.35635162029214074</v>
      </c>
      <c r="P291" s="2">
        <f t="shared" si="93"/>
        <v>0.39104802673575906</v>
      </c>
      <c r="Q291" s="2">
        <f t="shared" si="94"/>
        <v>4.6562277045548162E-3</v>
      </c>
      <c r="R291" s="1">
        <v>6603</v>
      </c>
      <c r="S291" s="1">
        <v>9490</v>
      </c>
      <c r="T291" s="1">
        <v>10414</v>
      </c>
      <c r="U291" s="1">
        <v>61</v>
      </c>
      <c r="V291" s="1">
        <v>58</v>
      </c>
      <c r="W291" s="1">
        <v>1</v>
      </c>
      <c r="X291" s="1">
        <v>2</v>
      </c>
      <c r="Z291" s="1">
        <v>2</v>
      </c>
      <c r="AB291" s="1">
        <v>0</v>
      </c>
      <c r="AS291" t="s">
        <v>822</v>
      </c>
      <c r="AT291" t="s">
        <v>1332</v>
      </c>
      <c r="AW291" s="35">
        <v>8</v>
      </c>
      <c r="AX291" s="37">
        <v>45</v>
      </c>
      <c r="AY291" s="41">
        <f t="shared" si="76"/>
        <v>8045</v>
      </c>
      <c r="BA291" s="7" t="s">
        <v>59</v>
      </c>
    </row>
    <row r="292" spans="1:53" hidden="1" outlineLevel="1">
      <c r="A292" t="s">
        <v>591</v>
      </c>
      <c r="B292" t="s">
        <v>1332</v>
      </c>
      <c r="C292" s="25">
        <v>4883</v>
      </c>
      <c r="F292" s="1">
        <v>4496</v>
      </c>
      <c r="G292" s="1">
        <v>2498</v>
      </c>
      <c r="H292" s="1">
        <v>2438</v>
      </c>
      <c r="I292" s="2" t="str">
        <f t="shared" si="85"/>
        <v/>
      </c>
      <c r="J292" s="2">
        <f t="shared" si="86"/>
        <v>0.54225978647686834</v>
      </c>
      <c r="K292" s="10">
        <f t="shared" si="88"/>
        <v>2</v>
      </c>
      <c r="L292" s="9">
        <f t="shared" si="89"/>
        <v>3</v>
      </c>
      <c r="M292" s="8">
        <f t="shared" si="90"/>
        <v>1</v>
      </c>
      <c r="N292" s="2">
        <f t="shared" si="91"/>
        <v>0.2914926357441196</v>
      </c>
      <c r="O292" s="2">
        <f t="shared" si="92"/>
        <v>0.27126841063970103</v>
      </c>
      <c r="P292" s="2">
        <f t="shared" si="93"/>
        <v>0.42580786986150804</v>
      </c>
      <c r="Q292" s="2">
        <f t="shared" si="94"/>
        <v>1.1431083754671278E-2</v>
      </c>
      <c r="R292" s="1">
        <v>1326</v>
      </c>
      <c r="S292" s="1">
        <v>1234</v>
      </c>
      <c r="T292" s="1">
        <v>1937</v>
      </c>
      <c r="U292" s="1">
        <v>22</v>
      </c>
      <c r="V292" s="1">
        <v>26</v>
      </c>
      <c r="W292" s="1">
        <v>4</v>
      </c>
      <c r="X292" s="1">
        <v>0</v>
      </c>
      <c r="Z292" s="1">
        <v>0</v>
      </c>
      <c r="AB292" s="1">
        <v>0</v>
      </c>
      <c r="AS292" t="s">
        <v>591</v>
      </c>
      <c r="AT292" t="s">
        <v>1332</v>
      </c>
      <c r="AW292" s="35">
        <v>8</v>
      </c>
      <c r="AX292" s="37">
        <v>47</v>
      </c>
      <c r="AY292" s="41">
        <f t="shared" si="76"/>
        <v>8047</v>
      </c>
      <c r="BA292" s="7" t="s">
        <v>59</v>
      </c>
    </row>
    <row r="293" spans="1:53" hidden="1" outlineLevel="1">
      <c r="A293" t="s">
        <v>610</v>
      </c>
      <c r="B293" t="s">
        <v>1332</v>
      </c>
      <c r="C293" s="25">
        <v>14003</v>
      </c>
      <c r="F293" s="1">
        <v>9235</v>
      </c>
      <c r="G293" s="1">
        <v>6065</v>
      </c>
      <c r="H293" s="1">
        <v>5887</v>
      </c>
      <c r="I293" s="2" t="str">
        <f t="shared" si="85"/>
        <v/>
      </c>
      <c r="J293" s="2">
        <f t="shared" si="86"/>
        <v>0.63746616134271794</v>
      </c>
      <c r="K293" s="10">
        <f t="shared" si="88"/>
        <v>3</v>
      </c>
      <c r="L293" s="9">
        <f t="shared" si="89"/>
        <v>1</v>
      </c>
      <c r="M293" s="8">
        <f t="shared" si="90"/>
        <v>2</v>
      </c>
      <c r="N293" s="2">
        <f t="shared" si="91"/>
        <v>0.20633226609747421</v>
      </c>
      <c r="O293" s="2">
        <f t="shared" si="92"/>
        <v>0.46069014585556739</v>
      </c>
      <c r="P293" s="2">
        <f t="shared" si="93"/>
        <v>0.32897545357524011</v>
      </c>
      <c r="Q293" s="2">
        <f t="shared" si="94"/>
        <v>4.0021344717182661E-3</v>
      </c>
      <c r="R293" s="1">
        <v>2320</v>
      </c>
      <c r="S293" s="1">
        <v>5180</v>
      </c>
      <c r="T293" s="1">
        <v>3699</v>
      </c>
      <c r="U293" s="1">
        <v>21</v>
      </c>
      <c r="V293" s="1">
        <v>19</v>
      </c>
      <c r="W293" s="1">
        <v>1</v>
      </c>
      <c r="X293" s="1">
        <v>1</v>
      </c>
      <c r="Z293" s="1">
        <v>0</v>
      </c>
      <c r="AB293" s="1">
        <v>3</v>
      </c>
      <c r="AS293" t="s">
        <v>610</v>
      </c>
      <c r="AT293" t="s">
        <v>1332</v>
      </c>
      <c r="AW293" s="35">
        <v>8</v>
      </c>
      <c r="AX293" s="37">
        <v>49</v>
      </c>
      <c r="AY293" s="41">
        <f t="shared" si="76"/>
        <v>8049</v>
      </c>
      <c r="BA293" s="7" t="s">
        <v>59</v>
      </c>
    </row>
    <row r="294" spans="1:53" hidden="1" outlineLevel="1">
      <c r="A294" t="s">
        <v>142</v>
      </c>
      <c r="B294" t="s">
        <v>1332</v>
      </c>
      <c r="C294" s="25">
        <v>14720</v>
      </c>
      <c r="F294" s="1">
        <v>10123</v>
      </c>
      <c r="G294" s="1">
        <v>6472</v>
      </c>
      <c r="H294" s="1">
        <v>6312</v>
      </c>
      <c r="I294" s="2" t="str">
        <f t="shared" si="85"/>
        <v/>
      </c>
      <c r="J294" s="2">
        <f t="shared" si="86"/>
        <v>0.62353057394053146</v>
      </c>
      <c r="K294" s="10">
        <f t="shared" si="88"/>
        <v>3</v>
      </c>
      <c r="L294" s="9">
        <f t="shared" si="89"/>
        <v>2</v>
      </c>
      <c r="M294" s="8">
        <f t="shared" si="90"/>
        <v>1</v>
      </c>
      <c r="N294" s="2">
        <f t="shared" si="91"/>
        <v>0.28759789036279365</v>
      </c>
      <c r="O294" s="2">
        <f t="shared" si="92"/>
        <v>0.30533802141601407</v>
      </c>
      <c r="P294" s="2">
        <f t="shared" si="93"/>
        <v>0.39779447019338343</v>
      </c>
      <c r="Q294" s="2">
        <f t="shared" si="94"/>
        <v>9.2696180278089013E-3</v>
      </c>
      <c r="R294" s="1">
        <v>3599</v>
      </c>
      <c r="S294" s="1">
        <v>3821</v>
      </c>
      <c r="T294" s="1">
        <v>4978</v>
      </c>
      <c r="U294" s="1">
        <v>31</v>
      </c>
      <c r="V294" s="1">
        <v>78</v>
      </c>
      <c r="W294" s="1">
        <v>4</v>
      </c>
      <c r="X294" s="1">
        <v>0</v>
      </c>
      <c r="Z294" s="1">
        <v>3</v>
      </c>
      <c r="AB294" s="1">
        <v>0</v>
      </c>
      <c r="AS294" t="s">
        <v>142</v>
      </c>
      <c r="AT294" t="s">
        <v>1332</v>
      </c>
      <c r="AW294" s="35">
        <v>8</v>
      </c>
      <c r="AX294" s="37">
        <v>51</v>
      </c>
      <c r="AY294" s="41">
        <f t="shared" si="76"/>
        <v>8051</v>
      </c>
      <c r="BA294" s="7" t="s">
        <v>59</v>
      </c>
    </row>
    <row r="295" spans="1:53" hidden="1" outlineLevel="1">
      <c r="A295" t="s">
        <v>2509</v>
      </c>
      <c r="B295" t="s">
        <v>1332</v>
      </c>
      <c r="C295" s="25">
        <v>815</v>
      </c>
      <c r="F295" s="1">
        <v>705</v>
      </c>
      <c r="G295" s="1">
        <v>523</v>
      </c>
      <c r="H295" s="1">
        <v>506</v>
      </c>
      <c r="I295" s="2" t="str">
        <f t="shared" si="85"/>
        <v/>
      </c>
      <c r="J295" s="2">
        <f t="shared" si="86"/>
        <v>0.71773049645390075</v>
      </c>
      <c r="K295" s="10">
        <f t="shared" si="88"/>
        <v>2</v>
      </c>
      <c r="L295" s="9">
        <f t="shared" si="89"/>
        <v>1</v>
      </c>
      <c r="M295" s="8">
        <f t="shared" si="90"/>
        <v>3</v>
      </c>
      <c r="N295" s="2">
        <f t="shared" si="91"/>
        <v>0.17222222222222222</v>
      </c>
      <c r="O295" s="2">
        <f t="shared" si="92"/>
        <v>0.66666666666666663</v>
      </c>
      <c r="P295" s="2">
        <f t="shared" si="93"/>
        <v>0.15555555555555556</v>
      </c>
      <c r="Q295" s="2">
        <f t="shared" si="94"/>
        <v>5.5555555555555358E-3</v>
      </c>
      <c r="R295" s="1">
        <v>124</v>
      </c>
      <c r="S295" s="1">
        <v>480</v>
      </c>
      <c r="T295" s="1">
        <v>112</v>
      </c>
      <c r="U295" s="1">
        <v>0</v>
      </c>
      <c r="V295" s="1">
        <v>2</v>
      </c>
      <c r="W295" s="1">
        <v>2</v>
      </c>
      <c r="X295" s="1">
        <v>0</v>
      </c>
      <c r="Z295" s="1">
        <v>0</v>
      </c>
      <c r="AB295" s="1">
        <v>0</v>
      </c>
      <c r="AS295" t="s">
        <v>2509</v>
      </c>
      <c r="AT295" t="s">
        <v>1332</v>
      </c>
      <c r="AW295" s="35">
        <v>8</v>
      </c>
      <c r="AX295" s="37">
        <v>53</v>
      </c>
      <c r="AY295" s="41">
        <f t="shared" si="76"/>
        <v>8053</v>
      </c>
      <c r="BA295" s="7" t="s">
        <v>59</v>
      </c>
    </row>
    <row r="296" spans="1:53" hidden="1" outlineLevel="1">
      <c r="A296" t="s">
        <v>398</v>
      </c>
      <c r="B296" t="s">
        <v>1332</v>
      </c>
      <c r="C296" s="25">
        <v>7127</v>
      </c>
      <c r="F296" s="1">
        <v>4709</v>
      </c>
      <c r="G296" s="1">
        <v>2984</v>
      </c>
      <c r="H296" s="1">
        <v>2944</v>
      </c>
      <c r="I296" s="2" t="str">
        <f t="shared" si="85"/>
        <v/>
      </c>
      <c r="J296" s="2">
        <f t="shared" si="86"/>
        <v>0.62518581439796139</v>
      </c>
      <c r="K296" s="10">
        <f t="shared" si="88"/>
        <v>1</v>
      </c>
      <c r="L296" s="9">
        <f t="shared" si="89"/>
        <v>2</v>
      </c>
      <c r="M296" s="8">
        <f t="shared" si="90"/>
        <v>3</v>
      </c>
      <c r="N296" s="2">
        <f t="shared" si="91"/>
        <v>0.56641030970692163</v>
      </c>
      <c r="O296" s="2">
        <f t="shared" si="92"/>
        <v>0.2481812512991062</v>
      </c>
      <c r="P296" s="2">
        <f t="shared" si="93"/>
        <v>0.18249844107254209</v>
      </c>
      <c r="Q296" s="2">
        <f t="shared" si="94"/>
        <v>2.9099979214300686E-3</v>
      </c>
      <c r="R296" s="1">
        <v>2725</v>
      </c>
      <c r="S296" s="1">
        <v>1194</v>
      </c>
      <c r="T296" s="1">
        <v>878</v>
      </c>
      <c r="U296" s="1">
        <v>11</v>
      </c>
      <c r="V296" s="1">
        <v>3</v>
      </c>
      <c r="W296" s="1">
        <v>0</v>
      </c>
      <c r="X296" s="1">
        <v>0</v>
      </c>
      <c r="Z296" s="1">
        <v>0</v>
      </c>
      <c r="AB296" s="1">
        <v>0</v>
      </c>
      <c r="AS296" t="s">
        <v>398</v>
      </c>
      <c r="AT296" t="s">
        <v>1332</v>
      </c>
      <c r="AW296" s="35">
        <v>8</v>
      </c>
      <c r="AX296" s="37">
        <v>55</v>
      </c>
      <c r="AY296" s="41">
        <f t="shared" ref="AY296:AY356" si="95">1000*AW296+AX296</f>
        <v>8055</v>
      </c>
      <c r="BA296" s="7" t="s">
        <v>59</v>
      </c>
    </row>
    <row r="297" spans="1:53" hidden="1" outlineLevel="1">
      <c r="A297" t="s">
        <v>534</v>
      </c>
      <c r="B297" t="s">
        <v>1332</v>
      </c>
      <c r="C297" s="25">
        <v>1415</v>
      </c>
      <c r="F297" s="1">
        <v>1090</v>
      </c>
      <c r="G297" s="1">
        <v>796</v>
      </c>
      <c r="H297" s="1">
        <v>766</v>
      </c>
      <c r="I297" s="2" t="str">
        <f t="shared" si="85"/>
        <v/>
      </c>
      <c r="J297" s="2">
        <f t="shared" si="86"/>
        <v>0.70275229357798163</v>
      </c>
      <c r="K297" s="10">
        <f t="shared" si="88"/>
        <v>3</v>
      </c>
      <c r="L297" s="9">
        <f t="shared" si="89"/>
        <v>1</v>
      </c>
      <c r="M297" s="8">
        <f t="shared" si="90"/>
        <v>2</v>
      </c>
      <c r="N297" s="2">
        <f t="shared" si="91"/>
        <v>0.1294851794071763</v>
      </c>
      <c r="O297" s="2">
        <f t="shared" si="92"/>
        <v>0.69734789391575658</v>
      </c>
      <c r="P297" s="2">
        <f t="shared" si="93"/>
        <v>0.1669266770670827</v>
      </c>
      <c r="Q297" s="2">
        <f t="shared" si="94"/>
        <v>6.2402496099844273E-3</v>
      </c>
      <c r="R297" s="1">
        <v>166</v>
      </c>
      <c r="S297" s="1">
        <v>894</v>
      </c>
      <c r="T297" s="1">
        <v>214</v>
      </c>
      <c r="U297" s="1">
        <v>8</v>
      </c>
      <c r="V297" s="1">
        <v>0</v>
      </c>
      <c r="W297" s="1">
        <v>0</v>
      </c>
      <c r="X297" s="1">
        <v>0</v>
      </c>
      <c r="Z297" s="1">
        <v>0</v>
      </c>
      <c r="AB297" s="1">
        <v>0</v>
      </c>
      <c r="AS297" t="s">
        <v>534</v>
      </c>
      <c r="AT297" t="s">
        <v>1332</v>
      </c>
      <c r="AW297" s="35">
        <v>8</v>
      </c>
      <c r="AX297" s="37">
        <v>57</v>
      </c>
      <c r="AY297" s="41">
        <f t="shared" si="95"/>
        <v>8057</v>
      </c>
      <c r="BA297" s="7" t="s">
        <v>59</v>
      </c>
    </row>
    <row r="298" spans="1:53" hidden="1" outlineLevel="1">
      <c r="A298" t="s">
        <v>708</v>
      </c>
      <c r="B298" t="s">
        <v>1332</v>
      </c>
      <c r="C298" s="25">
        <v>521662</v>
      </c>
      <c r="F298" s="1">
        <v>293672</v>
      </c>
      <c r="G298" s="1">
        <v>210304</v>
      </c>
      <c r="H298" s="1">
        <v>205895</v>
      </c>
      <c r="I298" s="2" t="str">
        <f t="shared" si="85"/>
        <v/>
      </c>
      <c r="J298" s="2">
        <f t="shared" si="86"/>
        <v>0.70110531477294391</v>
      </c>
      <c r="K298" s="10">
        <f t="shared" si="88"/>
        <v>3</v>
      </c>
      <c r="L298" s="9">
        <f t="shared" si="89"/>
        <v>1</v>
      </c>
      <c r="M298" s="8">
        <f t="shared" si="90"/>
        <v>2</v>
      </c>
      <c r="N298" s="2">
        <f t="shared" si="91"/>
        <v>0.29457795298140987</v>
      </c>
      <c r="O298" s="2">
        <f t="shared" si="92"/>
        <v>0.37197078816364693</v>
      </c>
      <c r="P298" s="2">
        <f t="shared" si="93"/>
        <v>0.33007072723546077</v>
      </c>
      <c r="Q298" s="2">
        <f t="shared" si="94"/>
        <v>3.3805316194824298E-3</v>
      </c>
      <c r="R298" s="1">
        <v>104916</v>
      </c>
      <c r="S298" s="1">
        <v>132480</v>
      </c>
      <c r="T298" s="1">
        <v>117557</v>
      </c>
      <c r="U298" s="1">
        <v>793</v>
      </c>
      <c r="V298" s="1">
        <v>331</v>
      </c>
      <c r="W298" s="1">
        <v>25</v>
      </c>
      <c r="X298" s="1">
        <v>8</v>
      </c>
      <c r="Z298" s="1">
        <v>46</v>
      </c>
      <c r="AB298" s="1">
        <v>1</v>
      </c>
      <c r="AS298" t="s">
        <v>708</v>
      </c>
      <c r="AT298" t="s">
        <v>1332</v>
      </c>
      <c r="AW298" s="35">
        <v>8</v>
      </c>
      <c r="AX298" s="37">
        <v>59</v>
      </c>
      <c r="AY298" s="41">
        <f t="shared" si="95"/>
        <v>8059</v>
      </c>
      <c r="BA298" s="7" t="s">
        <v>59</v>
      </c>
    </row>
    <row r="299" spans="1:53" hidden="1" outlineLevel="1">
      <c r="A299" t="s">
        <v>2971</v>
      </c>
      <c r="B299" t="s">
        <v>1332</v>
      </c>
      <c r="C299" s="25">
        <v>1456</v>
      </c>
      <c r="F299" s="1">
        <v>976</v>
      </c>
      <c r="G299" s="1">
        <v>829</v>
      </c>
      <c r="H299" s="1">
        <v>800</v>
      </c>
      <c r="I299" s="2" t="str">
        <f t="shared" si="85"/>
        <v/>
      </c>
      <c r="J299" s="2">
        <f t="shared" si="86"/>
        <v>0.81967213114754101</v>
      </c>
      <c r="K299" s="10">
        <f t="shared" si="88"/>
        <v>2</v>
      </c>
      <c r="L299" s="9">
        <f t="shared" si="89"/>
        <v>1</v>
      </c>
      <c r="M299" s="8">
        <f t="shared" si="90"/>
        <v>3</v>
      </c>
      <c r="N299" s="2">
        <f t="shared" si="91"/>
        <v>0.26403508771929823</v>
      </c>
      <c r="O299" s="2">
        <f t="shared" si="92"/>
        <v>0.52192982456140347</v>
      </c>
      <c r="P299" s="2">
        <f t="shared" si="93"/>
        <v>0.21228070175438596</v>
      </c>
      <c r="Q299" s="2">
        <f t="shared" si="94"/>
        <v>1.7543859649122862E-3</v>
      </c>
      <c r="R299" s="1">
        <v>301</v>
      </c>
      <c r="S299" s="1">
        <v>595</v>
      </c>
      <c r="T299" s="1">
        <v>242</v>
      </c>
      <c r="U299" s="1">
        <v>2</v>
      </c>
      <c r="V299" s="1">
        <v>0</v>
      </c>
      <c r="W299" s="1">
        <v>0</v>
      </c>
      <c r="X299" s="1">
        <v>0</v>
      </c>
      <c r="Z299" s="1">
        <v>0</v>
      </c>
      <c r="AB299" s="1">
        <v>0</v>
      </c>
      <c r="AS299" t="s">
        <v>2971</v>
      </c>
      <c r="AT299" t="s">
        <v>1332</v>
      </c>
      <c r="AW299" s="35">
        <v>8</v>
      </c>
      <c r="AX299" s="37">
        <v>61</v>
      </c>
      <c r="AY299" s="41">
        <f t="shared" si="95"/>
        <v>8061</v>
      </c>
      <c r="BA299" s="7" t="s">
        <v>59</v>
      </c>
    </row>
    <row r="300" spans="1:53" hidden="1" outlineLevel="1">
      <c r="A300" t="s">
        <v>678</v>
      </c>
      <c r="B300" t="s">
        <v>1332</v>
      </c>
      <c r="C300" s="25">
        <v>8011</v>
      </c>
      <c r="F300" s="1">
        <v>4106</v>
      </c>
      <c r="G300" s="1">
        <v>2895</v>
      </c>
      <c r="H300" s="1">
        <v>2779</v>
      </c>
      <c r="I300" s="2" t="str">
        <f t="shared" si="85"/>
        <v/>
      </c>
      <c r="J300" s="2">
        <f t="shared" si="86"/>
        <v>0.67681441792498787</v>
      </c>
      <c r="K300" s="10">
        <f t="shared" ref="K300:K332" si="96">RANK(R300,R300:AP300)</f>
        <v>3</v>
      </c>
      <c r="L300" s="9">
        <f t="shared" ref="L300:L332" si="97">RANK(S300,R300:AP300)</f>
        <v>1</v>
      </c>
      <c r="M300" s="8">
        <f t="shared" ref="M300:M332" si="98">RANK(T300,R300:AP300)</f>
        <v>2</v>
      </c>
      <c r="N300" s="2">
        <f t="shared" ref="N300:N332" si="99">IF(SUM($R300:$AO300)=0,"-",R300/SUM($R300:$AO300))</f>
        <v>0.18558595345038792</v>
      </c>
      <c r="O300" s="2">
        <f t="shared" ref="O300:O332" si="100">IF(SUM($R300:$AO300)=0,"-",S300/SUM($R300:$AO300))</f>
        <v>0.56043282972641895</v>
      </c>
      <c r="P300" s="2">
        <f t="shared" ref="P300:P332" si="101">IF(SUM($R300:$AO300)=0,"-",T300/SUM($R300:$AO300))</f>
        <v>0.25316455696202533</v>
      </c>
      <c r="Q300" s="2">
        <f t="shared" ref="Q300:Q331" si="102">IF(SUM($R300:$AO300)=0,"-",(1-N300-O300-P300))</f>
        <v>8.166598611678566E-4</v>
      </c>
      <c r="R300" s="1">
        <v>909</v>
      </c>
      <c r="S300" s="1">
        <v>2745</v>
      </c>
      <c r="T300" s="1">
        <v>1240</v>
      </c>
      <c r="U300" s="1">
        <v>2</v>
      </c>
      <c r="V300" s="1">
        <v>1</v>
      </c>
      <c r="W300" s="1">
        <v>0</v>
      </c>
      <c r="X300" s="1">
        <v>0</v>
      </c>
      <c r="Z300" s="1">
        <v>1</v>
      </c>
      <c r="AB300" s="1">
        <v>0</v>
      </c>
      <c r="AS300" t="s">
        <v>678</v>
      </c>
      <c r="AT300" t="s">
        <v>1332</v>
      </c>
      <c r="AW300" s="35">
        <v>8</v>
      </c>
      <c r="AX300" s="37">
        <v>63</v>
      </c>
      <c r="AY300" s="41">
        <f t="shared" si="95"/>
        <v>8063</v>
      </c>
      <c r="BA300" s="7" t="s">
        <v>59</v>
      </c>
    </row>
    <row r="301" spans="1:53" hidden="1" outlineLevel="1">
      <c r="A301" t="s">
        <v>986</v>
      </c>
      <c r="B301" t="s">
        <v>1332</v>
      </c>
      <c r="C301" s="25">
        <v>7278</v>
      </c>
      <c r="F301" s="1">
        <v>4831</v>
      </c>
      <c r="G301" s="1">
        <v>2400</v>
      </c>
      <c r="H301" s="1">
        <v>2183</v>
      </c>
      <c r="I301" s="2" t="str">
        <f t="shared" si="85"/>
        <v/>
      </c>
      <c r="J301" s="2">
        <f t="shared" si="86"/>
        <v>0.45187331815359139</v>
      </c>
      <c r="K301" s="10">
        <f t="shared" si="96"/>
        <v>1</v>
      </c>
      <c r="L301" s="9">
        <f t="shared" si="97"/>
        <v>3</v>
      </c>
      <c r="M301" s="8">
        <f t="shared" si="98"/>
        <v>2</v>
      </c>
      <c r="N301" s="2">
        <f t="shared" si="99"/>
        <v>0.44349813045284586</v>
      </c>
      <c r="O301" s="2">
        <f t="shared" si="100"/>
        <v>0.2193601994183631</v>
      </c>
      <c r="P301" s="2">
        <f t="shared" si="101"/>
        <v>0.32800166181969254</v>
      </c>
      <c r="Q301" s="2">
        <f t="shared" si="102"/>
        <v>9.1400083090985573E-3</v>
      </c>
      <c r="R301" s="1">
        <v>2135</v>
      </c>
      <c r="S301" s="1">
        <v>1056</v>
      </c>
      <c r="T301" s="1">
        <v>1579</v>
      </c>
      <c r="U301" s="1">
        <v>16</v>
      </c>
      <c r="V301" s="1">
        <v>25</v>
      </c>
      <c r="W301" s="1">
        <v>3</v>
      </c>
      <c r="X301" s="1">
        <v>0</v>
      </c>
      <c r="Z301" s="1">
        <v>0</v>
      </c>
      <c r="AB301" s="1">
        <v>0</v>
      </c>
      <c r="AS301" t="s">
        <v>986</v>
      </c>
      <c r="AT301" t="s">
        <v>1332</v>
      </c>
      <c r="AW301" s="35">
        <v>8</v>
      </c>
      <c r="AX301" s="37">
        <v>65</v>
      </c>
      <c r="AY301" s="41">
        <f t="shared" si="95"/>
        <v>8065</v>
      </c>
      <c r="BA301" s="7" t="s">
        <v>59</v>
      </c>
    </row>
    <row r="302" spans="1:53" hidden="1" outlineLevel="1">
      <c r="A302" t="s">
        <v>369</v>
      </c>
      <c r="B302" t="s">
        <v>1332</v>
      </c>
      <c r="C302" s="25">
        <v>48574</v>
      </c>
      <c r="F302" s="1">
        <v>28995</v>
      </c>
      <c r="G302" s="1">
        <v>19697</v>
      </c>
      <c r="H302" s="1">
        <v>19323</v>
      </c>
      <c r="I302" s="2" t="str">
        <f t="shared" si="85"/>
        <v/>
      </c>
      <c r="J302" s="2">
        <f t="shared" si="86"/>
        <v>0.66642524573202278</v>
      </c>
      <c r="K302" s="10">
        <f t="shared" si="96"/>
        <v>3</v>
      </c>
      <c r="L302" s="9">
        <f t="shared" si="97"/>
        <v>2</v>
      </c>
      <c r="M302" s="8">
        <f t="shared" si="98"/>
        <v>1</v>
      </c>
      <c r="N302" s="2">
        <f t="shared" si="99"/>
        <v>0.29322835506711503</v>
      </c>
      <c r="O302" s="2">
        <f t="shared" si="100"/>
        <v>0.33778944202957983</v>
      </c>
      <c r="P302" s="2">
        <f t="shared" si="101"/>
        <v>0.36039804259274449</v>
      </c>
      <c r="Q302" s="2">
        <f t="shared" si="102"/>
        <v>8.5841603105605846E-3</v>
      </c>
      <c r="R302" s="1">
        <v>10726</v>
      </c>
      <c r="S302" s="1">
        <v>12356</v>
      </c>
      <c r="T302" s="1">
        <v>13183</v>
      </c>
      <c r="U302" s="1">
        <v>89</v>
      </c>
      <c r="V302" s="1">
        <v>217</v>
      </c>
      <c r="W302" s="1">
        <v>4</v>
      </c>
      <c r="X302" s="1">
        <v>3</v>
      </c>
      <c r="Z302" s="1">
        <v>1</v>
      </c>
      <c r="AB302" s="1">
        <v>0</v>
      </c>
      <c r="AS302" t="s">
        <v>369</v>
      </c>
      <c r="AT302" t="s">
        <v>1332</v>
      </c>
      <c r="AW302" s="35">
        <v>8</v>
      </c>
      <c r="AX302" s="37">
        <v>67</v>
      </c>
      <c r="AY302" s="41">
        <f t="shared" si="95"/>
        <v>8067</v>
      </c>
      <c r="BA302" s="7" t="s">
        <v>59</v>
      </c>
    </row>
    <row r="303" spans="1:53" hidden="1" outlineLevel="1">
      <c r="A303" t="s">
        <v>2080</v>
      </c>
      <c r="B303" t="s">
        <v>1332</v>
      </c>
      <c r="C303" s="25">
        <v>280713</v>
      </c>
      <c r="F303" s="1">
        <v>154378</v>
      </c>
      <c r="G303" s="1">
        <v>115133</v>
      </c>
      <c r="H303" s="1">
        <v>112890</v>
      </c>
      <c r="I303" s="2" t="str">
        <f t="shared" si="85"/>
        <v/>
      </c>
      <c r="J303" s="2">
        <f t="shared" si="86"/>
        <v>0.73125704439751782</v>
      </c>
      <c r="K303" s="10">
        <f t="shared" si="96"/>
        <v>3</v>
      </c>
      <c r="L303" s="9">
        <f t="shared" si="97"/>
        <v>1</v>
      </c>
      <c r="M303" s="8">
        <f t="shared" si="98"/>
        <v>2</v>
      </c>
      <c r="N303" s="2">
        <f t="shared" si="99"/>
        <v>0.26246706958004029</v>
      </c>
      <c r="O303" s="2">
        <f t="shared" si="100"/>
        <v>0.38293300273774472</v>
      </c>
      <c r="P303" s="2">
        <f t="shared" si="101"/>
        <v>0.34871119376000825</v>
      </c>
      <c r="Q303" s="2">
        <f t="shared" si="102"/>
        <v>5.8887339222067347E-3</v>
      </c>
      <c r="R303" s="1">
        <v>50811</v>
      </c>
      <c r="S303" s="1">
        <v>74132</v>
      </c>
      <c r="T303" s="1">
        <v>67507</v>
      </c>
      <c r="U303" s="1">
        <v>526</v>
      </c>
      <c r="V303" s="1">
        <v>524</v>
      </c>
      <c r="W303" s="1">
        <v>19</v>
      </c>
      <c r="X303" s="1">
        <v>11</v>
      </c>
      <c r="Z303" s="1">
        <v>55</v>
      </c>
      <c r="AB303" s="1">
        <v>5</v>
      </c>
      <c r="AS303" t="s">
        <v>2080</v>
      </c>
      <c r="AT303" t="s">
        <v>1332</v>
      </c>
      <c r="AW303" s="35">
        <v>8</v>
      </c>
      <c r="AX303" s="37">
        <v>69</v>
      </c>
      <c r="AY303" s="41">
        <f t="shared" si="95"/>
        <v>8069</v>
      </c>
      <c r="BA303" s="7" t="s">
        <v>59</v>
      </c>
    </row>
    <row r="304" spans="1:53" hidden="1" outlineLevel="1">
      <c r="A304" t="s">
        <v>1684</v>
      </c>
      <c r="B304" t="s">
        <v>1332</v>
      </c>
      <c r="C304" s="25">
        <v>15673</v>
      </c>
      <c r="F304" s="1">
        <v>8704</v>
      </c>
      <c r="G304" s="1">
        <v>4996</v>
      </c>
      <c r="H304" s="1">
        <v>4911</v>
      </c>
      <c r="I304" s="2" t="str">
        <f t="shared" si="85"/>
        <v/>
      </c>
      <c r="J304" s="2">
        <f t="shared" si="86"/>
        <v>0.56422334558823528</v>
      </c>
      <c r="K304" s="10">
        <f t="shared" si="96"/>
        <v>1</v>
      </c>
      <c r="L304" s="9">
        <f t="shared" si="97"/>
        <v>2</v>
      </c>
      <c r="M304" s="8">
        <f t="shared" si="98"/>
        <v>3</v>
      </c>
      <c r="N304" s="2">
        <f t="shared" si="99"/>
        <v>0.5761316872427984</v>
      </c>
      <c r="O304" s="2">
        <f t="shared" si="100"/>
        <v>0.24108367626886146</v>
      </c>
      <c r="P304" s="2">
        <f t="shared" si="101"/>
        <v>0.17992684042066759</v>
      </c>
      <c r="Q304" s="2">
        <f t="shared" si="102"/>
        <v>2.8577960676725578E-3</v>
      </c>
      <c r="R304" s="1">
        <v>5040</v>
      </c>
      <c r="S304" s="1">
        <v>2109</v>
      </c>
      <c r="T304" s="1">
        <v>1574</v>
      </c>
      <c r="U304" s="1">
        <v>14</v>
      </c>
      <c r="V304" s="1">
        <v>8</v>
      </c>
      <c r="W304" s="1">
        <v>1</v>
      </c>
      <c r="X304" s="1">
        <v>1</v>
      </c>
      <c r="Z304" s="1">
        <v>1</v>
      </c>
      <c r="AB304" s="1">
        <v>0</v>
      </c>
      <c r="AS304" t="s">
        <v>1684</v>
      </c>
      <c r="AT304" t="s">
        <v>1332</v>
      </c>
      <c r="AW304" s="35">
        <v>8</v>
      </c>
      <c r="AX304" s="37">
        <v>71</v>
      </c>
      <c r="AY304" s="41">
        <f t="shared" si="95"/>
        <v>8071</v>
      </c>
      <c r="BA304" s="7" t="s">
        <v>59</v>
      </c>
    </row>
    <row r="305" spans="1:53" hidden="1" outlineLevel="1">
      <c r="A305" t="s">
        <v>1886</v>
      </c>
      <c r="B305" t="s">
        <v>1332</v>
      </c>
      <c r="C305" s="25">
        <v>5530</v>
      </c>
      <c r="F305" s="1">
        <v>2983</v>
      </c>
      <c r="G305" s="1">
        <v>1881</v>
      </c>
      <c r="H305" s="1">
        <v>1806</v>
      </c>
      <c r="I305" s="2" t="str">
        <f t="shared" si="85"/>
        <v/>
      </c>
      <c r="J305" s="2">
        <f t="shared" si="86"/>
        <v>0.60543077438819981</v>
      </c>
      <c r="K305" s="10">
        <f t="shared" si="96"/>
        <v>2</v>
      </c>
      <c r="L305" s="9">
        <f t="shared" si="97"/>
        <v>1</v>
      </c>
      <c r="M305" s="8">
        <f t="shared" si="98"/>
        <v>3</v>
      </c>
      <c r="N305" s="2">
        <f t="shared" si="99"/>
        <v>0.21156462585034014</v>
      </c>
      <c r="O305" s="2">
        <f t="shared" si="100"/>
        <v>0.58571428571428574</v>
      </c>
      <c r="P305" s="2">
        <f t="shared" si="101"/>
        <v>0.19931972789115646</v>
      </c>
      <c r="Q305" s="2">
        <f t="shared" si="102"/>
        <v>3.4013605442177186E-3</v>
      </c>
      <c r="R305" s="1">
        <v>622</v>
      </c>
      <c r="S305" s="1">
        <v>1722</v>
      </c>
      <c r="T305" s="1">
        <v>586</v>
      </c>
      <c r="U305" s="1">
        <v>4</v>
      </c>
      <c r="V305" s="1">
        <v>1</v>
      </c>
      <c r="W305" s="1">
        <v>0</v>
      </c>
      <c r="X305" s="1">
        <v>4</v>
      </c>
      <c r="Z305" s="1">
        <v>1</v>
      </c>
      <c r="AB305" s="1">
        <v>0</v>
      </c>
      <c r="AS305" t="s">
        <v>1886</v>
      </c>
      <c r="AT305" t="s">
        <v>1332</v>
      </c>
      <c r="AW305" s="35">
        <v>8</v>
      </c>
      <c r="AX305" s="37">
        <v>73</v>
      </c>
      <c r="AY305" s="41">
        <f t="shared" si="95"/>
        <v>8073</v>
      </c>
      <c r="BA305" s="7" t="s">
        <v>59</v>
      </c>
    </row>
    <row r="306" spans="1:53" hidden="1" outlineLevel="1">
      <c r="A306" t="s">
        <v>2748</v>
      </c>
      <c r="B306" t="s">
        <v>1332</v>
      </c>
      <c r="C306" s="25">
        <v>21911</v>
      </c>
      <c r="F306" s="1">
        <v>10062</v>
      </c>
      <c r="G306" s="1">
        <v>7711</v>
      </c>
      <c r="H306" s="1">
        <v>7568</v>
      </c>
      <c r="I306" s="2" t="str">
        <f t="shared" si="85"/>
        <v/>
      </c>
      <c r="J306" s="2">
        <f t="shared" si="86"/>
        <v>0.75213675213675213</v>
      </c>
      <c r="K306" s="10">
        <f t="shared" si="96"/>
        <v>3</v>
      </c>
      <c r="L306" s="9">
        <f t="shared" si="97"/>
        <v>1</v>
      </c>
      <c r="M306" s="8">
        <f t="shared" si="98"/>
        <v>2</v>
      </c>
      <c r="N306" s="2">
        <f t="shared" si="99"/>
        <v>0.22020988490182802</v>
      </c>
      <c r="O306" s="2">
        <f t="shared" si="100"/>
        <v>0.50558564658090721</v>
      </c>
      <c r="P306" s="2">
        <f t="shared" si="101"/>
        <v>0.27301963439404198</v>
      </c>
      <c r="Q306" s="2">
        <f t="shared" si="102"/>
        <v>1.1848341232227888E-3</v>
      </c>
      <c r="R306" s="1">
        <v>2602</v>
      </c>
      <c r="S306" s="1">
        <v>5974</v>
      </c>
      <c r="T306" s="1">
        <v>3226</v>
      </c>
      <c r="U306" s="1">
        <v>6</v>
      </c>
      <c r="V306" s="1">
        <v>2</v>
      </c>
      <c r="W306" s="1">
        <v>4</v>
      </c>
      <c r="X306" s="1">
        <v>1</v>
      </c>
      <c r="Z306" s="1">
        <v>1</v>
      </c>
      <c r="AB306" s="1">
        <v>0</v>
      </c>
      <c r="AS306" t="s">
        <v>2748</v>
      </c>
      <c r="AT306" t="s">
        <v>1332</v>
      </c>
      <c r="AW306" s="35">
        <v>8</v>
      </c>
      <c r="AX306" s="37">
        <v>75</v>
      </c>
      <c r="AY306" s="41">
        <f t="shared" si="95"/>
        <v>8075</v>
      </c>
      <c r="BA306" s="7" t="s">
        <v>59</v>
      </c>
    </row>
    <row r="307" spans="1:53" hidden="1" outlineLevel="1">
      <c r="A307" t="s">
        <v>1626</v>
      </c>
      <c r="B307" t="s">
        <v>1332</v>
      </c>
      <c r="C307" s="25">
        <v>134665</v>
      </c>
      <c r="F307" s="1">
        <v>69455</v>
      </c>
      <c r="G307" s="1">
        <v>47590</v>
      </c>
      <c r="H307" s="1">
        <v>46959</v>
      </c>
      <c r="I307" s="2" t="str">
        <f t="shared" si="85"/>
        <v/>
      </c>
      <c r="J307" s="2">
        <f t="shared" si="86"/>
        <v>0.67610683176157227</v>
      </c>
      <c r="K307" s="10">
        <f t="shared" si="96"/>
        <v>3</v>
      </c>
      <c r="L307" s="9">
        <f t="shared" si="97"/>
        <v>1</v>
      </c>
      <c r="M307" s="8">
        <f t="shared" si="98"/>
        <v>2</v>
      </c>
      <c r="N307" s="2">
        <f t="shared" si="99"/>
        <v>0.22519727829542496</v>
      </c>
      <c r="O307" s="2">
        <f t="shared" si="100"/>
        <v>0.44554892614942204</v>
      </c>
      <c r="P307" s="2">
        <f t="shared" si="101"/>
        <v>0.32592525501828434</v>
      </c>
      <c r="Q307" s="2">
        <f t="shared" si="102"/>
        <v>3.3285405368685961E-3</v>
      </c>
      <c r="R307" s="1">
        <v>19891</v>
      </c>
      <c r="S307" s="1">
        <v>39354</v>
      </c>
      <c r="T307" s="1">
        <v>28788</v>
      </c>
      <c r="U307" s="1">
        <v>168</v>
      </c>
      <c r="V307" s="1">
        <v>96</v>
      </c>
      <c r="W307" s="1">
        <v>2</v>
      </c>
      <c r="X307" s="1">
        <v>19</v>
      </c>
      <c r="Z307" s="1">
        <v>9</v>
      </c>
      <c r="AB307" s="1">
        <v>0</v>
      </c>
      <c r="AS307" t="s">
        <v>1626</v>
      </c>
      <c r="AT307" t="s">
        <v>1332</v>
      </c>
      <c r="AW307" s="35">
        <v>8</v>
      </c>
      <c r="AX307" s="37">
        <v>77</v>
      </c>
      <c r="AY307" s="41">
        <f t="shared" si="95"/>
        <v>8077</v>
      </c>
      <c r="BA307" s="7" t="s">
        <v>59</v>
      </c>
    </row>
    <row r="308" spans="1:53" hidden="1" outlineLevel="1">
      <c r="A308" t="s">
        <v>755</v>
      </c>
      <c r="B308" t="s">
        <v>1332</v>
      </c>
      <c r="C308" s="25">
        <v>789</v>
      </c>
      <c r="F308" s="1">
        <v>832</v>
      </c>
      <c r="G308" s="1">
        <v>610</v>
      </c>
      <c r="H308" s="1">
        <v>589</v>
      </c>
      <c r="I308" s="2" t="str">
        <f t="shared" si="85"/>
        <v/>
      </c>
      <c r="J308" s="2">
        <f t="shared" si="86"/>
        <v>0.70793269230769229</v>
      </c>
      <c r="K308" s="10">
        <f t="shared" si="96"/>
        <v>1</v>
      </c>
      <c r="L308" s="9">
        <f t="shared" si="97"/>
        <v>2</v>
      </c>
      <c r="M308" s="8">
        <f t="shared" si="98"/>
        <v>3</v>
      </c>
      <c r="N308" s="2">
        <f t="shared" si="99"/>
        <v>0.4975609756097561</v>
      </c>
      <c r="O308" s="2">
        <f t="shared" si="100"/>
        <v>0.30853658536585366</v>
      </c>
      <c r="P308" s="2">
        <f t="shared" si="101"/>
        <v>0.18902439024390244</v>
      </c>
      <c r="Q308" s="2">
        <f t="shared" si="102"/>
        <v>4.8780487804878092E-3</v>
      </c>
      <c r="R308" s="1">
        <v>408</v>
      </c>
      <c r="S308" s="1">
        <v>253</v>
      </c>
      <c r="T308" s="1">
        <v>155</v>
      </c>
      <c r="U308" s="1">
        <v>1</v>
      </c>
      <c r="V308" s="1">
        <v>2</v>
      </c>
      <c r="W308" s="1">
        <v>0</v>
      </c>
      <c r="X308" s="1">
        <v>1</v>
      </c>
      <c r="Z308" s="1">
        <v>0</v>
      </c>
      <c r="AB308" s="1">
        <v>0</v>
      </c>
      <c r="AS308" t="s">
        <v>755</v>
      </c>
      <c r="AT308" t="s">
        <v>1332</v>
      </c>
      <c r="AW308" s="35">
        <v>8</v>
      </c>
      <c r="AX308" s="37">
        <v>79</v>
      </c>
      <c r="AY308" s="41">
        <f t="shared" si="95"/>
        <v>8079</v>
      </c>
      <c r="BA308" s="7" t="s">
        <v>59</v>
      </c>
    </row>
    <row r="309" spans="1:53" hidden="1" outlineLevel="1">
      <c r="A309" t="s">
        <v>201</v>
      </c>
      <c r="B309" t="s">
        <v>1332</v>
      </c>
      <c r="C309" s="25">
        <v>13115</v>
      </c>
      <c r="F309" s="1">
        <v>8402</v>
      </c>
      <c r="G309" s="1">
        <v>4290</v>
      </c>
      <c r="H309" s="1">
        <v>4197</v>
      </c>
      <c r="I309" s="2" t="str">
        <f t="shared" si="85"/>
        <v/>
      </c>
      <c r="J309" s="2">
        <f t="shared" si="86"/>
        <v>0.49952392287550584</v>
      </c>
      <c r="K309" s="10">
        <f t="shared" si="96"/>
        <v>3</v>
      </c>
      <c r="L309" s="9">
        <f t="shared" si="97"/>
        <v>1</v>
      </c>
      <c r="M309" s="8">
        <f t="shared" si="98"/>
        <v>2</v>
      </c>
      <c r="N309" s="2">
        <f t="shared" si="99"/>
        <v>0.18407016712101457</v>
      </c>
      <c r="O309" s="2">
        <f t="shared" si="100"/>
        <v>0.54972146497570229</v>
      </c>
      <c r="P309" s="2">
        <f t="shared" si="101"/>
        <v>0.26419343368495912</v>
      </c>
      <c r="Q309" s="2">
        <f t="shared" si="102"/>
        <v>2.0149342183240493E-3</v>
      </c>
      <c r="R309" s="1">
        <v>1553</v>
      </c>
      <c r="S309" s="1">
        <v>4638</v>
      </c>
      <c r="T309" s="1">
        <v>2229</v>
      </c>
      <c r="U309" s="1">
        <v>8</v>
      </c>
      <c r="V309" s="1">
        <v>3</v>
      </c>
      <c r="W309" s="1">
        <v>3</v>
      </c>
      <c r="X309" s="1">
        <v>2</v>
      </c>
      <c r="Z309" s="1">
        <v>1</v>
      </c>
      <c r="AB309" s="1">
        <v>0</v>
      </c>
      <c r="AS309" t="s">
        <v>201</v>
      </c>
      <c r="AT309" t="s">
        <v>1332</v>
      </c>
      <c r="AW309" s="35">
        <v>8</v>
      </c>
      <c r="AX309" s="37">
        <v>81</v>
      </c>
      <c r="AY309" s="41">
        <f t="shared" si="95"/>
        <v>8081</v>
      </c>
      <c r="BA309" s="7" t="s">
        <v>59</v>
      </c>
    </row>
    <row r="310" spans="1:53" hidden="1" outlineLevel="1">
      <c r="A310" t="s">
        <v>202</v>
      </c>
      <c r="B310" t="s">
        <v>1332</v>
      </c>
      <c r="C310" s="25">
        <v>24968</v>
      </c>
      <c r="F310" s="1">
        <v>16837</v>
      </c>
      <c r="G310" s="1">
        <v>8862</v>
      </c>
      <c r="H310" s="1">
        <v>8741</v>
      </c>
      <c r="I310" s="2" t="str">
        <f t="shared" si="85"/>
        <v/>
      </c>
      <c r="J310" s="2">
        <f t="shared" si="86"/>
        <v>0.51915424363010032</v>
      </c>
      <c r="K310" s="10">
        <f t="shared" si="96"/>
        <v>3</v>
      </c>
      <c r="L310" s="9">
        <f t="shared" si="97"/>
        <v>1</v>
      </c>
      <c r="M310" s="8">
        <f t="shared" si="98"/>
        <v>2</v>
      </c>
      <c r="N310" s="2">
        <f t="shared" si="99"/>
        <v>0.26155323490577359</v>
      </c>
      <c r="O310" s="2">
        <f t="shared" si="100"/>
        <v>0.45414716120513743</v>
      </c>
      <c r="P310" s="2">
        <f t="shared" si="101"/>
        <v>0.27805785619973594</v>
      </c>
      <c r="Q310" s="2">
        <f t="shared" si="102"/>
        <v>6.2417476893529833E-3</v>
      </c>
      <c r="R310" s="1">
        <v>4358</v>
      </c>
      <c r="S310" s="1">
        <v>7567</v>
      </c>
      <c r="T310" s="1">
        <v>4633</v>
      </c>
      <c r="U310" s="1">
        <v>27</v>
      </c>
      <c r="V310" s="1">
        <v>54</v>
      </c>
      <c r="W310" s="1">
        <v>23</v>
      </c>
      <c r="X310" s="1">
        <v>0</v>
      </c>
      <c r="Z310" s="1">
        <v>0</v>
      </c>
      <c r="AB310" s="1">
        <v>0</v>
      </c>
      <c r="AS310" t="s">
        <v>202</v>
      </c>
      <c r="AT310" t="s">
        <v>1332</v>
      </c>
      <c r="AW310" s="35">
        <v>8</v>
      </c>
      <c r="AX310" s="37">
        <v>83</v>
      </c>
      <c r="AY310" s="41">
        <f t="shared" si="95"/>
        <v>8083</v>
      </c>
      <c r="BA310" s="7" t="s">
        <v>59</v>
      </c>
    </row>
    <row r="311" spans="1:53" hidden="1" outlineLevel="1">
      <c r="A311" t="s">
        <v>590</v>
      </c>
      <c r="B311" t="s">
        <v>1332</v>
      </c>
      <c r="C311" s="25">
        <v>38282</v>
      </c>
      <c r="F311" s="1">
        <v>19948</v>
      </c>
      <c r="G311" s="1">
        <v>12572</v>
      </c>
      <c r="H311" s="1">
        <v>12365</v>
      </c>
      <c r="I311" s="2" t="str">
        <f t="shared" si="85"/>
        <v/>
      </c>
      <c r="J311" s="2">
        <f t="shared" si="86"/>
        <v>0.61986164026468815</v>
      </c>
      <c r="K311" s="10">
        <f t="shared" si="96"/>
        <v>3</v>
      </c>
      <c r="L311" s="9">
        <f t="shared" si="97"/>
        <v>1</v>
      </c>
      <c r="M311" s="8">
        <f t="shared" si="98"/>
        <v>2</v>
      </c>
      <c r="N311" s="2">
        <f t="shared" si="99"/>
        <v>0.20374779541446209</v>
      </c>
      <c r="O311" s="2">
        <f t="shared" si="100"/>
        <v>0.47830687830687829</v>
      </c>
      <c r="P311" s="2">
        <f t="shared" si="101"/>
        <v>0.31380070546737215</v>
      </c>
      <c r="Q311" s="2">
        <f t="shared" si="102"/>
        <v>4.1446208112874694E-3</v>
      </c>
      <c r="R311" s="1">
        <v>4621</v>
      </c>
      <c r="S311" s="1">
        <v>10848</v>
      </c>
      <c r="T311" s="1">
        <v>7117</v>
      </c>
      <c r="U311" s="1">
        <v>60</v>
      </c>
      <c r="V311" s="1">
        <v>32</v>
      </c>
      <c r="W311" s="1">
        <v>0</v>
      </c>
      <c r="X311" s="1">
        <v>1</v>
      </c>
      <c r="Z311" s="1">
        <v>0</v>
      </c>
      <c r="AB311" s="1">
        <v>1</v>
      </c>
      <c r="AS311" t="s">
        <v>590</v>
      </c>
      <c r="AT311" t="s">
        <v>1332</v>
      </c>
      <c r="AW311" s="35">
        <v>8</v>
      </c>
      <c r="AX311" s="37">
        <v>85</v>
      </c>
      <c r="AY311" s="41">
        <f t="shared" si="95"/>
        <v>8085</v>
      </c>
      <c r="BA311" s="7" t="s">
        <v>59</v>
      </c>
    </row>
    <row r="312" spans="1:53" hidden="1" outlineLevel="1">
      <c r="A312" t="s">
        <v>2516</v>
      </c>
      <c r="B312" t="s">
        <v>1332</v>
      </c>
      <c r="C312" s="25">
        <v>27816</v>
      </c>
      <c r="F312" s="1">
        <v>13686</v>
      </c>
      <c r="G312" s="1">
        <v>7732</v>
      </c>
      <c r="H312" s="1">
        <v>7566</v>
      </c>
      <c r="I312" s="2" t="str">
        <f t="shared" si="85"/>
        <v/>
      </c>
      <c r="J312" s="2">
        <f t="shared" si="86"/>
        <v>0.55282770714598861</v>
      </c>
      <c r="K312" s="10">
        <f t="shared" si="96"/>
        <v>3</v>
      </c>
      <c r="L312" s="9">
        <f t="shared" si="97"/>
        <v>1</v>
      </c>
      <c r="M312" s="8">
        <f t="shared" si="98"/>
        <v>2</v>
      </c>
      <c r="N312" s="2">
        <f t="shared" si="99"/>
        <v>0.23938168159491477</v>
      </c>
      <c r="O312" s="2">
        <f t="shared" si="100"/>
        <v>0.46337763652123665</v>
      </c>
      <c r="P312" s="2">
        <f t="shared" si="101"/>
        <v>0.2944235770008668</v>
      </c>
      <c r="Q312" s="2">
        <f t="shared" si="102"/>
        <v>2.817104882981758E-3</v>
      </c>
      <c r="R312" s="1">
        <v>3314</v>
      </c>
      <c r="S312" s="1">
        <v>6415</v>
      </c>
      <c r="T312" s="1">
        <v>4076</v>
      </c>
      <c r="U312" s="1">
        <v>35</v>
      </c>
      <c r="V312" s="1">
        <v>1</v>
      </c>
      <c r="W312" s="1">
        <v>3</v>
      </c>
      <c r="X312" s="1">
        <v>0</v>
      </c>
      <c r="Z312" s="1">
        <v>0</v>
      </c>
      <c r="AB312" s="1">
        <v>0</v>
      </c>
      <c r="AS312" t="s">
        <v>2516</v>
      </c>
      <c r="AT312" t="s">
        <v>1332</v>
      </c>
      <c r="AW312" s="35">
        <v>8</v>
      </c>
      <c r="AX312" s="37">
        <v>87</v>
      </c>
      <c r="AY312" s="41">
        <f t="shared" si="95"/>
        <v>8087</v>
      </c>
      <c r="BA312" s="7" t="s">
        <v>59</v>
      </c>
    </row>
    <row r="313" spans="1:53" hidden="1" outlineLevel="1">
      <c r="A313" t="s">
        <v>189</v>
      </c>
      <c r="B313" t="s">
        <v>1332</v>
      </c>
      <c r="C313" s="25">
        <v>19042</v>
      </c>
      <c r="F313" s="1">
        <v>11863</v>
      </c>
      <c r="G313" s="1">
        <v>6322</v>
      </c>
      <c r="H313" s="1">
        <v>6224</v>
      </c>
      <c r="I313" s="2" t="str">
        <f t="shared" si="85"/>
        <v/>
      </c>
      <c r="J313" s="2">
        <f t="shared" si="86"/>
        <v>0.52465649498440525</v>
      </c>
      <c r="K313" s="10">
        <f t="shared" si="96"/>
        <v>1</v>
      </c>
      <c r="L313" s="9">
        <f t="shared" si="97"/>
        <v>2</v>
      </c>
      <c r="M313" s="8">
        <f t="shared" si="98"/>
        <v>3</v>
      </c>
      <c r="N313" s="2">
        <f t="shared" si="99"/>
        <v>0.36179169824029639</v>
      </c>
      <c r="O313" s="2">
        <f t="shared" si="100"/>
        <v>0.34848867559147934</v>
      </c>
      <c r="P313" s="2">
        <f t="shared" si="101"/>
        <v>0.28854087732592404</v>
      </c>
      <c r="Q313" s="2">
        <f t="shared" si="102"/>
        <v>1.1787488423001813E-3</v>
      </c>
      <c r="R313" s="1">
        <v>4297</v>
      </c>
      <c r="S313" s="1">
        <v>4139</v>
      </c>
      <c r="T313" s="1">
        <v>3427</v>
      </c>
      <c r="U313" s="1">
        <v>9</v>
      </c>
      <c r="V313" s="1">
        <v>4</v>
      </c>
      <c r="W313" s="1">
        <v>1</v>
      </c>
      <c r="X313" s="1">
        <v>0</v>
      </c>
      <c r="Z313" s="1">
        <v>0</v>
      </c>
      <c r="AB313" s="1">
        <v>0</v>
      </c>
      <c r="AS313" t="s">
        <v>189</v>
      </c>
      <c r="AT313" t="s">
        <v>1332</v>
      </c>
      <c r="AW313" s="35">
        <v>8</v>
      </c>
      <c r="AX313" s="37">
        <v>89</v>
      </c>
      <c r="AY313" s="41">
        <f t="shared" si="95"/>
        <v>8089</v>
      </c>
      <c r="BA313" s="7" t="s">
        <v>59</v>
      </c>
    </row>
    <row r="314" spans="1:53" hidden="1" outlineLevel="1">
      <c r="A314" t="s">
        <v>704</v>
      </c>
      <c r="B314" t="s">
        <v>1332</v>
      </c>
      <c r="C314" s="25">
        <v>4090</v>
      </c>
      <c r="F314" s="1">
        <v>3794</v>
      </c>
      <c r="G314" s="1">
        <v>2341</v>
      </c>
      <c r="H314" s="1">
        <v>2296</v>
      </c>
      <c r="I314" s="2" t="str">
        <f t="shared" si="85"/>
        <v/>
      </c>
      <c r="J314" s="2">
        <f t="shared" si="86"/>
        <v>0.60516605166051662</v>
      </c>
      <c r="K314" s="10">
        <f t="shared" si="96"/>
        <v>3</v>
      </c>
      <c r="L314" s="9">
        <f t="shared" si="97"/>
        <v>1</v>
      </c>
      <c r="M314" s="8">
        <f t="shared" si="98"/>
        <v>2</v>
      </c>
      <c r="N314" s="2">
        <f t="shared" si="99"/>
        <v>0.23213811420982736</v>
      </c>
      <c r="O314" s="2">
        <f t="shared" si="100"/>
        <v>0.50172642762284192</v>
      </c>
      <c r="P314" s="2">
        <f t="shared" si="101"/>
        <v>0.25710491367861887</v>
      </c>
      <c r="Q314" s="2">
        <f t="shared" si="102"/>
        <v>9.030544488711878E-3</v>
      </c>
      <c r="R314" s="1">
        <v>874</v>
      </c>
      <c r="S314" s="1">
        <v>1889</v>
      </c>
      <c r="T314" s="1">
        <v>968</v>
      </c>
      <c r="U314" s="1">
        <v>15</v>
      </c>
      <c r="V314" s="1">
        <v>15</v>
      </c>
      <c r="W314" s="1">
        <v>2</v>
      </c>
      <c r="X314" s="1">
        <v>2</v>
      </c>
      <c r="Z314" s="1">
        <v>0</v>
      </c>
      <c r="AB314" s="1">
        <v>0</v>
      </c>
      <c r="AS314" t="s">
        <v>704</v>
      </c>
      <c r="AT314" t="s">
        <v>1332</v>
      </c>
      <c r="AW314" s="35">
        <v>8</v>
      </c>
      <c r="AX314" s="37">
        <v>91</v>
      </c>
      <c r="AY314" s="41">
        <f t="shared" si="95"/>
        <v>8091</v>
      </c>
      <c r="BA314" s="7" t="s">
        <v>59</v>
      </c>
    </row>
    <row r="315" spans="1:53" hidden="1" outlineLevel="1">
      <c r="A315" t="s">
        <v>486</v>
      </c>
      <c r="B315" t="s">
        <v>1332</v>
      </c>
      <c r="C315" s="25">
        <v>16230</v>
      </c>
      <c r="F315" s="1">
        <v>10015</v>
      </c>
      <c r="G315" s="1">
        <v>6889</v>
      </c>
      <c r="H315" s="1">
        <v>6690</v>
      </c>
      <c r="I315" s="2" t="str">
        <f t="shared" si="85"/>
        <v/>
      </c>
      <c r="J315" s="2">
        <f t="shared" si="86"/>
        <v>0.66799800299550671</v>
      </c>
      <c r="K315" s="10">
        <f t="shared" si="96"/>
        <v>3</v>
      </c>
      <c r="L315" s="9">
        <f t="shared" si="97"/>
        <v>1</v>
      </c>
      <c r="M315" s="8">
        <f t="shared" si="98"/>
        <v>2</v>
      </c>
      <c r="N315" s="2">
        <f t="shared" si="99"/>
        <v>0.22593604370882212</v>
      </c>
      <c r="O315" s="2">
        <f t="shared" si="100"/>
        <v>0.41386790936847179</v>
      </c>
      <c r="P315" s="2">
        <f t="shared" si="101"/>
        <v>0.35216133697573515</v>
      </c>
      <c r="Q315" s="2">
        <f t="shared" si="102"/>
        <v>8.0347099469709193E-3</v>
      </c>
      <c r="R315" s="1">
        <v>2812</v>
      </c>
      <c r="S315" s="1">
        <v>5151</v>
      </c>
      <c r="T315" s="1">
        <v>4383</v>
      </c>
      <c r="U315" s="1">
        <v>75</v>
      </c>
      <c r="V315" s="1">
        <v>21</v>
      </c>
      <c r="W315" s="1">
        <v>1</v>
      </c>
      <c r="X315" s="1">
        <v>0</v>
      </c>
      <c r="Z315" s="1">
        <v>1</v>
      </c>
      <c r="AB315" s="1">
        <v>2</v>
      </c>
      <c r="AS315" t="s">
        <v>486</v>
      </c>
      <c r="AT315" t="s">
        <v>1332</v>
      </c>
      <c r="AW315" s="35">
        <v>8</v>
      </c>
      <c r="AX315" s="37">
        <v>93</v>
      </c>
      <c r="AY315" s="41">
        <f t="shared" si="95"/>
        <v>8093</v>
      </c>
      <c r="BA315" s="7" t="s">
        <v>59</v>
      </c>
    </row>
    <row r="316" spans="1:53" hidden="1" outlineLevel="1">
      <c r="A316" t="s">
        <v>711</v>
      </c>
      <c r="B316" t="s">
        <v>1332</v>
      </c>
      <c r="C316" s="25">
        <v>4414</v>
      </c>
      <c r="F316" s="1">
        <v>2904</v>
      </c>
      <c r="G316" s="1">
        <v>1818</v>
      </c>
      <c r="H316" s="1">
        <v>1779</v>
      </c>
      <c r="I316" s="2" t="str">
        <f t="shared" si="85"/>
        <v/>
      </c>
      <c r="J316" s="2">
        <f t="shared" si="86"/>
        <v>0.61260330578512401</v>
      </c>
      <c r="K316" s="10">
        <f t="shared" si="96"/>
        <v>3</v>
      </c>
      <c r="L316" s="9">
        <f t="shared" si="97"/>
        <v>1</v>
      </c>
      <c r="M316" s="8">
        <f t="shared" si="98"/>
        <v>2</v>
      </c>
      <c r="N316" s="2">
        <f t="shared" si="99"/>
        <v>0.19516348773841963</v>
      </c>
      <c r="O316" s="2">
        <f t="shared" si="100"/>
        <v>0.57186648501362403</v>
      </c>
      <c r="P316" s="2">
        <f t="shared" si="101"/>
        <v>0.23024523160762944</v>
      </c>
      <c r="Q316" s="2">
        <f t="shared" si="102"/>
        <v>2.7247956403269047E-3</v>
      </c>
      <c r="R316" s="1">
        <v>573</v>
      </c>
      <c r="S316" s="1">
        <v>1679</v>
      </c>
      <c r="T316" s="1">
        <v>676</v>
      </c>
      <c r="U316" s="1">
        <v>7</v>
      </c>
      <c r="V316" s="1">
        <v>0</v>
      </c>
      <c r="W316" s="1">
        <v>1</v>
      </c>
      <c r="X316" s="1">
        <v>0</v>
      </c>
      <c r="Z316" s="1">
        <v>0</v>
      </c>
      <c r="AB316" s="1">
        <v>0</v>
      </c>
      <c r="AS316" t="s">
        <v>711</v>
      </c>
      <c r="AT316" t="s">
        <v>1332</v>
      </c>
      <c r="AW316" s="35">
        <v>8</v>
      </c>
      <c r="AX316" s="37">
        <v>95</v>
      </c>
      <c r="AY316" s="41">
        <f t="shared" si="95"/>
        <v>8095</v>
      </c>
      <c r="BA316" s="7" t="s">
        <v>59</v>
      </c>
    </row>
    <row r="317" spans="1:53" hidden="1" outlineLevel="1">
      <c r="A317" t="s">
        <v>1712</v>
      </c>
      <c r="B317" t="s">
        <v>1332</v>
      </c>
      <c r="C317" s="25">
        <v>15504</v>
      </c>
      <c r="F317" s="1">
        <v>11000</v>
      </c>
      <c r="G317" s="1">
        <v>6876</v>
      </c>
      <c r="H317" s="1">
        <v>6717</v>
      </c>
      <c r="I317" s="2" t="str">
        <f t="shared" si="85"/>
        <v/>
      </c>
      <c r="J317" s="2">
        <f t="shared" si="86"/>
        <v>0.61063636363636364</v>
      </c>
      <c r="K317" s="10">
        <f t="shared" si="96"/>
        <v>2</v>
      </c>
      <c r="L317" s="9">
        <f t="shared" si="97"/>
        <v>3</v>
      </c>
      <c r="M317" s="8">
        <f t="shared" si="98"/>
        <v>1</v>
      </c>
      <c r="N317" s="2">
        <f t="shared" si="99"/>
        <v>0.32328385899814471</v>
      </c>
      <c r="O317" s="2">
        <f t="shared" si="100"/>
        <v>0.23283858998144713</v>
      </c>
      <c r="P317" s="2">
        <f t="shared" si="101"/>
        <v>0.43583797155225729</v>
      </c>
      <c r="Q317" s="2">
        <f t="shared" si="102"/>
        <v>8.0395794681508703E-3</v>
      </c>
      <c r="R317" s="1">
        <v>4182</v>
      </c>
      <c r="S317" s="1">
        <v>3012</v>
      </c>
      <c r="T317" s="1">
        <v>5638</v>
      </c>
      <c r="U317" s="1">
        <v>33</v>
      </c>
      <c r="V317" s="1">
        <v>55</v>
      </c>
      <c r="W317" s="1">
        <v>4</v>
      </c>
      <c r="X317" s="1">
        <v>11</v>
      </c>
      <c r="Z317" s="1">
        <v>1</v>
      </c>
      <c r="AB317" s="1">
        <v>0</v>
      </c>
      <c r="AS317" t="s">
        <v>1712</v>
      </c>
      <c r="AT317" t="s">
        <v>1332</v>
      </c>
      <c r="AW317" s="35">
        <v>8</v>
      </c>
      <c r="AX317" s="37">
        <v>97</v>
      </c>
      <c r="AY317" s="41">
        <f t="shared" si="95"/>
        <v>8097</v>
      </c>
      <c r="BA317" s="7" t="s">
        <v>59</v>
      </c>
    </row>
    <row r="318" spans="1:53" hidden="1" outlineLevel="1">
      <c r="A318" t="s">
        <v>2221</v>
      </c>
      <c r="B318" t="s">
        <v>1332</v>
      </c>
      <c r="C318" s="25">
        <v>13130</v>
      </c>
      <c r="F318" s="1">
        <v>6088</v>
      </c>
      <c r="G318" s="1">
        <v>3393</v>
      </c>
      <c r="H318" s="1">
        <v>3298</v>
      </c>
      <c r="I318" s="2" t="str">
        <f t="shared" si="85"/>
        <v/>
      </c>
      <c r="J318" s="2">
        <f t="shared" si="86"/>
        <v>0.54172141918528249</v>
      </c>
      <c r="K318" s="10">
        <f t="shared" si="96"/>
        <v>2</v>
      </c>
      <c r="L318" s="9">
        <f t="shared" si="97"/>
        <v>1</v>
      </c>
      <c r="M318" s="8">
        <f t="shared" si="98"/>
        <v>3</v>
      </c>
      <c r="N318" s="2">
        <f t="shared" si="99"/>
        <v>0.27154789408210411</v>
      </c>
      <c r="O318" s="2">
        <f t="shared" si="100"/>
        <v>0.46010307446241339</v>
      </c>
      <c r="P318" s="2">
        <f t="shared" si="101"/>
        <v>0.26728274391327528</v>
      </c>
      <c r="Q318" s="2">
        <f t="shared" si="102"/>
        <v>1.0662875422072227E-3</v>
      </c>
      <c r="R318" s="1">
        <v>1528</v>
      </c>
      <c r="S318" s="1">
        <v>2589</v>
      </c>
      <c r="T318" s="1">
        <v>1504</v>
      </c>
      <c r="U318" s="1">
        <v>5</v>
      </c>
      <c r="V318" s="1">
        <v>0</v>
      </c>
      <c r="W318" s="1">
        <v>1</v>
      </c>
      <c r="X318" s="1">
        <v>0</v>
      </c>
      <c r="Z318" s="1">
        <v>0</v>
      </c>
      <c r="AB318" s="1">
        <v>0</v>
      </c>
      <c r="AS318" t="s">
        <v>2221</v>
      </c>
      <c r="AT318" t="s">
        <v>1332</v>
      </c>
      <c r="AW318" s="35">
        <v>8</v>
      </c>
      <c r="AX318" s="37">
        <v>99</v>
      </c>
      <c r="AY318" s="41">
        <f t="shared" si="95"/>
        <v>8099</v>
      </c>
      <c r="BA318" s="7" t="s">
        <v>59</v>
      </c>
    </row>
    <row r="319" spans="1:53" hidden="1" outlineLevel="1">
      <c r="A319" t="s">
        <v>1019</v>
      </c>
      <c r="B319" t="s">
        <v>1332</v>
      </c>
      <c r="C319" s="25">
        <v>152026</v>
      </c>
      <c r="F319" s="1">
        <v>89622</v>
      </c>
      <c r="G319" s="1">
        <v>52957</v>
      </c>
      <c r="H319" s="1">
        <v>52443</v>
      </c>
      <c r="I319" s="2" t="str">
        <f t="shared" si="85"/>
        <v/>
      </c>
      <c r="J319" s="2">
        <f t="shared" si="86"/>
        <v>0.58515766218116083</v>
      </c>
      <c r="K319" s="10">
        <f t="shared" si="96"/>
        <v>1</v>
      </c>
      <c r="L319" s="9">
        <f t="shared" si="97"/>
        <v>3</v>
      </c>
      <c r="M319" s="8">
        <f t="shared" si="98"/>
        <v>2</v>
      </c>
      <c r="N319" s="2">
        <f t="shared" si="99"/>
        <v>0.46756483942071975</v>
      </c>
      <c r="O319" s="2">
        <f t="shared" si="100"/>
        <v>0.24611169478606595</v>
      </c>
      <c r="P319" s="2">
        <f t="shared" si="101"/>
        <v>0.28467544239128195</v>
      </c>
      <c r="Q319" s="2">
        <f t="shared" si="102"/>
        <v>1.6480234019323747E-3</v>
      </c>
      <c r="R319" s="1">
        <v>45394</v>
      </c>
      <c r="S319" s="1">
        <v>23894</v>
      </c>
      <c r="T319" s="1">
        <v>27638</v>
      </c>
      <c r="U319" s="1">
        <v>93</v>
      </c>
      <c r="V319" s="1">
        <v>53</v>
      </c>
      <c r="W319" s="1">
        <v>9</v>
      </c>
      <c r="X319" s="1">
        <v>2</v>
      </c>
      <c r="Z319" s="1">
        <v>2</v>
      </c>
      <c r="AB319" s="1">
        <v>1</v>
      </c>
      <c r="AS319" t="s">
        <v>1019</v>
      </c>
      <c r="AT319" t="s">
        <v>1332</v>
      </c>
      <c r="AW319" s="35">
        <v>8</v>
      </c>
      <c r="AX319" s="37">
        <v>101</v>
      </c>
      <c r="AY319" s="41">
        <f t="shared" si="95"/>
        <v>8101</v>
      </c>
      <c r="BA319" s="7" t="s">
        <v>59</v>
      </c>
    </row>
    <row r="320" spans="1:53" hidden="1" outlineLevel="1">
      <c r="A320" t="s">
        <v>1917</v>
      </c>
      <c r="B320" t="s">
        <v>1332</v>
      </c>
      <c r="C320" s="25">
        <v>6176</v>
      </c>
      <c r="F320" s="1">
        <v>3579</v>
      </c>
      <c r="G320" s="1">
        <v>2222</v>
      </c>
      <c r="H320" s="1">
        <v>2166</v>
      </c>
      <c r="I320" s="2" t="str">
        <f t="shared" si="85"/>
        <v/>
      </c>
      <c r="J320" s="2">
        <f t="shared" si="86"/>
        <v>0.60519698239731767</v>
      </c>
      <c r="K320" s="10">
        <f t="shared" si="96"/>
        <v>3</v>
      </c>
      <c r="L320" s="9">
        <f t="shared" si="97"/>
        <v>1</v>
      </c>
      <c r="M320" s="8">
        <f t="shared" si="98"/>
        <v>2</v>
      </c>
      <c r="N320" s="2">
        <f t="shared" si="99"/>
        <v>0.14655570966250578</v>
      </c>
      <c r="O320" s="2">
        <f t="shared" si="100"/>
        <v>0.63661581137309298</v>
      </c>
      <c r="P320" s="2">
        <f t="shared" si="101"/>
        <v>0.21220527045769763</v>
      </c>
      <c r="Q320" s="2">
        <f t="shared" si="102"/>
        <v>4.623208506703641E-3</v>
      </c>
      <c r="R320" s="1">
        <v>634</v>
      </c>
      <c r="S320" s="1">
        <v>2754</v>
      </c>
      <c r="T320" s="1">
        <v>918</v>
      </c>
      <c r="U320" s="1">
        <v>10</v>
      </c>
      <c r="V320" s="1">
        <v>5</v>
      </c>
      <c r="W320" s="1">
        <v>3</v>
      </c>
      <c r="X320" s="1">
        <v>0</v>
      </c>
      <c r="Z320" s="1">
        <v>2</v>
      </c>
      <c r="AB320" s="1">
        <v>0</v>
      </c>
      <c r="AS320" t="s">
        <v>1917</v>
      </c>
      <c r="AT320" t="s">
        <v>1332</v>
      </c>
      <c r="AW320" s="35">
        <v>8</v>
      </c>
      <c r="AX320" s="37">
        <v>103</v>
      </c>
      <c r="AY320" s="41">
        <f t="shared" si="95"/>
        <v>8103</v>
      </c>
      <c r="BA320" s="7" t="s">
        <v>59</v>
      </c>
    </row>
    <row r="321" spans="1:53" hidden="1" outlineLevel="1">
      <c r="A321" t="s">
        <v>2241</v>
      </c>
      <c r="B321" t="s">
        <v>1332</v>
      </c>
      <c r="C321" s="25">
        <v>12033</v>
      </c>
      <c r="F321" s="1">
        <v>7378</v>
      </c>
      <c r="G321" s="1">
        <v>4368</v>
      </c>
      <c r="H321" s="1">
        <v>4315</v>
      </c>
      <c r="I321" s="2" t="str">
        <f t="shared" si="85"/>
        <v/>
      </c>
      <c r="J321" s="2">
        <f t="shared" si="86"/>
        <v>0.58484684196259151</v>
      </c>
      <c r="K321" s="10">
        <f t="shared" si="96"/>
        <v>2</v>
      </c>
      <c r="L321" s="9">
        <f t="shared" si="97"/>
        <v>1</v>
      </c>
      <c r="M321" s="8">
        <f t="shared" si="98"/>
        <v>3</v>
      </c>
      <c r="N321" s="2">
        <f t="shared" si="99"/>
        <v>0.31861114806438739</v>
      </c>
      <c r="O321" s="2">
        <f t="shared" si="100"/>
        <v>0.44632167087934016</v>
      </c>
      <c r="P321" s="2">
        <f t="shared" si="101"/>
        <v>0.23333776772648662</v>
      </c>
      <c r="Q321" s="2">
        <f t="shared" si="102"/>
        <v>1.7294133297858227E-3</v>
      </c>
      <c r="R321" s="1">
        <v>2395</v>
      </c>
      <c r="S321" s="1">
        <v>3355</v>
      </c>
      <c r="T321" s="1">
        <v>1754</v>
      </c>
      <c r="U321" s="1">
        <v>8</v>
      </c>
      <c r="V321" s="1">
        <v>5</v>
      </c>
      <c r="W321" s="1">
        <v>0</v>
      </c>
      <c r="X321" s="1">
        <v>0</v>
      </c>
      <c r="Z321" s="1">
        <v>0</v>
      </c>
      <c r="AB321" s="1">
        <v>0</v>
      </c>
      <c r="AS321" t="s">
        <v>2241</v>
      </c>
      <c r="AT321" t="s">
        <v>1332</v>
      </c>
      <c r="AW321" s="35">
        <v>8</v>
      </c>
      <c r="AX321" s="37">
        <v>105</v>
      </c>
      <c r="AY321" s="41">
        <f t="shared" si="95"/>
        <v>8105</v>
      </c>
      <c r="BA321" s="7" t="s">
        <v>59</v>
      </c>
    </row>
    <row r="322" spans="1:53" hidden="1" outlineLevel="1">
      <c r="A322" t="s">
        <v>2712</v>
      </c>
      <c r="B322" t="s">
        <v>1332</v>
      </c>
      <c r="C322" s="25">
        <v>21859</v>
      </c>
      <c r="F322" s="1">
        <v>13447</v>
      </c>
      <c r="G322" s="1">
        <v>7960</v>
      </c>
      <c r="H322" s="1">
        <v>7831</v>
      </c>
      <c r="I322" s="2" t="str">
        <f t="shared" si="85"/>
        <v/>
      </c>
      <c r="J322" s="2">
        <f t="shared" si="86"/>
        <v>0.58236037777943039</v>
      </c>
      <c r="K322" s="10">
        <f t="shared" si="96"/>
        <v>3</v>
      </c>
      <c r="L322" s="9">
        <f t="shared" si="97"/>
        <v>2</v>
      </c>
      <c r="M322" s="8">
        <f t="shared" si="98"/>
        <v>1</v>
      </c>
      <c r="N322" s="2">
        <f t="shared" si="99"/>
        <v>0.27872101473211336</v>
      </c>
      <c r="O322" s="2">
        <f t="shared" si="100"/>
        <v>0.33361960758406556</v>
      </c>
      <c r="P322" s="2">
        <f t="shared" si="101"/>
        <v>0.37682499834841776</v>
      </c>
      <c r="Q322" s="2">
        <f t="shared" si="102"/>
        <v>1.0834379335403377E-2</v>
      </c>
      <c r="R322" s="1">
        <v>4219</v>
      </c>
      <c r="S322" s="1">
        <v>5050</v>
      </c>
      <c r="T322" s="1">
        <v>5704</v>
      </c>
      <c r="U322" s="1">
        <v>51</v>
      </c>
      <c r="V322" s="1">
        <v>80</v>
      </c>
      <c r="W322" s="1">
        <v>5</v>
      </c>
      <c r="X322" s="1">
        <v>22</v>
      </c>
      <c r="Z322" s="1">
        <v>1</v>
      </c>
      <c r="AB322" s="1">
        <v>5</v>
      </c>
      <c r="AS322" t="s">
        <v>2712</v>
      </c>
      <c r="AT322" t="s">
        <v>1332</v>
      </c>
      <c r="AW322" s="35">
        <v>8</v>
      </c>
      <c r="AX322" s="37">
        <v>107</v>
      </c>
      <c r="AY322" s="41">
        <f t="shared" si="95"/>
        <v>8107</v>
      </c>
      <c r="BA322" s="7" t="s">
        <v>59</v>
      </c>
    </row>
    <row r="323" spans="1:53" hidden="1" outlineLevel="1">
      <c r="A323" t="s">
        <v>860</v>
      </c>
      <c r="B323" t="s">
        <v>1332</v>
      </c>
      <c r="C323" s="25">
        <v>6223</v>
      </c>
      <c r="F323" s="1">
        <v>2321</v>
      </c>
      <c r="G323" s="1">
        <v>2245</v>
      </c>
      <c r="H323" s="1">
        <v>2217</v>
      </c>
      <c r="I323" s="2" t="str">
        <f t="shared" si="85"/>
        <v/>
      </c>
      <c r="J323" s="2">
        <f t="shared" si="86"/>
        <v>0.95519172770357608</v>
      </c>
      <c r="K323" s="10">
        <f t="shared" si="96"/>
        <v>1</v>
      </c>
      <c r="L323" s="9">
        <f t="shared" si="97"/>
        <v>3</v>
      </c>
      <c r="M323" s="8">
        <f t="shared" si="98"/>
        <v>2</v>
      </c>
      <c r="N323" s="2">
        <f t="shared" si="99"/>
        <v>0.45962895218186567</v>
      </c>
      <c r="O323" s="2">
        <f t="shared" si="100"/>
        <v>0.25006532532009407</v>
      </c>
      <c r="P323" s="2">
        <f t="shared" si="101"/>
        <v>0.27436634439508756</v>
      </c>
      <c r="Q323" s="2">
        <f t="shared" si="102"/>
        <v>1.593937810295265E-2</v>
      </c>
      <c r="R323" s="1">
        <v>1759</v>
      </c>
      <c r="S323" s="1">
        <v>957</v>
      </c>
      <c r="T323" s="1">
        <v>1050</v>
      </c>
      <c r="U323" s="1">
        <v>34</v>
      </c>
      <c r="V323" s="1">
        <v>16</v>
      </c>
      <c r="W323" s="1">
        <v>7</v>
      </c>
      <c r="X323" s="1">
        <v>4</v>
      </c>
      <c r="Z323" s="1">
        <v>0</v>
      </c>
      <c r="AB323" s="1">
        <v>0</v>
      </c>
      <c r="AS323" t="s">
        <v>860</v>
      </c>
      <c r="AT323" t="s">
        <v>1332</v>
      </c>
      <c r="AW323" s="35">
        <v>8</v>
      </c>
      <c r="AX323" s="37">
        <v>109</v>
      </c>
      <c r="AY323" s="41">
        <f t="shared" si="95"/>
        <v>8109</v>
      </c>
      <c r="BA323" s="7" t="s">
        <v>59</v>
      </c>
    </row>
    <row r="324" spans="1:53" hidden="1" outlineLevel="1">
      <c r="A324" t="s">
        <v>296</v>
      </c>
      <c r="B324" t="s">
        <v>1332</v>
      </c>
      <c r="C324" s="25">
        <v>649</v>
      </c>
      <c r="F324" s="1">
        <v>600</v>
      </c>
      <c r="G324" s="1">
        <v>411</v>
      </c>
      <c r="H324" s="1">
        <v>400</v>
      </c>
      <c r="I324" s="2" t="str">
        <f t="shared" si="85"/>
        <v/>
      </c>
      <c r="J324" s="2">
        <f t="shared" si="86"/>
        <v>0.66666666666666663</v>
      </c>
      <c r="K324" s="10">
        <f t="shared" si="96"/>
        <v>2</v>
      </c>
      <c r="L324" s="9">
        <f t="shared" si="97"/>
        <v>3</v>
      </c>
      <c r="M324" s="8">
        <f t="shared" si="98"/>
        <v>1</v>
      </c>
      <c r="N324" s="2">
        <f t="shared" si="99"/>
        <v>0.28810720268006701</v>
      </c>
      <c r="O324" s="2">
        <f t="shared" si="100"/>
        <v>0.23618090452261306</v>
      </c>
      <c r="P324" s="2">
        <f t="shared" si="101"/>
        <v>0.46566164154103851</v>
      </c>
      <c r="Q324" s="2">
        <f t="shared" si="102"/>
        <v>1.005025125628134E-2</v>
      </c>
      <c r="R324" s="1">
        <v>172</v>
      </c>
      <c r="S324" s="1">
        <v>141</v>
      </c>
      <c r="T324" s="1">
        <v>278</v>
      </c>
      <c r="U324" s="1">
        <v>4</v>
      </c>
      <c r="V324" s="1">
        <v>2</v>
      </c>
      <c r="W324" s="1">
        <v>0</v>
      </c>
      <c r="X324" s="1">
        <v>0</v>
      </c>
      <c r="Z324" s="1">
        <v>0</v>
      </c>
      <c r="AB324" s="1">
        <v>0</v>
      </c>
      <c r="AS324" t="s">
        <v>296</v>
      </c>
      <c r="AT324" t="s">
        <v>1332</v>
      </c>
      <c r="AW324" s="35">
        <v>8</v>
      </c>
      <c r="AX324" s="37">
        <v>111</v>
      </c>
      <c r="AY324" s="41">
        <f t="shared" si="95"/>
        <v>8111</v>
      </c>
      <c r="BA324" s="7" t="s">
        <v>59</v>
      </c>
    </row>
    <row r="325" spans="1:53" hidden="1" outlineLevel="1">
      <c r="A325" t="s">
        <v>1164</v>
      </c>
      <c r="B325" t="s">
        <v>1332</v>
      </c>
      <c r="C325" s="25">
        <v>7071</v>
      </c>
      <c r="F325" s="1">
        <v>5527</v>
      </c>
      <c r="G325" s="1">
        <v>2725</v>
      </c>
      <c r="H325" s="1">
        <v>2703</v>
      </c>
      <c r="I325" s="2" t="str">
        <f t="shared" si="85"/>
        <v/>
      </c>
      <c r="J325" s="2">
        <f t="shared" si="86"/>
        <v>0.48905373620408904</v>
      </c>
      <c r="K325" s="10">
        <f t="shared" si="96"/>
        <v>1</v>
      </c>
      <c r="L325" s="9">
        <f t="shared" si="97"/>
        <v>3</v>
      </c>
      <c r="M325" s="8">
        <f t="shared" si="98"/>
        <v>2</v>
      </c>
      <c r="N325" s="2">
        <f t="shared" si="99"/>
        <v>0.43089576256034329</v>
      </c>
      <c r="O325" s="2">
        <f t="shared" si="100"/>
        <v>0.19184695154657608</v>
      </c>
      <c r="P325" s="2">
        <f t="shared" si="101"/>
        <v>0.35705345968174501</v>
      </c>
      <c r="Q325" s="2">
        <f t="shared" si="102"/>
        <v>2.0203826211335596E-2</v>
      </c>
      <c r="R325" s="1">
        <v>2410</v>
      </c>
      <c r="S325" s="1">
        <v>1073</v>
      </c>
      <c r="T325" s="1">
        <v>1997</v>
      </c>
      <c r="U325" s="1">
        <v>44</v>
      </c>
      <c r="V325" s="1">
        <v>67</v>
      </c>
      <c r="W325" s="1">
        <v>0</v>
      </c>
      <c r="X325" s="1">
        <v>1</v>
      </c>
      <c r="Z325" s="1">
        <v>1</v>
      </c>
      <c r="AB325" s="1">
        <v>0</v>
      </c>
      <c r="AS325" t="s">
        <v>1164</v>
      </c>
      <c r="AT325" t="s">
        <v>1332</v>
      </c>
      <c r="AW325" s="35">
        <v>8</v>
      </c>
      <c r="AX325" s="37">
        <v>113</v>
      </c>
      <c r="AY325" s="41">
        <f t="shared" si="95"/>
        <v>8113</v>
      </c>
      <c r="BA325" s="7" t="s">
        <v>59</v>
      </c>
    </row>
    <row r="326" spans="1:53" hidden="1" outlineLevel="1">
      <c r="A326" t="s">
        <v>654</v>
      </c>
      <c r="B326" t="s">
        <v>1332</v>
      </c>
      <c r="C326" s="25">
        <v>2474</v>
      </c>
      <c r="F326" s="1">
        <v>1788</v>
      </c>
      <c r="G326" s="1">
        <v>1226</v>
      </c>
      <c r="H326" s="1">
        <v>1147</v>
      </c>
      <c r="I326" s="2" t="str">
        <f t="shared" si="85"/>
        <v/>
      </c>
      <c r="J326" s="2">
        <f t="shared" si="86"/>
        <v>0.64149888143176736</v>
      </c>
      <c r="K326" s="10">
        <f t="shared" si="96"/>
        <v>3</v>
      </c>
      <c r="L326" s="9">
        <f t="shared" si="97"/>
        <v>1</v>
      </c>
      <c r="M326" s="8">
        <f t="shared" si="98"/>
        <v>2</v>
      </c>
      <c r="N326" s="2">
        <f t="shared" si="99"/>
        <v>0.19012485811577753</v>
      </c>
      <c r="O326" s="2">
        <f t="shared" si="100"/>
        <v>0.58342792281498301</v>
      </c>
      <c r="P326" s="2">
        <f t="shared" si="101"/>
        <v>0.22644721906923951</v>
      </c>
      <c r="Q326" s="2">
        <f t="shared" si="102"/>
        <v>-2.7755575615628914E-17</v>
      </c>
      <c r="R326" s="1">
        <v>335</v>
      </c>
      <c r="S326" s="1">
        <v>1028</v>
      </c>
      <c r="T326" s="1">
        <v>399</v>
      </c>
      <c r="U326" s="1">
        <v>0</v>
      </c>
      <c r="V326" s="1">
        <v>0</v>
      </c>
      <c r="W326" s="1">
        <v>0</v>
      </c>
      <c r="X326" s="1">
        <v>0</v>
      </c>
      <c r="Z326" s="1">
        <v>0</v>
      </c>
      <c r="AB326" s="1">
        <v>0</v>
      </c>
      <c r="AS326" t="s">
        <v>654</v>
      </c>
      <c r="AT326" t="s">
        <v>1332</v>
      </c>
      <c r="AW326" s="35">
        <v>8</v>
      </c>
      <c r="AX326" s="37">
        <v>115</v>
      </c>
      <c r="AY326" s="41">
        <f t="shared" si="95"/>
        <v>8115</v>
      </c>
      <c r="BA326" s="7" t="s">
        <v>59</v>
      </c>
    </row>
    <row r="327" spans="1:53" hidden="1" outlineLevel="1">
      <c r="A327" t="s">
        <v>242</v>
      </c>
      <c r="B327" t="s">
        <v>1332</v>
      </c>
      <c r="C327" s="25">
        <v>26019</v>
      </c>
      <c r="F327" s="1">
        <v>17101</v>
      </c>
      <c r="G327" s="1">
        <v>10344</v>
      </c>
      <c r="H327" s="1">
        <v>9894</v>
      </c>
      <c r="I327" s="2" t="str">
        <f t="shared" ref="I327:I390" si="103">IF(D327&gt;0,H327/D327,"")</f>
        <v/>
      </c>
      <c r="J327" s="2">
        <f t="shared" ref="J327:J390" si="104">IF(F327&gt;0,H327/F327,"")</f>
        <v>0.57856265715455235</v>
      </c>
      <c r="K327" s="10">
        <f t="shared" si="96"/>
        <v>3</v>
      </c>
      <c r="L327" s="9">
        <f t="shared" si="97"/>
        <v>2</v>
      </c>
      <c r="M327" s="8">
        <f t="shared" si="98"/>
        <v>1</v>
      </c>
      <c r="N327" s="2">
        <f t="shared" si="99"/>
        <v>0.24587060438260211</v>
      </c>
      <c r="O327" s="2">
        <f t="shared" si="100"/>
        <v>0.29471342704340009</v>
      </c>
      <c r="P327" s="2">
        <f t="shared" si="101"/>
        <v>0.44985564863457805</v>
      </c>
      <c r="Q327" s="2">
        <f t="shared" si="102"/>
        <v>9.560319939419748E-3</v>
      </c>
      <c r="R327" s="1">
        <v>5195</v>
      </c>
      <c r="S327" s="1">
        <v>6227</v>
      </c>
      <c r="T327" s="1">
        <v>9505</v>
      </c>
      <c r="U327" s="1">
        <v>46</v>
      </c>
      <c r="V327" s="1">
        <v>153</v>
      </c>
      <c r="W327" s="1">
        <v>3</v>
      </c>
      <c r="X327" s="1">
        <v>0</v>
      </c>
      <c r="Z327" s="1">
        <v>0</v>
      </c>
      <c r="AB327" s="1">
        <v>0</v>
      </c>
      <c r="AS327" t="s">
        <v>242</v>
      </c>
      <c r="AT327" t="s">
        <v>1332</v>
      </c>
      <c r="AW327" s="35">
        <v>8</v>
      </c>
      <c r="AX327" s="37">
        <v>117</v>
      </c>
      <c r="AY327" s="41">
        <f t="shared" si="95"/>
        <v>8117</v>
      </c>
      <c r="BA327" s="7" t="s">
        <v>59</v>
      </c>
    </row>
    <row r="328" spans="1:53" hidden="1" outlineLevel="1">
      <c r="A328" t="s">
        <v>243</v>
      </c>
      <c r="B328" t="s">
        <v>1332</v>
      </c>
      <c r="C328" s="25">
        <v>22281</v>
      </c>
      <c r="F328" s="1">
        <v>16982</v>
      </c>
      <c r="G328" s="1">
        <v>8802</v>
      </c>
      <c r="H328" s="1">
        <v>8536</v>
      </c>
      <c r="I328" s="2" t="str">
        <f t="shared" si="103"/>
        <v/>
      </c>
      <c r="J328" s="2">
        <f t="shared" si="104"/>
        <v>0.50264986456247795</v>
      </c>
      <c r="K328" s="10">
        <f t="shared" si="96"/>
        <v>3</v>
      </c>
      <c r="L328" s="9">
        <f t="shared" si="97"/>
        <v>1</v>
      </c>
      <c r="M328" s="8">
        <f t="shared" si="98"/>
        <v>2</v>
      </c>
      <c r="N328" s="2">
        <f t="shared" si="99"/>
        <v>0.18929797561264355</v>
      </c>
      <c r="O328" s="2">
        <f t="shared" si="100"/>
        <v>0.49301527169409259</v>
      </c>
      <c r="P328" s="2">
        <f t="shared" si="101"/>
        <v>0.31283295844678582</v>
      </c>
      <c r="Q328" s="2">
        <f t="shared" si="102"/>
        <v>4.8537942464779715E-3</v>
      </c>
      <c r="R328" s="1">
        <v>3198</v>
      </c>
      <c r="S328" s="1">
        <v>8329</v>
      </c>
      <c r="T328" s="1">
        <v>5285</v>
      </c>
      <c r="U328" s="1">
        <v>58</v>
      </c>
      <c r="V328" s="1">
        <v>17</v>
      </c>
      <c r="W328" s="1">
        <v>7</v>
      </c>
      <c r="X328" s="1">
        <v>0</v>
      </c>
      <c r="Z328" s="1">
        <v>0</v>
      </c>
      <c r="AB328" s="1">
        <v>0</v>
      </c>
      <c r="AS328" t="s">
        <v>243</v>
      </c>
      <c r="AT328" t="s">
        <v>1332</v>
      </c>
      <c r="AW328" s="35">
        <v>8</v>
      </c>
      <c r="AX328" s="37">
        <v>119</v>
      </c>
      <c r="AY328" s="41">
        <f t="shared" si="95"/>
        <v>8119</v>
      </c>
      <c r="BA328" s="7" t="s">
        <v>59</v>
      </c>
    </row>
    <row r="329" spans="1:53" hidden="1" outlineLevel="1">
      <c r="A329" t="s">
        <v>2321</v>
      </c>
      <c r="B329" t="s">
        <v>1332</v>
      </c>
      <c r="C329" s="25">
        <v>4907</v>
      </c>
      <c r="F329" s="1">
        <v>2754</v>
      </c>
      <c r="G329" s="1">
        <v>2124</v>
      </c>
      <c r="H329" s="1">
        <v>2057</v>
      </c>
      <c r="I329" s="2" t="str">
        <f t="shared" si="103"/>
        <v/>
      </c>
      <c r="J329" s="2">
        <f t="shared" si="104"/>
        <v>0.74691358024691357</v>
      </c>
      <c r="K329" s="10">
        <f t="shared" si="96"/>
        <v>3</v>
      </c>
      <c r="L329" s="9">
        <f t="shared" si="97"/>
        <v>1</v>
      </c>
      <c r="M329" s="8">
        <f t="shared" si="98"/>
        <v>2</v>
      </c>
      <c r="N329" s="2">
        <f t="shared" si="99"/>
        <v>0.14606741573033707</v>
      </c>
      <c r="O329" s="2">
        <f t="shared" si="100"/>
        <v>0.66260032102728728</v>
      </c>
      <c r="P329" s="2">
        <f t="shared" si="101"/>
        <v>0.19036918138041733</v>
      </c>
      <c r="Q329" s="2">
        <f t="shared" si="102"/>
        <v>9.6308186195828704E-4</v>
      </c>
      <c r="R329" s="1">
        <v>455</v>
      </c>
      <c r="S329" s="1">
        <v>2064</v>
      </c>
      <c r="T329" s="1">
        <v>593</v>
      </c>
      <c r="U329" s="1">
        <v>0</v>
      </c>
      <c r="V329" s="1">
        <v>1</v>
      </c>
      <c r="W329" s="1">
        <v>0</v>
      </c>
      <c r="X329" s="1">
        <v>0</v>
      </c>
      <c r="Z329" s="1">
        <v>2</v>
      </c>
      <c r="AB329" s="1">
        <v>0</v>
      </c>
      <c r="AS329" t="s">
        <v>2321</v>
      </c>
      <c r="AT329" t="s">
        <v>1332</v>
      </c>
      <c r="AW329" s="35">
        <v>8</v>
      </c>
      <c r="AX329" s="37">
        <v>121</v>
      </c>
      <c r="AY329" s="41">
        <f t="shared" si="95"/>
        <v>8121</v>
      </c>
      <c r="BA329" s="7" t="s">
        <v>59</v>
      </c>
    </row>
    <row r="330" spans="1:53" hidden="1" outlineLevel="1">
      <c r="A330" t="s">
        <v>1226</v>
      </c>
      <c r="B330" t="s">
        <v>1332</v>
      </c>
      <c r="C330" s="25">
        <v>230703</v>
      </c>
      <c r="F330" s="1">
        <v>100924</v>
      </c>
      <c r="G330" s="1">
        <v>68871</v>
      </c>
      <c r="H330" s="1">
        <v>67536</v>
      </c>
      <c r="I330" s="2" t="str">
        <f t="shared" si="103"/>
        <v/>
      </c>
      <c r="J330" s="2">
        <f t="shared" si="104"/>
        <v>0.66917680630969834</v>
      </c>
      <c r="K330" s="10">
        <f t="shared" si="96"/>
        <v>3</v>
      </c>
      <c r="L330" s="9">
        <f t="shared" si="97"/>
        <v>1</v>
      </c>
      <c r="M330" s="8">
        <f t="shared" si="98"/>
        <v>2</v>
      </c>
      <c r="N330" s="2">
        <f t="shared" si="99"/>
        <v>0.23623133860243381</v>
      </c>
      <c r="O330" s="2">
        <f t="shared" si="100"/>
        <v>0.39817776941412619</v>
      </c>
      <c r="P330" s="2">
        <f t="shared" si="101"/>
        <v>0.36185861247020451</v>
      </c>
      <c r="Q330" s="2">
        <f t="shared" si="102"/>
        <v>3.7322795132354591E-3</v>
      </c>
      <c r="R330" s="1">
        <v>30128</v>
      </c>
      <c r="S330" s="1">
        <v>50782</v>
      </c>
      <c r="T330" s="1">
        <v>46150</v>
      </c>
      <c r="U330" s="1">
        <v>254</v>
      </c>
      <c r="V330" s="1">
        <v>114</v>
      </c>
      <c r="W330" s="1">
        <v>12</v>
      </c>
      <c r="X330" s="1">
        <v>29</v>
      </c>
      <c r="Z330" s="1">
        <v>67</v>
      </c>
      <c r="AB330" s="1">
        <v>0</v>
      </c>
      <c r="AS330" t="s">
        <v>1226</v>
      </c>
      <c r="AT330" t="s">
        <v>1332</v>
      </c>
      <c r="AW330" s="35">
        <v>8</v>
      </c>
      <c r="AX330" s="37">
        <v>123</v>
      </c>
      <c r="AY330" s="41">
        <f t="shared" si="95"/>
        <v>8123</v>
      </c>
      <c r="BA330" s="7" t="s">
        <v>59</v>
      </c>
    </row>
    <row r="331" spans="1:53" hidden="1" outlineLevel="1">
      <c r="A331" t="s">
        <v>2881</v>
      </c>
      <c r="B331" t="s">
        <v>1332</v>
      </c>
      <c r="C331" s="25">
        <v>9784</v>
      </c>
      <c r="F331" s="1">
        <v>6008</v>
      </c>
      <c r="G331" s="1">
        <v>3761</v>
      </c>
      <c r="H331" s="1">
        <v>3672</v>
      </c>
      <c r="I331" s="2" t="str">
        <f t="shared" si="103"/>
        <v/>
      </c>
      <c r="J331" s="2">
        <f t="shared" si="104"/>
        <v>0.61118508655126502</v>
      </c>
      <c r="K331" s="10">
        <f t="shared" si="96"/>
        <v>3</v>
      </c>
      <c r="L331" s="9">
        <f t="shared" si="97"/>
        <v>1</v>
      </c>
      <c r="M331" s="8">
        <f t="shared" si="98"/>
        <v>2</v>
      </c>
      <c r="N331" s="2">
        <f t="shared" si="99"/>
        <v>0.20126941707031903</v>
      </c>
      <c r="O331" s="2">
        <f t="shared" si="100"/>
        <v>0.50776682812760987</v>
      </c>
      <c r="P331" s="2">
        <f t="shared" si="101"/>
        <v>0.28979455486888256</v>
      </c>
      <c r="Q331" s="2">
        <f t="shared" si="102"/>
        <v>1.1691999331884806E-3</v>
      </c>
      <c r="R331" s="1">
        <v>1205</v>
      </c>
      <c r="S331" s="1">
        <v>3040</v>
      </c>
      <c r="T331" s="1">
        <v>1735</v>
      </c>
      <c r="U331" s="1">
        <v>7</v>
      </c>
      <c r="V331" s="1">
        <v>0</v>
      </c>
      <c r="W331" s="1">
        <v>0</v>
      </c>
      <c r="X331" s="1">
        <v>0</v>
      </c>
      <c r="Z331" s="1">
        <v>0</v>
      </c>
      <c r="AB331" s="1">
        <v>0</v>
      </c>
      <c r="AS331" t="s">
        <v>2881</v>
      </c>
      <c r="AT331" t="s">
        <v>1332</v>
      </c>
      <c r="AW331" s="35">
        <v>8</v>
      </c>
      <c r="AX331" s="37">
        <v>125</v>
      </c>
      <c r="AY331" s="41">
        <f t="shared" si="95"/>
        <v>8125</v>
      </c>
      <c r="BA331" s="7" t="s">
        <v>59</v>
      </c>
    </row>
    <row r="332" spans="1:53" collapsed="1">
      <c r="A332" t="s">
        <v>2514</v>
      </c>
      <c r="B332" t="s">
        <v>2569</v>
      </c>
      <c r="C332" s="25">
        <f>SUM(C268:C331)</f>
        <v>4720423</v>
      </c>
      <c r="D332" s="55">
        <v>3464000</v>
      </c>
      <c r="E332" s="55">
        <v>3187000</v>
      </c>
      <c r="F332" s="25">
        <f>SUM(F268:F331)</f>
        <v>2533919</v>
      </c>
      <c r="G332" s="25">
        <f>SUM(G268:G331)</f>
        <v>1586105</v>
      </c>
      <c r="H332" s="1">
        <v>1538908</v>
      </c>
      <c r="I332" s="2">
        <f t="shared" si="103"/>
        <v>0.44425750577367207</v>
      </c>
      <c r="J332" s="2">
        <f t="shared" si="104"/>
        <v>0.6073232806573533</v>
      </c>
      <c r="K332" s="10">
        <f t="shared" si="96"/>
        <v>3</v>
      </c>
      <c r="L332" s="9">
        <f t="shared" si="97"/>
        <v>1</v>
      </c>
      <c r="M332" s="8">
        <f t="shared" si="98"/>
        <v>2</v>
      </c>
      <c r="N332" s="2">
        <f t="shared" si="99"/>
        <v>0.30138028022292829</v>
      </c>
      <c r="O332" s="2">
        <f t="shared" si="100"/>
        <v>0.35853883518798862</v>
      </c>
      <c r="P332" s="2">
        <f t="shared" si="101"/>
        <v>0.33588846193266114</v>
      </c>
      <c r="Q332" s="2">
        <f>IF(SUM($R332:$AO332)=0,"-",(1-N332-O332-P332))</f>
        <v>4.1924226564219458E-3</v>
      </c>
      <c r="R332" s="1">
        <f t="shared" ref="R332:X332" si="105">SUM(R268:R331)</f>
        <v>896861</v>
      </c>
      <c r="S332" s="1">
        <f t="shared" si="105"/>
        <v>1066956</v>
      </c>
      <c r="T332" s="1">
        <f t="shared" si="105"/>
        <v>999552</v>
      </c>
      <c r="U332" s="1">
        <f t="shared" si="105"/>
        <v>6555</v>
      </c>
      <c r="V332" s="1">
        <f t="shared" si="105"/>
        <v>4946</v>
      </c>
      <c r="W332" s="1">
        <f t="shared" si="105"/>
        <v>273</v>
      </c>
      <c r="X332" s="1">
        <f t="shared" si="105"/>
        <v>225</v>
      </c>
      <c r="Z332" s="1">
        <f>SUM(Z268:Z331)</f>
        <v>349</v>
      </c>
      <c r="AB332" s="1">
        <f>SUM(AB268:AB331)</f>
        <v>128</v>
      </c>
      <c r="AS332" t="s">
        <v>2514</v>
      </c>
      <c r="AT332" t="s">
        <v>2569</v>
      </c>
      <c r="AW332" s="35">
        <v>8</v>
      </c>
      <c r="AX332" s="37"/>
      <c r="AY332" s="35">
        <v>8</v>
      </c>
      <c r="BA332" s="7" t="s">
        <v>2133</v>
      </c>
    </row>
    <row r="333" spans="1:53">
      <c r="C333" s="25"/>
      <c r="I333" s="2"/>
      <c r="J333" s="2"/>
      <c r="K333" s="10"/>
      <c r="L333" s="9"/>
      <c r="M333" s="8"/>
      <c r="AW333" s="35"/>
      <c r="AX333" s="37"/>
      <c r="AY333" s="41"/>
    </row>
    <row r="334" spans="1:53" hidden="1" outlineLevel="1">
      <c r="A334" t="s">
        <v>2401</v>
      </c>
      <c r="B334" t="s">
        <v>512</v>
      </c>
      <c r="C334" s="25">
        <v>896254</v>
      </c>
      <c r="F334" s="1">
        <f>SUMIF('Town VTO'!$AH$3:$AH$171,$AY334,'Town VTO'!E$3:E$171)</f>
        <v>478140</v>
      </c>
      <c r="G334" s="1">
        <f>SUMIF('Town VTO'!$AH$3:$AH$171,$AY334,'Town VTO'!F$3:F$171)</f>
        <v>282670</v>
      </c>
      <c r="H334" s="1">
        <v>268353</v>
      </c>
      <c r="I334" s="2" t="str">
        <f t="shared" si="103"/>
        <v/>
      </c>
      <c r="J334" s="2">
        <f t="shared" si="104"/>
        <v>0.56124356882921322</v>
      </c>
      <c r="K334" s="10">
        <f t="shared" ref="K334:K342" si="106">RANK(R334,R334:AP334)</f>
        <v>2</v>
      </c>
      <c r="L334" s="9">
        <f t="shared" ref="L334:L342" si="107">RANK(S334,R334:AP334)</f>
        <v>3</v>
      </c>
      <c r="M334" s="8">
        <f t="shared" ref="M334:M342" si="108">RANK(T334,R334:AP334)</f>
        <v>1</v>
      </c>
      <c r="N334" s="2">
        <f t="shared" ref="N334:N342" si="109">IF(SUM($R334:$AO334)=0,"-",R334/SUM($R334:$AO334))</f>
        <v>0.30689789346283408</v>
      </c>
      <c r="O334" s="2">
        <f t="shared" ref="O334:O342" si="110">IF(SUM($R334:$AO334)=0,"-",S334/SUM($R334:$AO334))</f>
        <v>0.26895700720810195</v>
      </c>
      <c r="P334" s="2">
        <f t="shared" ref="P334:P342" si="111">IF(SUM($R334:$AO334)=0,"-",T334/SUM($R334:$AO334))</f>
        <v>0.42300143388130385</v>
      </c>
      <c r="Q334" s="2">
        <f t="shared" ref="Q334:Q342" si="112">IF(SUM($R334:$AO334)=0,"-",(1-N334-O334-P334))</f>
        <v>1.1436654477600672E-3</v>
      </c>
      <c r="R334" s="1">
        <f>SUMIF('Town VTO'!$AH$3:$AH$171,$AY334,'Town VTO'!Q$3:Q$171)</f>
        <v>142760</v>
      </c>
      <c r="S334" s="1">
        <f>SUMIF('Town VTO'!$AH$3:$AH$171,$AY334,'Town VTO'!R$3:R$171)</f>
        <v>125111</v>
      </c>
      <c r="T334" s="1">
        <f>SUMIF('Town VTO'!$AH$3:$AH$171,$AY334,'Town VTO'!S$3:S$171)</f>
        <v>196768</v>
      </c>
      <c r="X334" s="1">
        <f>SUMIF('Town VTO'!$AH$3:$AH$171,$AY334,'Town VTO'!W$3:W$171)</f>
        <v>532</v>
      </c>
      <c r="AS334" t="s">
        <v>2401</v>
      </c>
      <c r="AT334" t="s">
        <v>512</v>
      </c>
      <c r="AW334" s="35">
        <v>9</v>
      </c>
      <c r="AX334" s="37">
        <v>1</v>
      </c>
      <c r="AY334" s="41">
        <f t="shared" si="95"/>
        <v>9001</v>
      </c>
      <c r="BA334" s="7" t="s">
        <v>59</v>
      </c>
    </row>
    <row r="335" spans="1:53" hidden="1" outlineLevel="1">
      <c r="A335" t="s">
        <v>2159</v>
      </c>
      <c r="B335" t="s">
        <v>512</v>
      </c>
      <c r="C335" s="25">
        <v>881298</v>
      </c>
      <c r="F335" s="1">
        <f>SUMIF('Town VTO'!$AH$3:$AH$171,$AY335,'Town VTO'!E$3:E$171)</f>
        <v>483213</v>
      </c>
      <c r="G335" s="1">
        <f>SUMIF('Town VTO'!$AH$3:$AH$171,$AY335,'Town VTO'!F$3:F$171)</f>
        <v>293349</v>
      </c>
      <c r="H335" s="1">
        <v>266922</v>
      </c>
      <c r="I335" s="2" t="str">
        <f t="shared" si="103"/>
        <v/>
      </c>
      <c r="J335" s="2">
        <f t="shared" si="104"/>
        <v>0.55238993984019469</v>
      </c>
      <c r="K335" s="10">
        <f t="shared" si="106"/>
        <v>1</v>
      </c>
      <c r="L335" s="9">
        <f t="shared" si="107"/>
        <v>3</v>
      </c>
      <c r="M335" s="8">
        <f t="shared" si="108"/>
        <v>2</v>
      </c>
      <c r="N335" s="2">
        <f t="shared" si="109"/>
        <v>0.40570816937142951</v>
      </c>
      <c r="O335" s="2">
        <f t="shared" si="110"/>
        <v>0.18986058195869621</v>
      </c>
      <c r="P335" s="2">
        <f t="shared" si="111"/>
        <v>0.40385746894286823</v>
      </c>
      <c r="Q335" s="2">
        <f t="shared" si="112"/>
        <v>5.7377972700606295E-4</v>
      </c>
      <c r="R335" s="1">
        <f>SUMIF('Town VTO'!$AH$3:$AH$171,$AY335,'Town VTO'!Q$3:Q$171)</f>
        <v>194447</v>
      </c>
      <c r="S335" s="1">
        <f>SUMIF('Town VTO'!$AH$3:$AH$171,$AY335,'Town VTO'!R$3:R$171)</f>
        <v>90996</v>
      </c>
      <c r="T335" s="1">
        <f>SUMIF('Town VTO'!$AH$3:$AH$171,$AY335,'Town VTO'!S$3:S$171)</f>
        <v>193560</v>
      </c>
      <c r="X335" s="1">
        <f>SUMIF('Town VTO'!$AH$3:$AH$171,$AY335,'Town VTO'!W$3:W$171)</f>
        <v>275</v>
      </c>
      <c r="AS335" t="s">
        <v>2159</v>
      </c>
      <c r="AT335" t="s">
        <v>512</v>
      </c>
      <c r="AW335" s="35">
        <v>9</v>
      </c>
      <c r="AX335" s="37">
        <v>3</v>
      </c>
      <c r="AY335" s="41">
        <f t="shared" si="95"/>
        <v>9003</v>
      </c>
      <c r="BA335" s="7" t="s">
        <v>59</v>
      </c>
    </row>
    <row r="336" spans="1:53" hidden="1" outlineLevel="1">
      <c r="A336" t="s">
        <v>1685</v>
      </c>
      <c r="B336" t="s">
        <v>512</v>
      </c>
      <c r="C336" s="25">
        <v>189682</v>
      </c>
      <c r="F336" s="1">
        <f>SUMIF('Town VTO'!$AH$3:$AH$171,$AY336,'Town VTO'!E$3:E$171)</f>
        <v>116388</v>
      </c>
      <c r="G336" s="1">
        <f>SUMIF('Town VTO'!$AH$3:$AH$171,$AY336,'Town VTO'!F$3:F$171)</f>
        <v>73116</v>
      </c>
      <c r="H336" s="1">
        <v>68363</v>
      </c>
      <c r="I336" s="2" t="str">
        <f t="shared" si="103"/>
        <v/>
      </c>
      <c r="J336" s="2">
        <f t="shared" si="104"/>
        <v>0.58737155033164934</v>
      </c>
      <c r="K336" s="10">
        <f t="shared" si="106"/>
        <v>3</v>
      </c>
      <c r="L336" s="9">
        <f t="shared" si="107"/>
        <v>2</v>
      </c>
      <c r="M336" s="8">
        <f t="shared" si="108"/>
        <v>1</v>
      </c>
      <c r="N336" s="2">
        <f t="shared" si="109"/>
        <v>0.26098851464705125</v>
      </c>
      <c r="O336" s="2">
        <f t="shared" si="110"/>
        <v>0.26910999268722846</v>
      </c>
      <c r="P336" s="2">
        <f t="shared" si="111"/>
        <v>0.46840452531509441</v>
      </c>
      <c r="Q336" s="2">
        <f t="shared" si="112"/>
        <v>1.4969673506259329E-3</v>
      </c>
      <c r="R336" s="1">
        <f>SUMIF('Town VTO'!$AH$3:$AH$171,$AY336,'Town VTO'!Q$3:Q$171)</f>
        <v>30336</v>
      </c>
      <c r="S336" s="1">
        <f>SUMIF('Town VTO'!$AH$3:$AH$171,$AY336,'Town VTO'!R$3:R$171)</f>
        <v>31280</v>
      </c>
      <c r="T336" s="1">
        <f>SUMIF('Town VTO'!$AH$3:$AH$171,$AY336,'Town VTO'!S$3:S$171)</f>
        <v>54445</v>
      </c>
      <c r="X336" s="1">
        <f>SUMIF('Town VTO'!$AH$3:$AH$171,$AY336,'Town VTO'!W$3:W$171)</f>
        <v>174</v>
      </c>
      <c r="AS336" t="s">
        <v>1685</v>
      </c>
      <c r="AT336" t="s">
        <v>512</v>
      </c>
      <c r="AW336" s="35">
        <v>9</v>
      </c>
      <c r="AX336" s="37">
        <v>5</v>
      </c>
      <c r="AY336" s="41">
        <f t="shared" si="95"/>
        <v>9005</v>
      </c>
      <c r="BA336" s="7" t="s">
        <v>59</v>
      </c>
    </row>
    <row r="337" spans="1:62" hidden="1" outlineLevel="1">
      <c r="A337" t="s">
        <v>2895</v>
      </c>
      <c r="B337" t="s">
        <v>512</v>
      </c>
      <c r="C337" s="25">
        <v>163473</v>
      </c>
      <c r="F337" s="1">
        <f>SUMIF('Town VTO'!$AH$3:$AH$171,$AY337,'Town VTO'!E$3:E$171)</f>
        <v>99564</v>
      </c>
      <c r="G337" s="1">
        <f>SUMIF('Town VTO'!$AH$3:$AH$171,$AY337,'Town VTO'!F$3:F$171)</f>
        <v>65818</v>
      </c>
      <c r="H337" s="1">
        <v>58424</v>
      </c>
      <c r="I337" s="2" t="str">
        <f t="shared" si="103"/>
        <v/>
      </c>
      <c r="J337" s="2">
        <f t="shared" si="104"/>
        <v>0.58679844120364788</v>
      </c>
      <c r="K337" s="10">
        <f t="shared" si="106"/>
        <v>2</v>
      </c>
      <c r="L337" s="9">
        <f t="shared" si="107"/>
        <v>3</v>
      </c>
      <c r="M337" s="8">
        <f t="shared" si="108"/>
        <v>1</v>
      </c>
      <c r="N337" s="2">
        <f t="shared" si="109"/>
        <v>0.32543883528427253</v>
      </c>
      <c r="O337" s="2">
        <f t="shared" si="110"/>
        <v>0.22285069013843098</v>
      </c>
      <c r="P337" s="2">
        <f t="shared" si="111"/>
        <v>0.4507022372785659</v>
      </c>
      <c r="Q337" s="2">
        <f t="shared" si="112"/>
        <v>1.0082372987306187E-3</v>
      </c>
      <c r="R337" s="1">
        <f>SUMIF('Town VTO'!$AH$3:$AH$171,$AY337,'Town VTO'!Q$3:Q$171)</f>
        <v>32278</v>
      </c>
      <c r="S337" s="1">
        <f>SUMIF('Town VTO'!$AH$3:$AH$171,$AY337,'Town VTO'!R$3:R$171)</f>
        <v>22103</v>
      </c>
      <c r="T337" s="1">
        <f>SUMIF('Town VTO'!$AH$3:$AH$171,$AY337,'Town VTO'!S$3:S$171)</f>
        <v>44702</v>
      </c>
      <c r="X337" s="1">
        <f>SUMIF('Town VTO'!$AH$3:$AH$171,$AY337,'Town VTO'!W$3:W$171)</f>
        <v>100</v>
      </c>
      <c r="AS337" t="s">
        <v>2895</v>
      </c>
      <c r="AT337" t="s">
        <v>512</v>
      </c>
      <c r="AW337" s="35">
        <v>9</v>
      </c>
      <c r="AX337" s="37">
        <v>7</v>
      </c>
      <c r="AY337" s="41">
        <f t="shared" si="95"/>
        <v>9007</v>
      </c>
      <c r="BA337" s="7" t="s">
        <v>59</v>
      </c>
    </row>
    <row r="338" spans="1:62" hidden="1" outlineLevel="1">
      <c r="A338" t="s">
        <v>1265</v>
      </c>
      <c r="B338" t="s">
        <v>512</v>
      </c>
      <c r="C338" s="25">
        <v>850207</v>
      </c>
      <c r="F338" s="1">
        <f>SUMIF('Town VTO'!$AH$3:$AH$171,$AY338,'Town VTO'!E$3:E$171)</f>
        <v>467773</v>
      </c>
      <c r="G338" s="1">
        <f>SUMIF('Town VTO'!$AH$3:$AH$171,$AY338,'Town VTO'!F$3:F$171)</f>
        <v>269477</v>
      </c>
      <c r="H338" s="1">
        <v>242048</v>
      </c>
      <c r="I338" s="2" t="str">
        <f t="shared" si="103"/>
        <v/>
      </c>
      <c r="J338" s="2">
        <f t="shared" si="104"/>
        <v>0.51744756537893377</v>
      </c>
      <c r="K338" s="10">
        <f t="shared" si="106"/>
        <v>2</v>
      </c>
      <c r="L338" s="9">
        <f t="shared" si="107"/>
        <v>3</v>
      </c>
      <c r="M338" s="8">
        <f t="shared" si="108"/>
        <v>1</v>
      </c>
      <c r="N338" s="2">
        <f t="shared" si="109"/>
        <v>0.37008985466890859</v>
      </c>
      <c r="O338" s="2">
        <f t="shared" si="110"/>
        <v>0.17738104162873636</v>
      </c>
      <c r="P338" s="2">
        <f t="shared" si="111"/>
        <v>0.45005087123686721</v>
      </c>
      <c r="Q338" s="2">
        <f t="shared" si="112"/>
        <v>2.4782324654877841E-3</v>
      </c>
      <c r="R338" s="1">
        <f>SUMIF('Town VTO'!$AH$3:$AH$171,$AY338,'Town VTO'!Q$3:Q$171)</f>
        <v>172782</v>
      </c>
      <c r="S338" s="1">
        <f>SUMIF('Town VTO'!$AH$3:$AH$171,$AY338,'Town VTO'!R$3:R$171)</f>
        <v>82813</v>
      </c>
      <c r="T338" s="1">
        <f>SUMIF('Town VTO'!$AH$3:$AH$171,$AY338,'Town VTO'!S$3:S$171)</f>
        <v>210113</v>
      </c>
      <c r="X338" s="1">
        <f>SUMIF('Town VTO'!$AH$3:$AH$171,$AY338,'Town VTO'!W$3:W$171)</f>
        <v>1157</v>
      </c>
      <c r="AS338" t="s">
        <v>1265</v>
      </c>
      <c r="AT338" t="s">
        <v>512</v>
      </c>
      <c r="AW338" s="35">
        <v>9</v>
      </c>
      <c r="AX338" s="37">
        <v>9</v>
      </c>
      <c r="AY338" s="41">
        <f t="shared" si="95"/>
        <v>9009</v>
      </c>
      <c r="BA338" s="7" t="s">
        <v>59</v>
      </c>
    </row>
    <row r="339" spans="1:62" hidden="1" outlineLevel="1">
      <c r="A339" t="s">
        <v>2226</v>
      </c>
      <c r="B339" t="s">
        <v>512</v>
      </c>
      <c r="C339" s="25">
        <v>270814</v>
      </c>
      <c r="F339" s="1">
        <f>SUMIF('Town VTO'!$AH$3:$AH$171,$AY339,'Town VTO'!E$3:E$171)</f>
        <v>146643</v>
      </c>
      <c r="G339" s="1">
        <f>SUMIF('Town VTO'!$AH$3:$AH$171,$AY339,'Town VTO'!F$3:F$171)</f>
        <v>89512</v>
      </c>
      <c r="H339" s="1">
        <v>85892</v>
      </c>
      <c r="I339" s="2" t="str">
        <f t="shared" si="103"/>
        <v/>
      </c>
      <c r="J339" s="2">
        <f t="shared" si="104"/>
        <v>0.58572178692470833</v>
      </c>
      <c r="K339" s="10">
        <f t="shared" si="106"/>
        <v>2</v>
      </c>
      <c r="L339" s="9">
        <f t="shared" si="107"/>
        <v>3</v>
      </c>
      <c r="M339" s="8">
        <f t="shared" si="108"/>
        <v>1</v>
      </c>
      <c r="N339" s="2">
        <f t="shared" si="109"/>
        <v>0.30825988932158227</v>
      </c>
      <c r="O339" s="2">
        <f t="shared" si="110"/>
        <v>0.20284894445583113</v>
      </c>
      <c r="P339" s="2">
        <f t="shared" si="111"/>
        <v>0.48824212611874018</v>
      </c>
      <c r="Q339" s="2">
        <f t="shared" si="112"/>
        <v>6.4904010384647659E-4</v>
      </c>
      <c r="R339" s="1">
        <f>SUMIF('Town VTO'!$AH$3:$AH$171,$AY339,'Town VTO'!Q$3:Q$171)</f>
        <v>45120</v>
      </c>
      <c r="S339" s="1">
        <f>SUMIF('Town VTO'!$AH$3:$AH$171,$AY339,'Town VTO'!R$3:R$171)</f>
        <v>29691</v>
      </c>
      <c r="T339" s="1">
        <f>SUMIF('Town VTO'!$AH$3:$AH$171,$AY339,'Town VTO'!S$3:S$171)</f>
        <v>71464</v>
      </c>
      <c r="X339" s="1">
        <f>SUMIF('Town VTO'!$AH$3:$AH$171,$AY339,'Town VTO'!W$3:W$171)</f>
        <v>95</v>
      </c>
      <c r="AS339" t="s">
        <v>2226</v>
      </c>
      <c r="AT339" t="s">
        <v>512</v>
      </c>
      <c r="AW339" s="35">
        <v>9</v>
      </c>
      <c r="AX339" s="37">
        <v>11</v>
      </c>
      <c r="AY339" s="41">
        <f t="shared" si="95"/>
        <v>9011</v>
      </c>
      <c r="BA339" s="7" t="s">
        <v>59</v>
      </c>
    </row>
    <row r="340" spans="1:62" hidden="1" outlineLevel="1">
      <c r="A340" t="s">
        <v>2227</v>
      </c>
      <c r="B340" t="s">
        <v>512</v>
      </c>
      <c r="C340" s="25">
        <v>148954</v>
      </c>
      <c r="F340" s="1">
        <f>SUMIF('Town VTO'!$AH$3:$AH$171,$AY340,'Town VTO'!E$3:E$171)</f>
        <v>84326</v>
      </c>
      <c r="G340" s="1">
        <f>SUMIF('Town VTO'!$AH$3:$AH$171,$AY340,'Town VTO'!F$3:F$171)</f>
        <v>54779</v>
      </c>
      <c r="H340" s="1">
        <v>52339</v>
      </c>
      <c r="I340" s="2" t="str">
        <f t="shared" si="103"/>
        <v/>
      </c>
      <c r="J340" s="2">
        <f t="shared" si="104"/>
        <v>0.62067452505751486</v>
      </c>
      <c r="K340" s="10">
        <f t="shared" si="106"/>
        <v>2</v>
      </c>
      <c r="L340" s="9">
        <f t="shared" si="107"/>
        <v>3</v>
      </c>
      <c r="M340" s="8">
        <f t="shared" si="108"/>
        <v>1</v>
      </c>
      <c r="N340" s="2">
        <f t="shared" si="109"/>
        <v>0.2961934499690137</v>
      </c>
      <c r="O340" s="2">
        <f t="shared" si="110"/>
        <v>0.20292463173952424</v>
      </c>
      <c r="P340" s="2">
        <f t="shared" si="111"/>
        <v>0.49971397244601229</v>
      </c>
      <c r="Q340" s="2">
        <f t="shared" si="112"/>
        <v>1.1679458454497138E-3</v>
      </c>
      <c r="R340" s="1">
        <f>SUMIF('Town VTO'!$AH$3:$AH$171,$AY340,'Town VTO'!Q$3:Q$171)</f>
        <v>24853</v>
      </c>
      <c r="S340" s="1">
        <f>SUMIF('Town VTO'!$AH$3:$AH$171,$AY340,'Town VTO'!R$3:R$171)</f>
        <v>17027</v>
      </c>
      <c r="T340" s="1">
        <f>SUMIF('Town VTO'!$AH$3:$AH$171,$AY340,'Town VTO'!S$3:S$171)</f>
        <v>41930</v>
      </c>
      <c r="X340" s="1">
        <f>SUMIF('Town VTO'!$AH$3:$AH$171,$AY340,'Town VTO'!W$3:W$171)</f>
        <v>98</v>
      </c>
      <c r="AS340" t="s">
        <v>2227</v>
      </c>
      <c r="AT340" t="s">
        <v>512</v>
      </c>
      <c r="AW340" s="35">
        <v>9</v>
      </c>
      <c r="AX340" s="37">
        <v>13</v>
      </c>
      <c r="AY340" s="41">
        <f t="shared" si="95"/>
        <v>9013</v>
      </c>
      <c r="BA340" s="7" t="s">
        <v>59</v>
      </c>
    </row>
    <row r="341" spans="1:62" hidden="1" outlineLevel="1">
      <c r="A341" t="s">
        <v>683</v>
      </c>
      <c r="B341" t="s">
        <v>512</v>
      </c>
      <c r="C341" s="25">
        <v>116778</v>
      </c>
      <c r="F341" s="1">
        <f>SUMIF('Town VTO'!$AH$3:$AH$171,$AY341,'Town VTO'!E$3:E$171)</f>
        <v>65420</v>
      </c>
      <c r="G341" s="1">
        <f>SUMIF('Town VTO'!$AH$3:$AH$171,$AY341,'Town VTO'!F$3:F$171)</f>
        <v>36017</v>
      </c>
      <c r="H341" s="1">
        <v>33668</v>
      </c>
      <c r="I341" s="2" t="str">
        <f t="shared" si="103"/>
        <v/>
      </c>
      <c r="J341" s="2">
        <f t="shared" si="104"/>
        <v>0.51464383980434114</v>
      </c>
      <c r="K341" s="10">
        <f t="shared" si="106"/>
        <v>2</v>
      </c>
      <c r="L341" s="9">
        <f t="shared" si="107"/>
        <v>3</v>
      </c>
      <c r="M341" s="8">
        <f t="shared" si="108"/>
        <v>1</v>
      </c>
      <c r="N341" s="2">
        <f t="shared" si="109"/>
        <v>0.32039473684210529</v>
      </c>
      <c r="O341" s="2">
        <f t="shared" si="110"/>
        <v>0.19551713586291308</v>
      </c>
      <c r="P341" s="2">
        <f t="shared" si="111"/>
        <v>0.48127294981640145</v>
      </c>
      <c r="Q341" s="2">
        <f t="shared" si="112"/>
        <v>2.8151774785801775E-3</v>
      </c>
      <c r="R341" s="1">
        <f>SUMIF('Town VTO'!$AH$3:$AH$171,$AY341,'Town VTO'!Q$3:Q$171)</f>
        <v>20941</v>
      </c>
      <c r="S341" s="1">
        <f>SUMIF('Town VTO'!$AH$3:$AH$171,$AY341,'Town VTO'!R$3:R$171)</f>
        <v>12779</v>
      </c>
      <c r="T341" s="1">
        <f>SUMIF('Town VTO'!$AH$3:$AH$171,$AY341,'Town VTO'!S$3:S$171)</f>
        <v>31456</v>
      </c>
      <c r="X341" s="1">
        <f>SUMIF('Town VTO'!$AH$3:$AH$171,$AY341,'Town VTO'!W$3:W$171)</f>
        <v>184</v>
      </c>
      <c r="AS341" t="s">
        <v>683</v>
      </c>
      <c r="AT341" t="s">
        <v>512</v>
      </c>
      <c r="AW341" s="35">
        <v>9</v>
      </c>
      <c r="AX341" s="37">
        <v>15</v>
      </c>
      <c r="AY341" s="41">
        <f t="shared" si="95"/>
        <v>9015</v>
      </c>
      <c r="BA341" s="7" t="s">
        <v>59</v>
      </c>
    </row>
    <row r="342" spans="1:62" collapsed="1">
      <c r="A342" t="s">
        <v>1116</v>
      </c>
      <c r="B342" t="s">
        <v>2569</v>
      </c>
      <c r="C342" s="25">
        <f>SUM(C334:C341)</f>
        <v>3517460</v>
      </c>
      <c r="D342" s="55">
        <v>2640000</v>
      </c>
      <c r="E342" s="55">
        <v>2454000</v>
      </c>
      <c r="F342" s="1">
        <f>SUM(F334:F341)</f>
        <v>1941467</v>
      </c>
      <c r="G342" s="1">
        <f>SUM(G334:G341)</f>
        <v>1164738</v>
      </c>
      <c r="H342" s="1">
        <v>1076052</v>
      </c>
      <c r="I342" s="2">
        <f t="shared" si="103"/>
        <v>0.40759545454545454</v>
      </c>
      <c r="J342" s="2">
        <f t="shared" si="104"/>
        <v>0.55424686590088834</v>
      </c>
      <c r="K342" s="10">
        <f t="shared" si="106"/>
        <v>2</v>
      </c>
      <c r="L342" s="9">
        <f t="shared" si="107"/>
        <v>3</v>
      </c>
      <c r="M342" s="8">
        <f t="shared" si="108"/>
        <v>1</v>
      </c>
      <c r="N342" s="2">
        <f t="shared" si="109"/>
        <v>0.34515571924239352</v>
      </c>
      <c r="O342" s="2">
        <f t="shared" si="110"/>
        <v>0.21421474534038712</v>
      </c>
      <c r="P342" s="2">
        <f t="shared" si="111"/>
        <v>0.43926923537092233</v>
      </c>
      <c r="Q342" s="2">
        <f t="shared" si="112"/>
        <v>1.3603000462970583E-3</v>
      </c>
      <c r="R342" s="1">
        <f>SUM(R334:R341)</f>
        <v>663517</v>
      </c>
      <c r="S342" s="1">
        <f>SUM(S334:S341)</f>
        <v>411800</v>
      </c>
      <c r="T342" s="1">
        <f>SUM(T334:T341)</f>
        <v>844438</v>
      </c>
      <c r="X342" s="1">
        <f>SUM(X334:X341)</f>
        <v>2615</v>
      </c>
      <c r="AS342" t="s">
        <v>1116</v>
      </c>
      <c r="AT342" t="s">
        <v>2569</v>
      </c>
      <c r="AW342" s="35">
        <v>9</v>
      </c>
      <c r="AX342" s="37"/>
      <c r="AY342" s="35">
        <v>9</v>
      </c>
      <c r="BA342" s="7" t="s">
        <v>2133</v>
      </c>
    </row>
    <row r="343" spans="1:62">
      <c r="C343" s="25"/>
      <c r="G343" s="25"/>
      <c r="I343" s="2"/>
      <c r="J343" s="2"/>
      <c r="M343" s="8"/>
      <c r="AW343" s="35"/>
      <c r="AX343" s="37"/>
      <c r="AY343" s="41"/>
    </row>
    <row r="344" spans="1:62" hidden="1" outlineLevel="1">
      <c r="A344" t="s">
        <v>1889</v>
      </c>
      <c r="B344" t="s">
        <v>764</v>
      </c>
      <c r="C344" s="25">
        <v>149704</v>
      </c>
      <c r="F344" s="1">
        <f>SUM(R344:AP344)</f>
        <v>89821</v>
      </c>
      <c r="G344" s="25">
        <v>38980</v>
      </c>
      <c r="H344" s="1">
        <v>38011</v>
      </c>
      <c r="I344" s="2" t="str">
        <f t="shared" si="103"/>
        <v/>
      </c>
      <c r="J344" s="2">
        <f t="shared" si="104"/>
        <v>0.42318611460571581</v>
      </c>
      <c r="K344" s="10">
        <f>RANK(R344,R344:AP344)</f>
        <v>1</v>
      </c>
      <c r="L344" s="9">
        <f>RANK(S344,R344:AP344)</f>
        <v>2</v>
      </c>
      <c r="M344" s="8" t="e">
        <f>RANK(T344,R344:AP344)</f>
        <v>#N/A</v>
      </c>
      <c r="N344" s="2">
        <f t="shared" ref="N344:P347" si="113">IF(SUM($R344:$AO344)=0,"-",R344/SUM($R344:$AO344))</f>
        <v>0.40812282205720268</v>
      </c>
      <c r="O344" s="2">
        <f t="shared" si="113"/>
        <v>0.33995390832878725</v>
      </c>
      <c r="P344" s="2">
        <f t="shared" si="113"/>
        <v>0</v>
      </c>
      <c r="Q344" s="2">
        <f>IF(SUM($R344:$AO344)=0,"-",(1-N344-O344-P344))</f>
        <v>0.25192326961401013</v>
      </c>
      <c r="R344" s="1">
        <v>36658</v>
      </c>
      <c r="S344" s="1">
        <v>30535</v>
      </c>
      <c r="X344" s="1">
        <v>22628</v>
      </c>
      <c r="AS344" t="s">
        <v>1889</v>
      </c>
      <c r="AT344" t="s">
        <v>764</v>
      </c>
      <c r="AW344" s="35">
        <v>10</v>
      </c>
      <c r="AX344" s="37">
        <v>1</v>
      </c>
      <c r="AY344" s="41">
        <f t="shared" si="95"/>
        <v>10001</v>
      </c>
      <c r="BA344" s="7" t="s">
        <v>59</v>
      </c>
    </row>
    <row r="345" spans="1:62" hidden="1" outlineLevel="1">
      <c r="A345" t="s">
        <v>510</v>
      </c>
      <c r="B345" t="s">
        <v>764</v>
      </c>
      <c r="C345" s="25">
        <v>527174</v>
      </c>
      <c r="F345" s="1">
        <f>SUM(R345:AP345)</f>
        <v>353845</v>
      </c>
      <c r="G345" s="25">
        <v>161629</v>
      </c>
      <c r="H345" s="1">
        <v>158179</v>
      </c>
      <c r="I345" s="2" t="str">
        <f t="shared" si="103"/>
        <v/>
      </c>
      <c r="J345" s="2">
        <f t="shared" si="104"/>
        <v>0.44702906639912954</v>
      </c>
      <c r="K345" s="10">
        <f>RANK(R345,R345:AP345)</f>
        <v>1</v>
      </c>
      <c r="L345" s="9">
        <f>RANK(S345,R345:AP345)</f>
        <v>2</v>
      </c>
      <c r="M345" s="8" t="e">
        <f>RANK(T345,R345:AP345)</f>
        <v>#N/A</v>
      </c>
      <c r="N345" s="2">
        <f t="shared" si="113"/>
        <v>0.46423716599075865</v>
      </c>
      <c r="O345" s="2">
        <f t="shared" si="113"/>
        <v>0.2924020404414362</v>
      </c>
      <c r="P345" s="2">
        <f t="shared" si="113"/>
        <v>0</v>
      </c>
      <c r="Q345" s="2">
        <f>IF(SUM($R345:$AO345)=0,"-",(1-N345-O345-P345))</f>
        <v>0.2433607935678051</v>
      </c>
      <c r="R345" s="1">
        <v>164268</v>
      </c>
      <c r="S345" s="1">
        <v>103465</v>
      </c>
      <c r="X345" s="1">
        <v>86112</v>
      </c>
      <c r="AS345" t="s">
        <v>510</v>
      </c>
      <c r="AT345" t="s">
        <v>764</v>
      </c>
      <c r="AW345" s="35">
        <v>10</v>
      </c>
      <c r="AX345" s="37">
        <v>3</v>
      </c>
      <c r="AY345" s="41">
        <f t="shared" si="95"/>
        <v>10003</v>
      </c>
      <c r="BA345" s="7" t="s">
        <v>59</v>
      </c>
    </row>
    <row r="346" spans="1:62" hidden="1" outlineLevel="1">
      <c r="A346" t="s">
        <v>3021</v>
      </c>
      <c r="B346" t="s">
        <v>764</v>
      </c>
      <c r="C346" s="25">
        <v>182390</v>
      </c>
      <c r="F346" s="1">
        <f>SUM(R346:AP346)</f>
        <v>114070</v>
      </c>
      <c r="G346" s="25">
        <v>57444</v>
      </c>
      <c r="H346" s="1">
        <v>55934</v>
      </c>
      <c r="I346" s="2" t="str">
        <f t="shared" si="103"/>
        <v/>
      </c>
      <c r="J346" s="2">
        <f t="shared" si="104"/>
        <v>0.49034803191023058</v>
      </c>
      <c r="K346" s="10">
        <f>RANK(R346,R346:AP346)</f>
        <v>1</v>
      </c>
      <c r="L346" s="9">
        <f>RANK(S346,R346:AP346)</f>
        <v>2</v>
      </c>
      <c r="M346" s="8" t="e">
        <f>RANK(T346,R346:AP346)</f>
        <v>#N/A</v>
      </c>
      <c r="N346" s="2">
        <f t="shared" si="113"/>
        <v>0.39644954852283687</v>
      </c>
      <c r="O346" s="2">
        <f t="shared" si="113"/>
        <v>0.39147014990795126</v>
      </c>
      <c r="P346" s="2">
        <f t="shared" si="113"/>
        <v>0</v>
      </c>
      <c r="Q346" s="2">
        <f>IF(SUM($R346:$AO346)=0,"-",(1-N346-O346-P346))</f>
        <v>0.21208030156921187</v>
      </c>
      <c r="R346" s="1">
        <v>45223</v>
      </c>
      <c r="S346" s="1">
        <v>44655</v>
      </c>
      <c r="X346" s="1">
        <v>24192</v>
      </c>
      <c r="AS346" t="s">
        <v>3021</v>
      </c>
      <c r="AT346" t="s">
        <v>764</v>
      </c>
      <c r="AW346" s="35">
        <v>10</v>
      </c>
      <c r="AX346" s="37">
        <v>5</v>
      </c>
      <c r="AY346" s="41">
        <f t="shared" si="95"/>
        <v>10005</v>
      </c>
      <c r="BA346" s="7" t="s">
        <v>59</v>
      </c>
    </row>
    <row r="347" spans="1:62" collapsed="1">
      <c r="A347" t="s">
        <v>532</v>
      </c>
      <c r="B347" t="s">
        <v>2569</v>
      </c>
      <c r="C347" s="25">
        <f>SUM(C344:C346)</f>
        <v>859268</v>
      </c>
      <c r="D347" s="55">
        <v>647000</v>
      </c>
      <c r="E347" s="55">
        <v>603000</v>
      </c>
      <c r="F347" s="1">
        <f>SUM(F344:F346)</f>
        <v>557736</v>
      </c>
      <c r="G347" s="25">
        <f>SUM(G344:G346)</f>
        <v>258053</v>
      </c>
      <c r="H347" s="1">
        <v>252124</v>
      </c>
      <c r="I347" s="2">
        <f t="shared" si="103"/>
        <v>0.38968160741885627</v>
      </c>
      <c r="J347" s="2">
        <f t="shared" si="104"/>
        <v>0.45204899809228738</v>
      </c>
      <c r="K347" s="10">
        <f>RANK(R347,R347:AP347)</f>
        <v>1</v>
      </c>
      <c r="L347" s="9">
        <f>RANK(S347,R347:AP347)</f>
        <v>2</v>
      </c>
      <c r="M347" s="8" t="e">
        <f>RANK(T347,R347:AP347)</f>
        <v>#N/A</v>
      </c>
      <c r="N347" s="2">
        <f t="shared" si="113"/>
        <v>0.44133604429335743</v>
      </c>
      <c r="O347" s="2">
        <f t="shared" si="113"/>
        <v>0.32032180099545304</v>
      </c>
      <c r="P347" s="2">
        <f t="shared" si="113"/>
        <v>0</v>
      </c>
      <c r="Q347" s="2">
        <f>IF(SUM($R347:$AO347)=0,"-",(1-N347-O347-P347))</f>
        <v>0.23834215471118958</v>
      </c>
      <c r="R347" s="1">
        <f>SUM(R344:R346)</f>
        <v>246149</v>
      </c>
      <c r="S347" s="1">
        <f>SUM(S344:S346)</f>
        <v>178655</v>
      </c>
      <c r="X347" s="1">
        <f>SUM(X344:X346)</f>
        <v>132932</v>
      </c>
      <c r="AS347" t="s">
        <v>532</v>
      </c>
      <c r="AT347" t="s">
        <v>2569</v>
      </c>
      <c r="AW347" s="35">
        <v>10</v>
      </c>
      <c r="AX347" s="37"/>
      <c r="AY347" s="35">
        <v>10</v>
      </c>
      <c r="BA347" s="7" t="s">
        <v>2133</v>
      </c>
    </row>
    <row r="348" spans="1:62">
      <c r="C348" s="25"/>
      <c r="I348" s="2"/>
      <c r="J348" s="2"/>
      <c r="M348" s="8"/>
      <c r="AL348"/>
      <c r="AW348" s="35"/>
      <c r="AX348" s="37"/>
      <c r="AY348" s="41"/>
    </row>
    <row r="349" spans="1:62" hidden="1" outlineLevel="1">
      <c r="A349" t="s">
        <v>339</v>
      </c>
      <c r="B349" t="s">
        <v>387</v>
      </c>
      <c r="C349" s="25">
        <v>239506</v>
      </c>
      <c r="F349" s="1">
        <f t="shared" ref="F349:F380" si="114">SUM(R349:AP349)</f>
        <v>147411</v>
      </c>
      <c r="G349" s="1">
        <v>71150</v>
      </c>
      <c r="H349" s="1">
        <v>57715</v>
      </c>
      <c r="I349" s="2" t="str">
        <f t="shared" si="103"/>
        <v/>
      </c>
      <c r="J349" s="2">
        <f t="shared" si="104"/>
        <v>0.39152437742095231</v>
      </c>
      <c r="K349" s="10">
        <f t="shared" ref="K349:K380" si="115">RANK(R349,R349:AP349)</f>
        <v>1</v>
      </c>
      <c r="L349" s="9">
        <f t="shared" ref="L349:L380" si="116">RANK(S349,R349:AP349)</f>
        <v>2</v>
      </c>
      <c r="M349" s="8">
        <f t="shared" ref="M349:M380" si="117">RANK(T349,R349:AP349)</f>
        <v>3</v>
      </c>
      <c r="N349" s="2">
        <f t="shared" ref="N349:N380" si="118">IF(SUM($R349:$AO349)=0,"-",R349/SUM($R349:$AO349))</f>
        <v>0.49958958286695021</v>
      </c>
      <c r="O349" s="2">
        <f t="shared" ref="O349:O380" si="119">IF(SUM($R349:$AO349)=0,"-",S349/SUM($R349:$AO349))</f>
        <v>0.28198709729938742</v>
      </c>
      <c r="P349" s="2">
        <f t="shared" ref="P349:P380" si="120">IF(SUM($R349:$AO349)=0,"-",T349/SUM($R349:$AO349))</f>
        <v>0.19001974072491198</v>
      </c>
      <c r="Q349" s="2">
        <f t="shared" ref="Q349:Q380" si="121">IF(SUM($R349:$AO349)=0,"-",(1-N349-O349-P349))</f>
        <v>2.8403579108750382E-2</v>
      </c>
      <c r="R349" s="1">
        <v>73645</v>
      </c>
      <c r="S349" s="1">
        <v>41568</v>
      </c>
      <c r="T349" s="1">
        <v>28011</v>
      </c>
      <c r="U349" s="1">
        <v>602</v>
      </c>
      <c r="V349" s="1">
        <v>352</v>
      </c>
      <c r="W349" s="1">
        <v>56</v>
      </c>
      <c r="X349" s="1">
        <v>113</v>
      </c>
      <c r="Z349" s="1">
        <v>15</v>
      </c>
      <c r="AC349" s="1">
        <v>4</v>
      </c>
      <c r="AD349" s="1">
        <v>13</v>
      </c>
      <c r="AK349" s="1">
        <v>538</v>
      </c>
      <c r="AL349">
        <v>2494</v>
      </c>
      <c r="AS349" t="s">
        <v>339</v>
      </c>
      <c r="AT349" t="s">
        <v>387</v>
      </c>
      <c r="AW349" s="35">
        <v>12</v>
      </c>
      <c r="AX349" s="37">
        <v>1</v>
      </c>
      <c r="AY349" s="41">
        <f t="shared" si="95"/>
        <v>12001</v>
      </c>
      <c r="BA349" s="7" t="s">
        <v>59</v>
      </c>
      <c r="BJ349" s="1"/>
    </row>
    <row r="350" spans="1:62" hidden="1" outlineLevel="1">
      <c r="A350" t="s">
        <v>723</v>
      </c>
      <c r="B350" t="s">
        <v>387</v>
      </c>
      <c r="C350" s="25">
        <v>25571</v>
      </c>
      <c r="F350" s="1">
        <f t="shared" si="114"/>
        <v>12997</v>
      </c>
      <c r="G350" s="1">
        <v>6380</v>
      </c>
      <c r="H350" s="1">
        <v>6199</v>
      </c>
      <c r="I350" s="2" t="str">
        <f t="shared" si="103"/>
        <v/>
      </c>
      <c r="J350" s="2">
        <f t="shared" si="104"/>
        <v>0.47695622066630761</v>
      </c>
      <c r="K350" s="10">
        <f t="shared" si="115"/>
        <v>1</v>
      </c>
      <c r="L350" s="9">
        <f t="shared" si="116"/>
        <v>2</v>
      </c>
      <c r="M350" s="8">
        <f t="shared" si="117"/>
        <v>3</v>
      </c>
      <c r="N350" s="2">
        <f t="shared" si="118"/>
        <v>0.65238131876586902</v>
      </c>
      <c r="O350" s="2">
        <f t="shared" si="119"/>
        <v>0.27798722782180502</v>
      </c>
      <c r="P350" s="2">
        <f t="shared" si="120"/>
        <v>5.7243979379856889E-2</v>
      </c>
      <c r="Q350" s="2">
        <f t="shared" si="121"/>
        <v>1.2387474032469072E-2</v>
      </c>
      <c r="R350" s="1">
        <v>8479</v>
      </c>
      <c r="S350" s="1">
        <v>3613</v>
      </c>
      <c r="T350" s="1">
        <v>744</v>
      </c>
      <c r="U350" s="1">
        <v>10</v>
      </c>
      <c r="V350" s="1">
        <v>3</v>
      </c>
      <c r="W350" s="1">
        <v>2</v>
      </c>
      <c r="X350" s="1">
        <v>16</v>
      </c>
      <c r="Z350" s="1">
        <v>0</v>
      </c>
      <c r="AC350" s="1">
        <v>2</v>
      </c>
      <c r="AD350" s="1">
        <v>0</v>
      </c>
      <c r="AK350" s="1">
        <v>9</v>
      </c>
      <c r="AL350">
        <v>119</v>
      </c>
      <c r="AS350" t="s">
        <v>723</v>
      </c>
      <c r="AT350" t="s">
        <v>387</v>
      </c>
      <c r="AW350" s="35">
        <v>12</v>
      </c>
      <c r="AX350" s="37">
        <v>3</v>
      </c>
      <c r="AY350" s="41">
        <f t="shared" si="95"/>
        <v>12003</v>
      </c>
      <c r="BA350" s="7" t="s">
        <v>59</v>
      </c>
      <c r="BJ350" s="1"/>
    </row>
    <row r="351" spans="1:62" hidden="1" outlineLevel="1">
      <c r="A351" t="s">
        <v>657</v>
      </c>
      <c r="B351" t="s">
        <v>387</v>
      </c>
      <c r="C351" s="25">
        <v>165644</v>
      </c>
      <c r="F351" s="1">
        <f t="shared" si="114"/>
        <v>107996</v>
      </c>
      <c r="G351" s="1">
        <v>48570</v>
      </c>
      <c r="H351" s="1">
        <v>0</v>
      </c>
      <c r="I351" s="2" t="str">
        <f t="shared" si="103"/>
        <v/>
      </c>
      <c r="J351" s="2">
        <f t="shared" si="104"/>
        <v>0</v>
      </c>
      <c r="K351" s="10">
        <f t="shared" si="115"/>
        <v>2</v>
      </c>
      <c r="L351" s="9">
        <f t="shared" si="116"/>
        <v>1</v>
      </c>
      <c r="M351" s="8">
        <f t="shared" si="117"/>
        <v>3</v>
      </c>
      <c r="N351" s="2">
        <f t="shared" si="118"/>
        <v>0.36292084892033039</v>
      </c>
      <c r="O351" s="2">
        <f t="shared" si="119"/>
        <v>0.45705396496166523</v>
      </c>
      <c r="P351" s="2">
        <f t="shared" si="120"/>
        <v>0.15006111337456943</v>
      </c>
      <c r="Q351" s="2">
        <f t="shared" si="121"/>
        <v>2.9964072743434961E-2</v>
      </c>
      <c r="R351" s="1">
        <v>39194</v>
      </c>
      <c r="S351" s="1">
        <v>49360</v>
      </c>
      <c r="T351" s="1">
        <v>16206</v>
      </c>
      <c r="U351" s="1">
        <v>162</v>
      </c>
      <c r="V351" s="1">
        <v>103</v>
      </c>
      <c r="W351" s="1">
        <v>48</v>
      </c>
      <c r="X351" s="1">
        <v>115</v>
      </c>
      <c r="Z351" s="1">
        <v>14</v>
      </c>
      <c r="AC351" s="1">
        <v>49</v>
      </c>
      <c r="AD351" s="1">
        <v>12</v>
      </c>
      <c r="AK351" s="1">
        <v>243</v>
      </c>
      <c r="AL351">
        <v>2490</v>
      </c>
      <c r="AS351" t="s">
        <v>657</v>
      </c>
      <c r="AT351" t="s">
        <v>387</v>
      </c>
      <c r="AW351" s="35">
        <v>12</v>
      </c>
      <c r="AX351" s="37">
        <v>5</v>
      </c>
      <c r="AY351" s="41">
        <f t="shared" si="95"/>
        <v>12005</v>
      </c>
      <c r="BA351" s="7" t="s">
        <v>59</v>
      </c>
      <c r="BJ351" s="1"/>
    </row>
    <row r="352" spans="1:62" hidden="1" outlineLevel="1">
      <c r="A352" t="s">
        <v>459</v>
      </c>
      <c r="B352" t="s">
        <v>387</v>
      </c>
      <c r="C352" s="25">
        <v>28506</v>
      </c>
      <c r="F352" s="1">
        <f t="shared" si="114"/>
        <v>14275</v>
      </c>
      <c r="G352" s="1">
        <v>7231</v>
      </c>
      <c r="H352" s="1">
        <v>7070</v>
      </c>
      <c r="I352" s="2" t="str">
        <f t="shared" si="103"/>
        <v/>
      </c>
      <c r="J352" s="2">
        <f t="shared" si="104"/>
        <v>0.49527145359019265</v>
      </c>
      <c r="K352" s="10">
        <f t="shared" si="115"/>
        <v>1</v>
      </c>
      <c r="L352" s="9">
        <f t="shared" si="116"/>
        <v>2</v>
      </c>
      <c r="M352" s="8">
        <f t="shared" si="117"/>
        <v>3</v>
      </c>
      <c r="N352" s="2">
        <f t="shared" si="118"/>
        <v>0.58192644483362521</v>
      </c>
      <c r="O352" s="2">
        <f t="shared" si="119"/>
        <v>0.31418563922942205</v>
      </c>
      <c r="P352" s="2">
        <f t="shared" si="120"/>
        <v>8.5043782837127851E-2</v>
      </c>
      <c r="Q352" s="2">
        <f t="shared" si="121"/>
        <v>1.8844133099824883E-2</v>
      </c>
      <c r="R352" s="1">
        <v>8307</v>
      </c>
      <c r="S352" s="1">
        <v>4485</v>
      </c>
      <c r="T352" s="1">
        <v>1214</v>
      </c>
      <c r="U352" s="1">
        <v>28</v>
      </c>
      <c r="V352" s="1">
        <v>2</v>
      </c>
      <c r="W352" s="1">
        <v>3</v>
      </c>
      <c r="X352" s="1">
        <v>4</v>
      </c>
      <c r="Z352" s="1">
        <v>0</v>
      </c>
      <c r="AC352" s="1">
        <v>0</v>
      </c>
      <c r="AD352" s="1">
        <v>0</v>
      </c>
      <c r="AK352" s="1">
        <v>70</v>
      </c>
      <c r="AL352">
        <v>162</v>
      </c>
      <c r="AS352" t="s">
        <v>459</v>
      </c>
      <c r="AT352" t="s">
        <v>387</v>
      </c>
      <c r="AW352" s="35">
        <v>12</v>
      </c>
      <c r="AX352" s="37">
        <v>7</v>
      </c>
      <c r="AY352" s="41">
        <f t="shared" si="95"/>
        <v>12007</v>
      </c>
      <c r="BA352" s="7" t="s">
        <v>59</v>
      </c>
      <c r="BJ352" s="1"/>
    </row>
    <row r="353" spans="1:62" hidden="1" outlineLevel="1">
      <c r="A353" t="s">
        <v>1546</v>
      </c>
      <c r="B353" t="s">
        <v>387</v>
      </c>
      <c r="C353" s="25">
        <v>535138</v>
      </c>
      <c r="F353" s="1">
        <f t="shared" si="114"/>
        <v>315877</v>
      </c>
      <c r="G353" s="1">
        <v>188153</v>
      </c>
      <c r="H353" s="1">
        <v>183222</v>
      </c>
      <c r="I353" s="2" t="str">
        <f t="shared" si="103"/>
        <v/>
      </c>
      <c r="J353" s="2">
        <f t="shared" si="104"/>
        <v>0.58004223162813373</v>
      </c>
      <c r="K353" s="10">
        <f t="shared" si="115"/>
        <v>2</v>
      </c>
      <c r="L353" s="9">
        <f t="shared" si="116"/>
        <v>1</v>
      </c>
      <c r="M353" s="8">
        <f t="shared" si="117"/>
        <v>3</v>
      </c>
      <c r="N353" s="2">
        <f t="shared" si="118"/>
        <v>0.36302421512170879</v>
      </c>
      <c r="O353" s="2">
        <f t="shared" si="119"/>
        <v>0.44948191859489611</v>
      </c>
      <c r="P353" s="2">
        <f t="shared" si="120"/>
        <v>0.15157798763442731</v>
      </c>
      <c r="Q353" s="2">
        <f t="shared" si="121"/>
        <v>3.5915878648967781E-2</v>
      </c>
      <c r="R353" s="1">
        <v>114671</v>
      </c>
      <c r="S353" s="1">
        <v>141981</v>
      </c>
      <c r="T353" s="1">
        <v>47880</v>
      </c>
      <c r="U353" s="1">
        <v>628</v>
      </c>
      <c r="V353" s="1">
        <v>199</v>
      </c>
      <c r="W353" s="1">
        <v>117</v>
      </c>
      <c r="X353" s="1">
        <v>131</v>
      </c>
      <c r="Z353" s="1">
        <v>48</v>
      </c>
      <c r="AC353" s="1">
        <v>67</v>
      </c>
      <c r="AD353" s="1">
        <v>21</v>
      </c>
      <c r="AK353" s="1">
        <v>704</v>
      </c>
      <c r="AL353">
        <v>9430</v>
      </c>
      <c r="AS353" t="s">
        <v>1546</v>
      </c>
      <c r="AT353" t="s">
        <v>387</v>
      </c>
      <c r="AW353" s="35">
        <v>12</v>
      </c>
      <c r="AX353" s="37">
        <v>9</v>
      </c>
      <c r="AY353" s="41">
        <f t="shared" si="95"/>
        <v>12009</v>
      </c>
      <c r="BA353" s="7" t="s">
        <v>59</v>
      </c>
      <c r="BJ353" s="1"/>
    </row>
    <row r="354" spans="1:62" hidden="1" outlineLevel="1">
      <c r="A354" t="s">
        <v>184</v>
      </c>
      <c r="B354" t="s">
        <v>387</v>
      </c>
      <c r="C354" s="25">
        <v>1739348</v>
      </c>
      <c r="F354" s="1">
        <f t="shared" si="114"/>
        <v>923647</v>
      </c>
      <c r="G354" s="1">
        <v>411489</v>
      </c>
      <c r="H354" s="1">
        <v>130675</v>
      </c>
      <c r="I354" s="2" t="str">
        <f t="shared" si="103"/>
        <v/>
      </c>
      <c r="J354" s="2">
        <f t="shared" si="104"/>
        <v>0.1414772093667819</v>
      </c>
      <c r="K354" s="10">
        <f t="shared" si="115"/>
        <v>1</v>
      </c>
      <c r="L354" s="9">
        <f t="shared" si="116"/>
        <v>2</v>
      </c>
      <c r="M354" s="8">
        <f t="shared" si="117"/>
        <v>3</v>
      </c>
      <c r="N354" s="2">
        <f t="shared" si="118"/>
        <v>0.50505117214693496</v>
      </c>
      <c r="O354" s="2">
        <f t="shared" si="119"/>
        <v>0.26226144836717924</v>
      </c>
      <c r="P354" s="2">
        <f t="shared" si="120"/>
        <v>0.22055287355450728</v>
      </c>
      <c r="Q354" s="2">
        <f t="shared" si="121"/>
        <v>1.213450593137852E-2</v>
      </c>
      <c r="R354" s="1">
        <v>466489</v>
      </c>
      <c r="S354" s="1">
        <v>242237</v>
      </c>
      <c r="T354" s="1">
        <v>203713</v>
      </c>
      <c r="U354" s="1">
        <v>651</v>
      </c>
      <c r="V354" s="1">
        <v>327</v>
      </c>
      <c r="W354" s="1">
        <v>222</v>
      </c>
      <c r="X354" s="1">
        <v>533</v>
      </c>
      <c r="Z354" s="1">
        <v>34</v>
      </c>
      <c r="AC354" s="1">
        <v>27</v>
      </c>
      <c r="AD354" s="1">
        <v>20</v>
      </c>
      <c r="AK354" s="1">
        <v>3503</v>
      </c>
      <c r="AL354">
        <v>5891</v>
      </c>
      <c r="AS354" t="s">
        <v>184</v>
      </c>
      <c r="AT354" t="s">
        <v>387</v>
      </c>
      <c r="AW354" s="35">
        <v>12</v>
      </c>
      <c r="AX354" s="37">
        <v>11</v>
      </c>
      <c r="AY354" s="41">
        <f t="shared" si="95"/>
        <v>12011</v>
      </c>
      <c r="BA354" s="7" t="s">
        <v>59</v>
      </c>
      <c r="BJ354" s="1"/>
    </row>
    <row r="355" spans="1:62" hidden="1" outlineLevel="1">
      <c r="A355" t="s">
        <v>1335</v>
      </c>
      <c r="B355" t="s">
        <v>387</v>
      </c>
      <c r="C355" s="25">
        <v>13997</v>
      </c>
      <c r="F355" s="1">
        <f t="shared" si="114"/>
        <v>8517</v>
      </c>
      <c r="G355" s="1">
        <v>3457</v>
      </c>
      <c r="H355" s="1">
        <v>0</v>
      </c>
      <c r="I355" s="2" t="str">
        <f t="shared" si="103"/>
        <v/>
      </c>
      <c r="J355" s="2">
        <f t="shared" si="104"/>
        <v>0</v>
      </c>
      <c r="K355" s="10">
        <f t="shared" si="115"/>
        <v>1</v>
      </c>
      <c r="L355" s="9">
        <f t="shared" si="116"/>
        <v>2</v>
      </c>
      <c r="M355" s="8">
        <f t="shared" si="117"/>
        <v>3</v>
      </c>
      <c r="N355" s="2">
        <f t="shared" si="118"/>
        <v>0.79711165903487147</v>
      </c>
      <c r="O355" s="2">
        <f t="shared" si="119"/>
        <v>0.14206880356933194</v>
      </c>
      <c r="P355" s="2">
        <f t="shared" si="120"/>
        <v>4.6964893741927909E-2</v>
      </c>
      <c r="Q355" s="2">
        <f t="shared" si="121"/>
        <v>1.3854643653868688E-2</v>
      </c>
      <c r="R355" s="1">
        <v>6789</v>
      </c>
      <c r="S355" s="1">
        <v>1210</v>
      </c>
      <c r="T355" s="1">
        <v>400</v>
      </c>
      <c r="U355" s="1">
        <v>10</v>
      </c>
      <c r="V355" s="1">
        <v>1</v>
      </c>
      <c r="W355" s="1">
        <v>5</v>
      </c>
      <c r="X355" s="1">
        <v>3</v>
      </c>
      <c r="Z355" s="1">
        <v>2</v>
      </c>
      <c r="AC355" s="1">
        <v>0</v>
      </c>
      <c r="AD355" s="1">
        <v>0</v>
      </c>
      <c r="AK355" s="1">
        <v>26</v>
      </c>
      <c r="AL355">
        <v>71</v>
      </c>
      <c r="AS355" t="s">
        <v>1335</v>
      </c>
      <c r="AT355" t="s">
        <v>387</v>
      </c>
      <c r="AW355" s="35">
        <v>12</v>
      </c>
      <c r="AX355" s="37">
        <v>13</v>
      </c>
      <c r="AY355" s="41">
        <f t="shared" si="95"/>
        <v>12013</v>
      </c>
      <c r="BA355" s="7" t="s">
        <v>59</v>
      </c>
      <c r="BJ355" s="1"/>
    </row>
    <row r="356" spans="1:62" hidden="1" outlineLevel="1">
      <c r="A356" t="s">
        <v>1326</v>
      </c>
      <c r="B356" t="s">
        <v>387</v>
      </c>
      <c r="C356" s="25">
        <v>157099</v>
      </c>
      <c r="F356" s="1">
        <f t="shared" si="114"/>
        <v>117250</v>
      </c>
      <c r="G356" s="1">
        <v>55774</v>
      </c>
      <c r="H356" s="1">
        <v>54682</v>
      </c>
      <c r="I356" s="2" t="str">
        <f t="shared" si="103"/>
        <v/>
      </c>
      <c r="J356" s="2">
        <f t="shared" si="104"/>
        <v>0.46637100213219618</v>
      </c>
      <c r="K356" s="10">
        <f t="shared" si="115"/>
        <v>2</v>
      </c>
      <c r="L356" s="9">
        <f t="shared" si="116"/>
        <v>1</v>
      </c>
      <c r="M356" s="8">
        <f t="shared" si="117"/>
        <v>3</v>
      </c>
      <c r="N356" s="2">
        <f t="shared" si="118"/>
        <v>0.30956076759061835</v>
      </c>
      <c r="O356" s="2">
        <f t="shared" si="119"/>
        <v>0.43889978678038377</v>
      </c>
      <c r="P356" s="2">
        <f t="shared" si="120"/>
        <v>0.21017484008528783</v>
      </c>
      <c r="Q356" s="2">
        <f t="shared" si="121"/>
        <v>4.1364605543710048E-2</v>
      </c>
      <c r="R356" s="1">
        <v>36296</v>
      </c>
      <c r="S356" s="1">
        <v>51461</v>
      </c>
      <c r="T356" s="1">
        <v>24643</v>
      </c>
      <c r="U356" s="1">
        <v>112</v>
      </c>
      <c r="V356" s="1">
        <v>51</v>
      </c>
      <c r="W356" s="1">
        <v>32</v>
      </c>
      <c r="X356" s="1">
        <v>69</v>
      </c>
      <c r="Z356" s="1">
        <v>13</v>
      </c>
      <c r="AC356" s="1">
        <v>1</v>
      </c>
      <c r="AD356" s="1">
        <v>7</v>
      </c>
      <c r="AK356" s="1">
        <v>576</v>
      </c>
      <c r="AL356">
        <v>3989</v>
      </c>
      <c r="AS356" t="s">
        <v>1326</v>
      </c>
      <c r="AT356" t="s">
        <v>387</v>
      </c>
      <c r="AW356" s="35">
        <v>12</v>
      </c>
      <c r="AX356" s="37">
        <v>15</v>
      </c>
      <c r="AY356" s="41">
        <f t="shared" si="95"/>
        <v>12015</v>
      </c>
      <c r="BA356" s="7" t="s">
        <v>59</v>
      </c>
      <c r="BJ356" s="1"/>
    </row>
    <row r="357" spans="1:62" hidden="1" outlineLevel="1">
      <c r="A357" t="s">
        <v>823</v>
      </c>
      <c r="B357" t="s">
        <v>387</v>
      </c>
      <c r="C357" s="25">
        <v>137826</v>
      </c>
      <c r="F357" s="1">
        <f t="shared" si="114"/>
        <v>98226</v>
      </c>
      <c r="G357" s="1">
        <v>51970</v>
      </c>
      <c r="H357" s="1">
        <v>51007</v>
      </c>
      <c r="I357" s="2" t="str">
        <f t="shared" si="103"/>
        <v/>
      </c>
      <c r="J357" s="2">
        <f t="shared" si="104"/>
        <v>0.51928206381202535</v>
      </c>
      <c r="K357" s="10">
        <f t="shared" si="115"/>
        <v>2</v>
      </c>
      <c r="L357" s="9">
        <f t="shared" si="116"/>
        <v>1</v>
      </c>
      <c r="M357" s="8">
        <f t="shared" si="117"/>
        <v>3</v>
      </c>
      <c r="N357" s="2">
        <f t="shared" si="118"/>
        <v>0.37435098650051923</v>
      </c>
      <c r="O357" s="2">
        <f t="shared" si="119"/>
        <v>0.41480870645246676</v>
      </c>
      <c r="P357" s="2">
        <f t="shared" si="120"/>
        <v>0.18274184024596338</v>
      </c>
      <c r="Q357" s="2">
        <f t="shared" si="121"/>
        <v>2.8098466801050631E-2</v>
      </c>
      <c r="R357" s="1">
        <v>36771</v>
      </c>
      <c r="S357" s="1">
        <v>40745</v>
      </c>
      <c r="T357" s="1">
        <v>17950</v>
      </c>
      <c r="U357" s="1">
        <v>156</v>
      </c>
      <c r="V357" s="1">
        <v>36</v>
      </c>
      <c r="W357" s="1">
        <v>38</v>
      </c>
      <c r="X357" s="1">
        <v>52</v>
      </c>
      <c r="Z357" s="1">
        <v>17</v>
      </c>
      <c r="AC357" s="1">
        <v>6</v>
      </c>
      <c r="AD357" s="1">
        <v>3</v>
      </c>
      <c r="AK357" s="1">
        <v>206</v>
      </c>
      <c r="AL357">
        <v>2246</v>
      </c>
      <c r="AS357" t="s">
        <v>823</v>
      </c>
      <c r="AT357" t="s">
        <v>387</v>
      </c>
      <c r="AW357" s="35">
        <v>12</v>
      </c>
      <c r="AX357" s="37">
        <v>17</v>
      </c>
      <c r="AY357" s="41">
        <f t="shared" ref="AY357:AY420" si="122">1000*AW357+AX357</f>
        <v>12017</v>
      </c>
      <c r="BA357" s="7" t="s">
        <v>59</v>
      </c>
      <c r="BJ357" s="1"/>
    </row>
    <row r="358" spans="1:62" hidden="1" outlineLevel="1">
      <c r="A358" t="s">
        <v>687</v>
      </c>
      <c r="B358" t="s">
        <v>387</v>
      </c>
      <c r="C358" s="25">
        <v>178339</v>
      </c>
      <c r="F358" s="1">
        <f t="shared" si="114"/>
        <v>113010</v>
      </c>
      <c r="G358" s="1">
        <v>51969</v>
      </c>
      <c r="H358" s="1">
        <v>45337</v>
      </c>
      <c r="I358" s="2" t="str">
        <f t="shared" si="103"/>
        <v/>
      </c>
      <c r="J358" s="2">
        <f t="shared" si="104"/>
        <v>0.40117688700115034</v>
      </c>
      <c r="K358" s="10">
        <f t="shared" si="115"/>
        <v>2</v>
      </c>
      <c r="L358" s="9">
        <f t="shared" si="116"/>
        <v>1</v>
      </c>
      <c r="M358" s="8">
        <f t="shared" si="117"/>
        <v>3</v>
      </c>
      <c r="N358" s="2">
        <f t="shared" si="118"/>
        <v>0.25242898858508095</v>
      </c>
      <c r="O358" s="2">
        <f t="shared" si="119"/>
        <v>0.5640916733032475</v>
      </c>
      <c r="P358" s="2">
        <f t="shared" si="120"/>
        <v>0.15350853906733916</v>
      </c>
      <c r="Q358" s="2">
        <f t="shared" si="121"/>
        <v>2.9970799044332336E-2</v>
      </c>
      <c r="R358" s="1">
        <v>28527</v>
      </c>
      <c r="S358" s="1">
        <v>63748</v>
      </c>
      <c r="T358" s="1">
        <v>17348</v>
      </c>
      <c r="U358" s="1">
        <v>269</v>
      </c>
      <c r="V358" s="1">
        <v>60</v>
      </c>
      <c r="W358" s="1">
        <v>47</v>
      </c>
      <c r="X358" s="1">
        <v>183</v>
      </c>
      <c r="Z358" s="1">
        <v>14</v>
      </c>
      <c r="AC358" s="1">
        <v>13</v>
      </c>
      <c r="AD358" s="1">
        <v>10</v>
      </c>
      <c r="AK358" s="1">
        <v>424</v>
      </c>
      <c r="AL358">
        <v>2367</v>
      </c>
      <c r="AS358" t="s">
        <v>687</v>
      </c>
      <c r="AT358" t="s">
        <v>387</v>
      </c>
      <c r="AW358" s="35">
        <v>12</v>
      </c>
      <c r="AX358" s="37">
        <v>19</v>
      </c>
      <c r="AY358" s="41">
        <f t="shared" si="122"/>
        <v>12019</v>
      </c>
      <c r="BA358" s="7" t="s">
        <v>59</v>
      </c>
      <c r="BJ358" s="1"/>
    </row>
    <row r="359" spans="1:62" hidden="1" outlineLevel="1">
      <c r="A359" t="s">
        <v>303</v>
      </c>
      <c r="B359" t="s">
        <v>387</v>
      </c>
      <c r="C359" s="25">
        <v>312621</v>
      </c>
      <c r="F359" s="1">
        <f t="shared" si="114"/>
        <v>186236</v>
      </c>
      <c r="G359" s="1">
        <v>87673</v>
      </c>
      <c r="H359" s="1">
        <v>85759</v>
      </c>
      <c r="I359" s="2" t="str">
        <f t="shared" si="103"/>
        <v/>
      </c>
      <c r="J359" s="2">
        <f t="shared" si="104"/>
        <v>0.46048562039562707</v>
      </c>
      <c r="K359" s="10">
        <f t="shared" si="115"/>
        <v>2</v>
      </c>
      <c r="L359" s="9">
        <f t="shared" si="116"/>
        <v>1</v>
      </c>
      <c r="M359" s="8">
        <f t="shared" si="117"/>
        <v>3</v>
      </c>
      <c r="N359" s="2">
        <f t="shared" si="118"/>
        <v>0.24190811658325995</v>
      </c>
      <c r="O359" s="2">
        <f t="shared" si="119"/>
        <v>0.51787516914023068</v>
      </c>
      <c r="P359" s="2">
        <f t="shared" si="120"/>
        <v>0.20041774952211172</v>
      </c>
      <c r="Q359" s="2">
        <f t="shared" si="121"/>
        <v>3.9798964754397648E-2</v>
      </c>
      <c r="R359" s="1">
        <v>45052</v>
      </c>
      <c r="S359" s="1">
        <v>96447</v>
      </c>
      <c r="T359" s="1">
        <v>37325</v>
      </c>
      <c r="U359" s="1">
        <v>236</v>
      </c>
      <c r="V359" s="1">
        <v>112</v>
      </c>
      <c r="W359" s="1">
        <v>130</v>
      </c>
      <c r="X359" s="1">
        <v>400</v>
      </c>
      <c r="Z359" s="1">
        <v>16</v>
      </c>
      <c r="AC359" s="1">
        <v>3</v>
      </c>
      <c r="AD359" s="1">
        <v>7</v>
      </c>
      <c r="AK359" s="1">
        <v>1333</v>
      </c>
      <c r="AL359">
        <v>5175</v>
      </c>
      <c r="AS359" t="s">
        <v>303</v>
      </c>
      <c r="AT359" t="s">
        <v>387</v>
      </c>
      <c r="AW359" s="35">
        <v>12</v>
      </c>
      <c r="AX359" s="37">
        <v>21</v>
      </c>
      <c r="AY359" s="41">
        <f t="shared" si="122"/>
        <v>12021</v>
      </c>
      <c r="BA359" s="7" t="s">
        <v>59</v>
      </c>
      <c r="BJ359" s="1"/>
    </row>
    <row r="360" spans="1:62" hidden="1" outlineLevel="1">
      <c r="A360" t="s">
        <v>725</v>
      </c>
      <c r="B360" t="s">
        <v>387</v>
      </c>
      <c r="C360" s="25">
        <v>65890</v>
      </c>
      <c r="F360" s="1">
        <f t="shared" si="114"/>
        <v>36260</v>
      </c>
      <c r="G360" s="1">
        <v>15769</v>
      </c>
      <c r="H360" s="1">
        <v>15240</v>
      </c>
      <c r="I360" s="2" t="str">
        <f t="shared" si="103"/>
        <v/>
      </c>
      <c r="J360" s="2">
        <f t="shared" si="104"/>
        <v>0.42029784886927746</v>
      </c>
      <c r="K360" s="10">
        <f t="shared" si="115"/>
        <v>1</v>
      </c>
      <c r="L360" s="9">
        <f t="shared" si="116"/>
        <v>2</v>
      </c>
      <c r="M360" s="8">
        <f t="shared" si="117"/>
        <v>3</v>
      </c>
      <c r="N360" s="2">
        <f t="shared" si="118"/>
        <v>0.53135686707115282</v>
      </c>
      <c r="O360" s="2">
        <f t="shared" si="119"/>
        <v>0.3397131825703254</v>
      </c>
      <c r="P360" s="2">
        <f t="shared" si="120"/>
        <v>9.4429123000551576E-2</v>
      </c>
      <c r="Q360" s="2">
        <f t="shared" si="121"/>
        <v>3.4500827357970207E-2</v>
      </c>
      <c r="R360" s="1">
        <v>19267</v>
      </c>
      <c r="S360" s="1">
        <v>12318</v>
      </c>
      <c r="T360" s="1">
        <v>3424</v>
      </c>
      <c r="U360" s="1">
        <v>110</v>
      </c>
      <c r="V360" s="1">
        <v>11</v>
      </c>
      <c r="W360" s="1">
        <v>14</v>
      </c>
      <c r="X360" s="1">
        <v>65</v>
      </c>
      <c r="Z360" s="1">
        <v>6</v>
      </c>
      <c r="AC360" s="1">
        <v>7</v>
      </c>
      <c r="AD360" s="1">
        <v>1</v>
      </c>
      <c r="AK360" s="1">
        <v>136</v>
      </c>
      <c r="AL360">
        <v>901</v>
      </c>
      <c r="AS360" t="s">
        <v>725</v>
      </c>
      <c r="AT360" t="s">
        <v>387</v>
      </c>
      <c r="AW360" s="35">
        <v>12</v>
      </c>
      <c r="AX360" s="37">
        <v>23</v>
      </c>
      <c r="AY360" s="41">
        <f t="shared" si="122"/>
        <v>12023</v>
      </c>
      <c r="BA360" s="7" t="s">
        <v>59</v>
      </c>
      <c r="BJ360" s="1"/>
    </row>
    <row r="361" spans="1:62" hidden="1" outlineLevel="1">
      <c r="A361" t="s">
        <v>1634</v>
      </c>
      <c r="B361" t="s">
        <v>387</v>
      </c>
      <c r="C361" s="25">
        <v>34300</v>
      </c>
      <c r="F361" s="1">
        <f t="shared" si="114"/>
        <v>15676</v>
      </c>
      <c r="G361" s="1">
        <v>6672</v>
      </c>
      <c r="H361" s="1">
        <v>6529</v>
      </c>
      <c r="I361" s="2" t="str">
        <f t="shared" si="103"/>
        <v/>
      </c>
      <c r="J361" s="2">
        <f t="shared" si="104"/>
        <v>0.41649655524368462</v>
      </c>
      <c r="K361" s="10">
        <f t="shared" si="115"/>
        <v>1</v>
      </c>
      <c r="L361" s="9">
        <f t="shared" si="116"/>
        <v>2</v>
      </c>
      <c r="M361" s="8">
        <f t="shared" si="117"/>
        <v>3</v>
      </c>
      <c r="N361" s="2">
        <f t="shared" si="118"/>
        <v>0.5665986220974738</v>
      </c>
      <c r="O361" s="2">
        <f t="shared" si="119"/>
        <v>0.26741515692778772</v>
      </c>
      <c r="P361" s="2">
        <f t="shared" si="120"/>
        <v>0.14340392957387088</v>
      </c>
      <c r="Q361" s="2">
        <f t="shared" si="121"/>
        <v>2.2582291400867593E-2</v>
      </c>
      <c r="R361" s="1">
        <v>8882</v>
      </c>
      <c r="S361" s="1">
        <v>4192</v>
      </c>
      <c r="T361" s="1">
        <v>2248</v>
      </c>
      <c r="U361" s="1">
        <v>9</v>
      </c>
      <c r="V361" s="1">
        <v>3</v>
      </c>
      <c r="W361" s="1">
        <v>7</v>
      </c>
      <c r="X361" s="1">
        <v>73</v>
      </c>
      <c r="Z361" s="1">
        <v>2</v>
      </c>
      <c r="AC361" s="1">
        <v>3</v>
      </c>
      <c r="AD361" s="1">
        <v>0</v>
      </c>
      <c r="AK361" s="1">
        <v>6</v>
      </c>
      <c r="AL361">
        <v>251</v>
      </c>
      <c r="AS361" t="s">
        <v>1037</v>
      </c>
      <c r="AT361" t="s">
        <v>387</v>
      </c>
      <c r="AW361" s="35">
        <v>12</v>
      </c>
      <c r="AX361" s="37">
        <v>27</v>
      </c>
      <c r="AY361" s="41">
        <f t="shared" si="122"/>
        <v>12027</v>
      </c>
      <c r="BA361" s="7" t="s">
        <v>59</v>
      </c>
      <c r="BJ361" s="1"/>
    </row>
    <row r="362" spans="1:62" hidden="1" outlineLevel="1">
      <c r="A362" t="s">
        <v>1690</v>
      </c>
      <c r="B362" t="s">
        <v>387</v>
      </c>
      <c r="C362" s="25">
        <v>15892</v>
      </c>
      <c r="F362" s="1">
        <f t="shared" si="114"/>
        <v>10567</v>
      </c>
      <c r="G362" s="1">
        <v>5164</v>
      </c>
      <c r="H362" s="1">
        <v>0</v>
      </c>
      <c r="I362" s="2" t="str">
        <f t="shared" si="103"/>
        <v/>
      </c>
      <c r="J362" s="2">
        <f t="shared" si="104"/>
        <v>0</v>
      </c>
      <c r="K362" s="10">
        <f t="shared" si="115"/>
        <v>1</v>
      </c>
      <c r="L362" s="9">
        <f t="shared" si="116"/>
        <v>2</v>
      </c>
      <c r="M362" s="8">
        <f t="shared" si="117"/>
        <v>3</v>
      </c>
      <c r="N362" s="2">
        <f t="shared" si="118"/>
        <v>0.7313333964228258</v>
      </c>
      <c r="O362" s="2">
        <f t="shared" si="119"/>
        <v>0.17488407305763226</v>
      </c>
      <c r="P362" s="2">
        <f t="shared" si="120"/>
        <v>7.2205924103340591E-2</v>
      </c>
      <c r="Q362" s="2">
        <f t="shared" si="121"/>
        <v>2.1576606416201349E-2</v>
      </c>
      <c r="R362" s="1">
        <v>7728</v>
      </c>
      <c r="S362" s="1">
        <v>1848</v>
      </c>
      <c r="T362" s="1">
        <v>763</v>
      </c>
      <c r="U362" s="1">
        <v>14</v>
      </c>
      <c r="V362" s="1">
        <v>3</v>
      </c>
      <c r="W362" s="1">
        <v>1</v>
      </c>
      <c r="X362" s="1">
        <v>20</v>
      </c>
      <c r="Z362" s="1">
        <v>1</v>
      </c>
      <c r="AC362" s="1">
        <v>1</v>
      </c>
      <c r="AD362" s="1">
        <v>1</v>
      </c>
      <c r="AK362" s="1">
        <v>19</v>
      </c>
      <c r="AL362">
        <v>168</v>
      </c>
      <c r="AS362" t="s">
        <v>1690</v>
      </c>
      <c r="AT362" t="s">
        <v>387</v>
      </c>
      <c r="AW362" s="35">
        <v>12</v>
      </c>
      <c r="AX362" s="37">
        <v>29</v>
      </c>
      <c r="AY362" s="41">
        <f t="shared" si="122"/>
        <v>12029</v>
      </c>
      <c r="BA362" s="7" t="s">
        <v>59</v>
      </c>
      <c r="BJ362" s="1"/>
    </row>
    <row r="363" spans="1:62" hidden="1" outlineLevel="1">
      <c r="A363" t="s">
        <v>1797</v>
      </c>
      <c r="B363" t="s">
        <v>387</v>
      </c>
      <c r="C363" s="25">
        <v>842098</v>
      </c>
      <c r="F363" s="1">
        <f t="shared" si="114"/>
        <v>537462</v>
      </c>
      <c r="G363" s="1">
        <v>227365</v>
      </c>
      <c r="H363" s="1">
        <v>166678</v>
      </c>
      <c r="I363" s="2" t="str">
        <f t="shared" si="103"/>
        <v/>
      </c>
      <c r="J363" s="2">
        <f t="shared" si="104"/>
        <v>0.31012052945138446</v>
      </c>
      <c r="K363" s="10">
        <f t="shared" si="115"/>
        <v>1</v>
      </c>
      <c r="L363" s="9">
        <f t="shared" si="116"/>
        <v>2</v>
      </c>
      <c r="M363" s="8">
        <f t="shared" si="117"/>
        <v>3</v>
      </c>
      <c r="N363" s="2">
        <f t="shared" si="118"/>
        <v>0.45109607749012953</v>
      </c>
      <c r="O363" s="2">
        <f t="shared" si="119"/>
        <v>0.36950333232861116</v>
      </c>
      <c r="P363" s="2">
        <f t="shared" si="120"/>
        <v>0.14353945023090003</v>
      </c>
      <c r="Q363" s="2">
        <f t="shared" si="121"/>
        <v>3.5861139950359222E-2</v>
      </c>
      <c r="R363" s="1">
        <v>242447</v>
      </c>
      <c r="S363" s="1">
        <v>198594</v>
      </c>
      <c r="T363" s="1">
        <v>77147</v>
      </c>
      <c r="U363" s="1">
        <v>1335</v>
      </c>
      <c r="V363" s="1">
        <v>322</v>
      </c>
      <c r="W363" s="1">
        <v>168</v>
      </c>
      <c r="X363" s="1">
        <v>794</v>
      </c>
      <c r="Z363" s="1">
        <v>47</v>
      </c>
      <c r="AC363" s="1">
        <v>30</v>
      </c>
      <c r="AD363" s="1">
        <v>58</v>
      </c>
      <c r="AK363" s="1">
        <v>2115</v>
      </c>
      <c r="AL363">
        <v>14405</v>
      </c>
      <c r="AS363" t="s">
        <v>1797</v>
      </c>
      <c r="AT363" t="s">
        <v>387</v>
      </c>
      <c r="AW363" s="35">
        <v>12</v>
      </c>
      <c r="AX363" s="37">
        <v>31</v>
      </c>
      <c r="AY363" s="41">
        <f t="shared" si="122"/>
        <v>12031</v>
      </c>
      <c r="BA363" s="7" t="s">
        <v>59</v>
      </c>
      <c r="BJ363" s="1"/>
    </row>
    <row r="364" spans="1:62" hidden="1" outlineLevel="1">
      <c r="A364" t="s">
        <v>2442</v>
      </c>
      <c r="B364" t="s">
        <v>387</v>
      </c>
      <c r="C364" s="25">
        <v>300395</v>
      </c>
      <c r="F364" s="1">
        <f t="shared" si="114"/>
        <v>187489</v>
      </c>
      <c r="G364" s="1">
        <v>87864</v>
      </c>
      <c r="H364" s="1">
        <v>86363</v>
      </c>
      <c r="I364" s="2" t="str">
        <f t="shared" si="103"/>
        <v/>
      </c>
      <c r="J364" s="2">
        <f t="shared" si="104"/>
        <v>0.46062969027516282</v>
      </c>
      <c r="K364" s="10">
        <f t="shared" si="115"/>
        <v>2</v>
      </c>
      <c r="L364" s="9">
        <f t="shared" si="116"/>
        <v>1</v>
      </c>
      <c r="M364" s="8">
        <f t="shared" si="117"/>
        <v>3</v>
      </c>
      <c r="N364" s="2">
        <f t="shared" si="118"/>
        <v>0.39886073316301224</v>
      </c>
      <c r="O364" s="2">
        <f t="shared" si="119"/>
        <v>0.43919376603427401</v>
      </c>
      <c r="P364" s="2">
        <f t="shared" si="120"/>
        <v>0.13315981204230648</v>
      </c>
      <c r="Q364" s="2">
        <f t="shared" si="121"/>
        <v>2.8785688760407213E-2</v>
      </c>
      <c r="R364" s="1">
        <v>74782</v>
      </c>
      <c r="S364" s="1">
        <v>82344</v>
      </c>
      <c r="T364" s="1">
        <v>24966</v>
      </c>
      <c r="U364" s="1">
        <v>290</v>
      </c>
      <c r="V364" s="1">
        <v>161</v>
      </c>
      <c r="W364" s="1">
        <v>96</v>
      </c>
      <c r="X364" s="1">
        <v>144</v>
      </c>
      <c r="Z364" s="1">
        <v>39</v>
      </c>
      <c r="AC364" s="1">
        <v>11</v>
      </c>
      <c r="AD364" s="1">
        <v>11</v>
      </c>
      <c r="AK364" s="1">
        <v>628</v>
      </c>
      <c r="AL364">
        <v>4017</v>
      </c>
      <c r="AS364" t="s">
        <v>2442</v>
      </c>
      <c r="AT364" t="s">
        <v>387</v>
      </c>
      <c r="AW364" s="35">
        <v>12</v>
      </c>
      <c r="AX364" s="37">
        <v>33</v>
      </c>
      <c r="AY364" s="41">
        <f t="shared" si="122"/>
        <v>12033</v>
      </c>
      <c r="BA364" s="7" t="s">
        <v>59</v>
      </c>
      <c r="BJ364" s="1"/>
    </row>
    <row r="365" spans="1:62" hidden="1" outlineLevel="1">
      <c r="A365" t="s">
        <v>360</v>
      </c>
      <c r="B365" t="s">
        <v>387</v>
      </c>
      <c r="C365" s="25">
        <v>84339</v>
      </c>
      <c r="F365" s="1">
        <f t="shared" si="114"/>
        <v>49688</v>
      </c>
      <c r="G365" s="1">
        <v>29860</v>
      </c>
      <c r="H365" s="1">
        <v>29183</v>
      </c>
      <c r="I365" s="2" t="str">
        <f t="shared" si="103"/>
        <v/>
      </c>
      <c r="J365" s="2">
        <f t="shared" si="104"/>
        <v>0.58732490742231525</v>
      </c>
      <c r="K365" s="10">
        <f t="shared" si="115"/>
        <v>2</v>
      </c>
      <c r="L365" s="9">
        <f t="shared" si="116"/>
        <v>1</v>
      </c>
      <c r="M365" s="8">
        <f t="shared" si="117"/>
        <v>3</v>
      </c>
      <c r="N365" s="2">
        <f t="shared" si="118"/>
        <v>0.37089438093704719</v>
      </c>
      <c r="O365" s="2">
        <f t="shared" si="119"/>
        <v>0.39715826758976008</v>
      </c>
      <c r="P365" s="2">
        <f t="shared" si="120"/>
        <v>0.22277008533247464</v>
      </c>
      <c r="Q365" s="2">
        <f t="shared" si="121"/>
        <v>9.1772661407180933E-3</v>
      </c>
      <c r="R365" s="1">
        <v>18429</v>
      </c>
      <c r="S365" s="1">
        <v>19734</v>
      </c>
      <c r="T365" s="1">
        <v>11069</v>
      </c>
      <c r="U365" s="1">
        <v>70</v>
      </c>
      <c r="V365" s="1">
        <v>5</v>
      </c>
      <c r="W365" s="1">
        <v>30</v>
      </c>
      <c r="X365" s="1">
        <v>34</v>
      </c>
      <c r="Z365" s="1">
        <v>4</v>
      </c>
      <c r="AC365" s="1">
        <v>2</v>
      </c>
      <c r="AD365" s="1">
        <v>2</v>
      </c>
      <c r="AK365" s="1">
        <v>164</v>
      </c>
      <c r="AL365">
        <v>145</v>
      </c>
      <c r="AS365" t="s">
        <v>360</v>
      </c>
      <c r="AT365" t="s">
        <v>387</v>
      </c>
      <c r="AW365" s="35">
        <v>12</v>
      </c>
      <c r="AX365" s="37">
        <v>35</v>
      </c>
      <c r="AY365" s="41">
        <f t="shared" si="122"/>
        <v>12035</v>
      </c>
      <c r="BA365" s="7" t="s">
        <v>59</v>
      </c>
      <c r="BJ365" s="1"/>
    </row>
    <row r="366" spans="1:62" hidden="1" outlineLevel="1">
      <c r="A366" t="s">
        <v>2014</v>
      </c>
      <c r="B366" t="s">
        <v>387</v>
      </c>
      <c r="C366" s="25">
        <v>11308</v>
      </c>
      <c r="F366" s="1">
        <f t="shared" si="114"/>
        <v>7452</v>
      </c>
      <c r="G366" s="1">
        <v>4012</v>
      </c>
      <c r="H366" s="1">
        <v>0</v>
      </c>
      <c r="I366" s="2" t="str">
        <f t="shared" si="103"/>
        <v/>
      </c>
      <c r="J366" s="2">
        <f t="shared" si="104"/>
        <v>0</v>
      </c>
      <c r="K366" s="10">
        <f t="shared" si="115"/>
        <v>1</v>
      </c>
      <c r="L366" s="9">
        <f t="shared" si="116"/>
        <v>2</v>
      </c>
      <c r="M366" s="8">
        <f t="shared" si="117"/>
        <v>3</v>
      </c>
      <c r="N366" s="2">
        <f t="shared" si="118"/>
        <v>0.73792270531400961</v>
      </c>
      <c r="O366" s="2">
        <f t="shared" si="119"/>
        <v>0.19082125603864733</v>
      </c>
      <c r="P366" s="2">
        <f t="shared" si="120"/>
        <v>5.8239398819108966E-2</v>
      </c>
      <c r="Q366" s="2">
        <f t="shared" si="121"/>
        <v>1.3016639828234096E-2</v>
      </c>
      <c r="R366" s="1">
        <v>5499</v>
      </c>
      <c r="S366" s="1">
        <v>1422</v>
      </c>
      <c r="T366" s="1">
        <v>434</v>
      </c>
      <c r="U366" s="1">
        <v>6</v>
      </c>
      <c r="V366" s="1">
        <v>2</v>
      </c>
      <c r="W366" s="1">
        <v>0</v>
      </c>
      <c r="X366" s="1">
        <v>1</v>
      </c>
      <c r="Z366" s="1">
        <v>0</v>
      </c>
      <c r="AC366" s="1">
        <v>0</v>
      </c>
      <c r="AD366" s="1">
        <v>0</v>
      </c>
      <c r="AK366" s="1">
        <v>7</v>
      </c>
      <c r="AL366">
        <v>81</v>
      </c>
      <c r="AS366" t="s">
        <v>2014</v>
      </c>
      <c r="AT366" t="s">
        <v>387</v>
      </c>
      <c r="AW366" s="35">
        <v>12</v>
      </c>
      <c r="AX366" s="37">
        <v>37</v>
      </c>
      <c r="AY366" s="41">
        <f t="shared" si="122"/>
        <v>12037</v>
      </c>
      <c r="BA366" s="7" t="s">
        <v>59</v>
      </c>
      <c r="BJ366" s="1"/>
    </row>
    <row r="367" spans="1:62" hidden="1" outlineLevel="1">
      <c r="A367" t="s">
        <v>1958</v>
      </c>
      <c r="B367" t="s">
        <v>387</v>
      </c>
      <c r="C367" s="25">
        <v>45258</v>
      </c>
      <c r="F367" s="1">
        <f t="shared" si="114"/>
        <v>28098</v>
      </c>
      <c r="G367" s="1">
        <v>14147</v>
      </c>
      <c r="H367" s="1">
        <v>0</v>
      </c>
      <c r="I367" s="2" t="str">
        <f t="shared" si="103"/>
        <v/>
      </c>
      <c r="J367" s="2">
        <f t="shared" si="104"/>
        <v>0</v>
      </c>
      <c r="K367" s="10">
        <f t="shared" si="115"/>
        <v>1</v>
      </c>
      <c r="L367" s="9">
        <f t="shared" si="116"/>
        <v>2</v>
      </c>
      <c r="M367" s="8">
        <f t="shared" si="117"/>
        <v>3</v>
      </c>
      <c r="N367" s="2">
        <f t="shared" si="118"/>
        <v>0.81521816499394972</v>
      </c>
      <c r="O367" s="2">
        <f t="shared" si="119"/>
        <v>0.12011531069827033</v>
      </c>
      <c r="P367" s="2">
        <f t="shared" si="120"/>
        <v>5.2566018933731938E-2</v>
      </c>
      <c r="Q367" s="2">
        <f t="shared" si="121"/>
        <v>1.2100505374048005E-2</v>
      </c>
      <c r="R367" s="1">
        <v>22906</v>
      </c>
      <c r="S367" s="1">
        <v>3375</v>
      </c>
      <c r="T367" s="1">
        <v>1477</v>
      </c>
      <c r="U367" s="1">
        <v>13</v>
      </c>
      <c r="V367" s="1">
        <v>5</v>
      </c>
      <c r="W367" s="1">
        <v>6</v>
      </c>
      <c r="X367" s="1">
        <v>45</v>
      </c>
      <c r="Z367" s="1">
        <v>3</v>
      </c>
      <c r="AC367" s="1">
        <v>0</v>
      </c>
      <c r="AD367" s="1">
        <v>0</v>
      </c>
      <c r="AK367" s="1">
        <v>19</v>
      </c>
      <c r="AL367">
        <v>249</v>
      </c>
      <c r="AS367" t="s">
        <v>1958</v>
      </c>
      <c r="AT367" t="s">
        <v>387</v>
      </c>
      <c r="AW367" s="35">
        <v>12</v>
      </c>
      <c r="AX367" s="37">
        <v>39</v>
      </c>
      <c r="AY367" s="41">
        <f t="shared" si="122"/>
        <v>12039</v>
      </c>
      <c r="BA367" s="7" t="s">
        <v>59</v>
      </c>
      <c r="BJ367" s="1"/>
    </row>
    <row r="368" spans="1:62" hidden="1" outlineLevel="1">
      <c r="A368" t="s">
        <v>2769</v>
      </c>
      <c r="B368" t="s">
        <v>387</v>
      </c>
      <c r="C368" s="25">
        <v>16223</v>
      </c>
      <c r="F368" s="1">
        <f t="shared" si="114"/>
        <v>9591</v>
      </c>
      <c r="G368" s="1">
        <v>5405</v>
      </c>
      <c r="H368" s="1">
        <v>5104</v>
      </c>
      <c r="I368" s="2" t="str">
        <f t="shared" si="103"/>
        <v/>
      </c>
      <c r="J368" s="2">
        <f t="shared" si="104"/>
        <v>0.53216557189031388</v>
      </c>
      <c r="K368" s="10">
        <f t="shared" si="115"/>
        <v>1</v>
      </c>
      <c r="L368" s="9">
        <f t="shared" si="116"/>
        <v>2</v>
      </c>
      <c r="M368" s="8">
        <f t="shared" si="117"/>
        <v>3</v>
      </c>
      <c r="N368" s="2">
        <f t="shared" si="118"/>
        <v>0.54790949848816595</v>
      </c>
      <c r="O368" s="2">
        <f t="shared" si="119"/>
        <v>0.33260348243144616</v>
      </c>
      <c r="P368" s="2">
        <f t="shared" si="120"/>
        <v>9.8112814096548845E-2</v>
      </c>
      <c r="Q368" s="2">
        <f t="shared" si="121"/>
        <v>2.1374204983839046E-2</v>
      </c>
      <c r="R368" s="1">
        <v>5255</v>
      </c>
      <c r="S368" s="1">
        <v>3190</v>
      </c>
      <c r="T368" s="1">
        <v>941</v>
      </c>
      <c r="U368" s="1">
        <v>35</v>
      </c>
      <c r="V368" s="1">
        <v>3</v>
      </c>
      <c r="W368" s="1">
        <v>4</v>
      </c>
      <c r="X368" s="1">
        <v>7</v>
      </c>
      <c r="Z368" s="1">
        <v>0</v>
      </c>
      <c r="AC368" s="1">
        <v>1</v>
      </c>
      <c r="AD368" s="1">
        <v>1</v>
      </c>
      <c r="AK368" s="1">
        <v>24</v>
      </c>
      <c r="AL368">
        <v>130</v>
      </c>
      <c r="AS368" t="s">
        <v>2769</v>
      </c>
      <c r="AT368" t="s">
        <v>387</v>
      </c>
      <c r="AW368" s="35">
        <v>12</v>
      </c>
      <c r="AX368" s="37">
        <v>41</v>
      </c>
      <c r="AY368" s="41">
        <f t="shared" si="122"/>
        <v>12041</v>
      </c>
      <c r="BA368" s="7" t="s">
        <v>59</v>
      </c>
      <c r="BJ368" s="1"/>
    </row>
    <row r="369" spans="1:62" hidden="1" outlineLevel="1">
      <c r="A369" t="s">
        <v>1543</v>
      </c>
      <c r="B369" t="s">
        <v>387</v>
      </c>
      <c r="C369" s="25">
        <v>12297</v>
      </c>
      <c r="F369" s="1">
        <f t="shared" si="114"/>
        <v>6162</v>
      </c>
      <c r="G369" s="1">
        <v>2849</v>
      </c>
      <c r="H369" s="1">
        <v>2925</v>
      </c>
      <c r="I369" s="2" t="str">
        <f t="shared" si="103"/>
        <v/>
      </c>
      <c r="J369" s="2">
        <f t="shared" si="104"/>
        <v>0.47468354430379744</v>
      </c>
      <c r="K369" s="10">
        <f t="shared" si="115"/>
        <v>1</v>
      </c>
      <c r="L369" s="9">
        <f t="shared" si="116"/>
        <v>2</v>
      </c>
      <c r="M369" s="8">
        <f t="shared" si="117"/>
        <v>3</v>
      </c>
      <c r="N369" s="2">
        <f t="shared" si="118"/>
        <v>0.61863031483284647</v>
      </c>
      <c r="O369" s="2">
        <f t="shared" si="119"/>
        <v>0.26484907497565724</v>
      </c>
      <c r="P369" s="2">
        <f t="shared" si="120"/>
        <v>0.10791950665368387</v>
      </c>
      <c r="Q369" s="2">
        <f t="shared" si="121"/>
        <v>8.6011035378124184E-3</v>
      </c>
      <c r="R369" s="1">
        <v>3812</v>
      </c>
      <c r="S369" s="1">
        <v>1632</v>
      </c>
      <c r="T369" s="1">
        <v>665</v>
      </c>
      <c r="U369" s="1">
        <v>1</v>
      </c>
      <c r="V369" s="1">
        <v>0</v>
      </c>
      <c r="W369" s="1">
        <v>2</v>
      </c>
      <c r="X369" s="1">
        <v>6</v>
      </c>
      <c r="Z369" s="1">
        <v>0</v>
      </c>
      <c r="AC369" s="1">
        <v>0</v>
      </c>
      <c r="AD369" s="1">
        <v>0</v>
      </c>
      <c r="AK369" s="1">
        <v>32</v>
      </c>
      <c r="AL369">
        <v>12</v>
      </c>
      <c r="AS369" t="s">
        <v>1543</v>
      </c>
      <c r="AT369" t="s">
        <v>387</v>
      </c>
      <c r="AW369" s="35">
        <v>12</v>
      </c>
      <c r="AX369" s="37">
        <v>43</v>
      </c>
      <c r="AY369" s="41">
        <f t="shared" si="122"/>
        <v>12043</v>
      </c>
      <c r="BA369" s="7" t="s">
        <v>59</v>
      </c>
      <c r="BJ369" s="1"/>
    </row>
    <row r="370" spans="1:62" hidden="1" outlineLevel="1">
      <c r="A370" t="s">
        <v>1992</v>
      </c>
      <c r="B370" t="s">
        <v>387</v>
      </c>
      <c r="C370" s="25">
        <v>15856</v>
      </c>
      <c r="F370" s="1">
        <f t="shared" si="114"/>
        <v>9086</v>
      </c>
      <c r="G370" s="1">
        <v>4935</v>
      </c>
      <c r="H370" s="1">
        <v>0</v>
      </c>
      <c r="I370" s="2" t="str">
        <f t="shared" si="103"/>
        <v/>
      </c>
      <c r="J370" s="2">
        <f t="shared" si="104"/>
        <v>0</v>
      </c>
      <c r="K370" s="10">
        <f t="shared" si="115"/>
        <v>1</v>
      </c>
      <c r="L370" s="9">
        <f t="shared" si="116"/>
        <v>2</v>
      </c>
      <c r="M370" s="8">
        <f t="shared" si="117"/>
        <v>3</v>
      </c>
      <c r="N370" s="2">
        <f t="shared" si="118"/>
        <v>0.63889500330178295</v>
      </c>
      <c r="O370" s="2">
        <f t="shared" si="119"/>
        <v>0.29319832709663218</v>
      </c>
      <c r="P370" s="2">
        <f t="shared" si="120"/>
        <v>5.4479418886198547E-2</v>
      </c>
      <c r="Q370" s="2">
        <f t="shared" si="121"/>
        <v>1.3427250715386321E-2</v>
      </c>
      <c r="R370" s="1">
        <v>5805</v>
      </c>
      <c r="S370" s="1">
        <v>2664</v>
      </c>
      <c r="T370" s="1">
        <v>495</v>
      </c>
      <c r="U370" s="1">
        <v>7</v>
      </c>
      <c r="V370" s="1">
        <v>2</v>
      </c>
      <c r="W370" s="1">
        <v>1</v>
      </c>
      <c r="X370" s="1">
        <v>5</v>
      </c>
      <c r="Z370" s="1">
        <v>0</v>
      </c>
      <c r="AC370" s="1">
        <v>0</v>
      </c>
      <c r="AD370" s="1">
        <v>1</v>
      </c>
      <c r="AK370" s="1">
        <v>19</v>
      </c>
      <c r="AL370">
        <v>87</v>
      </c>
      <c r="AS370" t="s">
        <v>1992</v>
      </c>
      <c r="AT370" t="s">
        <v>387</v>
      </c>
      <c r="AW370" s="35">
        <v>12</v>
      </c>
      <c r="AX370" s="37">
        <v>45</v>
      </c>
      <c r="AY370" s="41">
        <f t="shared" si="122"/>
        <v>12045</v>
      </c>
      <c r="BA370" s="7" t="s">
        <v>59</v>
      </c>
      <c r="BJ370" s="1"/>
    </row>
    <row r="371" spans="1:62" hidden="1" outlineLevel="1">
      <c r="A371" t="s">
        <v>1529</v>
      </c>
      <c r="B371" t="s">
        <v>387</v>
      </c>
      <c r="C371" s="25">
        <v>14430</v>
      </c>
      <c r="F371" s="1">
        <f t="shared" si="114"/>
        <v>7974</v>
      </c>
      <c r="G371" s="1">
        <v>3635</v>
      </c>
      <c r="H371" s="1">
        <v>3384</v>
      </c>
      <c r="I371" s="2" t="str">
        <f t="shared" si="103"/>
        <v/>
      </c>
      <c r="J371" s="2">
        <f t="shared" si="104"/>
        <v>0.42437923250564336</v>
      </c>
      <c r="K371" s="10">
        <f t="shared" si="115"/>
        <v>1</v>
      </c>
      <c r="L371" s="9">
        <f t="shared" si="116"/>
        <v>2</v>
      </c>
      <c r="M371" s="8">
        <f t="shared" si="117"/>
        <v>3</v>
      </c>
      <c r="N371" s="2">
        <f t="shared" si="118"/>
        <v>0.74855781289189871</v>
      </c>
      <c r="O371" s="2">
        <f t="shared" si="119"/>
        <v>0.17356408327062955</v>
      </c>
      <c r="P371" s="2">
        <f t="shared" si="120"/>
        <v>5.3047404063205419E-2</v>
      </c>
      <c r="Q371" s="2">
        <f t="shared" si="121"/>
        <v>2.4830699774266315E-2</v>
      </c>
      <c r="R371" s="1">
        <v>5969</v>
      </c>
      <c r="S371" s="1">
        <v>1384</v>
      </c>
      <c r="T371" s="1">
        <v>423</v>
      </c>
      <c r="U371" s="1">
        <v>6</v>
      </c>
      <c r="V371" s="1">
        <v>1</v>
      </c>
      <c r="W371" s="1">
        <v>6</v>
      </c>
      <c r="X371" s="1">
        <v>57</v>
      </c>
      <c r="Z371" s="1">
        <v>4</v>
      </c>
      <c r="AC371" s="1">
        <v>0</v>
      </c>
      <c r="AD371" s="1">
        <v>0</v>
      </c>
      <c r="AK371" s="1">
        <v>28</v>
      </c>
      <c r="AL371">
        <v>96</v>
      </c>
      <c r="AS371" t="s">
        <v>1529</v>
      </c>
      <c r="AT371" t="s">
        <v>387</v>
      </c>
      <c r="AW371" s="35">
        <v>12</v>
      </c>
      <c r="AX371" s="37">
        <v>47</v>
      </c>
      <c r="AY371" s="41">
        <f t="shared" si="122"/>
        <v>12047</v>
      </c>
      <c r="BA371" s="7" t="s">
        <v>59</v>
      </c>
      <c r="BJ371" s="1"/>
    </row>
    <row r="372" spans="1:62" hidden="1" outlineLevel="1">
      <c r="A372" t="s">
        <v>1585</v>
      </c>
      <c r="B372" t="s">
        <v>387</v>
      </c>
      <c r="C372" s="25">
        <v>27049</v>
      </c>
      <c r="F372" s="1">
        <f t="shared" si="114"/>
        <v>11001</v>
      </c>
      <c r="G372" s="1">
        <v>4555</v>
      </c>
      <c r="H372" s="1">
        <v>4315</v>
      </c>
      <c r="I372" s="2" t="str">
        <f t="shared" si="103"/>
        <v/>
      </c>
      <c r="J372" s="2">
        <f t="shared" si="104"/>
        <v>0.39223706935733116</v>
      </c>
      <c r="K372" s="10">
        <f t="shared" si="115"/>
        <v>1</v>
      </c>
      <c r="L372" s="9">
        <f t="shared" si="116"/>
        <v>2</v>
      </c>
      <c r="M372" s="8">
        <f t="shared" si="117"/>
        <v>3</v>
      </c>
      <c r="N372" s="2">
        <f t="shared" si="118"/>
        <v>0.60076356694845923</v>
      </c>
      <c r="O372" s="2">
        <f t="shared" si="119"/>
        <v>0.29315516771202615</v>
      </c>
      <c r="P372" s="2">
        <f t="shared" si="120"/>
        <v>9.7991091718934636E-2</v>
      </c>
      <c r="Q372" s="2">
        <f t="shared" si="121"/>
        <v>8.0901736205799823E-3</v>
      </c>
      <c r="R372" s="1">
        <v>6609</v>
      </c>
      <c r="S372" s="1">
        <v>3225</v>
      </c>
      <c r="T372" s="1">
        <v>1078</v>
      </c>
      <c r="U372" s="1">
        <v>6</v>
      </c>
      <c r="V372" s="1">
        <v>0</v>
      </c>
      <c r="W372" s="1">
        <v>5</v>
      </c>
      <c r="X372" s="1">
        <v>8</v>
      </c>
      <c r="Z372" s="1">
        <v>2</v>
      </c>
      <c r="AC372" s="1">
        <v>1</v>
      </c>
      <c r="AD372" s="1">
        <v>0</v>
      </c>
      <c r="AK372" s="1">
        <v>46</v>
      </c>
      <c r="AL372">
        <v>21</v>
      </c>
      <c r="AS372" t="s">
        <v>1585</v>
      </c>
      <c r="AT372" t="s">
        <v>387</v>
      </c>
      <c r="AW372" s="35">
        <v>12</v>
      </c>
      <c r="AX372" s="37">
        <v>49</v>
      </c>
      <c r="AY372" s="41">
        <f t="shared" si="122"/>
        <v>12049</v>
      </c>
      <c r="BA372" s="7" t="s">
        <v>59</v>
      </c>
      <c r="BJ372" s="1"/>
    </row>
    <row r="373" spans="1:62" hidden="1" outlineLevel="1">
      <c r="A373" t="s">
        <v>2999</v>
      </c>
      <c r="B373" t="s">
        <v>387</v>
      </c>
      <c r="C373" s="25">
        <v>38776</v>
      </c>
      <c r="F373" s="1">
        <f t="shared" si="114"/>
        <v>15670</v>
      </c>
      <c r="G373" s="1">
        <v>5508</v>
      </c>
      <c r="H373" s="1">
        <v>4452</v>
      </c>
      <c r="I373" s="2" t="str">
        <f t="shared" si="103"/>
        <v/>
      </c>
      <c r="J373" s="2">
        <f t="shared" si="104"/>
        <v>0.28410976388002551</v>
      </c>
      <c r="K373" s="10">
        <f t="shared" si="115"/>
        <v>1</v>
      </c>
      <c r="L373" s="9">
        <f t="shared" si="116"/>
        <v>2</v>
      </c>
      <c r="M373" s="8">
        <f t="shared" si="117"/>
        <v>3</v>
      </c>
      <c r="N373" s="2">
        <f t="shared" si="118"/>
        <v>0.54569240587109125</v>
      </c>
      <c r="O373" s="2">
        <f t="shared" si="119"/>
        <v>0.31729419272495213</v>
      </c>
      <c r="P373" s="2">
        <f t="shared" si="120"/>
        <v>0.10848755583918315</v>
      </c>
      <c r="Q373" s="2">
        <f t="shared" si="121"/>
        <v>2.8525845564773472E-2</v>
      </c>
      <c r="R373" s="1">
        <v>8551</v>
      </c>
      <c r="S373" s="1">
        <v>4972</v>
      </c>
      <c r="T373" s="1">
        <v>1700</v>
      </c>
      <c r="U373" s="1">
        <v>13</v>
      </c>
      <c r="V373" s="1">
        <v>2</v>
      </c>
      <c r="W373" s="1">
        <v>2</v>
      </c>
      <c r="X373" s="1">
        <v>7</v>
      </c>
      <c r="Z373" s="1">
        <v>1</v>
      </c>
      <c r="AC373" s="1">
        <v>0</v>
      </c>
      <c r="AD373" s="1">
        <v>0</v>
      </c>
      <c r="AK373" s="1">
        <v>238</v>
      </c>
      <c r="AL373">
        <v>184</v>
      </c>
      <c r="AS373" t="s">
        <v>2999</v>
      </c>
      <c r="AT373" t="s">
        <v>387</v>
      </c>
      <c r="AW373" s="35">
        <v>12</v>
      </c>
      <c r="AX373" s="37">
        <v>51</v>
      </c>
      <c r="AY373" s="41">
        <f t="shared" si="122"/>
        <v>12051</v>
      </c>
      <c r="BA373" s="7" t="s">
        <v>59</v>
      </c>
      <c r="BJ373" s="1"/>
    </row>
    <row r="374" spans="1:62" hidden="1" outlineLevel="1">
      <c r="A374" t="s">
        <v>1951</v>
      </c>
      <c r="B374" t="s">
        <v>387</v>
      </c>
      <c r="C374" s="25">
        <v>164398</v>
      </c>
      <c r="F374" s="1">
        <f t="shared" si="114"/>
        <v>119604</v>
      </c>
      <c r="G374" s="1">
        <v>57305</v>
      </c>
      <c r="H374" s="1">
        <v>56356</v>
      </c>
      <c r="I374" s="2" t="str">
        <f t="shared" si="103"/>
        <v/>
      </c>
      <c r="J374" s="2">
        <f t="shared" si="104"/>
        <v>0.47118825457342561</v>
      </c>
      <c r="K374" s="10">
        <f t="shared" si="115"/>
        <v>2</v>
      </c>
      <c r="L374" s="9">
        <f t="shared" si="116"/>
        <v>1</v>
      </c>
      <c r="M374" s="8">
        <f t="shared" si="117"/>
        <v>3</v>
      </c>
      <c r="N374" s="2">
        <f t="shared" si="118"/>
        <v>0.38135848299387981</v>
      </c>
      <c r="O374" s="2">
        <f t="shared" si="119"/>
        <v>0.40810508009765561</v>
      </c>
      <c r="P374" s="2">
        <f t="shared" si="120"/>
        <v>0.17235209524765058</v>
      </c>
      <c r="Q374" s="2">
        <f t="shared" si="121"/>
        <v>3.8184341660813942E-2</v>
      </c>
      <c r="R374" s="1">
        <v>45612</v>
      </c>
      <c r="S374" s="1">
        <v>48811</v>
      </c>
      <c r="T374" s="1">
        <v>20614</v>
      </c>
      <c r="U374" s="1">
        <v>127</v>
      </c>
      <c r="V374" s="1">
        <v>64</v>
      </c>
      <c r="W374" s="1">
        <v>58</v>
      </c>
      <c r="X374" s="1">
        <v>120</v>
      </c>
      <c r="Z374" s="1">
        <v>13</v>
      </c>
      <c r="AC374" s="1">
        <v>122</v>
      </c>
      <c r="AD374" s="1">
        <v>6</v>
      </c>
      <c r="AK374" s="1">
        <v>757</v>
      </c>
      <c r="AL374">
        <v>3300</v>
      </c>
      <c r="AS374" t="s">
        <v>1951</v>
      </c>
      <c r="AT374" t="s">
        <v>387</v>
      </c>
      <c r="AW374" s="35">
        <v>12</v>
      </c>
      <c r="AX374" s="37">
        <v>53</v>
      </c>
      <c r="AY374" s="41">
        <f t="shared" si="122"/>
        <v>12053</v>
      </c>
      <c r="BA374" s="7" t="s">
        <v>59</v>
      </c>
      <c r="BJ374" s="1"/>
    </row>
    <row r="375" spans="1:62" hidden="1" outlineLevel="1">
      <c r="A375" t="s">
        <v>2954</v>
      </c>
      <c r="B375" t="s">
        <v>387</v>
      </c>
      <c r="C375" s="25">
        <v>97788</v>
      </c>
      <c r="F375" s="1">
        <f t="shared" si="114"/>
        <v>60709</v>
      </c>
      <c r="G375" s="1">
        <v>30606</v>
      </c>
      <c r="H375" s="1">
        <v>29879</v>
      </c>
      <c r="I375" s="2" t="str">
        <f t="shared" si="103"/>
        <v/>
      </c>
      <c r="J375" s="2">
        <f t="shared" si="104"/>
        <v>0.4921675534105322</v>
      </c>
      <c r="K375" s="10">
        <f t="shared" si="115"/>
        <v>2</v>
      </c>
      <c r="L375" s="9">
        <f t="shared" si="116"/>
        <v>1</v>
      </c>
      <c r="M375" s="8">
        <f t="shared" si="117"/>
        <v>3</v>
      </c>
      <c r="N375" s="2">
        <f t="shared" si="118"/>
        <v>0.39117758487209475</v>
      </c>
      <c r="O375" s="2">
        <f t="shared" si="119"/>
        <v>0.44558467443047983</v>
      </c>
      <c r="P375" s="2">
        <f t="shared" si="120"/>
        <v>0.13424698150191899</v>
      </c>
      <c r="Q375" s="2">
        <f t="shared" si="121"/>
        <v>2.8990759195506421E-2</v>
      </c>
      <c r="R375" s="1">
        <v>23748</v>
      </c>
      <c r="S375" s="1">
        <v>27051</v>
      </c>
      <c r="T375" s="1">
        <v>8150</v>
      </c>
      <c r="U375" s="1">
        <v>50</v>
      </c>
      <c r="V375" s="1">
        <v>16</v>
      </c>
      <c r="W375" s="1">
        <v>28</v>
      </c>
      <c r="X375" s="1">
        <v>71</v>
      </c>
      <c r="Z375" s="1">
        <v>7</v>
      </c>
      <c r="AC375" s="1">
        <v>3</v>
      </c>
      <c r="AD375" s="1">
        <v>6</v>
      </c>
      <c r="AK375" s="1">
        <v>204</v>
      </c>
      <c r="AL375">
        <v>1375</v>
      </c>
      <c r="AS375" t="s">
        <v>2954</v>
      </c>
      <c r="AT375" t="s">
        <v>387</v>
      </c>
      <c r="AW375" s="35">
        <v>12</v>
      </c>
      <c r="AX375" s="37">
        <v>55</v>
      </c>
      <c r="AY375" s="41">
        <f t="shared" si="122"/>
        <v>12055</v>
      </c>
      <c r="BA375" s="7" t="s">
        <v>59</v>
      </c>
      <c r="BJ375" s="1"/>
    </row>
    <row r="376" spans="1:62" hidden="1" outlineLevel="1">
      <c r="A376" t="s">
        <v>1833</v>
      </c>
      <c r="B376" t="s">
        <v>387</v>
      </c>
      <c r="C376" s="25">
        <v>1171826</v>
      </c>
      <c r="F376" s="1">
        <f t="shared" si="114"/>
        <v>634073</v>
      </c>
      <c r="G376" s="1">
        <v>291909</v>
      </c>
      <c r="H376" s="1">
        <v>277833</v>
      </c>
      <c r="I376" s="2" t="str">
        <f t="shared" si="103"/>
        <v/>
      </c>
      <c r="J376" s="2">
        <f t="shared" si="104"/>
        <v>0.4381719455015432</v>
      </c>
      <c r="K376" s="10">
        <f t="shared" si="115"/>
        <v>1</v>
      </c>
      <c r="L376" s="9">
        <f t="shared" si="116"/>
        <v>2</v>
      </c>
      <c r="M376" s="8">
        <f t="shared" si="117"/>
        <v>3</v>
      </c>
      <c r="N376" s="2">
        <f t="shared" si="118"/>
        <v>0.40962791350522731</v>
      </c>
      <c r="O376" s="2">
        <f t="shared" si="119"/>
        <v>0.34944872278113087</v>
      </c>
      <c r="P376" s="2">
        <f t="shared" si="120"/>
        <v>0.20808802771920584</v>
      </c>
      <c r="Q376" s="2">
        <f t="shared" si="121"/>
        <v>3.2835335994435971E-2</v>
      </c>
      <c r="R376" s="1">
        <v>259734</v>
      </c>
      <c r="S376" s="1">
        <v>221576</v>
      </c>
      <c r="T376" s="1">
        <v>131943</v>
      </c>
      <c r="U376" s="1">
        <v>1036</v>
      </c>
      <c r="V376" s="1">
        <v>536</v>
      </c>
      <c r="W376" s="1">
        <v>248</v>
      </c>
      <c r="X376" s="1">
        <v>184</v>
      </c>
      <c r="Z376" s="1">
        <v>36</v>
      </c>
      <c r="AC376" s="1">
        <v>96</v>
      </c>
      <c r="AD376" s="1">
        <v>54</v>
      </c>
      <c r="AK376" s="1">
        <v>2514</v>
      </c>
      <c r="AL376">
        <v>16116</v>
      </c>
      <c r="AS376" t="s">
        <v>1833</v>
      </c>
      <c r="AT376" t="s">
        <v>387</v>
      </c>
      <c r="AW376" s="35">
        <v>12</v>
      </c>
      <c r="AX376" s="37">
        <v>57</v>
      </c>
      <c r="AY376" s="41">
        <f t="shared" si="122"/>
        <v>12057</v>
      </c>
      <c r="BA376" s="7" t="s">
        <v>59</v>
      </c>
      <c r="BJ376" s="1"/>
    </row>
    <row r="377" spans="1:62" hidden="1" outlineLevel="1">
      <c r="A377" t="s">
        <v>2958</v>
      </c>
      <c r="B377" t="s">
        <v>387</v>
      </c>
      <c r="C377" s="25">
        <v>19824</v>
      </c>
      <c r="F377" s="1">
        <f t="shared" si="114"/>
        <v>10751</v>
      </c>
      <c r="G377" s="1">
        <v>5581</v>
      </c>
      <c r="H377" s="1">
        <v>5349</v>
      </c>
      <c r="I377" s="2" t="str">
        <f t="shared" si="103"/>
        <v/>
      </c>
      <c r="J377" s="2">
        <f t="shared" si="104"/>
        <v>0.497535113012743</v>
      </c>
      <c r="K377" s="10">
        <f t="shared" si="115"/>
        <v>1</v>
      </c>
      <c r="L377" s="9">
        <f t="shared" si="116"/>
        <v>2</v>
      </c>
      <c r="M377" s="8">
        <f t="shared" si="117"/>
        <v>3</v>
      </c>
      <c r="N377" s="2">
        <f t="shared" si="118"/>
        <v>0.70412054692586734</v>
      </c>
      <c r="O377" s="2">
        <f t="shared" si="119"/>
        <v>0.23021114314947447</v>
      </c>
      <c r="P377" s="2">
        <f t="shared" si="120"/>
        <v>5.7296995628313648E-2</v>
      </c>
      <c r="Q377" s="2">
        <f t="shared" si="121"/>
        <v>8.3713142963445439E-3</v>
      </c>
      <c r="R377" s="1">
        <v>7570</v>
      </c>
      <c r="S377" s="1">
        <v>2475</v>
      </c>
      <c r="T377" s="1">
        <v>616</v>
      </c>
      <c r="U377" s="1">
        <v>4</v>
      </c>
      <c r="V377" s="1">
        <v>5</v>
      </c>
      <c r="W377" s="1">
        <v>0</v>
      </c>
      <c r="X377" s="1">
        <v>6</v>
      </c>
      <c r="Z377" s="1">
        <v>0</v>
      </c>
      <c r="AC377" s="1">
        <v>0</v>
      </c>
      <c r="AD377" s="1">
        <v>0</v>
      </c>
      <c r="AK377" s="1">
        <v>1</v>
      </c>
      <c r="AL377">
        <v>74</v>
      </c>
      <c r="AS377" t="s">
        <v>2958</v>
      </c>
      <c r="AT377" t="s">
        <v>387</v>
      </c>
      <c r="AW377" s="35">
        <v>12</v>
      </c>
      <c r="AX377" s="37">
        <v>59</v>
      </c>
      <c r="AY377" s="41">
        <f t="shared" si="122"/>
        <v>12059</v>
      </c>
      <c r="BA377" s="7" t="s">
        <v>59</v>
      </c>
      <c r="BJ377" s="1"/>
    </row>
    <row r="378" spans="1:62" hidden="1" outlineLevel="1">
      <c r="A378" t="s">
        <v>2998</v>
      </c>
      <c r="B378" t="s">
        <v>387</v>
      </c>
      <c r="C378" s="25">
        <v>131463</v>
      </c>
      <c r="F378" s="1">
        <f t="shared" si="114"/>
        <v>87085</v>
      </c>
      <c r="G378" s="1">
        <v>43898</v>
      </c>
      <c r="H378" s="1">
        <v>41990</v>
      </c>
      <c r="I378" s="2" t="str">
        <f t="shared" si="103"/>
        <v/>
      </c>
      <c r="J378" s="2">
        <f t="shared" si="104"/>
        <v>0.48217258999827756</v>
      </c>
      <c r="K378" s="10">
        <f t="shared" si="115"/>
        <v>2</v>
      </c>
      <c r="L378" s="9">
        <f t="shared" si="116"/>
        <v>1</v>
      </c>
      <c r="M378" s="8">
        <f t="shared" si="117"/>
        <v>3</v>
      </c>
      <c r="N378" s="2">
        <f t="shared" si="118"/>
        <v>0.29687087328472184</v>
      </c>
      <c r="O378" s="2">
        <f t="shared" si="119"/>
        <v>0.50128035827065509</v>
      </c>
      <c r="P378" s="2">
        <f t="shared" si="120"/>
        <v>0.16675661709823736</v>
      </c>
      <c r="Q378" s="2">
        <f t="shared" si="121"/>
        <v>3.5092151346385714E-2</v>
      </c>
      <c r="R378" s="1">
        <v>25853</v>
      </c>
      <c r="S378" s="1">
        <v>43654</v>
      </c>
      <c r="T378" s="1">
        <v>14522</v>
      </c>
      <c r="U378" s="1">
        <v>111</v>
      </c>
      <c r="V378" s="1">
        <v>49</v>
      </c>
      <c r="W378" s="1">
        <v>56</v>
      </c>
      <c r="X378" s="1">
        <v>31</v>
      </c>
      <c r="Z378" s="1">
        <v>6</v>
      </c>
      <c r="AC378" s="1">
        <v>3</v>
      </c>
      <c r="AD378" s="1">
        <v>3</v>
      </c>
      <c r="AK378" s="1">
        <v>376</v>
      </c>
      <c r="AL378">
        <v>2421</v>
      </c>
      <c r="AS378" t="s">
        <v>2998</v>
      </c>
      <c r="AT378" t="s">
        <v>387</v>
      </c>
      <c r="AW378" s="35">
        <v>12</v>
      </c>
      <c r="AX378" s="37">
        <v>61</v>
      </c>
      <c r="AY378" s="41">
        <f t="shared" si="122"/>
        <v>12061</v>
      </c>
      <c r="BA378" s="7" t="s">
        <v>59</v>
      </c>
      <c r="BJ378" s="1"/>
    </row>
    <row r="379" spans="1:62" hidden="1" outlineLevel="1">
      <c r="A379" t="s">
        <v>534</v>
      </c>
      <c r="B379" t="s">
        <v>387</v>
      </c>
      <c r="C379" s="25">
        <v>48265</v>
      </c>
      <c r="F379" s="1">
        <f t="shared" si="114"/>
        <v>26607</v>
      </c>
      <c r="G379" s="1">
        <v>13271</v>
      </c>
      <c r="H379" s="1">
        <v>0</v>
      </c>
      <c r="I379" s="2" t="str">
        <f t="shared" si="103"/>
        <v/>
      </c>
      <c r="J379" s="2">
        <f t="shared" si="104"/>
        <v>0</v>
      </c>
      <c r="K379" s="10">
        <f t="shared" si="115"/>
        <v>1</v>
      </c>
      <c r="L379" s="9">
        <f t="shared" si="116"/>
        <v>2</v>
      </c>
      <c r="M379" s="8">
        <f t="shared" si="117"/>
        <v>3</v>
      </c>
      <c r="N379" s="2">
        <f t="shared" si="118"/>
        <v>0.69692186266771905</v>
      </c>
      <c r="O379" s="2">
        <f t="shared" si="119"/>
        <v>0.23557710376968466</v>
      </c>
      <c r="P379" s="2">
        <f t="shared" si="120"/>
        <v>5.6263389333634006E-2</v>
      </c>
      <c r="Q379" s="2">
        <f t="shared" si="121"/>
        <v>1.1237644228962285E-2</v>
      </c>
      <c r="R379" s="1">
        <v>18543</v>
      </c>
      <c r="S379" s="1">
        <v>6268</v>
      </c>
      <c r="T379" s="1">
        <v>1497</v>
      </c>
      <c r="U379" s="1">
        <v>11</v>
      </c>
      <c r="V379" s="1">
        <v>11</v>
      </c>
      <c r="W379" s="1">
        <v>5</v>
      </c>
      <c r="X379" s="1">
        <v>23</v>
      </c>
      <c r="Z379" s="1">
        <v>1</v>
      </c>
      <c r="AC379" s="1">
        <v>5</v>
      </c>
      <c r="AD379" s="1">
        <v>0</v>
      </c>
      <c r="AK379" s="1">
        <v>40</v>
      </c>
      <c r="AL379">
        <v>203</v>
      </c>
      <c r="AS379" t="s">
        <v>534</v>
      </c>
      <c r="AT379" t="s">
        <v>387</v>
      </c>
      <c r="AW379" s="35">
        <v>12</v>
      </c>
      <c r="AX379" s="37">
        <v>63</v>
      </c>
      <c r="AY379" s="41">
        <f t="shared" si="122"/>
        <v>12063</v>
      </c>
      <c r="BA379" s="7" t="s">
        <v>59</v>
      </c>
      <c r="BJ379" s="1"/>
    </row>
    <row r="380" spans="1:62" hidden="1" outlineLevel="1">
      <c r="A380" t="s">
        <v>708</v>
      </c>
      <c r="B380" t="s">
        <v>387</v>
      </c>
      <c r="C380" s="25">
        <v>14461</v>
      </c>
      <c r="F380" s="1">
        <f t="shared" si="114"/>
        <v>9749</v>
      </c>
      <c r="G380" s="1">
        <v>6078</v>
      </c>
      <c r="H380" s="1">
        <v>2584</v>
      </c>
      <c r="I380" s="2" t="str">
        <f t="shared" si="103"/>
        <v/>
      </c>
      <c r="J380" s="2">
        <f t="shared" si="104"/>
        <v>0.26505282593086471</v>
      </c>
      <c r="K380" s="10">
        <f t="shared" si="115"/>
        <v>1</v>
      </c>
      <c r="L380" s="9">
        <f t="shared" si="116"/>
        <v>2</v>
      </c>
      <c r="M380" s="8">
        <f t="shared" si="117"/>
        <v>3</v>
      </c>
      <c r="N380" s="2">
        <f t="shared" si="118"/>
        <v>0.7163811672992102</v>
      </c>
      <c r="O380" s="2">
        <f t="shared" si="119"/>
        <v>0.20791876089855371</v>
      </c>
      <c r="P380" s="2">
        <f t="shared" si="120"/>
        <v>5.436455021027798E-2</v>
      </c>
      <c r="Q380" s="2">
        <f t="shared" si="121"/>
        <v>2.1335521591958111E-2</v>
      </c>
      <c r="R380" s="1">
        <v>6984</v>
      </c>
      <c r="S380" s="1">
        <v>2027</v>
      </c>
      <c r="T380" s="1">
        <v>530</v>
      </c>
      <c r="U380" s="1">
        <v>11</v>
      </c>
      <c r="V380" s="1">
        <v>2</v>
      </c>
      <c r="W380" s="1">
        <v>2</v>
      </c>
      <c r="X380" s="1">
        <v>7</v>
      </c>
      <c r="Z380" s="1">
        <v>1</v>
      </c>
      <c r="AC380" s="1">
        <v>0</v>
      </c>
      <c r="AD380" s="1">
        <v>0</v>
      </c>
      <c r="AK380" s="1">
        <v>35</v>
      </c>
      <c r="AL380">
        <v>150</v>
      </c>
      <c r="AS380" t="s">
        <v>708</v>
      </c>
      <c r="AT380" t="s">
        <v>387</v>
      </c>
      <c r="AW380" s="35">
        <v>12</v>
      </c>
      <c r="AX380" s="37">
        <v>65</v>
      </c>
      <c r="AY380" s="41">
        <f t="shared" si="122"/>
        <v>12065</v>
      </c>
      <c r="BA380" s="7" t="s">
        <v>59</v>
      </c>
      <c r="BJ380" s="1"/>
    </row>
    <row r="381" spans="1:62" hidden="1" outlineLevel="1">
      <c r="A381" t="s">
        <v>2031</v>
      </c>
      <c r="B381" t="s">
        <v>387</v>
      </c>
      <c r="C381" s="25">
        <v>8341</v>
      </c>
      <c r="F381" s="1">
        <f t="shared" ref="F381:F415" si="123">SUM(R381:AP381)</f>
        <v>4322</v>
      </c>
      <c r="G381" s="1">
        <v>2205</v>
      </c>
      <c r="H381" s="1">
        <v>0</v>
      </c>
      <c r="I381" s="2" t="str">
        <f t="shared" si="103"/>
        <v/>
      </c>
      <c r="J381" s="2">
        <f t="shared" si="104"/>
        <v>0</v>
      </c>
      <c r="K381" s="10">
        <f t="shared" ref="K381:K416" si="124">RANK(R381,R381:AP381)</f>
        <v>1</v>
      </c>
      <c r="L381" s="9">
        <f t="shared" ref="L381:L416" si="125">RANK(S381,R381:AP381)</f>
        <v>2</v>
      </c>
      <c r="M381" s="8">
        <f t="shared" ref="M381:M416" si="126">RANK(T381,R381:AP381)</f>
        <v>3</v>
      </c>
      <c r="N381" s="2">
        <f t="shared" ref="N381:N416" si="127">IF(SUM($R381:$AO381)=0,"-",R381/SUM($R381:$AO381))</f>
        <v>0.78181397501156868</v>
      </c>
      <c r="O381" s="2">
        <f t="shared" ref="O381:O416" si="128">IF(SUM($R381:$AO381)=0,"-",S381/SUM($R381:$AO381))</f>
        <v>0.17029153169828784</v>
      </c>
      <c r="P381" s="2">
        <f t="shared" ref="P381:P416" si="129">IF(SUM($R381:$AO381)=0,"-",T381/SUM($R381:$AO381))</f>
        <v>3.4243405830633969E-2</v>
      </c>
      <c r="Q381" s="2">
        <f t="shared" ref="Q381:Q412" si="130">IF(SUM($R381:$AO381)=0,"-",(1-N381-O381-P381))</f>
        <v>1.3651087459509506E-2</v>
      </c>
      <c r="R381" s="1">
        <v>3379</v>
      </c>
      <c r="S381" s="1">
        <v>736</v>
      </c>
      <c r="T381" s="1">
        <v>148</v>
      </c>
      <c r="U381" s="1">
        <v>2</v>
      </c>
      <c r="V381" s="1">
        <v>0</v>
      </c>
      <c r="W381" s="1">
        <v>3</v>
      </c>
      <c r="X381" s="1">
        <v>2</v>
      </c>
      <c r="Z381" s="1">
        <v>1</v>
      </c>
      <c r="AC381" s="1">
        <v>0</v>
      </c>
      <c r="AD381" s="1">
        <v>0</v>
      </c>
      <c r="AK381" s="1">
        <v>14</v>
      </c>
      <c r="AL381">
        <v>37</v>
      </c>
      <c r="AS381" t="s">
        <v>2031</v>
      </c>
      <c r="AT381" t="s">
        <v>387</v>
      </c>
      <c r="AW381" s="35">
        <v>12</v>
      </c>
      <c r="AX381" s="37">
        <v>67</v>
      </c>
      <c r="AY381" s="41">
        <f t="shared" si="122"/>
        <v>12067</v>
      </c>
      <c r="BA381" s="7" t="s">
        <v>59</v>
      </c>
      <c r="BJ381" s="1"/>
    </row>
    <row r="382" spans="1:62" hidden="1" outlineLevel="1">
      <c r="A382" t="s">
        <v>986</v>
      </c>
      <c r="B382" t="s">
        <v>387</v>
      </c>
      <c r="C382" s="25">
        <v>281329</v>
      </c>
      <c r="F382" s="1">
        <f t="shared" si="123"/>
        <v>178144</v>
      </c>
      <c r="G382" s="1">
        <v>87074</v>
      </c>
      <c r="H382" s="1">
        <v>76842</v>
      </c>
      <c r="I382" s="2" t="str">
        <f t="shared" si="103"/>
        <v/>
      </c>
      <c r="J382" s="2">
        <f t="shared" si="104"/>
        <v>0.43134767379198852</v>
      </c>
      <c r="K382" s="10">
        <f t="shared" si="124"/>
        <v>2</v>
      </c>
      <c r="L382" s="9">
        <f t="shared" si="125"/>
        <v>1</v>
      </c>
      <c r="M382" s="8">
        <f t="shared" si="126"/>
        <v>3</v>
      </c>
      <c r="N382" s="2">
        <f t="shared" si="127"/>
        <v>0.33724402730375425</v>
      </c>
      <c r="O382" s="2">
        <f t="shared" si="128"/>
        <v>0.46661689419795221</v>
      </c>
      <c r="P382" s="2">
        <f t="shared" si="129"/>
        <v>0.15398217172624393</v>
      </c>
      <c r="Q382" s="2">
        <f t="shared" si="130"/>
        <v>4.2156906772049613E-2</v>
      </c>
      <c r="R382" s="1">
        <v>60078</v>
      </c>
      <c r="S382" s="1">
        <v>83125</v>
      </c>
      <c r="T382" s="1">
        <v>27431</v>
      </c>
      <c r="U382" s="1">
        <v>225</v>
      </c>
      <c r="V382" s="1">
        <v>55</v>
      </c>
      <c r="W382" s="1">
        <v>80</v>
      </c>
      <c r="X382" s="1">
        <v>91</v>
      </c>
      <c r="Z382" s="1">
        <v>12</v>
      </c>
      <c r="AC382" s="1">
        <v>33</v>
      </c>
      <c r="AD382" s="1">
        <v>2</v>
      </c>
      <c r="AK382" s="1">
        <v>781</v>
      </c>
      <c r="AL382">
        <v>6231</v>
      </c>
      <c r="AS382" t="s">
        <v>986</v>
      </c>
      <c r="AT382" t="s">
        <v>387</v>
      </c>
      <c r="AW382" s="35">
        <v>12</v>
      </c>
      <c r="AX382" s="37">
        <v>69</v>
      </c>
      <c r="AY382" s="41">
        <f t="shared" si="122"/>
        <v>12069</v>
      </c>
      <c r="BA382" s="7" t="s">
        <v>59</v>
      </c>
      <c r="BJ382" s="1"/>
    </row>
    <row r="383" spans="1:62" hidden="1" outlineLevel="1">
      <c r="A383" t="s">
        <v>2113</v>
      </c>
      <c r="B383" t="s">
        <v>387</v>
      </c>
      <c r="C383" s="25">
        <v>582678</v>
      </c>
      <c r="F383" s="1">
        <f t="shared" si="123"/>
        <v>326933</v>
      </c>
      <c r="G383" s="1">
        <v>155846</v>
      </c>
      <c r="H383" s="1">
        <v>152875</v>
      </c>
      <c r="I383" s="2" t="str">
        <f t="shared" si="103"/>
        <v/>
      </c>
      <c r="J383" s="2">
        <f t="shared" si="104"/>
        <v>0.46760345391869285</v>
      </c>
      <c r="K383" s="10">
        <f t="shared" si="124"/>
        <v>2</v>
      </c>
      <c r="L383" s="9">
        <f t="shared" si="125"/>
        <v>1</v>
      </c>
      <c r="M383" s="8">
        <f t="shared" si="126"/>
        <v>3</v>
      </c>
      <c r="N383" s="2">
        <f t="shared" si="127"/>
        <v>0.28777150058268819</v>
      </c>
      <c r="O383" s="2">
        <f t="shared" si="128"/>
        <v>0.47007184958385967</v>
      </c>
      <c r="P383" s="2">
        <f t="shared" si="129"/>
        <v>0.21029996971856618</v>
      </c>
      <c r="Q383" s="2">
        <f t="shared" si="130"/>
        <v>3.185668011488596E-2</v>
      </c>
      <c r="R383" s="1">
        <v>94082</v>
      </c>
      <c r="S383" s="1">
        <v>153682</v>
      </c>
      <c r="T383" s="1">
        <v>68754</v>
      </c>
      <c r="U383" s="1">
        <v>416</v>
      </c>
      <c r="V383" s="1">
        <v>136</v>
      </c>
      <c r="W383" s="1">
        <v>91</v>
      </c>
      <c r="X383" s="1">
        <v>155</v>
      </c>
      <c r="Z383" s="1">
        <v>8</v>
      </c>
      <c r="AC383" s="1">
        <v>26</v>
      </c>
      <c r="AD383" s="1">
        <v>6</v>
      </c>
      <c r="AK383" s="1">
        <v>1730</v>
      </c>
      <c r="AL383">
        <v>7847</v>
      </c>
      <c r="AS383" t="s">
        <v>2113</v>
      </c>
      <c r="AT383" t="s">
        <v>387</v>
      </c>
      <c r="AW383" s="35">
        <v>12</v>
      </c>
      <c r="AX383" s="37">
        <v>71</v>
      </c>
      <c r="AY383" s="41">
        <f t="shared" si="122"/>
        <v>12071</v>
      </c>
      <c r="BA383" s="7" t="s">
        <v>59</v>
      </c>
      <c r="BJ383" s="1"/>
    </row>
    <row r="384" spans="1:62" hidden="1" outlineLevel="1">
      <c r="A384" t="s">
        <v>2032</v>
      </c>
      <c r="B384" t="s">
        <v>387</v>
      </c>
      <c r="C384" s="25">
        <v>263076</v>
      </c>
      <c r="F384" s="1">
        <f t="shared" si="123"/>
        <v>143482</v>
      </c>
      <c r="G384" s="1">
        <v>91272</v>
      </c>
      <c r="H384" s="1">
        <v>5567</v>
      </c>
      <c r="I384" s="2" t="str">
        <f t="shared" si="103"/>
        <v/>
      </c>
      <c r="J384" s="2">
        <f t="shared" si="104"/>
        <v>3.8799291897241468E-2</v>
      </c>
      <c r="K384" s="10">
        <f t="shared" si="124"/>
        <v>1</v>
      </c>
      <c r="L384" s="9">
        <f t="shared" si="125"/>
        <v>2</v>
      </c>
      <c r="M384" s="8">
        <f t="shared" si="126"/>
        <v>3</v>
      </c>
      <c r="N384" s="2">
        <f t="shared" si="127"/>
        <v>0.5712214772584715</v>
      </c>
      <c r="O384" s="2">
        <f t="shared" si="128"/>
        <v>0.2831714082602696</v>
      </c>
      <c r="P384" s="2">
        <f t="shared" si="129"/>
        <v>0.12136714012907543</v>
      </c>
      <c r="Q384" s="2">
        <f t="shared" si="130"/>
        <v>2.4239974352183474E-2</v>
      </c>
      <c r="R384" s="1">
        <v>81960</v>
      </c>
      <c r="S384" s="1">
        <v>40630</v>
      </c>
      <c r="T384" s="1">
        <v>17414</v>
      </c>
      <c r="U384" s="1">
        <v>241</v>
      </c>
      <c r="V384" s="1">
        <v>183</v>
      </c>
      <c r="W384" s="1">
        <v>34</v>
      </c>
      <c r="X384" s="1">
        <v>129</v>
      </c>
      <c r="Z384" s="1">
        <v>24</v>
      </c>
      <c r="AC384" s="1">
        <v>8</v>
      </c>
      <c r="AD384" s="1">
        <v>12</v>
      </c>
      <c r="AK384" s="1">
        <v>524</v>
      </c>
      <c r="AL384">
        <v>2323</v>
      </c>
      <c r="AS384" t="s">
        <v>2032</v>
      </c>
      <c r="AT384" t="s">
        <v>387</v>
      </c>
      <c r="AW384" s="35">
        <v>12</v>
      </c>
      <c r="AX384" s="37">
        <v>73</v>
      </c>
      <c r="AY384" s="41">
        <f t="shared" si="122"/>
        <v>12073</v>
      </c>
      <c r="BA384" s="7" t="s">
        <v>59</v>
      </c>
      <c r="BJ384" s="1"/>
    </row>
    <row r="385" spans="1:62" hidden="1" outlineLevel="1">
      <c r="A385" t="s">
        <v>2705</v>
      </c>
      <c r="B385" t="s">
        <v>387</v>
      </c>
      <c r="C385" s="25">
        <v>39447</v>
      </c>
      <c r="F385" s="1">
        <f t="shared" si="123"/>
        <v>24141</v>
      </c>
      <c r="G385" s="1">
        <v>11449</v>
      </c>
      <c r="H385" s="1">
        <v>11186</v>
      </c>
      <c r="I385" s="2" t="str">
        <f t="shared" si="103"/>
        <v/>
      </c>
      <c r="J385" s="2">
        <f t="shared" si="104"/>
        <v>0.46336108694751665</v>
      </c>
      <c r="K385" s="10">
        <f t="shared" si="124"/>
        <v>1</v>
      </c>
      <c r="L385" s="9">
        <f t="shared" si="125"/>
        <v>2</v>
      </c>
      <c r="M385" s="8">
        <f t="shared" si="126"/>
        <v>3</v>
      </c>
      <c r="N385" s="2">
        <f t="shared" si="127"/>
        <v>0.5674992750921668</v>
      </c>
      <c r="O385" s="2">
        <f t="shared" si="128"/>
        <v>0.29224141502009032</v>
      </c>
      <c r="P385" s="2">
        <f t="shared" si="129"/>
        <v>9.4196595004349445E-2</v>
      </c>
      <c r="Q385" s="2">
        <f t="shared" si="130"/>
        <v>4.6062714883393432E-2</v>
      </c>
      <c r="R385" s="1">
        <v>13700</v>
      </c>
      <c r="S385" s="1">
        <v>7055</v>
      </c>
      <c r="T385" s="1">
        <v>2274</v>
      </c>
      <c r="U385" s="1">
        <v>48</v>
      </c>
      <c r="V385" s="1">
        <v>17</v>
      </c>
      <c r="W385" s="1">
        <v>14</v>
      </c>
      <c r="X385" s="1">
        <v>36</v>
      </c>
      <c r="Z385" s="1">
        <v>4</v>
      </c>
      <c r="AC385" s="1">
        <v>0</v>
      </c>
      <c r="AD385" s="1">
        <v>0</v>
      </c>
      <c r="AK385" s="1">
        <v>241</v>
      </c>
      <c r="AL385">
        <v>752</v>
      </c>
      <c r="AS385" t="s">
        <v>2705</v>
      </c>
      <c r="AT385" t="s">
        <v>387</v>
      </c>
      <c r="AW385" s="35">
        <v>12</v>
      </c>
      <c r="AX385" s="37">
        <v>75</v>
      </c>
      <c r="AY385" s="41">
        <f t="shared" si="122"/>
        <v>12075</v>
      </c>
      <c r="BA385" s="7" t="s">
        <v>59</v>
      </c>
      <c r="BJ385" s="1"/>
    </row>
    <row r="386" spans="1:62" hidden="1" outlineLevel="1">
      <c r="A386" t="s">
        <v>2924</v>
      </c>
      <c r="B386" t="s">
        <v>387</v>
      </c>
      <c r="C386" s="25">
        <v>8011</v>
      </c>
      <c r="F386" s="1">
        <f t="shared" si="123"/>
        <v>4042</v>
      </c>
      <c r="G386" s="1">
        <v>1840</v>
      </c>
      <c r="H386" s="1">
        <v>0</v>
      </c>
      <c r="I386" s="2" t="str">
        <f t="shared" si="103"/>
        <v/>
      </c>
      <c r="J386" s="2">
        <f t="shared" si="104"/>
        <v>0</v>
      </c>
      <c r="K386" s="10">
        <f t="shared" si="124"/>
        <v>1</v>
      </c>
      <c r="L386" s="9">
        <f t="shared" si="125"/>
        <v>2</v>
      </c>
      <c r="M386" s="8">
        <f t="shared" si="126"/>
        <v>3</v>
      </c>
      <c r="N386" s="2">
        <f t="shared" si="127"/>
        <v>0.86120732310737258</v>
      </c>
      <c r="O386" s="2">
        <f t="shared" si="128"/>
        <v>9.4260267194458194E-2</v>
      </c>
      <c r="P386" s="2">
        <f t="shared" si="129"/>
        <v>3.5378525482434441E-2</v>
      </c>
      <c r="Q386" s="2">
        <f t="shared" si="130"/>
        <v>9.1538842157347852E-3</v>
      </c>
      <c r="R386" s="1">
        <v>3481</v>
      </c>
      <c r="S386" s="1">
        <v>381</v>
      </c>
      <c r="T386" s="1">
        <v>143</v>
      </c>
      <c r="U386" s="1">
        <v>1</v>
      </c>
      <c r="V386" s="1">
        <v>0</v>
      </c>
      <c r="W386" s="1">
        <v>1</v>
      </c>
      <c r="X386" s="1">
        <v>1</v>
      </c>
      <c r="Z386" s="1">
        <v>3</v>
      </c>
      <c r="AC386" s="1">
        <v>0</v>
      </c>
      <c r="AD386" s="1">
        <v>0</v>
      </c>
      <c r="AK386" s="1">
        <v>8</v>
      </c>
      <c r="AL386">
        <v>23</v>
      </c>
      <c r="AS386" t="s">
        <v>2924</v>
      </c>
      <c r="AT386" t="s">
        <v>387</v>
      </c>
      <c r="AW386" s="35">
        <v>12</v>
      </c>
      <c r="AX386" s="37">
        <v>77</v>
      </c>
      <c r="AY386" s="41">
        <f t="shared" si="122"/>
        <v>12077</v>
      </c>
      <c r="BA386" s="7" t="s">
        <v>59</v>
      </c>
      <c r="BJ386" s="1"/>
    </row>
    <row r="387" spans="1:62" hidden="1" outlineLevel="1">
      <c r="A387" t="s">
        <v>745</v>
      </c>
      <c r="B387" t="s">
        <v>387</v>
      </c>
      <c r="C387" s="25">
        <v>19299</v>
      </c>
      <c r="F387" s="1">
        <f t="shared" si="123"/>
        <v>11504</v>
      </c>
      <c r="G387" s="1">
        <v>6011</v>
      </c>
      <c r="H387" s="1">
        <v>5734</v>
      </c>
      <c r="I387" s="2" t="str">
        <f t="shared" si="103"/>
        <v/>
      </c>
      <c r="J387" s="2">
        <f t="shared" si="104"/>
        <v>0.49843532684283726</v>
      </c>
      <c r="K387" s="10">
        <f t="shared" si="124"/>
        <v>1</v>
      </c>
      <c r="L387" s="9">
        <f t="shared" si="125"/>
        <v>2</v>
      </c>
      <c r="M387" s="8">
        <f t="shared" si="126"/>
        <v>3</v>
      </c>
      <c r="N387" s="2">
        <f t="shared" si="127"/>
        <v>0.7684283727399166</v>
      </c>
      <c r="O387" s="2">
        <f t="shared" si="128"/>
        <v>0.16324756606397775</v>
      </c>
      <c r="P387" s="2">
        <f t="shared" si="129"/>
        <v>5.3025034770514602E-2</v>
      </c>
      <c r="Q387" s="2">
        <f t="shared" si="130"/>
        <v>1.5299026425591049E-2</v>
      </c>
      <c r="R387" s="1">
        <v>8840</v>
      </c>
      <c r="S387" s="1">
        <v>1878</v>
      </c>
      <c r="T387" s="1">
        <v>610</v>
      </c>
      <c r="U387" s="1">
        <v>8</v>
      </c>
      <c r="V387" s="1">
        <v>2</v>
      </c>
      <c r="W387" s="1">
        <v>0</v>
      </c>
      <c r="X387" s="1">
        <v>21</v>
      </c>
      <c r="Z387" s="1">
        <v>1</v>
      </c>
      <c r="AC387" s="1">
        <v>3</v>
      </c>
      <c r="AD387" s="1">
        <v>0</v>
      </c>
      <c r="AK387" s="1">
        <v>23</v>
      </c>
      <c r="AL387">
        <v>118</v>
      </c>
      <c r="AS387" t="s">
        <v>745</v>
      </c>
      <c r="AT387" t="s">
        <v>387</v>
      </c>
      <c r="AW387" s="35">
        <v>12</v>
      </c>
      <c r="AX387" s="37">
        <v>79</v>
      </c>
      <c r="AY387" s="41">
        <f t="shared" si="122"/>
        <v>12079</v>
      </c>
      <c r="BA387" s="7" t="s">
        <v>59</v>
      </c>
      <c r="BJ387" s="1"/>
    </row>
    <row r="388" spans="1:62" hidden="1" outlineLevel="1">
      <c r="A388" t="s">
        <v>1901</v>
      </c>
      <c r="B388" t="s">
        <v>387</v>
      </c>
      <c r="C388" s="25">
        <v>313771</v>
      </c>
      <c r="F388" s="1">
        <f t="shared" si="123"/>
        <v>198974</v>
      </c>
      <c r="G388" s="1">
        <v>100637</v>
      </c>
      <c r="H388" s="1">
        <v>98225</v>
      </c>
      <c r="I388" s="2" t="str">
        <f t="shared" si="103"/>
        <v/>
      </c>
      <c r="J388" s="2">
        <f t="shared" si="104"/>
        <v>0.49365746278408235</v>
      </c>
      <c r="K388" s="10">
        <f t="shared" si="124"/>
        <v>2</v>
      </c>
      <c r="L388" s="9">
        <f t="shared" si="125"/>
        <v>1</v>
      </c>
      <c r="M388" s="8">
        <f t="shared" si="126"/>
        <v>3</v>
      </c>
      <c r="N388" s="2">
        <f t="shared" si="127"/>
        <v>0.32415290439956979</v>
      </c>
      <c r="O388" s="2">
        <f t="shared" si="128"/>
        <v>0.43870555952033935</v>
      </c>
      <c r="P388" s="2">
        <f t="shared" si="129"/>
        <v>0.20620282046900601</v>
      </c>
      <c r="Q388" s="2">
        <f t="shared" si="130"/>
        <v>3.0938715611084855E-2</v>
      </c>
      <c r="R388" s="1">
        <v>64498</v>
      </c>
      <c r="S388" s="1">
        <v>87291</v>
      </c>
      <c r="T388" s="1">
        <v>41029</v>
      </c>
      <c r="U388" s="1">
        <v>282</v>
      </c>
      <c r="V388" s="1">
        <v>137</v>
      </c>
      <c r="W388" s="1">
        <v>99</v>
      </c>
      <c r="X388" s="1">
        <v>163</v>
      </c>
      <c r="Z388" s="1">
        <v>14</v>
      </c>
      <c r="AC388" s="1">
        <v>22</v>
      </c>
      <c r="AD388" s="1">
        <v>12</v>
      </c>
      <c r="AK388" s="1">
        <v>1178</v>
      </c>
      <c r="AL388">
        <v>4249</v>
      </c>
      <c r="AS388" t="s">
        <v>1901</v>
      </c>
      <c r="AT388" t="s">
        <v>387</v>
      </c>
      <c r="AW388" s="35">
        <v>12</v>
      </c>
      <c r="AX388" s="37">
        <v>81</v>
      </c>
      <c r="AY388" s="41">
        <f t="shared" si="122"/>
        <v>12081</v>
      </c>
      <c r="BA388" s="7" t="s">
        <v>59</v>
      </c>
      <c r="BJ388" s="1"/>
    </row>
    <row r="389" spans="1:62" hidden="1" outlineLevel="1">
      <c r="A389" t="s">
        <v>2911</v>
      </c>
      <c r="B389" t="s">
        <v>387</v>
      </c>
      <c r="C389" s="25">
        <v>316310</v>
      </c>
      <c r="F389" s="1">
        <f t="shared" si="123"/>
        <v>200190</v>
      </c>
      <c r="G389" s="1">
        <v>101727</v>
      </c>
      <c r="H389" s="1">
        <v>96655</v>
      </c>
      <c r="I389" s="2" t="str">
        <f t="shared" si="103"/>
        <v/>
      </c>
      <c r="J389" s="2">
        <f t="shared" si="104"/>
        <v>0.48281632449173284</v>
      </c>
      <c r="K389" s="10">
        <f t="shared" si="124"/>
        <v>2</v>
      </c>
      <c r="L389" s="9">
        <f t="shared" si="125"/>
        <v>1</v>
      </c>
      <c r="M389" s="8">
        <f t="shared" si="126"/>
        <v>3</v>
      </c>
      <c r="N389" s="2">
        <f t="shared" si="127"/>
        <v>0.3894550177331535</v>
      </c>
      <c r="O389" s="2">
        <f t="shared" si="128"/>
        <v>0.42970677856036765</v>
      </c>
      <c r="P389" s="2">
        <f t="shared" si="129"/>
        <v>0.12389729756731105</v>
      </c>
      <c r="Q389" s="2">
        <f t="shared" si="130"/>
        <v>5.6940906139167802E-2</v>
      </c>
      <c r="R389" s="1">
        <v>77965</v>
      </c>
      <c r="S389" s="1">
        <v>86023</v>
      </c>
      <c r="T389" s="1">
        <v>24803</v>
      </c>
      <c r="U389" s="1">
        <v>333</v>
      </c>
      <c r="V389" s="1">
        <v>107</v>
      </c>
      <c r="W389" s="1">
        <v>80</v>
      </c>
      <c r="X389" s="1">
        <v>508</v>
      </c>
      <c r="Z389" s="1">
        <v>46</v>
      </c>
      <c r="AC389" s="1">
        <v>57</v>
      </c>
      <c r="AD389" s="1">
        <v>14</v>
      </c>
      <c r="AK389" s="1">
        <v>1434</v>
      </c>
      <c r="AL389">
        <v>8820</v>
      </c>
      <c r="AS389" t="s">
        <v>2911</v>
      </c>
      <c r="AT389" t="s">
        <v>387</v>
      </c>
      <c r="AW389" s="35">
        <v>12</v>
      </c>
      <c r="AX389" s="37">
        <v>83</v>
      </c>
      <c r="AY389" s="41">
        <f t="shared" si="122"/>
        <v>12083</v>
      </c>
      <c r="BA389" s="7" t="s">
        <v>59</v>
      </c>
      <c r="BJ389" s="1"/>
    </row>
    <row r="390" spans="1:62" hidden="1" outlineLevel="1">
      <c r="A390" t="s">
        <v>1995</v>
      </c>
      <c r="B390" t="s">
        <v>387</v>
      </c>
      <c r="C390" s="25">
        <v>141802</v>
      </c>
      <c r="F390" s="1">
        <f t="shared" si="123"/>
        <v>99349</v>
      </c>
      <c r="G390" s="1">
        <v>53313</v>
      </c>
      <c r="H390" s="1">
        <v>52227</v>
      </c>
      <c r="I390" s="2" t="str">
        <f t="shared" si="103"/>
        <v/>
      </c>
      <c r="J390" s="2">
        <f t="shared" si="104"/>
        <v>0.52569225659040353</v>
      </c>
      <c r="K390" s="10">
        <f t="shared" si="124"/>
        <v>2</v>
      </c>
      <c r="L390" s="9">
        <f t="shared" si="125"/>
        <v>1</v>
      </c>
      <c r="M390" s="8">
        <f t="shared" si="126"/>
        <v>3</v>
      </c>
      <c r="N390" s="2">
        <f t="shared" si="127"/>
        <v>0.27703348800692507</v>
      </c>
      <c r="O390" s="2">
        <f t="shared" si="128"/>
        <v>0.51168104359379563</v>
      </c>
      <c r="P390" s="2">
        <f t="shared" si="129"/>
        <v>0.15635788986300819</v>
      </c>
      <c r="Q390" s="2">
        <f t="shared" si="130"/>
        <v>5.4927578536271116E-2</v>
      </c>
      <c r="R390" s="1">
        <v>27523</v>
      </c>
      <c r="S390" s="1">
        <v>50835</v>
      </c>
      <c r="T390" s="1">
        <v>15534</v>
      </c>
      <c r="U390" s="1">
        <v>85</v>
      </c>
      <c r="V390" s="1">
        <v>59</v>
      </c>
      <c r="W390" s="1">
        <v>49</v>
      </c>
      <c r="X390" s="1">
        <v>53</v>
      </c>
      <c r="Z390" s="1">
        <v>3</v>
      </c>
      <c r="AC390" s="1">
        <v>2</v>
      </c>
      <c r="AD390" s="1">
        <v>3</v>
      </c>
      <c r="AK390" s="1">
        <v>326</v>
      </c>
      <c r="AL390">
        <v>4877</v>
      </c>
      <c r="AS390" t="s">
        <v>1995</v>
      </c>
      <c r="AT390" t="s">
        <v>387</v>
      </c>
      <c r="AW390" s="35">
        <v>12</v>
      </c>
      <c r="AX390" s="37">
        <v>85</v>
      </c>
      <c r="AY390" s="41">
        <f t="shared" si="122"/>
        <v>12085</v>
      </c>
      <c r="BA390" s="7" t="s">
        <v>59</v>
      </c>
      <c r="BJ390" s="1"/>
    </row>
    <row r="391" spans="1:62" hidden="1" outlineLevel="1">
      <c r="A391" t="s">
        <v>2903</v>
      </c>
      <c r="B391" t="s">
        <v>387</v>
      </c>
      <c r="C391" s="25">
        <v>2405911</v>
      </c>
      <c r="F391" s="1">
        <f t="shared" si="123"/>
        <v>1090053</v>
      </c>
      <c r="G391" s="1">
        <v>410985</v>
      </c>
      <c r="H391" s="1">
        <v>353707</v>
      </c>
      <c r="I391" s="2" t="str">
        <f t="shared" ref="I391:I454" si="131">IF(D391&gt;0,H391/D391,"")</f>
        <v/>
      </c>
      <c r="J391" s="2">
        <f t="shared" ref="J391:J454" si="132">IF(F391&gt;0,H391/F391,"")</f>
        <v>0.32448605709997586</v>
      </c>
      <c r="K391" s="10">
        <f t="shared" si="124"/>
        <v>1</v>
      </c>
      <c r="L391" s="9">
        <f t="shared" si="125"/>
        <v>2</v>
      </c>
      <c r="M391" s="8">
        <f t="shared" si="126"/>
        <v>3</v>
      </c>
      <c r="N391" s="2">
        <f t="shared" si="127"/>
        <v>0.42183269987789584</v>
      </c>
      <c r="O391" s="2">
        <f t="shared" si="128"/>
        <v>0.33960825758013602</v>
      </c>
      <c r="P391" s="2">
        <f t="shared" si="129"/>
        <v>0.22767058115522823</v>
      </c>
      <c r="Q391" s="2">
        <f t="shared" si="130"/>
        <v>1.0888461386739906E-2</v>
      </c>
      <c r="R391" s="1">
        <v>459820</v>
      </c>
      <c r="S391" s="1">
        <v>370191</v>
      </c>
      <c r="T391" s="1">
        <v>248173</v>
      </c>
      <c r="U391" s="1">
        <v>617</v>
      </c>
      <c r="V391" s="1">
        <v>486</v>
      </c>
      <c r="W391" s="1">
        <v>201</v>
      </c>
      <c r="X391" s="1">
        <v>467</v>
      </c>
      <c r="Z391" s="1">
        <v>34</v>
      </c>
      <c r="AC391" s="1">
        <v>15</v>
      </c>
      <c r="AD391" s="1">
        <v>33</v>
      </c>
      <c r="AK391" s="1">
        <v>1976</v>
      </c>
      <c r="AL391">
        <v>8040</v>
      </c>
      <c r="AS391" t="s">
        <v>2903</v>
      </c>
      <c r="AT391" t="s">
        <v>387</v>
      </c>
      <c r="AW391" s="35">
        <v>12</v>
      </c>
      <c r="AX391" s="37">
        <v>86</v>
      </c>
      <c r="AY391" s="41">
        <f t="shared" si="122"/>
        <v>12086</v>
      </c>
      <c r="BA391" s="7" t="s">
        <v>59</v>
      </c>
      <c r="BJ391" s="1"/>
    </row>
    <row r="392" spans="1:62" hidden="1" outlineLevel="1">
      <c r="A392" t="s">
        <v>2005</v>
      </c>
      <c r="B392" t="s">
        <v>387</v>
      </c>
      <c r="C392" s="25">
        <v>73793</v>
      </c>
      <c r="F392" s="1">
        <f t="shared" si="123"/>
        <v>47175</v>
      </c>
      <c r="G392" s="1">
        <v>24235</v>
      </c>
      <c r="H392" s="1">
        <v>23633</v>
      </c>
      <c r="I392" s="2" t="str">
        <f t="shared" si="131"/>
        <v/>
      </c>
      <c r="J392" s="2">
        <f t="shared" si="132"/>
        <v>0.50096449390567033</v>
      </c>
      <c r="K392" s="10">
        <f t="shared" si="124"/>
        <v>2</v>
      </c>
      <c r="L392" s="9">
        <f t="shared" si="125"/>
        <v>1</v>
      </c>
      <c r="M392" s="8">
        <f t="shared" si="126"/>
        <v>3</v>
      </c>
      <c r="N392" s="2">
        <f t="shared" si="127"/>
        <v>0.35109697933227346</v>
      </c>
      <c r="O392" s="2">
        <f t="shared" si="128"/>
        <v>0.3824695283518813</v>
      </c>
      <c r="P392" s="2">
        <f t="shared" si="129"/>
        <v>0.23052464228934816</v>
      </c>
      <c r="Q392" s="2">
        <f t="shared" si="130"/>
        <v>3.5908850026497074E-2</v>
      </c>
      <c r="R392" s="1">
        <v>16563</v>
      </c>
      <c r="S392" s="1">
        <v>18043</v>
      </c>
      <c r="T392" s="1">
        <v>10875</v>
      </c>
      <c r="U392" s="1">
        <v>120</v>
      </c>
      <c r="V392" s="1">
        <v>64</v>
      </c>
      <c r="W392" s="1">
        <v>28</v>
      </c>
      <c r="X392" s="1">
        <v>40</v>
      </c>
      <c r="Z392" s="1">
        <v>3</v>
      </c>
      <c r="AC392" s="1">
        <v>3</v>
      </c>
      <c r="AD392" s="1">
        <v>6</v>
      </c>
      <c r="AK392" s="1">
        <v>209</v>
      </c>
      <c r="AL392">
        <v>1221</v>
      </c>
      <c r="AS392" t="s">
        <v>2005</v>
      </c>
      <c r="AT392" t="s">
        <v>387</v>
      </c>
      <c r="AW392" s="35">
        <v>12</v>
      </c>
      <c r="AX392" s="37">
        <v>87</v>
      </c>
      <c r="AY392" s="41">
        <f t="shared" si="122"/>
        <v>12087</v>
      </c>
      <c r="BA392" s="7" t="s">
        <v>59</v>
      </c>
      <c r="BJ392" s="1"/>
    </row>
    <row r="393" spans="1:62" hidden="1" outlineLevel="1">
      <c r="A393" t="s">
        <v>2348</v>
      </c>
      <c r="B393" t="s">
        <v>387</v>
      </c>
      <c r="C393" s="25">
        <v>67823</v>
      </c>
      <c r="F393" s="1">
        <f t="shared" si="123"/>
        <v>44032</v>
      </c>
      <c r="G393" s="1">
        <v>22651</v>
      </c>
      <c r="H393" s="1">
        <v>22242</v>
      </c>
      <c r="I393" s="2" t="str">
        <f t="shared" si="131"/>
        <v/>
      </c>
      <c r="J393" s="2">
        <f t="shared" si="132"/>
        <v>0.50513263081395354</v>
      </c>
      <c r="K393" s="10">
        <f t="shared" si="124"/>
        <v>2</v>
      </c>
      <c r="L393" s="9">
        <f t="shared" si="125"/>
        <v>1</v>
      </c>
      <c r="M393" s="8">
        <f t="shared" si="126"/>
        <v>3</v>
      </c>
      <c r="N393" s="2">
        <f t="shared" si="127"/>
        <v>0.34354560319767441</v>
      </c>
      <c r="O393" s="2">
        <f t="shared" si="128"/>
        <v>0.50756268168604646</v>
      </c>
      <c r="P393" s="2">
        <f t="shared" si="129"/>
        <v>0.1139625726744186</v>
      </c>
      <c r="Q393" s="2">
        <f t="shared" si="130"/>
        <v>3.4929142441860475E-2</v>
      </c>
      <c r="R393" s="1">
        <v>15127</v>
      </c>
      <c r="S393" s="1">
        <v>22349</v>
      </c>
      <c r="T393" s="1">
        <v>5018</v>
      </c>
      <c r="U393" s="1">
        <v>96</v>
      </c>
      <c r="V393" s="1">
        <v>15</v>
      </c>
      <c r="W393" s="1">
        <v>9</v>
      </c>
      <c r="X393" s="1">
        <v>16</v>
      </c>
      <c r="Z393" s="1">
        <v>5</v>
      </c>
      <c r="AC393" s="1">
        <v>0</v>
      </c>
      <c r="AD393" s="1">
        <v>1</v>
      </c>
      <c r="AK393" s="1">
        <v>279</v>
      </c>
      <c r="AL393">
        <v>1117</v>
      </c>
      <c r="AS393" t="s">
        <v>2348</v>
      </c>
      <c r="AT393" t="s">
        <v>387</v>
      </c>
      <c r="AW393" s="35">
        <v>12</v>
      </c>
      <c r="AX393" s="37">
        <v>89</v>
      </c>
      <c r="AY393" s="41">
        <f t="shared" si="122"/>
        <v>12089</v>
      </c>
      <c r="BA393" s="7" t="s">
        <v>59</v>
      </c>
      <c r="BJ393" s="1"/>
    </row>
    <row r="394" spans="1:62" hidden="1" outlineLevel="1">
      <c r="A394" t="s">
        <v>2289</v>
      </c>
      <c r="B394" t="s">
        <v>387</v>
      </c>
      <c r="C394" s="25">
        <v>184071</v>
      </c>
      <c r="F394" s="1">
        <f t="shared" si="123"/>
        <v>124257</v>
      </c>
      <c r="G394" s="1">
        <v>56518</v>
      </c>
      <c r="H394" s="1">
        <v>47895</v>
      </c>
      <c r="I394" s="2" t="str">
        <f t="shared" si="131"/>
        <v/>
      </c>
      <c r="J394" s="2">
        <f t="shared" si="132"/>
        <v>0.38545112146599386</v>
      </c>
      <c r="K394" s="10">
        <f t="shared" si="124"/>
        <v>2</v>
      </c>
      <c r="L394" s="9">
        <f t="shared" si="125"/>
        <v>1</v>
      </c>
      <c r="M394" s="8">
        <f t="shared" si="126"/>
        <v>3</v>
      </c>
      <c r="N394" s="2">
        <f t="shared" si="127"/>
        <v>0.23642128813668445</v>
      </c>
      <c r="O394" s="2">
        <f t="shared" si="128"/>
        <v>0.58392686126334936</v>
      </c>
      <c r="P394" s="2">
        <f t="shared" si="129"/>
        <v>0.16924599821338032</v>
      </c>
      <c r="Q394" s="2">
        <f t="shared" si="130"/>
        <v>1.0405852386585812E-2</v>
      </c>
      <c r="R394" s="1">
        <v>29377</v>
      </c>
      <c r="S394" s="1">
        <v>72557</v>
      </c>
      <c r="T394" s="1">
        <v>21030</v>
      </c>
      <c r="U394" s="1">
        <v>271</v>
      </c>
      <c r="V394" s="1">
        <v>94</v>
      </c>
      <c r="W394" s="1">
        <v>68</v>
      </c>
      <c r="X394" s="1">
        <v>77</v>
      </c>
      <c r="Z394" s="1">
        <v>17</v>
      </c>
      <c r="AC394" s="1">
        <v>8</v>
      </c>
      <c r="AD394" s="1">
        <v>8</v>
      </c>
      <c r="AK394" s="1">
        <v>121</v>
      </c>
      <c r="AL394">
        <v>629</v>
      </c>
      <c r="AS394" t="s">
        <v>2289</v>
      </c>
      <c r="AT394" t="s">
        <v>387</v>
      </c>
      <c r="AW394" s="35">
        <v>12</v>
      </c>
      <c r="AX394" s="37">
        <v>91</v>
      </c>
      <c r="AY394" s="41">
        <f t="shared" si="122"/>
        <v>12091</v>
      </c>
      <c r="BA394" s="7" t="s">
        <v>59</v>
      </c>
      <c r="BJ394" s="1"/>
    </row>
    <row r="395" spans="1:62" hidden="1" outlineLevel="1">
      <c r="A395" t="s">
        <v>1500</v>
      </c>
      <c r="B395" t="s">
        <v>387</v>
      </c>
      <c r="C395" s="25">
        <v>39668</v>
      </c>
      <c r="F395" s="1">
        <f t="shared" si="123"/>
        <v>18929</v>
      </c>
      <c r="G395" s="1">
        <v>8375</v>
      </c>
      <c r="H395" s="1">
        <v>8250</v>
      </c>
      <c r="I395" s="2" t="str">
        <f t="shared" si="131"/>
        <v/>
      </c>
      <c r="J395" s="2">
        <f t="shared" si="132"/>
        <v>0.43583918854667442</v>
      </c>
      <c r="K395" s="10">
        <f t="shared" si="124"/>
        <v>1</v>
      </c>
      <c r="L395" s="9">
        <f t="shared" si="125"/>
        <v>2</v>
      </c>
      <c r="M395" s="8">
        <f t="shared" si="126"/>
        <v>3</v>
      </c>
      <c r="N395" s="2">
        <f t="shared" si="127"/>
        <v>0.56706640604363678</v>
      </c>
      <c r="O395" s="2">
        <f t="shared" si="128"/>
        <v>0.30698927571451212</v>
      </c>
      <c r="P395" s="2">
        <f t="shared" si="129"/>
        <v>0.10122034972793069</v>
      </c>
      <c r="Q395" s="2">
        <f t="shared" si="130"/>
        <v>2.4723968513920405E-2</v>
      </c>
      <c r="R395" s="1">
        <v>10734</v>
      </c>
      <c r="S395" s="1">
        <v>5811</v>
      </c>
      <c r="T395" s="1">
        <v>1916</v>
      </c>
      <c r="U395" s="1">
        <v>13</v>
      </c>
      <c r="V395" s="1">
        <v>3</v>
      </c>
      <c r="W395" s="1">
        <v>11</v>
      </c>
      <c r="X395" s="1">
        <v>5</v>
      </c>
      <c r="Z395" s="1">
        <v>0</v>
      </c>
      <c r="AC395" s="1">
        <v>1</v>
      </c>
      <c r="AD395" s="1">
        <v>0</v>
      </c>
      <c r="AK395" s="1">
        <v>12</v>
      </c>
      <c r="AL395">
        <v>423</v>
      </c>
      <c r="AS395" t="s">
        <v>1500</v>
      </c>
      <c r="AT395" t="s">
        <v>387</v>
      </c>
      <c r="AW395" s="35">
        <v>12</v>
      </c>
      <c r="AX395" s="37">
        <v>93</v>
      </c>
      <c r="AY395" s="41">
        <f t="shared" si="122"/>
        <v>12093</v>
      </c>
      <c r="BA395" s="7" t="s">
        <v>59</v>
      </c>
      <c r="BJ395" s="1"/>
    </row>
    <row r="396" spans="1:62" hidden="1" outlineLevel="1">
      <c r="A396" t="s">
        <v>2585</v>
      </c>
      <c r="B396" t="s">
        <v>387</v>
      </c>
      <c r="C396" s="25">
        <v>1083429</v>
      </c>
      <c r="F396" s="1">
        <f t="shared" si="123"/>
        <v>569145</v>
      </c>
      <c r="G396" s="1">
        <v>221594</v>
      </c>
      <c r="H396" s="1">
        <v>186133</v>
      </c>
      <c r="I396" s="2" t="str">
        <f t="shared" si="131"/>
        <v/>
      </c>
      <c r="J396" s="2">
        <f t="shared" si="132"/>
        <v>0.32703968233051334</v>
      </c>
      <c r="K396" s="10">
        <f t="shared" si="124"/>
        <v>1</v>
      </c>
      <c r="L396" s="9">
        <f t="shared" si="125"/>
        <v>2</v>
      </c>
      <c r="M396" s="8">
        <f t="shared" si="126"/>
        <v>3</v>
      </c>
      <c r="N396" s="2">
        <f t="shared" si="127"/>
        <v>0.39964156761457975</v>
      </c>
      <c r="O396" s="2">
        <f t="shared" si="128"/>
        <v>0.33952156304632386</v>
      </c>
      <c r="P396" s="2">
        <f t="shared" si="129"/>
        <v>0.23089370898452943</v>
      </c>
      <c r="Q396" s="2">
        <f t="shared" si="130"/>
        <v>2.9943160354567011E-2</v>
      </c>
      <c r="R396" s="1">
        <v>227454</v>
      </c>
      <c r="S396" s="1">
        <v>193237</v>
      </c>
      <c r="T396" s="1">
        <v>131412</v>
      </c>
      <c r="U396" s="1">
        <v>1127</v>
      </c>
      <c r="V396" s="1">
        <v>381</v>
      </c>
      <c r="W396" s="1">
        <v>172</v>
      </c>
      <c r="X396" s="1">
        <v>515</v>
      </c>
      <c r="Z396" s="1">
        <v>39</v>
      </c>
      <c r="AC396" s="1">
        <v>52</v>
      </c>
      <c r="AD396" s="1">
        <v>51</v>
      </c>
      <c r="AK396" s="1">
        <v>2205</v>
      </c>
      <c r="AL396">
        <v>12500</v>
      </c>
      <c r="AS396" t="s">
        <v>2585</v>
      </c>
      <c r="AT396" t="s">
        <v>387</v>
      </c>
      <c r="AW396" s="35">
        <v>12</v>
      </c>
      <c r="AX396" s="37">
        <v>95</v>
      </c>
      <c r="AY396" s="41">
        <f t="shared" si="122"/>
        <v>12095</v>
      </c>
      <c r="BA396" s="7" t="s">
        <v>59</v>
      </c>
      <c r="BJ396" s="1"/>
    </row>
    <row r="397" spans="1:62" hidden="1" outlineLevel="1">
      <c r="A397" t="s">
        <v>1589</v>
      </c>
      <c r="B397" t="s">
        <v>387</v>
      </c>
      <c r="C397" s="25">
        <v>242081</v>
      </c>
      <c r="F397" s="1">
        <f t="shared" si="123"/>
        <v>127261</v>
      </c>
      <c r="G397" s="1">
        <v>45249</v>
      </c>
      <c r="H397" s="1">
        <v>43256</v>
      </c>
      <c r="I397" s="2" t="str">
        <f t="shared" si="131"/>
        <v/>
      </c>
      <c r="J397" s="2">
        <f t="shared" si="132"/>
        <v>0.33989989077565003</v>
      </c>
      <c r="K397" s="10">
        <f t="shared" si="124"/>
        <v>1</v>
      </c>
      <c r="L397" s="9">
        <f t="shared" si="125"/>
        <v>2</v>
      </c>
      <c r="M397" s="8">
        <f t="shared" si="126"/>
        <v>3</v>
      </c>
      <c r="N397" s="2">
        <f t="shared" si="127"/>
        <v>0.39926607523121771</v>
      </c>
      <c r="O397" s="2">
        <f t="shared" si="128"/>
        <v>0.31820432025522349</v>
      </c>
      <c r="P397" s="2">
        <f t="shared" si="129"/>
        <v>0.24448181296705196</v>
      </c>
      <c r="Q397" s="2">
        <f t="shared" si="130"/>
        <v>3.8047791546506837E-2</v>
      </c>
      <c r="R397" s="1">
        <v>50811</v>
      </c>
      <c r="S397" s="1">
        <v>40495</v>
      </c>
      <c r="T397" s="1">
        <v>31113</v>
      </c>
      <c r="U397" s="1">
        <v>170</v>
      </c>
      <c r="V397" s="1">
        <v>44</v>
      </c>
      <c r="W397" s="1">
        <v>64</v>
      </c>
      <c r="X397" s="1">
        <v>185</v>
      </c>
      <c r="Z397" s="1">
        <v>16</v>
      </c>
      <c r="AC397" s="1">
        <v>36</v>
      </c>
      <c r="AD397" s="1">
        <v>8</v>
      </c>
      <c r="AK397" s="1">
        <v>349</v>
      </c>
      <c r="AL397">
        <v>3970</v>
      </c>
      <c r="AS397" t="s">
        <v>1589</v>
      </c>
      <c r="AT397" t="s">
        <v>387</v>
      </c>
      <c r="AW397" s="35">
        <v>12</v>
      </c>
      <c r="AX397" s="37">
        <v>97</v>
      </c>
      <c r="AY397" s="41">
        <f t="shared" si="122"/>
        <v>12097</v>
      </c>
      <c r="BA397" s="7" t="s">
        <v>59</v>
      </c>
      <c r="BJ397" s="1"/>
    </row>
    <row r="398" spans="1:62" hidden="1" outlineLevel="1">
      <c r="A398" t="s">
        <v>2683</v>
      </c>
      <c r="B398" t="s">
        <v>387</v>
      </c>
      <c r="C398" s="25">
        <v>1284489</v>
      </c>
      <c r="F398" s="1">
        <f t="shared" si="123"/>
        <v>764495</v>
      </c>
      <c r="G398" s="1">
        <v>371368</v>
      </c>
      <c r="H398" s="1">
        <v>163886</v>
      </c>
      <c r="I398" s="2" t="str">
        <f t="shared" si="131"/>
        <v/>
      </c>
      <c r="J398" s="2">
        <f t="shared" si="132"/>
        <v>0.21437157862379741</v>
      </c>
      <c r="K398" s="10">
        <f t="shared" si="124"/>
        <v>1</v>
      </c>
      <c r="L398" s="9">
        <f t="shared" si="125"/>
        <v>2</v>
      </c>
      <c r="M398" s="8">
        <f t="shared" si="126"/>
        <v>3</v>
      </c>
      <c r="N398" s="2">
        <f t="shared" si="127"/>
        <v>0.44510428452769474</v>
      </c>
      <c r="O398" s="2">
        <f t="shared" si="128"/>
        <v>0.31215246666099844</v>
      </c>
      <c r="P398" s="2">
        <f t="shared" si="129"/>
        <v>0.20633751692293606</v>
      </c>
      <c r="Q398" s="2">
        <f t="shared" si="130"/>
        <v>3.6405731888370818E-2</v>
      </c>
      <c r="R398" s="1">
        <v>340280</v>
      </c>
      <c r="S398" s="1">
        <v>238639</v>
      </c>
      <c r="T398" s="1">
        <v>157744</v>
      </c>
      <c r="U398" s="1">
        <v>794</v>
      </c>
      <c r="V398" s="1">
        <v>399</v>
      </c>
      <c r="W398" s="1">
        <v>272</v>
      </c>
      <c r="X398" s="1">
        <v>312</v>
      </c>
      <c r="Z398" s="1">
        <v>44</v>
      </c>
      <c r="AC398" s="1">
        <v>12</v>
      </c>
      <c r="AD398" s="1">
        <v>26</v>
      </c>
      <c r="AK398" s="1">
        <v>2791</v>
      </c>
      <c r="AL398">
        <v>23182</v>
      </c>
      <c r="AS398" t="s">
        <v>2683</v>
      </c>
      <c r="AT398" t="s">
        <v>387</v>
      </c>
      <c r="AW398" s="35">
        <v>12</v>
      </c>
      <c r="AX398" s="37">
        <v>99</v>
      </c>
      <c r="AY398" s="41">
        <f t="shared" si="122"/>
        <v>12099</v>
      </c>
      <c r="BA398" s="7" t="s">
        <v>59</v>
      </c>
      <c r="BJ398" s="1"/>
    </row>
    <row r="399" spans="1:62" hidden="1" outlineLevel="1">
      <c r="A399" t="s">
        <v>2684</v>
      </c>
      <c r="B399" t="s">
        <v>387</v>
      </c>
      <c r="C399" s="25">
        <v>439529</v>
      </c>
      <c r="F399" s="1">
        <f t="shared" si="123"/>
        <v>263167</v>
      </c>
      <c r="G399" s="1">
        <v>130170</v>
      </c>
      <c r="H399" s="1">
        <v>123882</v>
      </c>
      <c r="I399" s="2" t="str">
        <f t="shared" si="131"/>
        <v/>
      </c>
      <c r="J399" s="2">
        <f t="shared" si="132"/>
        <v>0.47073531255818546</v>
      </c>
      <c r="K399" s="10">
        <f t="shared" si="124"/>
        <v>2</v>
      </c>
      <c r="L399" s="9">
        <f t="shared" si="125"/>
        <v>1</v>
      </c>
      <c r="M399" s="8">
        <f t="shared" si="126"/>
        <v>3</v>
      </c>
      <c r="N399" s="2">
        <f t="shared" si="127"/>
        <v>0.36577914404161616</v>
      </c>
      <c r="O399" s="2">
        <f t="shared" si="128"/>
        <v>0.40271766596875747</v>
      </c>
      <c r="P399" s="2">
        <f t="shared" si="129"/>
        <v>0.17594911216071923</v>
      </c>
      <c r="Q399" s="2">
        <f t="shared" si="130"/>
        <v>5.5554077828907145E-2</v>
      </c>
      <c r="R399" s="1">
        <v>96261</v>
      </c>
      <c r="S399" s="1">
        <v>105982</v>
      </c>
      <c r="T399" s="1">
        <v>46304</v>
      </c>
      <c r="U399" s="1">
        <v>389</v>
      </c>
      <c r="V399" s="1">
        <v>151</v>
      </c>
      <c r="W399" s="1">
        <v>161</v>
      </c>
      <c r="X399" s="1">
        <v>143</v>
      </c>
      <c r="Z399" s="1">
        <v>14</v>
      </c>
      <c r="AC399" s="1">
        <v>46</v>
      </c>
      <c r="AD399" s="1">
        <v>18</v>
      </c>
      <c r="AK399" s="1">
        <v>2575</v>
      </c>
      <c r="AL399">
        <v>11123</v>
      </c>
      <c r="AS399" t="s">
        <v>2684</v>
      </c>
      <c r="AT399" t="s">
        <v>387</v>
      </c>
      <c r="AW399" s="35">
        <v>12</v>
      </c>
      <c r="AX399" s="37">
        <v>101</v>
      </c>
      <c r="AY399" s="41">
        <f t="shared" si="122"/>
        <v>12101</v>
      </c>
      <c r="BA399" s="7" t="s">
        <v>59</v>
      </c>
      <c r="BJ399" s="1"/>
    </row>
    <row r="400" spans="1:62" hidden="1" outlineLevel="1">
      <c r="A400" t="s">
        <v>2094</v>
      </c>
      <c r="B400" t="s">
        <v>387</v>
      </c>
      <c r="C400" s="25">
        <v>924182</v>
      </c>
      <c r="F400" s="1">
        <f t="shared" si="123"/>
        <v>617939</v>
      </c>
      <c r="G400" s="1">
        <v>294632</v>
      </c>
      <c r="H400" s="1">
        <v>283666</v>
      </c>
      <c r="I400" s="2" t="str">
        <f t="shared" si="131"/>
        <v/>
      </c>
      <c r="J400" s="2">
        <f t="shared" si="132"/>
        <v>0.45905178342846137</v>
      </c>
      <c r="K400" s="10">
        <f t="shared" si="124"/>
        <v>2</v>
      </c>
      <c r="L400" s="9">
        <f t="shared" si="125"/>
        <v>1</v>
      </c>
      <c r="M400" s="8">
        <f t="shared" si="126"/>
        <v>3</v>
      </c>
      <c r="N400" s="2">
        <f t="shared" si="127"/>
        <v>0.37582674017985596</v>
      </c>
      <c r="O400" s="2">
        <f t="shared" si="128"/>
        <v>0.38300220571933474</v>
      </c>
      <c r="P400" s="2">
        <f t="shared" si="129"/>
        <v>0.19681068843364799</v>
      </c>
      <c r="Q400" s="2">
        <f t="shared" si="130"/>
        <v>4.4360365667161311E-2</v>
      </c>
      <c r="R400" s="1">
        <v>232238</v>
      </c>
      <c r="S400" s="1">
        <v>236672</v>
      </c>
      <c r="T400" s="1">
        <v>121617</v>
      </c>
      <c r="U400" s="1">
        <v>1343</v>
      </c>
      <c r="V400" s="1">
        <v>770</v>
      </c>
      <c r="W400" s="1">
        <v>323</v>
      </c>
      <c r="X400" s="1">
        <v>588</v>
      </c>
      <c r="Z400" s="1">
        <v>65</v>
      </c>
      <c r="AC400" s="1">
        <v>226</v>
      </c>
      <c r="AD400" s="1">
        <v>23</v>
      </c>
      <c r="AK400" s="1">
        <v>2525</v>
      </c>
      <c r="AL400">
        <v>21549</v>
      </c>
      <c r="AS400" t="s">
        <v>2094</v>
      </c>
      <c r="AT400" t="s">
        <v>387</v>
      </c>
      <c r="AW400" s="35">
        <v>12</v>
      </c>
      <c r="AX400" s="37">
        <v>103</v>
      </c>
      <c r="AY400" s="41">
        <f t="shared" si="122"/>
        <v>12103</v>
      </c>
      <c r="BA400" s="7" t="s">
        <v>59</v>
      </c>
      <c r="BJ400" s="1"/>
    </row>
    <row r="401" spans="1:68" hidden="1" outlineLevel="1">
      <c r="A401" t="s">
        <v>1633</v>
      </c>
      <c r="B401" t="s">
        <v>387</v>
      </c>
      <c r="C401" s="25">
        <v>568324</v>
      </c>
      <c r="F401" s="1">
        <f t="shared" si="123"/>
        <v>293481</v>
      </c>
      <c r="G401" s="1">
        <v>142958</v>
      </c>
      <c r="H401" s="1">
        <v>136510</v>
      </c>
      <c r="I401" s="2" t="str">
        <f t="shared" si="131"/>
        <v/>
      </c>
      <c r="J401" s="2">
        <f t="shared" si="132"/>
        <v>0.46514084387064242</v>
      </c>
      <c r="K401" s="10">
        <f t="shared" si="124"/>
        <v>1</v>
      </c>
      <c r="L401" s="9">
        <f t="shared" si="125"/>
        <v>2</v>
      </c>
      <c r="M401" s="8">
        <f t="shared" si="126"/>
        <v>3</v>
      </c>
      <c r="N401" s="2">
        <f t="shared" si="127"/>
        <v>0.41561804682415554</v>
      </c>
      <c r="O401" s="2">
        <f t="shared" si="128"/>
        <v>0.38844422637240572</v>
      </c>
      <c r="P401" s="2">
        <f t="shared" si="129"/>
        <v>0.16425594842596283</v>
      </c>
      <c r="Q401" s="2">
        <f t="shared" si="130"/>
        <v>3.1681778377475961E-2</v>
      </c>
      <c r="R401" s="1">
        <v>121976</v>
      </c>
      <c r="S401" s="1">
        <v>114001</v>
      </c>
      <c r="T401" s="1">
        <v>48206</v>
      </c>
      <c r="U401" s="1">
        <v>352</v>
      </c>
      <c r="V401" s="1">
        <v>101</v>
      </c>
      <c r="W401" s="1">
        <v>88</v>
      </c>
      <c r="X401" s="1">
        <v>265</v>
      </c>
      <c r="Z401" s="1">
        <v>34</v>
      </c>
      <c r="AC401" s="1">
        <v>57</v>
      </c>
      <c r="AD401" s="1">
        <v>14</v>
      </c>
      <c r="AK401" s="1">
        <v>900</v>
      </c>
      <c r="AL401">
        <v>7487</v>
      </c>
      <c r="AS401" t="s">
        <v>1633</v>
      </c>
      <c r="AT401" t="s">
        <v>387</v>
      </c>
      <c r="AW401" s="35">
        <v>12</v>
      </c>
      <c r="AX401" s="37">
        <v>105</v>
      </c>
      <c r="AY401" s="41">
        <f t="shared" si="122"/>
        <v>12105</v>
      </c>
      <c r="BA401" s="7" t="s">
        <v>59</v>
      </c>
      <c r="BJ401" s="1"/>
    </row>
    <row r="402" spans="1:68" hidden="1" outlineLevel="1">
      <c r="A402" t="s">
        <v>2996</v>
      </c>
      <c r="B402" t="s">
        <v>387</v>
      </c>
      <c r="C402" s="25">
        <v>74663</v>
      </c>
      <c r="F402" s="1">
        <f t="shared" si="123"/>
        <v>42308</v>
      </c>
      <c r="G402" s="1">
        <v>19930</v>
      </c>
      <c r="H402" s="1">
        <v>8862</v>
      </c>
      <c r="I402" s="2" t="str">
        <f t="shared" si="131"/>
        <v/>
      </c>
      <c r="J402" s="2">
        <f t="shared" si="132"/>
        <v>0.20946393117140966</v>
      </c>
      <c r="K402" s="10">
        <f t="shared" si="124"/>
        <v>1</v>
      </c>
      <c r="L402" s="9">
        <f t="shared" si="125"/>
        <v>2</v>
      </c>
      <c r="M402" s="8">
        <f t="shared" si="126"/>
        <v>3</v>
      </c>
      <c r="N402" s="2">
        <f t="shared" si="127"/>
        <v>0.56065046799659635</v>
      </c>
      <c r="O402" s="2">
        <f t="shared" si="128"/>
        <v>0.29516876240900064</v>
      </c>
      <c r="P402" s="2">
        <f t="shared" si="129"/>
        <v>0.12352273801645079</v>
      </c>
      <c r="Q402" s="2">
        <f t="shared" si="130"/>
        <v>2.0658031577952221E-2</v>
      </c>
      <c r="R402" s="1">
        <v>23720</v>
      </c>
      <c r="S402" s="1">
        <v>12488</v>
      </c>
      <c r="T402" s="1">
        <v>5226</v>
      </c>
      <c r="U402" s="1">
        <v>79</v>
      </c>
      <c r="V402" s="1">
        <v>20</v>
      </c>
      <c r="W402" s="1">
        <v>15</v>
      </c>
      <c r="X402" s="1">
        <v>84</v>
      </c>
      <c r="Z402" s="1">
        <v>3</v>
      </c>
      <c r="AC402" s="1">
        <v>3</v>
      </c>
      <c r="AD402" s="1">
        <v>3</v>
      </c>
      <c r="AK402" s="1">
        <v>114</v>
      </c>
      <c r="AL402">
        <v>553</v>
      </c>
      <c r="AS402" t="s">
        <v>2996</v>
      </c>
      <c r="AT402" t="s">
        <v>387</v>
      </c>
      <c r="AW402" s="35">
        <v>12</v>
      </c>
      <c r="AX402" s="37">
        <v>107</v>
      </c>
      <c r="AY402" s="41">
        <f t="shared" si="122"/>
        <v>12107</v>
      </c>
      <c r="BA402" s="7" t="s">
        <v>59</v>
      </c>
      <c r="BJ402" s="1"/>
    </row>
    <row r="403" spans="1:68" hidden="1" outlineLevel="1">
      <c r="A403" t="s">
        <v>2123</v>
      </c>
      <c r="B403" t="s">
        <v>387</v>
      </c>
      <c r="C403" s="25">
        <v>168480</v>
      </c>
      <c r="F403" s="1">
        <f t="shared" si="123"/>
        <v>125071</v>
      </c>
      <c r="G403" s="1">
        <v>61437</v>
      </c>
      <c r="H403" s="1">
        <v>59481</v>
      </c>
      <c r="I403" s="2" t="str">
        <f t="shared" si="131"/>
        <v/>
      </c>
      <c r="J403" s="2">
        <f t="shared" si="132"/>
        <v>0.47557787176883531</v>
      </c>
      <c r="K403" s="10">
        <f t="shared" si="124"/>
        <v>2</v>
      </c>
      <c r="L403" s="9">
        <f t="shared" si="125"/>
        <v>1</v>
      </c>
      <c r="M403" s="8">
        <f t="shared" si="126"/>
        <v>3</v>
      </c>
      <c r="N403" s="2">
        <f t="shared" si="127"/>
        <v>0.27154975973646966</v>
      </c>
      <c r="O403" s="2">
        <f t="shared" si="128"/>
        <v>0.53209776846751045</v>
      </c>
      <c r="P403" s="2">
        <f t="shared" si="129"/>
        <v>0.15810219795156352</v>
      </c>
      <c r="Q403" s="2">
        <f t="shared" si="130"/>
        <v>3.8250273844456367E-2</v>
      </c>
      <c r="R403" s="1">
        <v>33963</v>
      </c>
      <c r="S403" s="1">
        <v>66550</v>
      </c>
      <c r="T403" s="1">
        <v>19774</v>
      </c>
      <c r="U403" s="1">
        <v>388</v>
      </c>
      <c r="V403" s="1">
        <v>169</v>
      </c>
      <c r="W403" s="1">
        <v>40</v>
      </c>
      <c r="X403" s="1">
        <v>228</v>
      </c>
      <c r="Z403" s="1">
        <v>14</v>
      </c>
      <c r="AC403" s="1">
        <v>9</v>
      </c>
      <c r="AD403" s="1">
        <v>11</v>
      </c>
      <c r="AK403" s="1">
        <v>535</v>
      </c>
      <c r="AL403">
        <v>3390</v>
      </c>
      <c r="AS403" t="s">
        <v>2123</v>
      </c>
      <c r="AT403" t="s">
        <v>387</v>
      </c>
      <c r="AW403" s="35">
        <v>12</v>
      </c>
      <c r="AX403" s="37">
        <v>109</v>
      </c>
      <c r="AY403" s="41">
        <f t="shared" si="122"/>
        <v>12109</v>
      </c>
      <c r="BA403" s="7" t="s">
        <v>59</v>
      </c>
      <c r="BJ403" s="1"/>
    </row>
    <row r="404" spans="1:68" hidden="1" outlineLevel="1">
      <c r="A404" t="s">
        <v>1991</v>
      </c>
      <c r="B404" t="s">
        <v>387</v>
      </c>
      <c r="C404" s="25">
        <v>255251</v>
      </c>
      <c r="F404" s="1">
        <f t="shared" si="123"/>
        <v>145616</v>
      </c>
      <c r="G404" s="1">
        <v>70797</v>
      </c>
      <c r="H404" s="1">
        <v>63761</v>
      </c>
      <c r="I404" s="2" t="str">
        <f t="shared" si="131"/>
        <v/>
      </c>
      <c r="J404" s="2">
        <f t="shared" si="132"/>
        <v>0.43787083836940993</v>
      </c>
      <c r="K404" s="10">
        <f t="shared" si="124"/>
        <v>1</v>
      </c>
      <c r="L404" s="9">
        <f t="shared" si="125"/>
        <v>2</v>
      </c>
      <c r="M404" s="8">
        <f t="shared" si="126"/>
        <v>3</v>
      </c>
      <c r="N404" s="2">
        <f t="shared" si="127"/>
        <v>0.41174733545764203</v>
      </c>
      <c r="O404" s="2">
        <f t="shared" si="128"/>
        <v>0.35891660257114605</v>
      </c>
      <c r="P404" s="2">
        <f t="shared" si="129"/>
        <v>0.1893061202065707</v>
      </c>
      <c r="Q404" s="2">
        <f t="shared" si="130"/>
        <v>4.002994176464128E-2</v>
      </c>
      <c r="R404" s="1">
        <v>59957</v>
      </c>
      <c r="S404" s="1">
        <v>52264</v>
      </c>
      <c r="T404" s="1">
        <v>27566</v>
      </c>
      <c r="U404" s="1">
        <v>161</v>
      </c>
      <c r="V404" s="1">
        <v>50</v>
      </c>
      <c r="W404" s="1">
        <v>29</v>
      </c>
      <c r="X404" s="1">
        <v>99</v>
      </c>
      <c r="Z404" s="1">
        <v>8</v>
      </c>
      <c r="AC404" s="1">
        <v>11</v>
      </c>
      <c r="AD404" s="1">
        <v>10</v>
      </c>
      <c r="AK404" s="1">
        <v>734</v>
      </c>
      <c r="AL404">
        <v>4727</v>
      </c>
      <c r="AS404" t="s">
        <v>1991</v>
      </c>
      <c r="AT404" t="s">
        <v>387</v>
      </c>
      <c r="AW404" s="35">
        <v>12</v>
      </c>
      <c r="AX404" s="37">
        <v>111</v>
      </c>
      <c r="AY404" s="41">
        <f t="shared" si="122"/>
        <v>12111</v>
      </c>
      <c r="BA404" s="7" t="s">
        <v>59</v>
      </c>
      <c r="BJ404" s="1"/>
    </row>
    <row r="405" spans="1:68" hidden="1" outlineLevel="1">
      <c r="A405" t="s">
        <v>1631</v>
      </c>
      <c r="B405" t="s">
        <v>387</v>
      </c>
      <c r="C405" s="25">
        <v>142983</v>
      </c>
      <c r="F405" s="1">
        <f t="shared" si="123"/>
        <v>98543</v>
      </c>
      <c r="G405" s="1">
        <v>42733</v>
      </c>
      <c r="H405" s="1">
        <v>42319</v>
      </c>
      <c r="I405" s="2" t="str">
        <f t="shared" si="131"/>
        <v/>
      </c>
      <c r="J405" s="2">
        <f t="shared" si="132"/>
        <v>0.42944704342266826</v>
      </c>
      <c r="K405" s="10">
        <f t="shared" si="124"/>
        <v>2</v>
      </c>
      <c r="L405" s="9">
        <f t="shared" si="125"/>
        <v>1</v>
      </c>
      <c r="M405" s="8">
        <f t="shared" si="126"/>
        <v>3</v>
      </c>
      <c r="N405" s="2">
        <f t="shared" si="127"/>
        <v>0.2694864170971048</v>
      </c>
      <c r="O405" s="2">
        <f t="shared" si="128"/>
        <v>0.56364226784246474</v>
      </c>
      <c r="P405" s="2">
        <f t="shared" si="129"/>
        <v>0.1378687476533087</v>
      </c>
      <c r="Q405" s="2">
        <f t="shared" si="130"/>
        <v>2.9002567407121815E-2</v>
      </c>
      <c r="R405" s="1">
        <v>26556</v>
      </c>
      <c r="S405" s="1">
        <v>55543</v>
      </c>
      <c r="T405" s="1">
        <v>13586</v>
      </c>
      <c r="U405" s="1">
        <v>148</v>
      </c>
      <c r="V405" s="1">
        <v>50</v>
      </c>
      <c r="W405" s="1">
        <v>58</v>
      </c>
      <c r="X405" s="1">
        <v>136</v>
      </c>
      <c r="Z405" s="1">
        <v>19</v>
      </c>
      <c r="AC405" s="1">
        <v>6</v>
      </c>
      <c r="AD405" s="1">
        <v>10</v>
      </c>
      <c r="AK405" s="1">
        <v>174</v>
      </c>
      <c r="AL405">
        <v>2257</v>
      </c>
      <c r="AS405" t="s">
        <v>1631</v>
      </c>
      <c r="AT405" t="s">
        <v>387</v>
      </c>
      <c r="AW405" s="35">
        <v>12</v>
      </c>
      <c r="AX405" s="37">
        <v>113</v>
      </c>
      <c r="AY405" s="41">
        <f t="shared" si="122"/>
        <v>12113</v>
      </c>
      <c r="BA405" s="7" t="s">
        <v>59</v>
      </c>
      <c r="BJ405" s="1"/>
    </row>
    <row r="406" spans="1:68" hidden="1" outlineLevel="1">
      <c r="A406" t="s">
        <v>2355</v>
      </c>
      <c r="B406" t="s">
        <v>387</v>
      </c>
      <c r="C406" s="25">
        <v>371361</v>
      </c>
      <c r="F406" s="1">
        <f t="shared" si="123"/>
        <v>250500</v>
      </c>
      <c r="G406" s="1">
        <v>142532</v>
      </c>
      <c r="H406" s="1">
        <v>124119</v>
      </c>
      <c r="I406" s="2" t="str">
        <f t="shared" si="131"/>
        <v/>
      </c>
      <c r="J406" s="2">
        <f t="shared" si="132"/>
        <v>0.49548502994011978</v>
      </c>
      <c r="K406" s="10">
        <f t="shared" si="124"/>
        <v>2</v>
      </c>
      <c r="L406" s="9">
        <f t="shared" si="125"/>
        <v>1</v>
      </c>
      <c r="M406" s="8">
        <f t="shared" si="126"/>
        <v>3</v>
      </c>
      <c r="N406" s="2">
        <f t="shared" si="127"/>
        <v>0.31087025948103791</v>
      </c>
      <c r="O406" s="2">
        <f t="shared" si="128"/>
        <v>0.46922554890219559</v>
      </c>
      <c r="P406" s="2">
        <f t="shared" si="129"/>
        <v>0.19265868263473054</v>
      </c>
      <c r="Q406" s="2">
        <f t="shared" si="130"/>
        <v>2.7245508982035899E-2</v>
      </c>
      <c r="R406" s="1">
        <v>77873</v>
      </c>
      <c r="S406" s="1">
        <v>117541</v>
      </c>
      <c r="T406" s="1">
        <v>48261</v>
      </c>
      <c r="U406" s="1">
        <v>428</v>
      </c>
      <c r="V406" s="1">
        <v>290</v>
      </c>
      <c r="W406" s="1">
        <v>98</v>
      </c>
      <c r="X406" s="1">
        <v>116</v>
      </c>
      <c r="Z406" s="1">
        <v>18</v>
      </c>
      <c r="AC406" s="1">
        <v>13</v>
      </c>
      <c r="AD406" s="1">
        <v>18</v>
      </c>
      <c r="AK406" s="1">
        <v>811</v>
      </c>
      <c r="AL406">
        <v>5033</v>
      </c>
      <c r="AS406" t="s">
        <v>2355</v>
      </c>
      <c r="AT406" t="s">
        <v>387</v>
      </c>
      <c r="AW406" s="35">
        <v>12</v>
      </c>
      <c r="AX406" s="37">
        <v>115</v>
      </c>
      <c r="AY406" s="41">
        <f t="shared" si="122"/>
        <v>12115</v>
      </c>
      <c r="BA406" s="7" t="s">
        <v>59</v>
      </c>
      <c r="BJ406" s="1"/>
    </row>
    <row r="407" spans="1:68" hidden="1" outlineLevel="1">
      <c r="A407" t="s">
        <v>1348</v>
      </c>
      <c r="B407" t="s">
        <v>387</v>
      </c>
      <c r="C407" s="25">
        <v>413218</v>
      </c>
      <c r="F407" s="1">
        <f t="shared" si="123"/>
        <v>244642</v>
      </c>
      <c r="G407" s="1">
        <v>119569</v>
      </c>
      <c r="H407" s="1">
        <v>105424</v>
      </c>
      <c r="I407" s="2" t="str">
        <f t="shared" si="131"/>
        <v/>
      </c>
      <c r="J407" s="2">
        <f t="shared" si="132"/>
        <v>0.43093172881189656</v>
      </c>
      <c r="K407" s="10">
        <f t="shared" si="124"/>
        <v>2</v>
      </c>
      <c r="L407" s="9">
        <f t="shared" si="125"/>
        <v>1</v>
      </c>
      <c r="M407" s="8">
        <f t="shared" si="126"/>
        <v>3</v>
      </c>
      <c r="N407" s="2">
        <f t="shared" si="127"/>
        <v>0.32225047211844243</v>
      </c>
      <c r="O407" s="2">
        <f t="shared" si="128"/>
        <v>0.4389352605031025</v>
      </c>
      <c r="P407" s="2">
        <f t="shared" si="129"/>
        <v>0.20683284145813066</v>
      </c>
      <c r="Q407" s="2">
        <f t="shared" si="130"/>
        <v>3.1981425920324352E-2</v>
      </c>
      <c r="R407" s="1">
        <v>78836</v>
      </c>
      <c r="S407" s="1">
        <v>107382</v>
      </c>
      <c r="T407" s="1">
        <v>50600</v>
      </c>
      <c r="U407" s="1">
        <v>582</v>
      </c>
      <c r="V407" s="1">
        <v>141</v>
      </c>
      <c r="W407" s="1">
        <v>83</v>
      </c>
      <c r="X407" s="1">
        <v>109</v>
      </c>
      <c r="Z407" s="1">
        <v>30</v>
      </c>
      <c r="AC407" s="1">
        <v>14</v>
      </c>
      <c r="AD407" s="1">
        <v>12</v>
      </c>
      <c r="AK407" s="1">
        <v>857</v>
      </c>
      <c r="AL407">
        <v>5996</v>
      </c>
      <c r="AS407" t="s">
        <v>1348</v>
      </c>
      <c r="AT407" t="s">
        <v>387</v>
      </c>
      <c r="AW407" s="35">
        <v>12</v>
      </c>
      <c r="AX407" s="37">
        <v>117</v>
      </c>
      <c r="AY407" s="41">
        <f t="shared" si="122"/>
        <v>12117</v>
      </c>
      <c r="BA407" s="7" t="s">
        <v>59</v>
      </c>
      <c r="BJ407" s="1"/>
    </row>
    <row r="408" spans="1:68" hidden="1" outlineLevel="1">
      <c r="A408" t="s">
        <v>1281</v>
      </c>
      <c r="B408" t="s">
        <v>387</v>
      </c>
      <c r="C408" s="25">
        <v>76202</v>
      </c>
      <c r="F408" s="1">
        <f t="shared" si="123"/>
        <v>49471</v>
      </c>
      <c r="G408" s="1">
        <v>30584</v>
      </c>
      <c r="H408" s="1">
        <v>29855</v>
      </c>
      <c r="I408" s="2" t="str">
        <f t="shared" si="131"/>
        <v/>
      </c>
      <c r="J408" s="2">
        <f t="shared" si="132"/>
        <v>0.60348486992379369</v>
      </c>
      <c r="K408" s="10">
        <f t="shared" si="124"/>
        <v>2</v>
      </c>
      <c r="L408" s="9">
        <f t="shared" si="125"/>
        <v>1</v>
      </c>
      <c r="M408" s="8">
        <f t="shared" si="126"/>
        <v>3</v>
      </c>
      <c r="N408" s="2">
        <f t="shared" si="127"/>
        <v>0.37545228517717449</v>
      </c>
      <c r="O408" s="2">
        <f t="shared" si="128"/>
        <v>0.46279638576135512</v>
      </c>
      <c r="P408" s="2">
        <f t="shared" si="129"/>
        <v>0.12870166360089749</v>
      </c>
      <c r="Q408" s="2">
        <f t="shared" si="130"/>
        <v>3.3049665460572947E-2</v>
      </c>
      <c r="R408" s="1">
        <v>18574</v>
      </c>
      <c r="S408" s="1">
        <v>22895</v>
      </c>
      <c r="T408" s="1">
        <v>6367</v>
      </c>
      <c r="U408" s="1">
        <v>44</v>
      </c>
      <c r="V408" s="1">
        <v>14</v>
      </c>
      <c r="W408" s="1">
        <v>19</v>
      </c>
      <c r="X408" s="1">
        <v>49</v>
      </c>
      <c r="Z408" s="1">
        <v>3</v>
      </c>
      <c r="AC408" s="1">
        <v>3</v>
      </c>
      <c r="AD408" s="1">
        <v>2</v>
      </c>
      <c r="AK408" s="1">
        <v>396</v>
      </c>
      <c r="AL408">
        <v>1105</v>
      </c>
      <c r="AS408" t="s">
        <v>1281</v>
      </c>
      <c r="AT408" t="s">
        <v>387</v>
      </c>
      <c r="AW408" s="35">
        <v>12</v>
      </c>
      <c r="AX408" s="37">
        <v>119</v>
      </c>
      <c r="AY408" s="41">
        <f t="shared" si="122"/>
        <v>12119</v>
      </c>
      <c r="BA408" s="7" t="s">
        <v>59</v>
      </c>
      <c r="BJ408" s="1"/>
    </row>
    <row r="409" spans="1:68" hidden="1" outlineLevel="1">
      <c r="A409" t="s">
        <v>3005</v>
      </c>
      <c r="B409" t="s">
        <v>387</v>
      </c>
      <c r="C409" s="25">
        <v>39533</v>
      </c>
      <c r="F409" s="1">
        <f t="shared" si="123"/>
        <v>23613</v>
      </c>
      <c r="G409" s="1">
        <v>11096</v>
      </c>
      <c r="H409" s="1">
        <v>0</v>
      </c>
      <c r="I409" s="2" t="str">
        <f t="shared" si="131"/>
        <v/>
      </c>
      <c r="J409" s="2">
        <f t="shared" si="132"/>
        <v>0</v>
      </c>
      <c r="K409" s="10">
        <f t="shared" si="124"/>
        <v>1</v>
      </c>
      <c r="L409" s="9">
        <f t="shared" si="125"/>
        <v>2</v>
      </c>
      <c r="M409" s="8">
        <f t="shared" si="126"/>
        <v>3</v>
      </c>
      <c r="N409" s="2">
        <f t="shared" si="127"/>
        <v>0.60352348282725621</v>
      </c>
      <c r="O409" s="2">
        <f t="shared" si="128"/>
        <v>0.29009443950366326</v>
      </c>
      <c r="P409" s="2">
        <f t="shared" si="129"/>
        <v>5.7002498623639521E-2</v>
      </c>
      <c r="Q409" s="2">
        <f t="shared" si="130"/>
        <v>4.9379579045441012E-2</v>
      </c>
      <c r="R409" s="1">
        <v>14251</v>
      </c>
      <c r="S409" s="1">
        <v>6850</v>
      </c>
      <c r="T409" s="1">
        <v>1346</v>
      </c>
      <c r="U409" s="1">
        <v>28</v>
      </c>
      <c r="V409" s="1">
        <v>9</v>
      </c>
      <c r="W409" s="1">
        <v>6</v>
      </c>
      <c r="X409" s="1">
        <v>31</v>
      </c>
      <c r="Z409" s="1">
        <v>0</v>
      </c>
      <c r="AC409" s="1">
        <v>0</v>
      </c>
      <c r="AD409" s="1">
        <v>0</v>
      </c>
      <c r="AK409" s="1">
        <v>143</v>
      </c>
      <c r="AL409">
        <v>949</v>
      </c>
      <c r="AS409" t="s">
        <v>3005</v>
      </c>
      <c r="AT409" t="s">
        <v>387</v>
      </c>
      <c r="AW409" s="35">
        <v>12</v>
      </c>
      <c r="AX409" s="37">
        <v>121</v>
      </c>
      <c r="AY409" s="41">
        <f t="shared" si="122"/>
        <v>12121</v>
      </c>
      <c r="BA409" s="7" t="s">
        <v>59</v>
      </c>
      <c r="BJ409" s="1"/>
    </row>
    <row r="410" spans="1:68" hidden="1" outlineLevel="1">
      <c r="A410" t="s">
        <v>3006</v>
      </c>
      <c r="B410" t="s">
        <v>387</v>
      </c>
      <c r="C410" s="25">
        <v>20793</v>
      </c>
      <c r="F410" s="1">
        <f t="shared" si="123"/>
        <v>12529</v>
      </c>
      <c r="G410" s="1">
        <v>5665</v>
      </c>
      <c r="H410" s="1">
        <v>0</v>
      </c>
      <c r="I410" s="2" t="str">
        <f t="shared" si="131"/>
        <v/>
      </c>
      <c r="J410" s="2">
        <f t="shared" si="132"/>
        <v>0</v>
      </c>
      <c r="K410" s="10">
        <f t="shared" si="124"/>
        <v>1</v>
      </c>
      <c r="L410" s="9">
        <f t="shared" si="125"/>
        <v>2</v>
      </c>
      <c r="M410" s="8">
        <f t="shared" si="126"/>
        <v>3</v>
      </c>
      <c r="N410" s="2">
        <f t="shared" si="127"/>
        <v>0.72495809721446247</v>
      </c>
      <c r="O410" s="2">
        <f t="shared" si="128"/>
        <v>0.2122276318940059</v>
      </c>
      <c r="P410" s="2">
        <f t="shared" si="129"/>
        <v>4.3658711788650328E-2</v>
      </c>
      <c r="Q410" s="2">
        <f t="shared" si="130"/>
        <v>1.9155559102881303E-2</v>
      </c>
      <c r="R410" s="1">
        <v>9083</v>
      </c>
      <c r="S410" s="1">
        <v>2659</v>
      </c>
      <c r="T410" s="1">
        <v>547</v>
      </c>
      <c r="U410" s="1">
        <v>7</v>
      </c>
      <c r="V410" s="1">
        <v>1</v>
      </c>
      <c r="W410" s="1">
        <v>1</v>
      </c>
      <c r="X410" s="1">
        <v>14</v>
      </c>
      <c r="Z410" s="1">
        <v>1</v>
      </c>
      <c r="AC410" s="1">
        <v>0</v>
      </c>
      <c r="AD410" s="1">
        <v>0</v>
      </c>
      <c r="AK410" s="1">
        <v>35</v>
      </c>
      <c r="AL410">
        <v>181</v>
      </c>
      <c r="AS410" t="s">
        <v>3006</v>
      </c>
      <c r="AT410" t="s">
        <v>387</v>
      </c>
      <c r="AW410" s="35">
        <v>12</v>
      </c>
      <c r="AX410" s="37">
        <v>123</v>
      </c>
      <c r="AY410" s="41">
        <f t="shared" si="122"/>
        <v>12123</v>
      </c>
      <c r="BA410" s="7" t="s">
        <v>59</v>
      </c>
      <c r="BJ410" s="1"/>
    </row>
    <row r="411" spans="1:68" hidden="1" outlineLevel="1">
      <c r="A411" t="s">
        <v>2871</v>
      </c>
      <c r="B411" t="s">
        <v>387</v>
      </c>
      <c r="C411" s="25">
        <v>14873</v>
      </c>
      <c r="F411" s="1">
        <f t="shared" si="123"/>
        <v>6464</v>
      </c>
      <c r="G411" s="1">
        <v>2934</v>
      </c>
      <c r="H411" s="1">
        <v>2856</v>
      </c>
      <c r="I411" s="2" t="str">
        <f t="shared" si="131"/>
        <v/>
      </c>
      <c r="J411" s="2">
        <f t="shared" si="132"/>
        <v>0.44183168316831684</v>
      </c>
      <c r="K411" s="10">
        <f t="shared" si="124"/>
        <v>1</v>
      </c>
      <c r="L411" s="9">
        <f t="shared" si="125"/>
        <v>2</v>
      </c>
      <c r="M411" s="8">
        <f t="shared" si="126"/>
        <v>3</v>
      </c>
      <c r="N411" s="2">
        <f t="shared" si="127"/>
        <v>0.72462871287128716</v>
      </c>
      <c r="O411" s="2">
        <f t="shared" si="128"/>
        <v>0.2156559405940594</v>
      </c>
      <c r="P411" s="2">
        <f t="shared" si="129"/>
        <v>4.9969059405940597E-2</v>
      </c>
      <c r="Q411" s="2">
        <f t="shared" si="130"/>
        <v>9.7462871287128383E-3</v>
      </c>
      <c r="R411" s="1">
        <v>4684</v>
      </c>
      <c r="S411" s="1">
        <v>1394</v>
      </c>
      <c r="T411" s="1">
        <v>323</v>
      </c>
      <c r="U411" s="1">
        <v>5</v>
      </c>
      <c r="V411" s="1">
        <v>1</v>
      </c>
      <c r="W411" s="1">
        <v>3</v>
      </c>
      <c r="X411" s="1">
        <v>3</v>
      </c>
      <c r="Z411" s="1">
        <v>0</v>
      </c>
      <c r="AC411" s="1">
        <v>0</v>
      </c>
      <c r="AD411" s="1">
        <v>0</v>
      </c>
      <c r="AK411" s="1">
        <v>14</v>
      </c>
      <c r="AL411">
        <v>37</v>
      </c>
      <c r="AS411" t="s">
        <v>2871</v>
      </c>
      <c r="AT411" t="s">
        <v>387</v>
      </c>
      <c r="AW411" s="35">
        <v>12</v>
      </c>
      <c r="AX411" s="37">
        <v>125</v>
      </c>
      <c r="AY411" s="41">
        <f t="shared" si="122"/>
        <v>12125</v>
      </c>
      <c r="BA411" s="7" t="s">
        <v>59</v>
      </c>
      <c r="BJ411" s="1"/>
    </row>
    <row r="412" spans="1:68" hidden="1" outlineLevel="1">
      <c r="A412" t="s">
        <v>2667</v>
      </c>
      <c r="B412" t="s">
        <v>387</v>
      </c>
      <c r="C412" s="25">
        <v>494748</v>
      </c>
      <c r="F412" s="1">
        <f t="shared" si="123"/>
        <v>291683</v>
      </c>
      <c r="G412" s="1">
        <v>153526</v>
      </c>
      <c r="H412" s="1">
        <v>146864</v>
      </c>
      <c r="I412" s="2" t="str">
        <f t="shared" si="131"/>
        <v/>
      </c>
      <c r="J412" s="2">
        <f t="shared" si="132"/>
        <v>0.50350551797670762</v>
      </c>
      <c r="K412" s="10">
        <f t="shared" si="124"/>
        <v>1</v>
      </c>
      <c r="L412" s="9">
        <f t="shared" si="125"/>
        <v>2</v>
      </c>
      <c r="M412" s="8">
        <f t="shared" si="126"/>
        <v>3</v>
      </c>
      <c r="N412" s="2">
        <f t="shared" si="127"/>
        <v>0.39727718104928983</v>
      </c>
      <c r="O412" s="2">
        <f t="shared" si="128"/>
        <v>0.35781653370268407</v>
      </c>
      <c r="P412" s="2">
        <f t="shared" si="129"/>
        <v>0.21409543922683186</v>
      </c>
      <c r="Q412" s="2">
        <f t="shared" si="130"/>
        <v>3.0810846021194188E-2</v>
      </c>
      <c r="R412" s="1">
        <v>115879</v>
      </c>
      <c r="S412" s="1">
        <v>104369</v>
      </c>
      <c r="T412" s="1">
        <v>62448</v>
      </c>
      <c r="U412" s="1">
        <v>502</v>
      </c>
      <c r="V412" s="1">
        <v>187</v>
      </c>
      <c r="W412" s="1">
        <v>121</v>
      </c>
      <c r="X412" s="1">
        <v>256</v>
      </c>
      <c r="Z412" s="1">
        <v>10</v>
      </c>
      <c r="AC412" s="1">
        <v>4</v>
      </c>
      <c r="AD412" s="1">
        <v>13</v>
      </c>
      <c r="AK412" s="1">
        <v>615</v>
      </c>
      <c r="AL412">
        <v>7279</v>
      </c>
      <c r="AS412" t="s">
        <v>2667</v>
      </c>
      <c r="AT412" t="s">
        <v>387</v>
      </c>
      <c r="AW412" s="35">
        <v>12</v>
      </c>
      <c r="AX412" s="37">
        <v>127</v>
      </c>
      <c r="AY412" s="41">
        <f t="shared" si="122"/>
        <v>12127</v>
      </c>
      <c r="BA412" s="7" t="s">
        <v>59</v>
      </c>
      <c r="BJ412" s="1"/>
    </row>
    <row r="413" spans="1:68" hidden="1" outlineLevel="1">
      <c r="A413" t="s">
        <v>1967</v>
      </c>
      <c r="B413" t="s">
        <v>387</v>
      </c>
      <c r="C413" s="25">
        <v>27785</v>
      </c>
      <c r="F413" s="1">
        <f t="shared" si="123"/>
        <v>16731</v>
      </c>
      <c r="G413" s="1">
        <v>9674</v>
      </c>
      <c r="H413" s="1">
        <v>0</v>
      </c>
      <c r="I413" s="2" t="str">
        <f t="shared" si="131"/>
        <v/>
      </c>
      <c r="J413" s="2">
        <f t="shared" si="132"/>
        <v>0</v>
      </c>
      <c r="K413" s="10">
        <f t="shared" si="124"/>
        <v>1</v>
      </c>
      <c r="L413" s="9">
        <f t="shared" si="125"/>
        <v>2</v>
      </c>
      <c r="M413" s="8">
        <f t="shared" si="126"/>
        <v>3</v>
      </c>
      <c r="N413" s="2">
        <f t="shared" si="127"/>
        <v>0.63164186241109321</v>
      </c>
      <c r="O413" s="2">
        <f t="shared" si="128"/>
        <v>0.26621242005857393</v>
      </c>
      <c r="P413" s="2">
        <f t="shared" si="129"/>
        <v>7.5727691112306497E-2</v>
      </c>
      <c r="Q413" s="2">
        <f>IF(SUM($R413:$AO413)=0,"-",(1-N413-O413-P413))</f>
        <v>2.6418026418026361E-2</v>
      </c>
      <c r="R413" s="1">
        <v>10568</v>
      </c>
      <c r="S413" s="1">
        <v>4454</v>
      </c>
      <c r="T413" s="1">
        <v>1267</v>
      </c>
      <c r="U413" s="1">
        <v>22</v>
      </c>
      <c r="V413" s="1">
        <v>6</v>
      </c>
      <c r="W413" s="1">
        <v>8</v>
      </c>
      <c r="X413" s="1">
        <v>10</v>
      </c>
      <c r="Z413" s="1">
        <v>1</v>
      </c>
      <c r="AC413" s="1">
        <v>0</v>
      </c>
      <c r="AD413" s="1">
        <v>0</v>
      </c>
      <c r="AK413" s="1">
        <v>30</v>
      </c>
      <c r="AL413">
        <v>365</v>
      </c>
      <c r="AS413" t="s">
        <v>1967</v>
      </c>
      <c r="AT413" t="s">
        <v>387</v>
      </c>
      <c r="AW413" s="35">
        <v>12</v>
      </c>
      <c r="AX413" s="37">
        <v>129</v>
      </c>
      <c r="AY413" s="41">
        <f t="shared" si="122"/>
        <v>12129</v>
      </c>
      <c r="BA413" s="7" t="s">
        <v>59</v>
      </c>
      <c r="BJ413" s="1"/>
    </row>
    <row r="414" spans="1:68" hidden="1" outlineLevel="1">
      <c r="A414" t="s">
        <v>2320</v>
      </c>
      <c r="B414" t="s">
        <v>387</v>
      </c>
      <c r="C414" s="25">
        <v>51145</v>
      </c>
      <c r="F414" s="1">
        <f t="shared" si="123"/>
        <v>34318</v>
      </c>
      <c r="G414" s="1">
        <v>16377</v>
      </c>
      <c r="H414" s="1">
        <v>9341</v>
      </c>
      <c r="I414" s="2" t="str">
        <f t="shared" si="131"/>
        <v/>
      </c>
      <c r="J414" s="2">
        <f t="shared" si="132"/>
        <v>0.27218952153388892</v>
      </c>
      <c r="K414" s="10">
        <f t="shared" si="124"/>
        <v>2</v>
      </c>
      <c r="L414" s="9">
        <f t="shared" si="125"/>
        <v>1</v>
      </c>
      <c r="M414" s="8">
        <f t="shared" si="126"/>
        <v>3</v>
      </c>
      <c r="N414" s="2">
        <f t="shared" si="127"/>
        <v>0.33973425024768344</v>
      </c>
      <c r="O414" s="2">
        <f t="shared" si="128"/>
        <v>0.51911533306136726</v>
      </c>
      <c r="P414" s="2">
        <f t="shared" si="129"/>
        <v>0.11830526254443732</v>
      </c>
      <c r="Q414" s="2">
        <f>IF(SUM($R414:$AO414)=0,"-",(1-N414-O414-P414))</f>
        <v>2.2845154146511976E-2</v>
      </c>
      <c r="R414" s="1">
        <v>11659</v>
      </c>
      <c r="S414" s="1">
        <v>17815</v>
      </c>
      <c r="T414" s="1">
        <v>4060</v>
      </c>
      <c r="U414" s="1">
        <v>51</v>
      </c>
      <c r="V414" s="1">
        <v>10</v>
      </c>
      <c r="W414" s="1">
        <v>12</v>
      </c>
      <c r="X414" s="1">
        <v>9</v>
      </c>
      <c r="Z414" s="1">
        <v>5</v>
      </c>
      <c r="AC414" s="1">
        <v>1</v>
      </c>
      <c r="AD414" s="1">
        <v>0</v>
      </c>
      <c r="AK414" s="1">
        <v>77</v>
      </c>
      <c r="AL414">
        <v>619</v>
      </c>
      <c r="AS414" t="s">
        <v>2320</v>
      </c>
      <c r="AT414" t="s">
        <v>387</v>
      </c>
      <c r="AW414" s="35">
        <v>12</v>
      </c>
      <c r="AX414" s="37">
        <v>131</v>
      </c>
      <c r="AY414" s="41">
        <f t="shared" si="122"/>
        <v>12131</v>
      </c>
      <c r="BA414" s="7" t="s">
        <v>59</v>
      </c>
      <c r="BJ414" s="1"/>
    </row>
    <row r="415" spans="1:68" hidden="1" outlineLevel="1">
      <c r="A415" t="s">
        <v>2321</v>
      </c>
      <c r="B415" t="s">
        <v>387</v>
      </c>
      <c r="C415" s="25">
        <v>22860</v>
      </c>
      <c r="F415" s="1">
        <f t="shared" si="123"/>
        <v>15149</v>
      </c>
      <c r="G415" s="1">
        <v>7377</v>
      </c>
      <c r="H415" s="1">
        <v>6859</v>
      </c>
      <c r="I415" s="2" t="str">
        <f t="shared" si="131"/>
        <v/>
      </c>
      <c r="J415" s="2">
        <f t="shared" si="132"/>
        <v>0.45276915968050696</v>
      </c>
      <c r="K415" s="10">
        <f t="shared" si="124"/>
        <v>1</v>
      </c>
      <c r="L415" s="9">
        <f t="shared" si="125"/>
        <v>2</v>
      </c>
      <c r="M415" s="8">
        <f t="shared" si="126"/>
        <v>3</v>
      </c>
      <c r="N415" s="2">
        <f t="shared" si="127"/>
        <v>0.63212093207472442</v>
      </c>
      <c r="O415" s="2">
        <f t="shared" si="128"/>
        <v>0.28034853785728431</v>
      </c>
      <c r="P415" s="2">
        <f t="shared" si="129"/>
        <v>7.0499702950689816E-2</v>
      </c>
      <c r="Q415" s="2">
        <f>IF(SUM($R415:$AO415)=0,"-",(1-N415-O415-P415))</f>
        <v>1.7030827117301459E-2</v>
      </c>
      <c r="R415" s="1">
        <v>9576</v>
      </c>
      <c r="S415" s="1">
        <v>4247</v>
      </c>
      <c r="T415" s="1">
        <v>1068</v>
      </c>
      <c r="U415" s="1">
        <v>26</v>
      </c>
      <c r="V415" s="1">
        <v>6</v>
      </c>
      <c r="W415" s="1">
        <v>10</v>
      </c>
      <c r="X415" s="1">
        <v>37</v>
      </c>
      <c r="Z415" s="1">
        <v>2</v>
      </c>
      <c r="AC415" s="1">
        <v>1</v>
      </c>
      <c r="AD415" s="1">
        <v>0</v>
      </c>
      <c r="AK415" s="1">
        <v>15</v>
      </c>
      <c r="AL415">
        <v>161</v>
      </c>
      <c r="AS415" t="s">
        <v>2321</v>
      </c>
      <c r="AT415" t="s">
        <v>387</v>
      </c>
      <c r="AW415" s="35">
        <v>12</v>
      </c>
      <c r="AX415" s="37">
        <v>133</v>
      </c>
      <c r="AY415" s="41">
        <f t="shared" si="122"/>
        <v>12133</v>
      </c>
      <c r="BA415" s="7" t="s">
        <v>59</v>
      </c>
      <c r="BJ415" s="1"/>
    </row>
    <row r="416" spans="1:68" collapsed="1">
      <c r="A416" t="s">
        <v>354</v>
      </c>
      <c r="B416" t="s">
        <v>2569</v>
      </c>
      <c r="C416" s="25">
        <f>SUM(C349:C415)</f>
        <v>18166990</v>
      </c>
      <c r="D416" s="55">
        <v>13929000</v>
      </c>
      <c r="E416" s="55">
        <v>12098000</v>
      </c>
      <c r="F416" s="1">
        <f>SUM(F349:F415)</f>
        <v>10433849</v>
      </c>
      <c r="G416" s="25">
        <f>SUM(G349:G415)</f>
        <v>4884544</v>
      </c>
      <c r="H416" s="1">
        <v>3851942</v>
      </c>
      <c r="I416" s="2">
        <f t="shared" si="131"/>
        <v>0.27654117309210996</v>
      </c>
      <c r="J416" s="2">
        <f t="shared" si="132"/>
        <v>0.36917747228275971</v>
      </c>
      <c r="K416" s="10">
        <f t="shared" si="124"/>
        <v>1</v>
      </c>
      <c r="L416" s="9">
        <f t="shared" si="125"/>
        <v>2</v>
      </c>
      <c r="M416" s="8">
        <f t="shared" si="126"/>
        <v>3</v>
      </c>
      <c r="N416" s="2">
        <f t="shared" si="127"/>
        <v>0.40440790354547013</v>
      </c>
      <c r="O416" s="2">
        <f t="shared" si="128"/>
        <v>0.37720260279787449</v>
      </c>
      <c r="P416" s="2">
        <f t="shared" si="129"/>
        <v>0.18824529663022727</v>
      </c>
      <c r="Q416" s="2">
        <f>IF(SUM($R416:$AO416)=0,"-",(1-N416-O416-P416))</f>
        <v>3.0144197026428066E-2</v>
      </c>
      <c r="R416" s="25">
        <f t="shared" ref="R416:AL416" si="133">SUM(R349:R415)</f>
        <v>4219531</v>
      </c>
      <c r="S416" s="25">
        <f t="shared" si="133"/>
        <v>3935675</v>
      </c>
      <c r="T416" s="25">
        <f t="shared" si="133"/>
        <v>1964123</v>
      </c>
      <c r="U416" s="25">
        <f t="shared" si="133"/>
        <v>15533</v>
      </c>
      <c r="V416" s="25">
        <f t="shared" si="133"/>
        <v>6607</v>
      </c>
      <c r="W416" s="25">
        <f t="shared" si="133"/>
        <v>3790</v>
      </c>
      <c r="X416" s="25">
        <f t="shared" si="133"/>
        <v>8280</v>
      </c>
      <c r="Y416" s="25"/>
      <c r="Z416" s="25">
        <f t="shared" si="133"/>
        <v>847</v>
      </c>
      <c r="AA416" s="25"/>
      <c r="AB416" s="25"/>
      <c r="AC416" s="25">
        <f t="shared" si="133"/>
        <v>1129</v>
      </c>
      <c r="AD416" s="25">
        <f t="shared" si="133"/>
        <v>553</v>
      </c>
      <c r="AE416" s="25"/>
      <c r="AF416" s="25"/>
      <c r="AG416" s="25"/>
      <c r="AH416" s="25"/>
      <c r="AI416" s="25"/>
      <c r="AJ416" s="25"/>
      <c r="AK416" s="25">
        <f t="shared" si="133"/>
        <v>39791</v>
      </c>
      <c r="AL416" s="25">
        <f t="shared" si="133"/>
        <v>237990</v>
      </c>
      <c r="AS416" t="s">
        <v>354</v>
      </c>
      <c r="AT416" t="s">
        <v>2569</v>
      </c>
      <c r="AW416" s="35">
        <v>12</v>
      </c>
      <c r="AX416" s="37"/>
      <c r="AY416" s="35">
        <v>12</v>
      </c>
      <c r="BA416" s="7" t="s">
        <v>2133</v>
      </c>
      <c r="BJ416" s="1"/>
      <c r="BP416" s="1"/>
    </row>
    <row r="417" spans="1:62">
      <c r="C417" s="25"/>
      <c r="I417" s="2"/>
      <c r="J417" s="2"/>
      <c r="M417" s="8"/>
      <c r="AW417" s="35"/>
      <c r="AX417" s="37"/>
      <c r="AY417" s="41"/>
    </row>
    <row r="418" spans="1:62" hidden="1" outlineLevel="1">
      <c r="A418" t="s">
        <v>2545</v>
      </c>
      <c r="B418" t="s">
        <v>2756</v>
      </c>
      <c r="C418" s="25">
        <v>17725</v>
      </c>
      <c r="F418" s="1">
        <v>8784</v>
      </c>
      <c r="G418" s="1">
        <v>4172</v>
      </c>
      <c r="H418" s="1">
        <v>4075</v>
      </c>
      <c r="I418" s="2" t="str">
        <f t="shared" si="131"/>
        <v/>
      </c>
      <c r="J418" s="2">
        <f t="shared" si="132"/>
        <v>0.46391165755919855</v>
      </c>
      <c r="K418" s="10" t="e">
        <f t="shared" ref="K418:K449" si="134">RANK(R418,R418:AP418)</f>
        <v>#N/A</v>
      </c>
      <c r="L418" s="9" t="e">
        <f t="shared" ref="L418:L449" si="135">RANK(S418,R418:AP418)</f>
        <v>#N/A</v>
      </c>
      <c r="M418" s="8" t="e">
        <f t="shared" ref="M418:M449" si="136">RANK(T418,R418:AP418)</f>
        <v>#N/A</v>
      </c>
      <c r="N418" s="2" t="str">
        <f t="shared" ref="N418:N449" si="137">IF(SUM($R418:$AO418)=0,"-",R418/SUM($R418:$AO418))</f>
        <v>-</v>
      </c>
      <c r="O418" s="2" t="str">
        <f t="shared" ref="O418:O449" si="138">IF(SUM($R418:$AO418)=0,"-",S418/SUM($R418:$AO418))</f>
        <v>-</v>
      </c>
      <c r="P418" s="2" t="str">
        <f t="shared" ref="P418:P449" si="139">IF(SUM($R418:$AO418)=0,"-",T418/SUM($R418:$AO418))</f>
        <v>-</v>
      </c>
      <c r="Q418" s="2" t="str">
        <f t="shared" ref="Q418:Q449" si="140">IF(SUM($R418:$AO418)=0,"-",(1-N418-O418-P418))</f>
        <v>-</v>
      </c>
      <c r="AS418" t="s">
        <v>2545</v>
      </c>
      <c r="AT418" t="s">
        <v>2756</v>
      </c>
      <c r="AW418" s="35">
        <v>13</v>
      </c>
      <c r="AX418" s="37">
        <v>1</v>
      </c>
      <c r="AY418" s="41">
        <f t="shared" si="122"/>
        <v>13001</v>
      </c>
      <c r="BA418" s="7" t="s">
        <v>59</v>
      </c>
      <c r="BJ418" s="1"/>
    </row>
    <row r="419" spans="1:62" hidden="1" outlineLevel="1">
      <c r="A419" t="s">
        <v>3012</v>
      </c>
      <c r="B419" t="s">
        <v>2756</v>
      </c>
      <c r="C419" s="25">
        <v>8197</v>
      </c>
      <c r="F419" s="1">
        <v>3537</v>
      </c>
      <c r="G419" s="1">
        <v>1500</v>
      </c>
      <c r="H419" s="1">
        <v>1426</v>
      </c>
      <c r="I419" s="2" t="str">
        <f t="shared" si="131"/>
        <v/>
      </c>
      <c r="J419" s="2">
        <f t="shared" si="132"/>
        <v>0.40316652530392988</v>
      </c>
      <c r="K419" s="10" t="e">
        <f t="shared" si="134"/>
        <v>#N/A</v>
      </c>
      <c r="L419" s="9" t="e">
        <f t="shared" si="135"/>
        <v>#N/A</v>
      </c>
      <c r="M419" s="8" t="e">
        <f t="shared" si="136"/>
        <v>#N/A</v>
      </c>
      <c r="N419" s="2" t="str">
        <f t="shared" si="137"/>
        <v>-</v>
      </c>
      <c r="O419" s="2" t="str">
        <f t="shared" si="138"/>
        <v>-</v>
      </c>
      <c r="P419" s="2" t="str">
        <f t="shared" si="139"/>
        <v>-</v>
      </c>
      <c r="Q419" s="2" t="str">
        <f t="shared" si="140"/>
        <v>-</v>
      </c>
      <c r="AS419" t="s">
        <v>3012</v>
      </c>
      <c r="AT419" t="s">
        <v>2756</v>
      </c>
      <c r="AW419" s="35">
        <v>13</v>
      </c>
      <c r="AX419" s="37">
        <v>3</v>
      </c>
      <c r="AY419" s="41">
        <f t="shared" si="122"/>
        <v>13003</v>
      </c>
      <c r="BA419" s="7" t="s">
        <v>59</v>
      </c>
      <c r="BJ419" s="1"/>
    </row>
    <row r="420" spans="1:62" hidden="1" outlineLevel="1">
      <c r="A420" t="s">
        <v>2582</v>
      </c>
      <c r="B420" t="s">
        <v>2756</v>
      </c>
      <c r="C420" s="25">
        <v>10682</v>
      </c>
      <c r="F420" s="1">
        <v>5015</v>
      </c>
      <c r="G420" s="1">
        <v>2372</v>
      </c>
      <c r="H420" s="1">
        <v>2271</v>
      </c>
      <c r="I420" s="2" t="str">
        <f t="shared" si="131"/>
        <v/>
      </c>
      <c r="J420" s="2">
        <f t="shared" si="132"/>
        <v>0.45284147557328014</v>
      </c>
      <c r="K420" s="10" t="e">
        <f t="shared" si="134"/>
        <v>#N/A</v>
      </c>
      <c r="L420" s="9" t="e">
        <f t="shared" si="135"/>
        <v>#N/A</v>
      </c>
      <c r="M420" s="8" t="e">
        <f t="shared" si="136"/>
        <v>#N/A</v>
      </c>
      <c r="N420" s="2" t="str">
        <f t="shared" si="137"/>
        <v>-</v>
      </c>
      <c r="O420" s="2" t="str">
        <f t="shared" si="138"/>
        <v>-</v>
      </c>
      <c r="P420" s="2" t="str">
        <f t="shared" si="139"/>
        <v>-</v>
      </c>
      <c r="Q420" s="2" t="str">
        <f t="shared" si="140"/>
        <v>-</v>
      </c>
      <c r="AS420" t="s">
        <v>2582</v>
      </c>
      <c r="AT420" t="s">
        <v>2756</v>
      </c>
      <c r="AW420" s="35">
        <v>13</v>
      </c>
      <c r="AX420" s="37">
        <v>5</v>
      </c>
      <c r="AY420" s="41">
        <f t="shared" si="122"/>
        <v>13005</v>
      </c>
      <c r="BA420" s="7" t="s">
        <v>59</v>
      </c>
      <c r="BJ420" s="1"/>
    </row>
    <row r="421" spans="1:62" hidden="1" outlineLevel="1">
      <c r="A421" t="s">
        <v>723</v>
      </c>
      <c r="B421" t="s">
        <v>2756</v>
      </c>
      <c r="C421" s="25">
        <v>3877</v>
      </c>
      <c r="F421" s="1">
        <v>2151</v>
      </c>
      <c r="G421" s="1">
        <v>1013</v>
      </c>
      <c r="H421" s="1">
        <v>984</v>
      </c>
      <c r="I421" s="2" t="str">
        <f t="shared" si="131"/>
        <v/>
      </c>
      <c r="J421" s="2">
        <f t="shared" si="132"/>
        <v>0.45746164574616455</v>
      </c>
      <c r="K421" s="10" t="e">
        <f t="shared" si="134"/>
        <v>#N/A</v>
      </c>
      <c r="L421" s="9" t="e">
        <f t="shared" si="135"/>
        <v>#N/A</v>
      </c>
      <c r="M421" s="8" t="e">
        <f t="shared" si="136"/>
        <v>#N/A</v>
      </c>
      <c r="N421" s="2" t="str">
        <f t="shared" si="137"/>
        <v>-</v>
      </c>
      <c r="O421" s="2" t="str">
        <f t="shared" si="138"/>
        <v>-</v>
      </c>
      <c r="P421" s="2" t="str">
        <f t="shared" si="139"/>
        <v>-</v>
      </c>
      <c r="Q421" s="2" t="str">
        <f t="shared" si="140"/>
        <v>-</v>
      </c>
      <c r="AS421" t="s">
        <v>723</v>
      </c>
      <c r="AT421" t="s">
        <v>2756</v>
      </c>
      <c r="AW421" s="35">
        <v>13</v>
      </c>
      <c r="AX421" s="37">
        <v>7</v>
      </c>
      <c r="AY421" s="41">
        <f t="shared" ref="AY421:AY484" si="141">1000*AW421+AX421</f>
        <v>13007</v>
      </c>
      <c r="BA421" s="7" t="s">
        <v>59</v>
      </c>
      <c r="BJ421" s="1"/>
    </row>
    <row r="422" spans="1:62" hidden="1" outlineLevel="1">
      <c r="A422" t="s">
        <v>801</v>
      </c>
      <c r="B422" t="s">
        <v>2756</v>
      </c>
      <c r="C422" s="25">
        <v>46513</v>
      </c>
      <c r="F422" s="1">
        <v>18318</v>
      </c>
      <c r="G422" s="1">
        <v>10126</v>
      </c>
      <c r="H422" s="1">
        <v>9815</v>
      </c>
      <c r="I422" s="2" t="str">
        <f t="shared" si="131"/>
        <v/>
      </c>
      <c r="J422" s="2">
        <f t="shared" si="132"/>
        <v>0.53581176984386947</v>
      </c>
      <c r="K422" s="10" t="e">
        <f t="shared" si="134"/>
        <v>#N/A</v>
      </c>
      <c r="L422" s="9" t="e">
        <f t="shared" si="135"/>
        <v>#N/A</v>
      </c>
      <c r="M422" s="8" t="e">
        <f t="shared" si="136"/>
        <v>#N/A</v>
      </c>
      <c r="N422" s="2" t="str">
        <f t="shared" si="137"/>
        <v>-</v>
      </c>
      <c r="O422" s="2" t="str">
        <f t="shared" si="138"/>
        <v>-</v>
      </c>
      <c r="P422" s="2" t="str">
        <f t="shared" si="139"/>
        <v>-</v>
      </c>
      <c r="Q422" s="2" t="str">
        <f t="shared" si="140"/>
        <v>-</v>
      </c>
      <c r="AS422" t="s">
        <v>801</v>
      </c>
      <c r="AT422" t="s">
        <v>2756</v>
      </c>
      <c r="AW422" s="35">
        <v>13</v>
      </c>
      <c r="AX422" s="37">
        <v>9</v>
      </c>
      <c r="AY422" s="41">
        <f t="shared" si="141"/>
        <v>13009</v>
      </c>
      <c r="BA422" s="7" t="s">
        <v>59</v>
      </c>
      <c r="BJ422" s="1"/>
    </row>
    <row r="423" spans="1:62" hidden="1" outlineLevel="1">
      <c r="A423" t="s">
        <v>1516</v>
      </c>
      <c r="B423" t="s">
        <v>2756</v>
      </c>
      <c r="C423" s="25">
        <v>17076</v>
      </c>
      <c r="F423" s="1">
        <v>7345</v>
      </c>
      <c r="G423" s="1">
        <v>3992</v>
      </c>
      <c r="H423" s="1">
        <v>3885</v>
      </c>
      <c r="I423" s="2" t="str">
        <f t="shared" si="131"/>
        <v/>
      </c>
      <c r="J423" s="2">
        <f t="shared" si="132"/>
        <v>0.52893124574540507</v>
      </c>
      <c r="K423" s="10" t="e">
        <f t="shared" si="134"/>
        <v>#N/A</v>
      </c>
      <c r="L423" s="9" t="e">
        <f t="shared" si="135"/>
        <v>#N/A</v>
      </c>
      <c r="M423" s="8" t="e">
        <f t="shared" si="136"/>
        <v>#N/A</v>
      </c>
      <c r="N423" s="2" t="str">
        <f t="shared" si="137"/>
        <v>-</v>
      </c>
      <c r="O423" s="2" t="str">
        <f t="shared" si="138"/>
        <v>-</v>
      </c>
      <c r="P423" s="2" t="str">
        <f t="shared" si="139"/>
        <v>-</v>
      </c>
      <c r="Q423" s="2" t="str">
        <f t="shared" si="140"/>
        <v>-</v>
      </c>
      <c r="AS423" t="s">
        <v>1516</v>
      </c>
      <c r="AT423" t="s">
        <v>2756</v>
      </c>
      <c r="AW423" s="35">
        <v>13</v>
      </c>
      <c r="AX423" s="37">
        <v>11</v>
      </c>
      <c r="AY423" s="41">
        <f t="shared" si="141"/>
        <v>13011</v>
      </c>
      <c r="BA423" s="7" t="s">
        <v>59</v>
      </c>
      <c r="BJ423" s="1"/>
    </row>
    <row r="424" spans="1:62" hidden="1" outlineLevel="1">
      <c r="A424" t="s">
        <v>2859</v>
      </c>
      <c r="B424" t="s">
        <v>2756</v>
      </c>
      <c r="C424" s="25">
        <v>61395</v>
      </c>
      <c r="F424" s="1">
        <v>26761</v>
      </c>
      <c r="G424" s="1">
        <v>11657</v>
      </c>
      <c r="H424" s="1">
        <v>11477</v>
      </c>
      <c r="I424" s="2" t="str">
        <f t="shared" si="131"/>
        <v/>
      </c>
      <c r="J424" s="2">
        <f t="shared" si="132"/>
        <v>0.42887037106236686</v>
      </c>
      <c r="K424" s="10" t="e">
        <f t="shared" si="134"/>
        <v>#N/A</v>
      </c>
      <c r="L424" s="9" t="e">
        <f t="shared" si="135"/>
        <v>#N/A</v>
      </c>
      <c r="M424" s="8" t="e">
        <f t="shared" si="136"/>
        <v>#N/A</v>
      </c>
      <c r="N424" s="2" t="str">
        <f t="shared" si="137"/>
        <v>-</v>
      </c>
      <c r="O424" s="2" t="str">
        <f t="shared" si="138"/>
        <v>-</v>
      </c>
      <c r="P424" s="2" t="str">
        <f t="shared" si="139"/>
        <v>-</v>
      </c>
      <c r="Q424" s="2" t="str">
        <f t="shared" si="140"/>
        <v>-</v>
      </c>
      <c r="AS424" t="s">
        <v>2859</v>
      </c>
      <c r="AT424" t="s">
        <v>2756</v>
      </c>
      <c r="AW424" s="35">
        <v>13</v>
      </c>
      <c r="AX424" s="37">
        <v>13</v>
      </c>
      <c r="AY424" s="41">
        <f t="shared" si="141"/>
        <v>13013</v>
      </c>
      <c r="BA424" s="7" t="s">
        <v>59</v>
      </c>
      <c r="BJ424" s="1"/>
    </row>
    <row r="425" spans="1:62" hidden="1" outlineLevel="1">
      <c r="A425" t="s">
        <v>2898</v>
      </c>
      <c r="B425" t="s">
        <v>2756</v>
      </c>
      <c r="C425" s="25">
        <v>92983</v>
      </c>
      <c r="F425" s="1">
        <v>44848</v>
      </c>
      <c r="G425" s="1">
        <v>19233</v>
      </c>
      <c r="H425" s="1">
        <v>18865</v>
      </c>
      <c r="I425" s="2" t="str">
        <f t="shared" si="131"/>
        <v/>
      </c>
      <c r="J425" s="2">
        <f t="shared" si="132"/>
        <v>0.42064306100606491</v>
      </c>
      <c r="K425" s="10" t="e">
        <f t="shared" si="134"/>
        <v>#N/A</v>
      </c>
      <c r="L425" s="9" t="e">
        <f t="shared" si="135"/>
        <v>#N/A</v>
      </c>
      <c r="M425" s="8" t="e">
        <f t="shared" si="136"/>
        <v>#N/A</v>
      </c>
      <c r="N425" s="2" t="str">
        <f t="shared" si="137"/>
        <v>-</v>
      </c>
      <c r="O425" s="2" t="str">
        <f t="shared" si="138"/>
        <v>-</v>
      </c>
      <c r="P425" s="2" t="str">
        <f t="shared" si="139"/>
        <v>-</v>
      </c>
      <c r="Q425" s="2" t="str">
        <f t="shared" si="140"/>
        <v>-</v>
      </c>
      <c r="AS425" t="s">
        <v>2898</v>
      </c>
      <c r="AT425" t="s">
        <v>2756</v>
      </c>
      <c r="AW425" s="35">
        <v>13</v>
      </c>
      <c r="AX425" s="37">
        <v>15</v>
      </c>
      <c r="AY425" s="41">
        <f t="shared" si="141"/>
        <v>13015</v>
      </c>
      <c r="BA425" s="7" t="s">
        <v>59</v>
      </c>
      <c r="BJ425" s="1"/>
    </row>
    <row r="426" spans="1:62" hidden="1" outlineLevel="1">
      <c r="A426" t="s">
        <v>2232</v>
      </c>
      <c r="B426" t="s">
        <v>2756</v>
      </c>
      <c r="C426" s="25">
        <v>17525</v>
      </c>
      <c r="F426" s="1">
        <v>7655</v>
      </c>
      <c r="G426" s="1">
        <v>3343</v>
      </c>
      <c r="H426" s="1">
        <v>3258</v>
      </c>
      <c r="I426" s="2" t="str">
        <f t="shared" si="131"/>
        <v/>
      </c>
      <c r="J426" s="2">
        <f t="shared" si="132"/>
        <v>0.4256041802743305</v>
      </c>
      <c r="K426" s="10" t="e">
        <f t="shared" si="134"/>
        <v>#N/A</v>
      </c>
      <c r="L426" s="9" t="e">
        <f t="shared" si="135"/>
        <v>#N/A</v>
      </c>
      <c r="M426" s="8" t="e">
        <f t="shared" si="136"/>
        <v>#N/A</v>
      </c>
      <c r="N426" s="2" t="str">
        <f t="shared" si="137"/>
        <v>-</v>
      </c>
      <c r="O426" s="2" t="str">
        <f t="shared" si="138"/>
        <v>-</v>
      </c>
      <c r="P426" s="2" t="str">
        <f t="shared" si="139"/>
        <v>-</v>
      </c>
      <c r="Q426" s="2" t="str">
        <f t="shared" si="140"/>
        <v>-</v>
      </c>
      <c r="AS426" t="s">
        <v>2232</v>
      </c>
      <c r="AT426" t="s">
        <v>2756</v>
      </c>
      <c r="AW426" s="35">
        <v>13</v>
      </c>
      <c r="AX426" s="37">
        <v>17</v>
      </c>
      <c r="AY426" s="41">
        <f t="shared" si="141"/>
        <v>13017</v>
      </c>
      <c r="BA426" s="7" t="s">
        <v>59</v>
      </c>
      <c r="BJ426" s="1"/>
    </row>
    <row r="427" spans="1:62" hidden="1" outlineLevel="1">
      <c r="A427" t="s">
        <v>1661</v>
      </c>
      <c r="B427" t="s">
        <v>2756</v>
      </c>
      <c r="C427" s="25">
        <v>18051</v>
      </c>
      <c r="F427" s="1">
        <v>7929</v>
      </c>
      <c r="G427" s="1">
        <v>3658</v>
      </c>
      <c r="H427" s="1">
        <v>3560</v>
      </c>
      <c r="I427" s="2" t="str">
        <f t="shared" si="131"/>
        <v/>
      </c>
      <c r="J427" s="2">
        <f t="shared" si="132"/>
        <v>0.44898473956362717</v>
      </c>
      <c r="K427" s="10" t="e">
        <f t="shared" si="134"/>
        <v>#N/A</v>
      </c>
      <c r="L427" s="9" t="e">
        <f t="shared" si="135"/>
        <v>#N/A</v>
      </c>
      <c r="M427" s="8" t="e">
        <f t="shared" si="136"/>
        <v>#N/A</v>
      </c>
      <c r="N427" s="2" t="str">
        <f t="shared" si="137"/>
        <v>-</v>
      </c>
      <c r="O427" s="2" t="str">
        <f t="shared" si="138"/>
        <v>-</v>
      </c>
      <c r="P427" s="2" t="str">
        <f t="shared" si="139"/>
        <v>-</v>
      </c>
      <c r="Q427" s="2" t="str">
        <f t="shared" si="140"/>
        <v>-</v>
      </c>
      <c r="AS427" t="s">
        <v>1661</v>
      </c>
      <c r="AT427" t="s">
        <v>2756</v>
      </c>
      <c r="AW427" s="35">
        <v>13</v>
      </c>
      <c r="AX427" s="37">
        <v>19</v>
      </c>
      <c r="AY427" s="41">
        <f t="shared" si="141"/>
        <v>13019</v>
      </c>
      <c r="BA427" s="7" t="s">
        <v>59</v>
      </c>
      <c r="BJ427" s="1"/>
    </row>
    <row r="428" spans="1:62" hidden="1" outlineLevel="1">
      <c r="A428" t="s">
        <v>1705</v>
      </c>
      <c r="B428" t="s">
        <v>2756</v>
      </c>
      <c r="C428" s="25">
        <v>154510</v>
      </c>
      <c r="F428" s="1">
        <v>73730</v>
      </c>
      <c r="G428" s="1">
        <v>37686</v>
      </c>
      <c r="H428" s="1">
        <v>37172</v>
      </c>
      <c r="I428" s="2" t="str">
        <f t="shared" si="131"/>
        <v/>
      </c>
      <c r="J428" s="2">
        <f t="shared" si="132"/>
        <v>0.50416384104163836</v>
      </c>
      <c r="K428" s="10" t="e">
        <f t="shared" si="134"/>
        <v>#N/A</v>
      </c>
      <c r="L428" s="9" t="e">
        <f t="shared" si="135"/>
        <v>#N/A</v>
      </c>
      <c r="M428" s="8" t="e">
        <f t="shared" si="136"/>
        <v>#N/A</v>
      </c>
      <c r="N428" s="2" t="str">
        <f t="shared" si="137"/>
        <v>-</v>
      </c>
      <c r="O428" s="2" t="str">
        <f t="shared" si="138"/>
        <v>-</v>
      </c>
      <c r="P428" s="2" t="str">
        <f t="shared" si="139"/>
        <v>-</v>
      </c>
      <c r="Q428" s="2" t="str">
        <f t="shared" si="140"/>
        <v>-</v>
      </c>
      <c r="AS428" t="s">
        <v>1705</v>
      </c>
      <c r="AT428" t="s">
        <v>2756</v>
      </c>
      <c r="AW428" s="35">
        <v>13</v>
      </c>
      <c r="AX428" s="37">
        <v>21</v>
      </c>
      <c r="AY428" s="41">
        <f t="shared" si="141"/>
        <v>13021</v>
      </c>
      <c r="BA428" s="7" t="s">
        <v>59</v>
      </c>
      <c r="BJ428" s="1"/>
    </row>
    <row r="429" spans="1:62" hidden="1" outlineLevel="1">
      <c r="A429" t="s">
        <v>475</v>
      </c>
      <c r="B429" t="s">
        <v>2756</v>
      </c>
      <c r="C429" s="25">
        <v>12553</v>
      </c>
      <c r="F429" s="1">
        <v>5934</v>
      </c>
      <c r="G429" s="1">
        <v>3156</v>
      </c>
      <c r="H429" s="1">
        <v>3088</v>
      </c>
      <c r="I429" s="2" t="str">
        <f t="shared" si="131"/>
        <v/>
      </c>
      <c r="J429" s="2">
        <f t="shared" si="132"/>
        <v>0.52039096730704415</v>
      </c>
      <c r="K429" s="10" t="e">
        <f t="shared" si="134"/>
        <v>#N/A</v>
      </c>
      <c r="L429" s="9" t="e">
        <f t="shared" si="135"/>
        <v>#N/A</v>
      </c>
      <c r="M429" s="8" t="e">
        <f t="shared" si="136"/>
        <v>#N/A</v>
      </c>
      <c r="N429" s="2" t="str">
        <f t="shared" si="137"/>
        <v>-</v>
      </c>
      <c r="O429" s="2" t="str">
        <f t="shared" si="138"/>
        <v>-</v>
      </c>
      <c r="P429" s="2" t="str">
        <f t="shared" si="139"/>
        <v>-</v>
      </c>
      <c r="Q429" s="2" t="str">
        <f t="shared" si="140"/>
        <v>-</v>
      </c>
      <c r="AS429" t="s">
        <v>475</v>
      </c>
      <c r="AT429" t="s">
        <v>2756</v>
      </c>
      <c r="AW429" s="35">
        <v>13</v>
      </c>
      <c r="AX429" s="37">
        <v>23</v>
      </c>
      <c r="AY429" s="41">
        <f t="shared" si="141"/>
        <v>13023</v>
      </c>
      <c r="BA429" s="7" t="s">
        <v>59</v>
      </c>
      <c r="BJ429" s="1"/>
    </row>
    <row r="430" spans="1:62" hidden="1" outlineLevel="1">
      <c r="A430" t="s">
        <v>226</v>
      </c>
      <c r="B430" t="s">
        <v>2756</v>
      </c>
      <c r="C430" s="25">
        <v>16895</v>
      </c>
      <c r="F430" s="1">
        <v>7810</v>
      </c>
      <c r="G430" s="1">
        <v>2962</v>
      </c>
      <c r="H430" s="1">
        <v>2893</v>
      </c>
      <c r="I430" s="2" t="str">
        <f t="shared" si="131"/>
        <v/>
      </c>
      <c r="J430" s="2">
        <f t="shared" si="132"/>
        <v>0.37042253521126761</v>
      </c>
      <c r="K430" s="10" t="e">
        <f t="shared" si="134"/>
        <v>#N/A</v>
      </c>
      <c r="L430" s="9" t="e">
        <f t="shared" si="135"/>
        <v>#N/A</v>
      </c>
      <c r="M430" s="8" t="e">
        <f t="shared" si="136"/>
        <v>#N/A</v>
      </c>
      <c r="N430" s="2" t="str">
        <f t="shared" si="137"/>
        <v>-</v>
      </c>
      <c r="O430" s="2" t="str">
        <f t="shared" si="138"/>
        <v>-</v>
      </c>
      <c r="P430" s="2" t="str">
        <f t="shared" si="139"/>
        <v>-</v>
      </c>
      <c r="Q430" s="2" t="str">
        <f t="shared" si="140"/>
        <v>-</v>
      </c>
      <c r="AS430" t="s">
        <v>226</v>
      </c>
      <c r="AT430" t="s">
        <v>2756</v>
      </c>
      <c r="AW430" s="35">
        <v>13</v>
      </c>
      <c r="AX430" s="37">
        <v>25</v>
      </c>
      <c r="AY430" s="41">
        <f t="shared" si="141"/>
        <v>13025</v>
      </c>
      <c r="BA430" s="7" t="s">
        <v>59</v>
      </c>
      <c r="BJ430" s="1"/>
    </row>
    <row r="431" spans="1:62" hidden="1" outlineLevel="1">
      <c r="A431" t="s">
        <v>227</v>
      </c>
      <c r="B431" t="s">
        <v>2756</v>
      </c>
      <c r="C431" s="25">
        <v>16309</v>
      </c>
      <c r="F431" s="1">
        <v>7675</v>
      </c>
      <c r="G431" s="1">
        <v>3403</v>
      </c>
      <c r="H431" s="1">
        <v>3283</v>
      </c>
      <c r="I431" s="2" t="str">
        <f t="shared" si="131"/>
        <v/>
      </c>
      <c r="J431" s="2">
        <f t="shared" si="132"/>
        <v>0.42775244299674264</v>
      </c>
      <c r="K431" s="10" t="e">
        <f t="shared" si="134"/>
        <v>#N/A</v>
      </c>
      <c r="L431" s="9" t="e">
        <f t="shared" si="135"/>
        <v>#N/A</v>
      </c>
      <c r="M431" s="8" t="e">
        <f t="shared" si="136"/>
        <v>#N/A</v>
      </c>
      <c r="N431" s="2" t="str">
        <f t="shared" si="137"/>
        <v>-</v>
      </c>
      <c r="O431" s="2" t="str">
        <f t="shared" si="138"/>
        <v>-</v>
      </c>
      <c r="P431" s="2" t="str">
        <f t="shared" si="139"/>
        <v>-</v>
      </c>
      <c r="Q431" s="2" t="str">
        <f t="shared" si="140"/>
        <v>-</v>
      </c>
      <c r="AS431" t="s">
        <v>227</v>
      </c>
      <c r="AT431" t="s">
        <v>2756</v>
      </c>
      <c r="AW431" s="35">
        <v>13</v>
      </c>
      <c r="AX431" s="37">
        <v>27</v>
      </c>
      <c r="AY431" s="41">
        <f t="shared" si="141"/>
        <v>13027</v>
      </c>
      <c r="BA431" s="7" t="s">
        <v>59</v>
      </c>
      <c r="BJ431" s="1"/>
    </row>
    <row r="432" spans="1:62" hidden="1" outlineLevel="1">
      <c r="A432" t="s">
        <v>228</v>
      </c>
      <c r="B432" t="s">
        <v>2756</v>
      </c>
      <c r="C432" s="25">
        <v>27346</v>
      </c>
      <c r="F432" s="1">
        <v>13977</v>
      </c>
      <c r="G432" s="1">
        <v>6746</v>
      </c>
      <c r="H432" s="1">
        <v>6664</v>
      </c>
      <c r="I432" s="2" t="str">
        <f t="shared" si="131"/>
        <v/>
      </c>
      <c r="J432" s="2">
        <f t="shared" si="132"/>
        <v>0.47678328682836085</v>
      </c>
      <c r="K432" s="10" t="e">
        <f t="shared" si="134"/>
        <v>#N/A</v>
      </c>
      <c r="L432" s="9" t="e">
        <f t="shared" si="135"/>
        <v>#N/A</v>
      </c>
      <c r="M432" s="8" t="e">
        <f t="shared" si="136"/>
        <v>#N/A</v>
      </c>
      <c r="N432" s="2" t="str">
        <f t="shared" si="137"/>
        <v>-</v>
      </c>
      <c r="O432" s="2" t="str">
        <f t="shared" si="138"/>
        <v>-</v>
      </c>
      <c r="P432" s="2" t="str">
        <f t="shared" si="139"/>
        <v>-</v>
      </c>
      <c r="Q432" s="2" t="str">
        <f t="shared" si="140"/>
        <v>-</v>
      </c>
      <c r="AS432" t="s">
        <v>228</v>
      </c>
      <c r="AT432" t="s">
        <v>2756</v>
      </c>
      <c r="AW432" s="35">
        <v>13</v>
      </c>
      <c r="AX432" s="37">
        <v>29</v>
      </c>
      <c r="AY432" s="41">
        <f t="shared" si="141"/>
        <v>13029</v>
      </c>
      <c r="BA432" s="7" t="s">
        <v>59</v>
      </c>
      <c r="BJ432" s="1"/>
    </row>
    <row r="433" spans="1:62" hidden="1" outlineLevel="1">
      <c r="A433" t="s">
        <v>1012</v>
      </c>
      <c r="B433" t="s">
        <v>2756</v>
      </c>
      <c r="C433" s="25">
        <v>64304</v>
      </c>
      <c r="F433" s="1">
        <v>26061</v>
      </c>
      <c r="G433" s="1">
        <v>12807</v>
      </c>
      <c r="H433" s="1">
        <v>12628</v>
      </c>
      <c r="I433" s="2" t="str">
        <f t="shared" si="131"/>
        <v/>
      </c>
      <c r="J433" s="2">
        <f t="shared" si="132"/>
        <v>0.48455546602202526</v>
      </c>
      <c r="K433" s="10" t="e">
        <f t="shared" si="134"/>
        <v>#N/A</v>
      </c>
      <c r="L433" s="9" t="e">
        <f t="shared" si="135"/>
        <v>#N/A</v>
      </c>
      <c r="M433" s="8" t="e">
        <f t="shared" si="136"/>
        <v>#N/A</v>
      </c>
      <c r="N433" s="2" t="str">
        <f t="shared" si="137"/>
        <v>-</v>
      </c>
      <c r="O433" s="2" t="str">
        <f t="shared" si="138"/>
        <v>-</v>
      </c>
      <c r="P433" s="2" t="str">
        <f t="shared" si="139"/>
        <v>-</v>
      </c>
      <c r="Q433" s="2" t="str">
        <f t="shared" si="140"/>
        <v>-</v>
      </c>
      <c r="AS433" t="s">
        <v>1012</v>
      </c>
      <c r="AT433" t="s">
        <v>2756</v>
      </c>
      <c r="AW433" s="35">
        <v>13</v>
      </c>
      <c r="AX433" s="37">
        <v>31</v>
      </c>
      <c r="AY433" s="41">
        <f t="shared" si="141"/>
        <v>13031</v>
      </c>
      <c r="BA433" s="7" t="s">
        <v>59</v>
      </c>
      <c r="BJ433" s="1"/>
    </row>
    <row r="434" spans="1:62" hidden="1" outlineLevel="1">
      <c r="A434" t="s">
        <v>569</v>
      </c>
      <c r="B434" t="s">
        <v>2756</v>
      </c>
      <c r="C434" s="25">
        <v>22875</v>
      </c>
      <c r="F434" s="1">
        <v>11588</v>
      </c>
      <c r="G434" s="1">
        <v>5248</v>
      </c>
      <c r="H434" s="1">
        <v>5139</v>
      </c>
      <c r="I434" s="2" t="str">
        <f t="shared" si="131"/>
        <v/>
      </c>
      <c r="J434" s="2">
        <f t="shared" si="132"/>
        <v>0.44347600966517087</v>
      </c>
      <c r="K434" s="10" t="e">
        <f t="shared" si="134"/>
        <v>#N/A</v>
      </c>
      <c r="L434" s="9" t="e">
        <f t="shared" si="135"/>
        <v>#N/A</v>
      </c>
      <c r="M434" s="8" t="e">
        <f t="shared" si="136"/>
        <v>#N/A</v>
      </c>
      <c r="N434" s="2" t="str">
        <f t="shared" si="137"/>
        <v>-</v>
      </c>
      <c r="O434" s="2" t="str">
        <f t="shared" si="138"/>
        <v>-</v>
      </c>
      <c r="P434" s="2" t="str">
        <f t="shared" si="139"/>
        <v>-</v>
      </c>
      <c r="Q434" s="2" t="str">
        <f t="shared" si="140"/>
        <v>-</v>
      </c>
      <c r="AS434" t="s">
        <v>569</v>
      </c>
      <c r="AT434" t="s">
        <v>2756</v>
      </c>
      <c r="AW434" s="35">
        <v>13</v>
      </c>
      <c r="AX434" s="37">
        <v>33</v>
      </c>
      <c r="AY434" s="41">
        <f t="shared" si="141"/>
        <v>13033</v>
      </c>
      <c r="BA434" s="7" t="s">
        <v>59</v>
      </c>
      <c r="BJ434" s="1"/>
    </row>
    <row r="435" spans="1:62" hidden="1" outlineLevel="1">
      <c r="A435" t="s">
        <v>936</v>
      </c>
      <c r="B435" t="s">
        <v>2756</v>
      </c>
      <c r="C435" s="25">
        <v>22669</v>
      </c>
      <c r="F435" s="1">
        <v>10814</v>
      </c>
      <c r="G435" s="1">
        <v>5101</v>
      </c>
      <c r="H435" s="1">
        <v>5035</v>
      </c>
      <c r="I435" s="2" t="str">
        <f t="shared" si="131"/>
        <v/>
      </c>
      <c r="J435" s="2">
        <f t="shared" si="132"/>
        <v>0.46560014795635285</v>
      </c>
      <c r="K435" s="10" t="e">
        <f t="shared" si="134"/>
        <v>#N/A</v>
      </c>
      <c r="L435" s="9" t="e">
        <f t="shared" si="135"/>
        <v>#N/A</v>
      </c>
      <c r="M435" s="8" t="e">
        <f t="shared" si="136"/>
        <v>#N/A</v>
      </c>
      <c r="N435" s="2" t="str">
        <f t="shared" si="137"/>
        <v>-</v>
      </c>
      <c r="O435" s="2" t="str">
        <f t="shared" si="138"/>
        <v>-</v>
      </c>
      <c r="P435" s="2" t="str">
        <f t="shared" si="139"/>
        <v>-</v>
      </c>
      <c r="Q435" s="2" t="str">
        <f t="shared" si="140"/>
        <v>-</v>
      </c>
      <c r="AS435" t="s">
        <v>936</v>
      </c>
      <c r="AT435" t="s">
        <v>2756</v>
      </c>
      <c r="AW435" s="35">
        <v>13</v>
      </c>
      <c r="AX435" s="37">
        <v>35</v>
      </c>
      <c r="AY435" s="41">
        <f t="shared" si="141"/>
        <v>13035</v>
      </c>
      <c r="BA435" s="7" t="s">
        <v>59</v>
      </c>
      <c r="BJ435" s="1"/>
    </row>
    <row r="436" spans="1:62" hidden="1" outlineLevel="1">
      <c r="A436" t="s">
        <v>1335</v>
      </c>
      <c r="B436" t="s">
        <v>2756</v>
      </c>
      <c r="C436" s="25">
        <v>6350</v>
      </c>
      <c r="F436" s="1">
        <v>5561</v>
      </c>
      <c r="G436" s="1">
        <v>1255</v>
      </c>
      <c r="H436" s="1">
        <v>1233</v>
      </c>
      <c r="I436" s="2" t="str">
        <f t="shared" si="131"/>
        <v/>
      </c>
      <c r="J436" s="2">
        <f t="shared" si="132"/>
        <v>0.22172271174249236</v>
      </c>
      <c r="K436" s="10" t="e">
        <f t="shared" si="134"/>
        <v>#N/A</v>
      </c>
      <c r="L436" s="9" t="e">
        <f t="shared" si="135"/>
        <v>#N/A</v>
      </c>
      <c r="M436" s="8" t="e">
        <f t="shared" si="136"/>
        <v>#N/A</v>
      </c>
      <c r="N436" s="2" t="str">
        <f t="shared" si="137"/>
        <v>-</v>
      </c>
      <c r="O436" s="2" t="str">
        <f t="shared" si="138"/>
        <v>-</v>
      </c>
      <c r="P436" s="2" t="str">
        <f t="shared" si="139"/>
        <v>-</v>
      </c>
      <c r="Q436" s="2" t="str">
        <f t="shared" si="140"/>
        <v>-</v>
      </c>
      <c r="AS436" t="s">
        <v>1335</v>
      </c>
      <c r="AT436" t="s">
        <v>2756</v>
      </c>
      <c r="AW436" s="35">
        <v>13</v>
      </c>
      <c r="AX436" s="37">
        <v>37</v>
      </c>
      <c r="AY436" s="41">
        <f t="shared" si="141"/>
        <v>13037</v>
      </c>
      <c r="BA436" s="7" t="s">
        <v>59</v>
      </c>
      <c r="BJ436" s="1"/>
    </row>
    <row r="437" spans="1:62" hidden="1" outlineLevel="1">
      <c r="A437" t="s">
        <v>2410</v>
      </c>
      <c r="B437" t="s">
        <v>2756</v>
      </c>
      <c r="C437" s="25">
        <v>47086</v>
      </c>
      <c r="F437" s="1">
        <v>20806</v>
      </c>
      <c r="G437" s="1">
        <v>8058</v>
      </c>
      <c r="H437" s="1">
        <v>7969</v>
      </c>
      <c r="I437" s="2" t="str">
        <f t="shared" si="131"/>
        <v/>
      </c>
      <c r="J437" s="2">
        <f t="shared" si="132"/>
        <v>0.3830145150437374</v>
      </c>
      <c r="K437" s="10" t="e">
        <f t="shared" si="134"/>
        <v>#N/A</v>
      </c>
      <c r="L437" s="9" t="e">
        <f t="shared" si="135"/>
        <v>#N/A</v>
      </c>
      <c r="M437" s="8" t="e">
        <f t="shared" si="136"/>
        <v>#N/A</v>
      </c>
      <c r="N437" s="2" t="str">
        <f t="shared" si="137"/>
        <v>-</v>
      </c>
      <c r="O437" s="2" t="str">
        <f t="shared" si="138"/>
        <v>-</v>
      </c>
      <c r="P437" s="2" t="str">
        <f t="shared" si="139"/>
        <v>-</v>
      </c>
      <c r="Q437" s="2" t="str">
        <f t="shared" si="140"/>
        <v>-</v>
      </c>
      <c r="AS437" t="s">
        <v>2410</v>
      </c>
      <c r="AT437" t="s">
        <v>2756</v>
      </c>
      <c r="AW437" s="35">
        <v>13</v>
      </c>
      <c r="AX437" s="37">
        <v>39</v>
      </c>
      <c r="AY437" s="41">
        <f t="shared" si="141"/>
        <v>13039</v>
      </c>
      <c r="BA437" s="7" t="s">
        <v>59</v>
      </c>
      <c r="BJ437" s="1"/>
    </row>
    <row r="438" spans="1:62" hidden="1" outlineLevel="1">
      <c r="A438" t="s">
        <v>2981</v>
      </c>
      <c r="B438" t="s">
        <v>2756</v>
      </c>
      <c r="C438" s="25">
        <v>10388</v>
      </c>
      <c r="F438" s="1">
        <v>5277</v>
      </c>
      <c r="G438" s="1">
        <v>2068</v>
      </c>
      <c r="H438" s="1">
        <v>2033</v>
      </c>
      <c r="I438" s="2" t="str">
        <f t="shared" si="131"/>
        <v/>
      </c>
      <c r="J438" s="2">
        <f t="shared" si="132"/>
        <v>0.38525677468258479</v>
      </c>
      <c r="K438" s="10" t="e">
        <f t="shared" si="134"/>
        <v>#N/A</v>
      </c>
      <c r="L438" s="9" t="e">
        <f t="shared" si="135"/>
        <v>#N/A</v>
      </c>
      <c r="M438" s="8" t="e">
        <f t="shared" si="136"/>
        <v>#N/A</v>
      </c>
      <c r="N438" s="2" t="str">
        <f t="shared" si="137"/>
        <v>-</v>
      </c>
      <c r="O438" s="2" t="str">
        <f t="shared" si="138"/>
        <v>-</v>
      </c>
      <c r="P438" s="2" t="str">
        <f t="shared" si="139"/>
        <v>-</v>
      </c>
      <c r="Q438" s="2" t="str">
        <f t="shared" si="140"/>
        <v>-</v>
      </c>
      <c r="AS438" t="s">
        <v>2981</v>
      </c>
      <c r="AT438" t="s">
        <v>2756</v>
      </c>
      <c r="AW438" s="35">
        <v>13</v>
      </c>
      <c r="AX438" s="37">
        <v>43</v>
      </c>
      <c r="AY438" s="41">
        <f t="shared" si="141"/>
        <v>13043</v>
      </c>
      <c r="BA438" s="7" t="s">
        <v>59</v>
      </c>
      <c r="BJ438" s="1"/>
    </row>
    <row r="439" spans="1:62" hidden="1" outlineLevel="1">
      <c r="A439" t="s">
        <v>2982</v>
      </c>
      <c r="B439" t="s">
        <v>2756</v>
      </c>
      <c r="C439" s="25">
        <v>105853</v>
      </c>
      <c r="F439" s="1">
        <v>48904</v>
      </c>
      <c r="G439" s="1">
        <v>22147</v>
      </c>
      <c r="H439" s="1">
        <v>21635</v>
      </c>
      <c r="I439" s="2" t="str">
        <f t="shared" si="131"/>
        <v/>
      </c>
      <c r="J439" s="2">
        <f t="shared" si="132"/>
        <v>0.44239734991002783</v>
      </c>
      <c r="K439" s="10" t="e">
        <f t="shared" si="134"/>
        <v>#N/A</v>
      </c>
      <c r="L439" s="9" t="e">
        <f t="shared" si="135"/>
        <v>#N/A</v>
      </c>
      <c r="M439" s="8" t="e">
        <f t="shared" si="136"/>
        <v>#N/A</v>
      </c>
      <c r="N439" s="2" t="str">
        <f t="shared" si="137"/>
        <v>-</v>
      </c>
      <c r="O439" s="2" t="str">
        <f t="shared" si="138"/>
        <v>-</v>
      </c>
      <c r="P439" s="2" t="str">
        <f t="shared" si="139"/>
        <v>-</v>
      </c>
      <c r="Q439" s="2" t="str">
        <f t="shared" si="140"/>
        <v>-</v>
      </c>
      <c r="AS439" t="s">
        <v>2982</v>
      </c>
      <c r="AT439" t="s">
        <v>2756</v>
      </c>
      <c r="AW439" s="35">
        <v>13</v>
      </c>
      <c r="AX439" s="37">
        <v>45</v>
      </c>
      <c r="AY439" s="41">
        <f t="shared" si="141"/>
        <v>13045</v>
      </c>
      <c r="BA439" s="7" t="s">
        <v>59</v>
      </c>
      <c r="BJ439" s="1"/>
    </row>
    <row r="440" spans="1:62" hidden="1" outlineLevel="1">
      <c r="A440" t="s">
        <v>2781</v>
      </c>
      <c r="B440" t="s">
        <v>2756</v>
      </c>
      <c r="C440" s="25">
        <v>61095</v>
      </c>
      <c r="F440" s="1">
        <v>32302</v>
      </c>
      <c r="G440" s="1">
        <v>12994</v>
      </c>
      <c r="H440" s="1">
        <v>12770</v>
      </c>
      <c r="I440" s="2" t="str">
        <f t="shared" si="131"/>
        <v/>
      </c>
      <c r="J440" s="2">
        <f t="shared" si="132"/>
        <v>0.39533155841743545</v>
      </c>
      <c r="K440" s="10" t="e">
        <f t="shared" si="134"/>
        <v>#N/A</v>
      </c>
      <c r="L440" s="9" t="e">
        <f t="shared" si="135"/>
        <v>#N/A</v>
      </c>
      <c r="M440" s="8" t="e">
        <f t="shared" si="136"/>
        <v>#N/A</v>
      </c>
      <c r="N440" s="2" t="str">
        <f t="shared" si="137"/>
        <v>-</v>
      </c>
      <c r="O440" s="2" t="str">
        <f t="shared" si="138"/>
        <v>-</v>
      </c>
      <c r="P440" s="2" t="str">
        <f t="shared" si="139"/>
        <v>-</v>
      </c>
      <c r="Q440" s="2" t="str">
        <f t="shared" si="140"/>
        <v>-</v>
      </c>
      <c r="AS440" t="s">
        <v>2781</v>
      </c>
      <c r="AT440" t="s">
        <v>2756</v>
      </c>
      <c r="AW440" s="35">
        <v>13</v>
      </c>
      <c r="AX440" s="37">
        <v>47</v>
      </c>
      <c r="AY440" s="41">
        <f t="shared" si="141"/>
        <v>13047</v>
      </c>
      <c r="BA440" s="7" t="s">
        <v>59</v>
      </c>
      <c r="BJ440" s="1"/>
    </row>
    <row r="441" spans="1:62" hidden="1" outlineLevel="1">
      <c r="A441" t="s">
        <v>2763</v>
      </c>
      <c r="B441" t="s">
        <v>2756</v>
      </c>
      <c r="C441" s="25">
        <v>12089</v>
      </c>
      <c r="F441" s="1">
        <v>5317</v>
      </c>
      <c r="G441" s="1">
        <v>1677</v>
      </c>
      <c r="H441" s="1">
        <v>1650</v>
      </c>
      <c r="I441" s="2" t="str">
        <f t="shared" si="131"/>
        <v/>
      </c>
      <c r="J441" s="2">
        <f t="shared" si="132"/>
        <v>0.31032537145006583</v>
      </c>
      <c r="K441" s="10" t="e">
        <f t="shared" si="134"/>
        <v>#N/A</v>
      </c>
      <c r="L441" s="9" t="e">
        <f t="shared" si="135"/>
        <v>#N/A</v>
      </c>
      <c r="M441" s="8" t="e">
        <f t="shared" si="136"/>
        <v>#N/A</v>
      </c>
      <c r="N441" s="2" t="str">
        <f t="shared" si="137"/>
        <v>-</v>
      </c>
      <c r="O441" s="2" t="str">
        <f t="shared" si="138"/>
        <v>-</v>
      </c>
      <c r="P441" s="2" t="str">
        <f t="shared" si="139"/>
        <v>-</v>
      </c>
      <c r="Q441" s="2" t="str">
        <f t="shared" si="140"/>
        <v>-</v>
      </c>
      <c r="AS441" t="s">
        <v>2763</v>
      </c>
      <c r="AT441" t="s">
        <v>2756</v>
      </c>
      <c r="AW441" s="35">
        <v>13</v>
      </c>
      <c r="AX441" s="37">
        <v>49</v>
      </c>
      <c r="AY441" s="41">
        <f t="shared" si="141"/>
        <v>13049</v>
      </c>
      <c r="BA441" s="7" t="s">
        <v>59</v>
      </c>
      <c r="BJ441" s="1"/>
    </row>
    <row r="442" spans="1:62" hidden="1" outlineLevel="1">
      <c r="A442" t="s">
        <v>2953</v>
      </c>
      <c r="B442" t="s">
        <v>2756</v>
      </c>
      <c r="C442" s="25">
        <v>246896</v>
      </c>
      <c r="F442" s="1">
        <v>118514</v>
      </c>
      <c r="G442" s="1">
        <v>58720</v>
      </c>
      <c r="H442" s="1">
        <v>57844</v>
      </c>
      <c r="I442" s="2" t="str">
        <f t="shared" si="131"/>
        <v/>
      </c>
      <c r="J442" s="2">
        <f t="shared" si="132"/>
        <v>0.48807735794927182</v>
      </c>
      <c r="K442" s="10" t="e">
        <f t="shared" si="134"/>
        <v>#N/A</v>
      </c>
      <c r="L442" s="9" t="e">
        <f t="shared" si="135"/>
        <v>#N/A</v>
      </c>
      <c r="M442" s="8" t="e">
        <f t="shared" si="136"/>
        <v>#N/A</v>
      </c>
      <c r="N442" s="2" t="str">
        <f t="shared" si="137"/>
        <v>-</v>
      </c>
      <c r="O442" s="2" t="str">
        <f t="shared" si="138"/>
        <v>-</v>
      </c>
      <c r="P442" s="2" t="str">
        <f t="shared" si="139"/>
        <v>-</v>
      </c>
      <c r="Q442" s="2" t="str">
        <f t="shared" si="140"/>
        <v>-</v>
      </c>
      <c r="AS442" t="s">
        <v>2953</v>
      </c>
      <c r="AT442" t="s">
        <v>2756</v>
      </c>
      <c r="AW442" s="35">
        <v>13</v>
      </c>
      <c r="AX442" s="37">
        <v>51</v>
      </c>
      <c r="AY442" s="41">
        <f t="shared" si="141"/>
        <v>13051</v>
      </c>
      <c r="BA442" s="7" t="s">
        <v>59</v>
      </c>
      <c r="BJ442" s="1"/>
    </row>
    <row r="443" spans="1:62" hidden="1" outlineLevel="1">
      <c r="A443" t="s">
        <v>2872</v>
      </c>
      <c r="B443" t="s">
        <v>2756</v>
      </c>
      <c r="C443" s="25">
        <v>11828</v>
      </c>
      <c r="F443" s="1">
        <v>2797</v>
      </c>
      <c r="G443" s="1">
        <v>957</v>
      </c>
      <c r="H443" s="1">
        <v>903</v>
      </c>
      <c r="I443" s="2" t="str">
        <f t="shared" si="131"/>
        <v/>
      </c>
      <c r="J443" s="2">
        <f t="shared" si="132"/>
        <v>0.32284590632820881</v>
      </c>
      <c r="K443" s="10" t="e">
        <f t="shared" si="134"/>
        <v>#N/A</v>
      </c>
      <c r="L443" s="9" t="e">
        <f t="shared" si="135"/>
        <v>#N/A</v>
      </c>
      <c r="M443" s="8" t="e">
        <f t="shared" si="136"/>
        <v>#N/A</v>
      </c>
      <c r="N443" s="2" t="str">
        <f t="shared" si="137"/>
        <v>-</v>
      </c>
      <c r="O443" s="2" t="str">
        <f t="shared" si="138"/>
        <v>-</v>
      </c>
      <c r="P443" s="2" t="str">
        <f t="shared" si="139"/>
        <v>-</v>
      </c>
      <c r="Q443" s="2" t="str">
        <f t="shared" si="140"/>
        <v>-</v>
      </c>
      <c r="AS443" t="s">
        <v>2872</v>
      </c>
      <c r="AT443" t="s">
        <v>2756</v>
      </c>
      <c r="AW443" s="35">
        <v>13</v>
      </c>
      <c r="AX443" s="37">
        <v>53</v>
      </c>
      <c r="AY443" s="41">
        <f t="shared" si="141"/>
        <v>13053</v>
      </c>
      <c r="BA443" s="7" t="s">
        <v>59</v>
      </c>
      <c r="BJ443" s="1"/>
    </row>
    <row r="444" spans="1:62" hidden="1" outlineLevel="1">
      <c r="A444" t="s">
        <v>2149</v>
      </c>
      <c r="B444" t="s">
        <v>2756</v>
      </c>
      <c r="C444" s="25">
        <v>25640</v>
      </c>
      <c r="F444" s="1">
        <v>11602</v>
      </c>
      <c r="G444" s="1">
        <v>5252</v>
      </c>
      <c r="H444" s="1">
        <v>5084</v>
      </c>
      <c r="I444" s="2" t="str">
        <f t="shared" si="131"/>
        <v/>
      </c>
      <c r="J444" s="2">
        <f t="shared" si="132"/>
        <v>0.43820031029132905</v>
      </c>
      <c r="K444" s="10" t="e">
        <f t="shared" si="134"/>
        <v>#N/A</v>
      </c>
      <c r="L444" s="9" t="e">
        <f t="shared" si="135"/>
        <v>#N/A</v>
      </c>
      <c r="M444" s="8" t="e">
        <f t="shared" si="136"/>
        <v>#N/A</v>
      </c>
      <c r="N444" s="2" t="str">
        <f t="shared" si="137"/>
        <v>-</v>
      </c>
      <c r="O444" s="2" t="str">
        <f t="shared" si="138"/>
        <v>-</v>
      </c>
      <c r="P444" s="2" t="str">
        <f t="shared" si="139"/>
        <v>-</v>
      </c>
      <c r="Q444" s="2" t="str">
        <f t="shared" si="140"/>
        <v>-</v>
      </c>
      <c r="AS444" t="s">
        <v>2149</v>
      </c>
      <c r="AT444" t="s">
        <v>2756</v>
      </c>
      <c r="AW444" s="35">
        <v>13</v>
      </c>
      <c r="AX444" s="37">
        <v>55</v>
      </c>
      <c r="AY444" s="41">
        <f t="shared" si="141"/>
        <v>13055</v>
      </c>
      <c r="BA444" s="7" t="s">
        <v>59</v>
      </c>
      <c r="BJ444" s="1"/>
    </row>
    <row r="445" spans="1:62" hidden="1" outlineLevel="1">
      <c r="A445" t="s">
        <v>2292</v>
      </c>
      <c r="B445" t="s">
        <v>2756</v>
      </c>
      <c r="C445" s="25">
        <v>193241</v>
      </c>
      <c r="F445" s="1">
        <v>100687</v>
      </c>
      <c r="G445" s="1">
        <v>49451</v>
      </c>
      <c r="H445" s="1">
        <v>48223</v>
      </c>
      <c r="I445" s="2" t="str">
        <f t="shared" si="131"/>
        <v/>
      </c>
      <c r="J445" s="2">
        <f t="shared" si="132"/>
        <v>0.47893968436838918</v>
      </c>
      <c r="K445" s="10" t="e">
        <f t="shared" si="134"/>
        <v>#N/A</v>
      </c>
      <c r="L445" s="9" t="e">
        <f t="shared" si="135"/>
        <v>#N/A</v>
      </c>
      <c r="M445" s="8" t="e">
        <f t="shared" si="136"/>
        <v>#N/A</v>
      </c>
      <c r="N445" s="2" t="str">
        <f t="shared" si="137"/>
        <v>-</v>
      </c>
      <c r="O445" s="2" t="str">
        <f t="shared" si="138"/>
        <v>-</v>
      </c>
      <c r="P445" s="2" t="str">
        <f t="shared" si="139"/>
        <v>-</v>
      </c>
      <c r="Q445" s="2" t="str">
        <f t="shared" si="140"/>
        <v>-</v>
      </c>
      <c r="AS445" t="s">
        <v>2292</v>
      </c>
      <c r="AT445" t="s">
        <v>2756</v>
      </c>
      <c r="AW445" s="35">
        <v>13</v>
      </c>
      <c r="AX445" s="37">
        <v>57</v>
      </c>
      <c r="AY445" s="41">
        <f t="shared" si="141"/>
        <v>13057</v>
      </c>
      <c r="BA445" s="7" t="s">
        <v>59</v>
      </c>
      <c r="BJ445" s="1"/>
    </row>
    <row r="446" spans="1:62" hidden="1" outlineLevel="1">
      <c r="A446" t="s">
        <v>906</v>
      </c>
      <c r="B446" t="s">
        <v>2756</v>
      </c>
      <c r="C446" s="25">
        <v>112074</v>
      </c>
      <c r="F446" s="1">
        <v>45498</v>
      </c>
      <c r="G446" s="1">
        <v>25417</v>
      </c>
      <c r="H446" s="1">
        <v>22804</v>
      </c>
      <c r="I446" s="2" t="str">
        <f t="shared" si="131"/>
        <v/>
      </c>
      <c r="J446" s="2">
        <f t="shared" si="132"/>
        <v>0.50120884434480639</v>
      </c>
      <c r="K446" s="10" t="e">
        <f t="shared" si="134"/>
        <v>#N/A</v>
      </c>
      <c r="L446" s="9" t="e">
        <f t="shared" si="135"/>
        <v>#N/A</v>
      </c>
      <c r="M446" s="8" t="e">
        <f t="shared" si="136"/>
        <v>#N/A</v>
      </c>
      <c r="N446" s="2" t="str">
        <f t="shared" si="137"/>
        <v>-</v>
      </c>
      <c r="O446" s="2" t="str">
        <f t="shared" si="138"/>
        <v>-</v>
      </c>
      <c r="P446" s="2" t="str">
        <f t="shared" si="139"/>
        <v>-</v>
      </c>
      <c r="Q446" s="2" t="str">
        <f t="shared" si="140"/>
        <v>-</v>
      </c>
      <c r="AS446" t="s">
        <v>906</v>
      </c>
      <c r="AT446" t="s">
        <v>2756</v>
      </c>
      <c r="AW446" s="35">
        <v>13</v>
      </c>
      <c r="AX446" s="37">
        <v>59</v>
      </c>
      <c r="AY446" s="41">
        <f t="shared" si="141"/>
        <v>13059</v>
      </c>
      <c r="BA446" s="7" t="s">
        <v>59</v>
      </c>
      <c r="BJ446" s="1"/>
    </row>
    <row r="447" spans="1:62" hidden="1" outlineLevel="1">
      <c r="A447" t="s">
        <v>687</v>
      </c>
      <c r="B447" t="s">
        <v>2756</v>
      </c>
      <c r="C447" s="25">
        <v>3232</v>
      </c>
      <c r="F447" s="1">
        <v>1791</v>
      </c>
      <c r="G447" s="1">
        <v>829</v>
      </c>
      <c r="H447" s="1">
        <v>806</v>
      </c>
      <c r="I447" s="2" t="str">
        <f t="shared" si="131"/>
        <v/>
      </c>
      <c r="J447" s="2">
        <f t="shared" si="132"/>
        <v>0.45002791736460079</v>
      </c>
      <c r="K447" s="10" t="e">
        <f t="shared" si="134"/>
        <v>#N/A</v>
      </c>
      <c r="L447" s="9" t="e">
        <f t="shared" si="135"/>
        <v>#N/A</v>
      </c>
      <c r="M447" s="8" t="e">
        <f t="shared" si="136"/>
        <v>#N/A</v>
      </c>
      <c r="N447" s="2" t="str">
        <f t="shared" si="137"/>
        <v>-</v>
      </c>
      <c r="O447" s="2" t="str">
        <f t="shared" si="138"/>
        <v>-</v>
      </c>
      <c r="P447" s="2" t="str">
        <f t="shared" si="139"/>
        <v>-</v>
      </c>
      <c r="Q447" s="2" t="str">
        <f t="shared" si="140"/>
        <v>-</v>
      </c>
      <c r="AS447" t="s">
        <v>687</v>
      </c>
      <c r="AT447" t="s">
        <v>2756</v>
      </c>
      <c r="AW447" s="35">
        <v>13</v>
      </c>
      <c r="AX447" s="37">
        <v>61</v>
      </c>
      <c r="AY447" s="41">
        <f t="shared" si="141"/>
        <v>13061</v>
      </c>
      <c r="BA447" s="7" t="s">
        <v>59</v>
      </c>
      <c r="BJ447" s="1"/>
    </row>
    <row r="448" spans="1:62" hidden="1" outlineLevel="1">
      <c r="A448" t="s">
        <v>737</v>
      </c>
      <c r="B448" t="s">
        <v>2756</v>
      </c>
      <c r="C448" s="25">
        <v>258552</v>
      </c>
      <c r="F448" s="1">
        <v>129253</v>
      </c>
      <c r="G448" s="1">
        <v>46597</v>
      </c>
      <c r="H448" s="1">
        <v>45713</v>
      </c>
      <c r="I448" s="2" t="str">
        <f t="shared" si="131"/>
        <v/>
      </c>
      <c r="J448" s="2">
        <f t="shared" si="132"/>
        <v>0.35367070783656857</v>
      </c>
      <c r="K448" s="10" t="e">
        <f t="shared" si="134"/>
        <v>#N/A</v>
      </c>
      <c r="L448" s="9" t="e">
        <f t="shared" si="135"/>
        <v>#N/A</v>
      </c>
      <c r="M448" s="8" t="e">
        <f t="shared" si="136"/>
        <v>#N/A</v>
      </c>
      <c r="N448" s="2" t="str">
        <f t="shared" si="137"/>
        <v>-</v>
      </c>
      <c r="O448" s="2" t="str">
        <f t="shared" si="138"/>
        <v>-</v>
      </c>
      <c r="P448" s="2" t="str">
        <f t="shared" si="139"/>
        <v>-</v>
      </c>
      <c r="Q448" s="2" t="str">
        <f t="shared" si="140"/>
        <v>-</v>
      </c>
      <c r="AS448" t="s">
        <v>737</v>
      </c>
      <c r="AT448" t="s">
        <v>2756</v>
      </c>
      <c r="AW448" s="35">
        <v>13</v>
      </c>
      <c r="AX448" s="37">
        <v>63</v>
      </c>
      <c r="AY448" s="41">
        <f t="shared" si="141"/>
        <v>13063</v>
      </c>
      <c r="BA448" s="7" t="s">
        <v>59</v>
      </c>
      <c r="BJ448" s="1"/>
    </row>
    <row r="449" spans="1:62" hidden="1" outlineLevel="1">
      <c r="A449" t="s">
        <v>1224</v>
      </c>
      <c r="B449" t="s">
        <v>2756</v>
      </c>
      <c r="C449" s="25">
        <v>6828</v>
      </c>
      <c r="F449" s="1">
        <v>3290</v>
      </c>
      <c r="G449" s="1">
        <v>1085</v>
      </c>
      <c r="H449" s="1">
        <v>1033</v>
      </c>
      <c r="I449" s="2" t="str">
        <f t="shared" si="131"/>
        <v/>
      </c>
      <c r="J449" s="2">
        <f t="shared" si="132"/>
        <v>0.31398176291793312</v>
      </c>
      <c r="K449" s="10" t="e">
        <f t="shared" si="134"/>
        <v>#N/A</v>
      </c>
      <c r="L449" s="9" t="e">
        <f t="shared" si="135"/>
        <v>#N/A</v>
      </c>
      <c r="M449" s="8" t="e">
        <f t="shared" si="136"/>
        <v>#N/A</v>
      </c>
      <c r="N449" s="2" t="str">
        <f t="shared" si="137"/>
        <v>-</v>
      </c>
      <c r="O449" s="2" t="str">
        <f t="shared" si="138"/>
        <v>-</v>
      </c>
      <c r="P449" s="2" t="str">
        <f t="shared" si="139"/>
        <v>-</v>
      </c>
      <c r="Q449" s="2" t="str">
        <f t="shared" si="140"/>
        <v>-</v>
      </c>
      <c r="AS449" t="s">
        <v>1224</v>
      </c>
      <c r="AT449" t="s">
        <v>2756</v>
      </c>
      <c r="AW449" s="35">
        <v>13</v>
      </c>
      <c r="AX449" s="37">
        <v>65</v>
      </c>
      <c r="AY449" s="41">
        <f t="shared" si="141"/>
        <v>13065</v>
      </c>
      <c r="BA449" s="7" t="s">
        <v>59</v>
      </c>
      <c r="BJ449" s="1"/>
    </row>
    <row r="450" spans="1:62" hidden="1" outlineLevel="1">
      <c r="A450" t="s">
        <v>968</v>
      </c>
      <c r="B450" t="s">
        <v>2756</v>
      </c>
      <c r="C450" s="25">
        <v>661913</v>
      </c>
      <c r="F450" s="1">
        <v>346969</v>
      </c>
      <c r="G450" s="1">
        <v>179652</v>
      </c>
      <c r="H450" s="1">
        <v>175493</v>
      </c>
      <c r="I450" s="2" t="str">
        <f t="shared" si="131"/>
        <v/>
      </c>
      <c r="J450" s="2">
        <f t="shared" si="132"/>
        <v>0.50578870158429134</v>
      </c>
      <c r="K450" s="10" t="e">
        <f t="shared" ref="K450:K481" si="142">RANK(R450,R450:AP450)</f>
        <v>#N/A</v>
      </c>
      <c r="L450" s="9" t="e">
        <f t="shared" ref="L450:L481" si="143">RANK(S450,R450:AP450)</f>
        <v>#N/A</v>
      </c>
      <c r="M450" s="8" t="e">
        <f t="shared" ref="M450:M481" si="144">RANK(T450,R450:AP450)</f>
        <v>#N/A</v>
      </c>
      <c r="N450" s="2" t="str">
        <f t="shared" ref="N450:N481" si="145">IF(SUM($R450:$AO450)=0,"-",R450/SUM($R450:$AO450))</f>
        <v>-</v>
      </c>
      <c r="O450" s="2" t="str">
        <f t="shared" ref="O450:O481" si="146">IF(SUM($R450:$AO450)=0,"-",S450/SUM($R450:$AO450))</f>
        <v>-</v>
      </c>
      <c r="P450" s="2" t="str">
        <f t="shared" ref="P450:P481" si="147">IF(SUM($R450:$AO450)=0,"-",T450/SUM($R450:$AO450))</f>
        <v>-</v>
      </c>
      <c r="Q450" s="2" t="str">
        <f t="shared" ref="Q450:Q481" si="148">IF(SUM($R450:$AO450)=0,"-",(1-N450-O450-P450))</f>
        <v>-</v>
      </c>
      <c r="AS450" t="s">
        <v>968</v>
      </c>
      <c r="AT450" t="s">
        <v>2756</v>
      </c>
      <c r="AW450" s="35">
        <v>13</v>
      </c>
      <c r="AX450" s="37">
        <v>67</v>
      </c>
      <c r="AY450" s="41">
        <f t="shared" si="141"/>
        <v>13067</v>
      </c>
      <c r="BA450" s="7" t="s">
        <v>59</v>
      </c>
      <c r="BJ450" s="1"/>
    </row>
    <row r="451" spans="1:62" hidden="1" outlineLevel="1">
      <c r="A451" t="s">
        <v>1202</v>
      </c>
      <c r="B451" t="s">
        <v>2756</v>
      </c>
      <c r="C451" s="25">
        <v>40702</v>
      </c>
      <c r="F451" s="1">
        <v>17418</v>
      </c>
      <c r="G451" s="1">
        <v>7511</v>
      </c>
      <c r="H451" s="1">
        <v>7134</v>
      </c>
      <c r="I451" s="2" t="str">
        <f t="shared" si="131"/>
        <v/>
      </c>
      <c r="J451" s="2">
        <f t="shared" si="132"/>
        <v>0.40957630037891835</v>
      </c>
      <c r="K451" s="10" t="e">
        <f t="shared" si="142"/>
        <v>#N/A</v>
      </c>
      <c r="L451" s="9" t="e">
        <f t="shared" si="143"/>
        <v>#N/A</v>
      </c>
      <c r="M451" s="8" t="e">
        <f t="shared" si="144"/>
        <v>#N/A</v>
      </c>
      <c r="N451" s="2" t="str">
        <f t="shared" si="145"/>
        <v>-</v>
      </c>
      <c r="O451" s="2" t="str">
        <f t="shared" si="146"/>
        <v>-</v>
      </c>
      <c r="P451" s="2" t="str">
        <f t="shared" si="147"/>
        <v>-</v>
      </c>
      <c r="Q451" s="2" t="str">
        <f t="shared" si="148"/>
        <v>-</v>
      </c>
      <c r="AS451" t="s">
        <v>1202</v>
      </c>
      <c r="AT451" t="s">
        <v>2756</v>
      </c>
      <c r="AW451" s="35">
        <v>13</v>
      </c>
      <c r="AX451" s="37">
        <v>69</v>
      </c>
      <c r="AY451" s="41">
        <f t="shared" si="141"/>
        <v>13069</v>
      </c>
      <c r="BA451" s="7" t="s">
        <v>59</v>
      </c>
      <c r="BJ451" s="1"/>
    </row>
    <row r="452" spans="1:62" hidden="1" outlineLevel="1">
      <c r="A452" t="s">
        <v>1494</v>
      </c>
      <c r="B452" t="s">
        <v>2756</v>
      </c>
      <c r="C452" s="25">
        <v>43700</v>
      </c>
      <c r="F452" s="1">
        <v>16562</v>
      </c>
      <c r="G452" s="1">
        <v>7778</v>
      </c>
      <c r="H452" s="1">
        <v>7527</v>
      </c>
      <c r="I452" s="2" t="str">
        <f t="shared" si="131"/>
        <v/>
      </c>
      <c r="J452" s="2">
        <f t="shared" si="132"/>
        <v>0.45447409733124017</v>
      </c>
      <c r="K452" s="10" t="e">
        <f t="shared" si="142"/>
        <v>#N/A</v>
      </c>
      <c r="L452" s="9" t="e">
        <f t="shared" si="143"/>
        <v>#N/A</v>
      </c>
      <c r="M452" s="8" t="e">
        <f t="shared" si="144"/>
        <v>#N/A</v>
      </c>
      <c r="N452" s="2" t="str">
        <f t="shared" si="145"/>
        <v>-</v>
      </c>
      <c r="O452" s="2" t="str">
        <f t="shared" si="146"/>
        <v>-</v>
      </c>
      <c r="P452" s="2" t="str">
        <f t="shared" si="147"/>
        <v>-</v>
      </c>
      <c r="Q452" s="2" t="str">
        <f t="shared" si="148"/>
        <v>-</v>
      </c>
      <c r="AS452" t="s">
        <v>1494</v>
      </c>
      <c r="AT452" t="s">
        <v>2756</v>
      </c>
      <c r="AW452" s="35">
        <v>13</v>
      </c>
      <c r="AX452" s="37">
        <v>71</v>
      </c>
      <c r="AY452" s="41">
        <f t="shared" si="141"/>
        <v>13071</v>
      </c>
      <c r="BA452" s="7" t="s">
        <v>59</v>
      </c>
      <c r="BJ452" s="1"/>
    </row>
    <row r="453" spans="1:62" hidden="1" outlineLevel="1">
      <c r="A453" t="s">
        <v>725</v>
      </c>
      <c r="B453" t="s">
        <v>2756</v>
      </c>
      <c r="C453" s="25">
        <v>110845</v>
      </c>
      <c r="F453" s="1">
        <v>62273</v>
      </c>
      <c r="G453" s="1">
        <v>31645</v>
      </c>
      <c r="H453" s="1">
        <v>31332</v>
      </c>
      <c r="I453" s="2" t="str">
        <f t="shared" si="131"/>
        <v/>
      </c>
      <c r="J453" s="2">
        <f t="shared" si="132"/>
        <v>0.50313940230918697</v>
      </c>
      <c r="K453" s="10" t="e">
        <f t="shared" si="142"/>
        <v>#N/A</v>
      </c>
      <c r="L453" s="9" t="e">
        <f t="shared" si="143"/>
        <v>#N/A</v>
      </c>
      <c r="M453" s="8" t="e">
        <f t="shared" si="144"/>
        <v>#N/A</v>
      </c>
      <c r="N453" s="2" t="str">
        <f t="shared" si="145"/>
        <v>-</v>
      </c>
      <c r="O453" s="2" t="str">
        <f t="shared" si="146"/>
        <v>-</v>
      </c>
      <c r="P453" s="2" t="str">
        <f t="shared" si="147"/>
        <v>-</v>
      </c>
      <c r="Q453" s="2" t="str">
        <f t="shared" si="148"/>
        <v>-</v>
      </c>
      <c r="AS453" t="s">
        <v>725</v>
      </c>
      <c r="AT453" t="s">
        <v>2756</v>
      </c>
      <c r="AW453" s="35">
        <v>13</v>
      </c>
      <c r="AX453" s="37">
        <v>73</v>
      </c>
      <c r="AY453" s="41">
        <f t="shared" si="141"/>
        <v>13073</v>
      </c>
      <c r="BA453" s="7" t="s">
        <v>59</v>
      </c>
      <c r="BJ453" s="1"/>
    </row>
    <row r="454" spans="1:62" hidden="1" outlineLevel="1">
      <c r="A454" t="s">
        <v>1468</v>
      </c>
      <c r="B454" t="s">
        <v>2756</v>
      </c>
      <c r="C454" s="25">
        <v>16622</v>
      </c>
      <c r="F454" s="1">
        <v>6739</v>
      </c>
      <c r="G454" s="1">
        <v>2801</v>
      </c>
      <c r="H454" s="1">
        <v>2722</v>
      </c>
      <c r="I454" s="2" t="str">
        <f t="shared" si="131"/>
        <v/>
      </c>
      <c r="J454" s="2">
        <f t="shared" si="132"/>
        <v>0.403917495177326</v>
      </c>
      <c r="K454" s="10" t="e">
        <f t="shared" si="142"/>
        <v>#N/A</v>
      </c>
      <c r="L454" s="9" t="e">
        <f t="shared" si="143"/>
        <v>#N/A</v>
      </c>
      <c r="M454" s="8" t="e">
        <f t="shared" si="144"/>
        <v>#N/A</v>
      </c>
      <c r="N454" s="2" t="str">
        <f t="shared" si="145"/>
        <v>-</v>
      </c>
      <c r="O454" s="2" t="str">
        <f t="shared" si="146"/>
        <v>-</v>
      </c>
      <c r="P454" s="2" t="str">
        <f t="shared" si="147"/>
        <v>-</v>
      </c>
      <c r="Q454" s="2" t="str">
        <f t="shared" si="148"/>
        <v>-</v>
      </c>
      <c r="AS454" t="s">
        <v>1468</v>
      </c>
      <c r="AT454" t="s">
        <v>2756</v>
      </c>
      <c r="AW454" s="35">
        <v>13</v>
      </c>
      <c r="AX454" s="37">
        <v>75</v>
      </c>
      <c r="AY454" s="41">
        <f t="shared" si="141"/>
        <v>13075</v>
      </c>
      <c r="BA454" s="7" t="s">
        <v>59</v>
      </c>
      <c r="BJ454" s="1"/>
    </row>
    <row r="455" spans="1:62" hidden="1" outlineLevel="1">
      <c r="A455" t="s">
        <v>2122</v>
      </c>
      <c r="B455" t="s">
        <v>2756</v>
      </c>
      <c r="C455" s="25">
        <v>113749</v>
      </c>
      <c r="F455" s="1">
        <v>58694</v>
      </c>
      <c r="G455" s="1">
        <v>28594</v>
      </c>
      <c r="H455" s="1">
        <v>28200</v>
      </c>
      <c r="I455" s="2" t="str">
        <f t="shared" ref="I455:I518" si="149">IF(D455&gt;0,H455/D455,"")</f>
        <v/>
      </c>
      <c r="J455" s="2">
        <f t="shared" ref="J455:J518" si="150">IF(F455&gt;0,H455/F455,"")</f>
        <v>0.48045796844651922</v>
      </c>
      <c r="K455" s="10" t="e">
        <f t="shared" si="142"/>
        <v>#N/A</v>
      </c>
      <c r="L455" s="9" t="e">
        <f t="shared" si="143"/>
        <v>#N/A</v>
      </c>
      <c r="M455" s="8" t="e">
        <f t="shared" si="144"/>
        <v>#N/A</v>
      </c>
      <c r="N455" s="2" t="str">
        <f t="shared" si="145"/>
        <v>-</v>
      </c>
      <c r="O455" s="2" t="str">
        <f t="shared" si="146"/>
        <v>-</v>
      </c>
      <c r="P455" s="2" t="str">
        <f t="shared" si="147"/>
        <v>-</v>
      </c>
      <c r="Q455" s="2" t="str">
        <f t="shared" si="148"/>
        <v>-</v>
      </c>
      <c r="AS455" t="s">
        <v>2122</v>
      </c>
      <c r="AT455" t="s">
        <v>2756</v>
      </c>
      <c r="AW455" s="35">
        <v>13</v>
      </c>
      <c r="AX455" s="37">
        <v>77</v>
      </c>
      <c r="AY455" s="41">
        <f t="shared" si="141"/>
        <v>13077</v>
      </c>
      <c r="BA455" s="7" t="s">
        <v>59</v>
      </c>
      <c r="BJ455" s="1"/>
    </row>
    <row r="456" spans="1:62" hidden="1" outlineLevel="1">
      <c r="A456" t="s">
        <v>351</v>
      </c>
      <c r="B456" t="s">
        <v>2756</v>
      </c>
      <c r="C456" s="25">
        <v>12943</v>
      </c>
      <c r="F456" s="1">
        <v>6081</v>
      </c>
      <c r="G456" s="1">
        <v>3026</v>
      </c>
      <c r="H456" s="1">
        <v>2916</v>
      </c>
      <c r="I456" s="2" t="str">
        <f t="shared" si="149"/>
        <v/>
      </c>
      <c r="J456" s="2">
        <f t="shared" si="150"/>
        <v>0.47952639368524913</v>
      </c>
      <c r="K456" s="10" t="e">
        <f t="shared" si="142"/>
        <v>#N/A</v>
      </c>
      <c r="L456" s="9" t="e">
        <f t="shared" si="143"/>
        <v>#N/A</v>
      </c>
      <c r="M456" s="8" t="e">
        <f t="shared" si="144"/>
        <v>#N/A</v>
      </c>
      <c r="N456" s="2" t="str">
        <f t="shared" si="145"/>
        <v>-</v>
      </c>
      <c r="O456" s="2" t="str">
        <f t="shared" si="146"/>
        <v>-</v>
      </c>
      <c r="P456" s="2" t="str">
        <f t="shared" si="147"/>
        <v>-</v>
      </c>
      <c r="Q456" s="2" t="str">
        <f t="shared" si="148"/>
        <v>-</v>
      </c>
      <c r="AS456" t="s">
        <v>351</v>
      </c>
      <c r="AT456" t="s">
        <v>2756</v>
      </c>
      <c r="AW456" s="35">
        <v>13</v>
      </c>
      <c r="AX456" s="37">
        <v>79</v>
      </c>
      <c r="AY456" s="41">
        <f t="shared" si="141"/>
        <v>13079</v>
      </c>
      <c r="BA456" s="7" t="s">
        <v>59</v>
      </c>
      <c r="BJ456" s="1"/>
    </row>
    <row r="457" spans="1:62" hidden="1" outlineLevel="1">
      <c r="A457" t="s">
        <v>1895</v>
      </c>
      <c r="B457" t="s">
        <v>2756</v>
      </c>
      <c r="C457" s="25">
        <v>22718</v>
      </c>
      <c r="F457" s="1">
        <v>8937</v>
      </c>
      <c r="G457" s="1">
        <v>4183</v>
      </c>
      <c r="H457" s="1">
        <v>4092</v>
      </c>
      <c r="I457" s="2" t="str">
        <f t="shared" si="149"/>
        <v/>
      </c>
      <c r="J457" s="2">
        <f t="shared" si="150"/>
        <v>0.45787176905001681</v>
      </c>
      <c r="K457" s="10" t="e">
        <f t="shared" si="142"/>
        <v>#N/A</v>
      </c>
      <c r="L457" s="9" t="e">
        <f t="shared" si="143"/>
        <v>#N/A</v>
      </c>
      <c r="M457" s="8" t="e">
        <f t="shared" si="144"/>
        <v>#N/A</v>
      </c>
      <c r="N457" s="2" t="str">
        <f t="shared" si="145"/>
        <v>-</v>
      </c>
      <c r="O457" s="2" t="str">
        <f t="shared" si="146"/>
        <v>-</v>
      </c>
      <c r="P457" s="2" t="str">
        <f t="shared" si="147"/>
        <v>-</v>
      </c>
      <c r="Q457" s="2" t="str">
        <f t="shared" si="148"/>
        <v>-</v>
      </c>
      <c r="AS457" t="s">
        <v>1895</v>
      </c>
      <c r="AT457" t="s">
        <v>2756</v>
      </c>
      <c r="AW457" s="35">
        <v>13</v>
      </c>
      <c r="AX457" s="37">
        <v>81</v>
      </c>
      <c r="AY457" s="41">
        <f t="shared" si="141"/>
        <v>13081</v>
      </c>
      <c r="BA457" s="7" t="s">
        <v>59</v>
      </c>
      <c r="BJ457" s="1"/>
    </row>
    <row r="458" spans="1:62" hidden="1" outlineLevel="1">
      <c r="A458" t="s">
        <v>1147</v>
      </c>
      <c r="B458" t="s">
        <v>2756</v>
      </c>
      <c r="C458" s="25">
        <v>16411</v>
      </c>
      <c r="F458" s="1">
        <v>8806</v>
      </c>
      <c r="G458" s="1">
        <v>3316</v>
      </c>
      <c r="H458" s="1">
        <v>3221</v>
      </c>
      <c r="I458" s="2" t="str">
        <f t="shared" si="149"/>
        <v/>
      </c>
      <c r="J458" s="2">
        <f t="shared" si="150"/>
        <v>0.36577333636157167</v>
      </c>
      <c r="K458" s="10" t="e">
        <f t="shared" si="142"/>
        <v>#N/A</v>
      </c>
      <c r="L458" s="9" t="e">
        <f t="shared" si="143"/>
        <v>#N/A</v>
      </c>
      <c r="M458" s="8" t="e">
        <f t="shared" si="144"/>
        <v>#N/A</v>
      </c>
      <c r="N458" s="2" t="str">
        <f t="shared" si="145"/>
        <v>-</v>
      </c>
      <c r="O458" s="2" t="str">
        <f t="shared" si="146"/>
        <v>-</v>
      </c>
      <c r="P458" s="2" t="str">
        <f t="shared" si="147"/>
        <v>-</v>
      </c>
      <c r="Q458" s="2" t="str">
        <f t="shared" si="148"/>
        <v>-</v>
      </c>
      <c r="AS458" t="s">
        <v>1147</v>
      </c>
      <c r="AT458" t="s">
        <v>2756</v>
      </c>
      <c r="AW458" s="35">
        <v>13</v>
      </c>
      <c r="AX458" s="37">
        <v>83</v>
      </c>
      <c r="AY458" s="41">
        <f t="shared" si="141"/>
        <v>13083</v>
      </c>
      <c r="BA458" s="7" t="s">
        <v>59</v>
      </c>
      <c r="BJ458" s="1"/>
    </row>
    <row r="459" spans="1:62" hidden="1" outlineLevel="1">
      <c r="A459" t="s">
        <v>143</v>
      </c>
      <c r="B459" t="s">
        <v>2756</v>
      </c>
      <c r="C459" s="25">
        <v>20660</v>
      </c>
      <c r="F459" s="1">
        <v>11325</v>
      </c>
      <c r="G459" s="1">
        <v>5549</v>
      </c>
      <c r="H459" s="1">
        <v>5427</v>
      </c>
      <c r="I459" s="2" t="str">
        <f t="shared" si="149"/>
        <v/>
      </c>
      <c r="J459" s="2">
        <f t="shared" si="150"/>
        <v>0.47920529801324502</v>
      </c>
      <c r="K459" s="10" t="e">
        <f t="shared" si="142"/>
        <v>#N/A</v>
      </c>
      <c r="L459" s="9" t="e">
        <f t="shared" si="143"/>
        <v>#N/A</v>
      </c>
      <c r="M459" s="8" t="e">
        <f t="shared" si="144"/>
        <v>#N/A</v>
      </c>
      <c r="N459" s="2" t="str">
        <f t="shared" si="145"/>
        <v>-</v>
      </c>
      <c r="O459" s="2" t="str">
        <f t="shared" si="146"/>
        <v>-</v>
      </c>
      <c r="P459" s="2" t="str">
        <f t="shared" si="147"/>
        <v>-</v>
      </c>
      <c r="Q459" s="2" t="str">
        <f t="shared" si="148"/>
        <v>-</v>
      </c>
      <c r="AS459" t="s">
        <v>143</v>
      </c>
      <c r="AT459" t="s">
        <v>2756</v>
      </c>
      <c r="AW459" s="35">
        <v>13</v>
      </c>
      <c r="AX459" s="37">
        <v>85</v>
      </c>
      <c r="AY459" s="41">
        <f t="shared" si="141"/>
        <v>13085</v>
      </c>
      <c r="BA459" s="7" t="s">
        <v>59</v>
      </c>
      <c r="BJ459" s="1"/>
    </row>
    <row r="460" spans="1:62" hidden="1" outlineLevel="1">
      <c r="A460" t="s">
        <v>2144</v>
      </c>
      <c r="B460" t="s">
        <v>2756</v>
      </c>
      <c r="C460" s="25">
        <v>27835</v>
      </c>
      <c r="F460" s="1">
        <v>12778</v>
      </c>
      <c r="G460" s="1">
        <v>5688</v>
      </c>
      <c r="H460" s="1">
        <v>5549</v>
      </c>
      <c r="I460" s="2" t="str">
        <f t="shared" si="149"/>
        <v/>
      </c>
      <c r="J460" s="2">
        <f t="shared" si="150"/>
        <v>0.4342620128345594</v>
      </c>
      <c r="K460" s="10" t="e">
        <f t="shared" si="142"/>
        <v>#N/A</v>
      </c>
      <c r="L460" s="9" t="e">
        <f t="shared" si="143"/>
        <v>#N/A</v>
      </c>
      <c r="M460" s="8" t="e">
        <f t="shared" si="144"/>
        <v>#N/A</v>
      </c>
      <c r="N460" s="2" t="str">
        <f t="shared" si="145"/>
        <v>-</v>
      </c>
      <c r="O460" s="2" t="str">
        <f t="shared" si="146"/>
        <v>-</v>
      </c>
      <c r="P460" s="2" t="str">
        <f t="shared" si="147"/>
        <v>-</v>
      </c>
      <c r="Q460" s="2" t="str">
        <f t="shared" si="148"/>
        <v>-</v>
      </c>
      <c r="AS460" t="s">
        <v>2144</v>
      </c>
      <c r="AT460" t="s">
        <v>2756</v>
      </c>
      <c r="AW460" s="35">
        <v>13</v>
      </c>
      <c r="AX460" s="37">
        <v>87</v>
      </c>
      <c r="AY460" s="41">
        <f t="shared" si="141"/>
        <v>13087</v>
      </c>
      <c r="BA460" s="7" t="s">
        <v>59</v>
      </c>
      <c r="BJ460" s="1"/>
    </row>
    <row r="461" spans="1:62" hidden="1" outlineLevel="1">
      <c r="A461" t="s">
        <v>1715</v>
      </c>
      <c r="B461" t="s">
        <v>2756</v>
      </c>
      <c r="C461" s="25">
        <v>676687</v>
      </c>
      <c r="F461" s="1">
        <v>333877</v>
      </c>
      <c r="G461" s="1">
        <v>175218</v>
      </c>
      <c r="H461" s="1">
        <v>165627</v>
      </c>
      <c r="I461" s="2" t="str">
        <f t="shared" si="149"/>
        <v/>
      </c>
      <c r="J461" s="2">
        <f t="shared" si="150"/>
        <v>0.49607190672013945</v>
      </c>
      <c r="K461" s="10" t="e">
        <f t="shared" si="142"/>
        <v>#N/A</v>
      </c>
      <c r="L461" s="9" t="e">
        <f t="shared" si="143"/>
        <v>#N/A</v>
      </c>
      <c r="M461" s="8" t="e">
        <f t="shared" si="144"/>
        <v>#N/A</v>
      </c>
      <c r="N461" s="2" t="str">
        <f t="shared" si="145"/>
        <v>-</v>
      </c>
      <c r="O461" s="2" t="str">
        <f t="shared" si="146"/>
        <v>-</v>
      </c>
      <c r="P461" s="2" t="str">
        <f t="shared" si="147"/>
        <v>-</v>
      </c>
      <c r="Q461" s="2" t="str">
        <f t="shared" si="148"/>
        <v>-</v>
      </c>
      <c r="AS461" t="s">
        <v>1715</v>
      </c>
      <c r="AT461" t="s">
        <v>2756</v>
      </c>
      <c r="AW461" s="35">
        <v>13</v>
      </c>
      <c r="AX461" s="37">
        <v>89</v>
      </c>
      <c r="AY461" s="41">
        <f t="shared" si="141"/>
        <v>13089</v>
      </c>
      <c r="BA461" s="7" t="s">
        <v>59</v>
      </c>
      <c r="BJ461" s="1"/>
    </row>
    <row r="462" spans="1:62" hidden="1" outlineLevel="1">
      <c r="A462" t="s">
        <v>1155</v>
      </c>
      <c r="B462" t="s">
        <v>2756</v>
      </c>
      <c r="C462" s="25">
        <v>20954</v>
      </c>
      <c r="F462" s="1">
        <v>10914</v>
      </c>
      <c r="G462" s="1">
        <v>5165</v>
      </c>
      <c r="H462" s="1">
        <v>5005</v>
      </c>
      <c r="I462" s="2" t="str">
        <f t="shared" si="149"/>
        <v/>
      </c>
      <c r="J462" s="2">
        <f t="shared" si="150"/>
        <v>0.45858530328019059</v>
      </c>
      <c r="K462" s="10" t="e">
        <f t="shared" si="142"/>
        <v>#N/A</v>
      </c>
      <c r="L462" s="9" t="e">
        <f t="shared" si="143"/>
        <v>#N/A</v>
      </c>
      <c r="M462" s="8" t="e">
        <f t="shared" si="144"/>
        <v>#N/A</v>
      </c>
      <c r="N462" s="2" t="str">
        <f t="shared" si="145"/>
        <v>-</v>
      </c>
      <c r="O462" s="2" t="str">
        <f t="shared" si="146"/>
        <v>-</v>
      </c>
      <c r="P462" s="2" t="str">
        <f t="shared" si="147"/>
        <v>-</v>
      </c>
      <c r="Q462" s="2" t="str">
        <f t="shared" si="148"/>
        <v>-</v>
      </c>
      <c r="AS462" t="s">
        <v>1155</v>
      </c>
      <c r="AT462" t="s">
        <v>2756</v>
      </c>
      <c r="AW462" s="35">
        <v>13</v>
      </c>
      <c r="AX462" s="37">
        <v>91</v>
      </c>
      <c r="AY462" s="41">
        <f t="shared" si="141"/>
        <v>13091</v>
      </c>
      <c r="BA462" s="7" t="s">
        <v>59</v>
      </c>
      <c r="BJ462" s="1"/>
    </row>
    <row r="463" spans="1:62" hidden="1" outlineLevel="1">
      <c r="A463" t="s">
        <v>1486</v>
      </c>
      <c r="B463" t="s">
        <v>2756</v>
      </c>
      <c r="C463" s="25">
        <v>13719</v>
      </c>
      <c r="F463" s="1">
        <v>5205</v>
      </c>
      <c r="G463" s="1">
        <v>2695</v>
      </c>
      <c r="H463" s="1">
        <v>2569</v>
      </c>
      <c r="I463" s="2" t="str">
        <f t="shared" si="149"/>
        <v/>
      </c>
      <c r="J463" s="2">
        <f t="shared" si="150"/>
        <v>0.49356388088376563</v>
      </c>
      <c r="K463" s="10" t="e">
        <f t="shared" si="142"/>
        <v>#N/A</v>
      </c>
      <c r="L463" s="9" t="e">
        <f t="shared" si="143"/>
        <v>#N/A</v>
      </c>
      <c r="M463" s="8" t="e">
        <f t="shared" si="144"/>
        <v>#N/A</v>
      </c>
      <c r="N463" s="2" t="str">
        <f t="shared" si="145"/>
        <v>-</v>
      </c>
      <c r="O463" s="2" t="str">
        <f t="shared" si="146"/>
        <v>-</v>
      </c>
      <c r="P463" s="2" t="str">
        <f t="shared" si="147"/>
        <v>-</v>
      </c>
      <c r="Q463" s="2" t="str">
        <f t="shared" si="148"/>
        <v>-</v>
      </c>
      <c r="AS463" t="s">
        <v>1486</v>
      </c>
      <c r="AT463" t="s">
        <v>2756</v>
      </c>
      <c r="AW463" s="35">
        <v>13</v>
      </c>
      <c r="AX463" s="37">
        <v>93</v>
      </c>
      <c r="AY463" s="41">
        <f t="shared" si="141"/>
        <v>13093</v>
      </c>
      <c r="BA463" s="7" t="s">
        <v>59</v>
      </c>
      <c r="BJ463" s="1"/>
    </row>
    <row r="464" spans="1:62" hidden="1" outlineLevel="1">
      <c r="A464" t="s">
        <v>2864</v>
      </c>
      <c r="B464" t="s">
        <v>2756</v>
      </c>
      <c r="C464" s="25">
        <v>94418</v>
      </c>
      <c r="F464" s="1">
        <v>44993</v>
      </c>
      <c r="G464" s="1">
        <v>22292</v>
      </c>
      <c r="H464" s="1">
        <v>22002</v>
      </c>
      <c r="I464" s="2" t="str">
        <f t="shared" si="149"/>
        <v/>
      </c>
      <c r="J464" s="2">
        <f t="shared" si="150"/>
        <v>0.4890094014624497</v>
      </c>
      <c r="K464" s="10" t="e">
        <f t="shared" si="142"/>
        <v>#N/A</v>
      </c>
      <c r="L464" s="9" t="e">
        <f t="shared" si="143"/>
        <v>#N/A</v>
      </c>
      <c r="M464" s="8" t="e">
        <f t="shared" si="144"/>
        <v>#N/A</v>
      </c>
      <c r="N464" s="2" t="str">
        <f t="shared" si="145"/>
        <v>-</v>
      </c>
      <c r="O464" s="2" t="str">
        <f t="shared" si="146"/>
        <v>-</v>
      </c>
      <c r="P464" s="2" t="str">
        <f t="shared" si="147"/>
        <v>-</v>
      </c>
      <c r="Q464" s="2" t="str">
        <f t="shared" si="148"/>
        <v>-</v>
      </c>
      <c r="AS464" t="s">
        <v>2864</v>
      </c>
      <c r="AT464" t="s">
        <v>2756</v>
      </c>
      <c r="AW464" s="35">
        <v>13</v>
      </c>
      <c r="AX464" s="37">
        <v>95</v>
      </c>
      <c r="AY464" s="41">
        <f t="shared" si="141"/>
        <v>13095</v>
      </c>
      <c r="BA464" s="7" t="s">
        <v>59</v>
      </c>
      <c r="BJ464" s="1"/>
    </row>
    <row r="465" spans="1:62" hidden="1" outlineLevel="1">
      <c r="A465" t="s">
        <v>2696</v>
      </c>
      <c r="B465" t="s">
        <v>2756</v>
      </c>
      <c r="C465" s="25">
        <v>119918</v>
      </c>
      <c r="F465" s="1">
        <v>55348</v>
      </c>
      <c r="G465" s="1">
        <v>27081</v>
      </c>
      <c r="H465" s="1">
        <v>26467</v>
      </c>
      <c r="I465" s="2" t="str">
        <f t="shared" si="149"/>
        <v/>
      </c>
      <c r="J465" s="2">
        <f t="shared" si="150"/>
        <v>0.47819252728192529</v>
      </c>
      <c r="K465" s="10" t="e">
        <f t="shared" si="142"/>
        <v>#N/A</v>
      </c>
      <c r="L465" s="9" t="e">
        <f t="shared" si="143"/>
        <v>#N/A</v>
      </c>
      <c r="M465" s="8" t="e">
        <f t="shared" si="144"/>
        <v>#N/A</v>
      </c>
      <c r="N465" s="2" t="str">
        <f t="shared" si="145"/>
        <v>-</v>
      </c>
      <c r="O465" s="2" t="str">
        <f t="shared" si="146"/>
        <v>-</v>
      </c>
      <c r="P465" s="2" t="str">
        <f t="shared" si="147"/>
        <v>-</v>
      </c>
      <c r="Q465" s="2" t="str">
        <f t="shared" si="148"/>
        <v>-</v>
      </c>
      <c r="AS465" t="s">
        <v>2696</v>
      </c>
      <c r="AT465" t="s">
        <v>2756</v>
      </c>
      <c r="AW465" s="35">
        <v>13</v>
      </c>
      <c r="AX465" s="37">
        <v>97</v>
      </c>
      <c r="AY465" s="41">
        <f t="shared" si="141"/>
        <v>13097</v>
      </c>
      <c r="BA465" s="7" t="s">
        <v>59</v>
      </c>
      <c r="BJ465" s="1"/>
    </row>
    <row r="466" spans="1:62" hidden="1" outlineLevel="1">
      <c r="A466" t="s">
        <v>998</v>
      </c>
      <c r="B466" t="s">
        <v>2756</v>
      </c>
      <c r="C466" s="25">
        <v>11648</v>
      </c>
      <c r="F466" s="1">
        <v>7047</v>
      </c>
      <c r="G466" s="1">
        <v>2806</v>
      </c>
      <c r="H466" s="1">
        <v>2757</v>
      </c>
      <c r="I466" s="2" t="str">
        <f t="shared" si="149"/>
        <v/>
      </c>
      <c r="J466" s="2">
        <f t="shared" si="150"/>
        <v>0.39123031077054066</v>
      </c>
      <c r="K466" s="10" t="e">
        <f t="shared" si="142"/>
        <v>#N/A</v>
      </c>
      <c r="L466" s="9" t="e">
        <f t="shared" si="143"/>
        <v>#N/A</v>
      </c>
      <c r="M466" s="8" t="e">
        <f t="shared" si="144"/>
        <v>#N/A</v>
      </c>
      <c r="N466" s="2" t="str">
        <f t="shared" si="145"/>
        <v>-</v>
      </c>
      <c r="O466" s="2" t="str">
        <f t="shared" si="146"/>
        <v>-</v>
      </c>
      <c r="P466" s="2" t="str">
        <f t="shared" si="147"/>
        <v>-</v>
      </c>
      <c r="Q466" s="2" t="str">
        <f t="shared" si="148"/>
        <v>-</v>
      </c>
      <c r="AS466" t="s">
        <v>998</v>
      </c>
      <c r="AT466" t="s">
        <v>2756</v>
      </c>
      <c r="AW466" s="35">
        <v>13</v>
      </c>
      <c r="AX466" s="37">
        <v>99</v>
      </c>
      <c r="AY466" s="41">
        <f t="shared" si="141"/>
        <v>13099</v>
      </c>
      <c r="BA466" s="7" t="s">
        <v>59</v>
      </c>
      <c r="BJ466" s="1"/>
    </row>
    <row r="467" spans="1:62" hidden="1" outlineLevel="1">
      <c r="A467" t="s">
        <v>1071</v>
      </c>
      <c r="B467" t="s">
        <v>2756</v>
      </c>
      <c r="C467" s="25">
        <v>3913</v>
      </c>
      <c r="F467" s="1">
        <v>1532</v>
      </c>
      <c r="G467" s="1">
        <v>577</v>
      </c>
      <c r="H467" s="1">
        <v>555</v>
      </c>
      <c r="I467" s="2" t="str">
        <f t="shared" si="149"/>
        <v/>
      </c>
      <c r="J467" s="2">
        <f t="shared" si="150"/>
        <v>0.3622715404699739</v>
      </c>
      <c r="K467" s="10" t="e">
        <f t="shared" si="142"/>
        <v>#N/A</v>
      </c>
      <c r="L467" s="9" t="e">
        <f t="shared" si="143"/>
        <v>#N/A</v>
      </c>
      <c r="M467" s="8" t="e">
        <f t="shared" si="144"/>
        <v>#N/A</v>
      </c>
      <c r="N467" s="2" t="str">
        <f t="shared" si="145"/>
        <v>-</v>
      </c>
      <c r="O467" s="2" t="str">
        <f t="shared" si="146"/>
        <v>-</v>
      </c>
      <c r="P467" s="2" t="str">
        <f t="shared" si="147"/>
        <v>-</v>
      </c>
      <c r="Q467" s="2" t="str">
        <f t="shared" si="148"/>
        <v>-</v>
      </c>
      <c r="AS467" t="s">
        <v>1071</v>
      </c>
      <c r="AT467" t="s">
        <v>2756</v>
      </c>
      <c r="AW467" s="35">
        <v>13</v>
      </c>
      <c r="AX467" s="37">
        <v>101</v>
      </c>
      <c r="AY467" s="41">
        <f t="shared" si="141"/>
        <v>13101</v>
      </c>
      <c r="BA467" s="7" t="s">
        <v>59</v>
      </c>
      <c r="BJ467" s="1"/>
    </row>
    <row r="468" spans="1:62" hidden="1" outlineLevel="1">
      <c r="A468" t="s">
        <v>720</v>
      </c>
      <c r="B468" t="s">
        <v>2756</v>
      </c>
      <c r="C468" s="25">
        <v>47823</v>
      </c>
      <c r="F468" s="1">
        <v>24280</v>
      </c>
      <c r="G468" s="1">
        <v>10998</v>
      </c>
      <c r="H468" s="1">
        <v>10864</v>
      </c>
      <c r="I468" s="2" t="str">
        <f t="shared" si="149"/>
        <v/>
      </c>
      <c r="J468" s="2">
        <f t="shared" si="150"/>
        <v>0.44744645799011534</v>
      </c>
      <c r="K468" s="10" t="e">
        <f t="shared" si="142"/>
        <v>#N/A</v>
      </c>
      <c r="L468" s="9" t="e">
        <f t="shared" si="143"/>
        <v>#N/A</v>
      </c>
      <c r="M468" s="8" t="e">
        <f t="shared" si="144"/>
        <v>#N/A</v>
      </c>
      <c r="N468" s="2" t="str">
        <f t="shared" si="145"/>
        <v>-</v>
      </c>
      <c r="O468" s="2" t="str">
        <f t="shared" si="146"/>
        <v>-</v>
      </c>
      <c r="P468" s="2" t="str">
        <f t="shared" si="147"/>
        <v>-</v>
      </c>
      <c r="Q468" s="2" t="str">
        <f t="shared" si="148"/>
        <v>-</v>
      </c>
      <c r="AS468" t="s">
        <v>720</v>
      </c>
      <c r="AT468" t="s">
        <v>2756</v>
      </c>
      <c r="AW468" s="35">
        <v>13</v>
      </c>
      <c r="AX468" s="37">
        <v>103</v>
      </c>
      <c r="AY468" s="41">
        <f t="shared" si="141"/>
        <v>13103</v>
      </c>
      <c r="BA468" s="7" t="s">
        <v>59</v>
      </c>
      <c r="BJ468" s="1"/>
    </row>
    <row r="469" spans="1:62" hidden="1" outlineLevel="1">
      <c r="A469" t="s">
        <v>2276</v>
      </c>
      <c r="B469" t="s">
        <v>2756</v>
      </c>
      <c r="C469" s="25">
        <v>20631</v>
      </c>
      <c r="F469" s="1">
        <v>10305</v>
      </c>
      <c r="G469" s="1">
        <v>4656</v>
      </c>
      <c r="H469" s="1">
        <v>4569</v>
      </c>
      <c r="I469" s="2" t="str">
        <f t="shared" si="149"/>
        <v/>
      </c>
      <c r="J469" s="2">
        <f t="shared" si="150"/>
        <v>0.4433770014556041</v>
      </c>
      <c r="K469" s="10" t="e">
        <f t="shared" si="142"/>
        <v>#N/A</v>
      </c>
      <c r="L469" s="9" t="e">
        <f t="shared" si="143"/>
        <v>#N/A</v>
      </c>
      <c r="M469" s="8" t="e">
        <f t="shared" si="144"/>
        <v>#N/A</v>
      </c>
      <c r="N469" s="2" t="str">
        <f t="shared" si="145"/>
        <v>-</v>
      </c>
      <c r="O469" s="2" t="str">
        <f t="shared" si="146"/>
        <v>-</v>
      </c>
      <c r="P469" s="2" t="str">
        <f t="shared" si="147"/>
        <v>-</v>
      </c>
      <c r="Q469" s="2" t="str">
        <f t="shared" si="148"/>
        <v>-</v>
      </c>
      <c r="AS469" t="s">
        <v>2276</v>
      </c>
      <c r="AT469" t="s">
        <v>2756</v>
      </c>
      <c r="AW469" s="35">
        <v>13</v>
      </c>
      <c r="AX469" s="37">
        <v>105</v>
      </c>
      <c r="AY469" s="41">
        <f t="shared" si="141"/>
        <v>13105</v>
      </c>
      <c r="BA469" s="7" t="s">
        <v>59</v>
      </c>
      <c r="BJ469" s="1"/>
    </row>
    <row r="470" spans="1:62" hidden="1" outlineLevel="1">
      <c r="A470" t="s">
        <v>718</v>
      </c>
      <c r="B470" t="s">
        <v>2756</v>
      </c>
      <c r="C470" s="25">
        <v>22091</v>
      </c>
      <c r="F470" s="1">
        <v>11890</v>
      </c>
      <c r="G470" s="1">
        <v>4825</v>
      </c>
      <c r="H470" s="1">
        <v>4679</v>
      </c>
      <c r="I470" s="2" t="str">
        <f t="shared" si="149"/>
        <v/>
      </c>
      <c r="J470" s="2">
        <f t="shared" si="150"/>
        <v>0.39352396972245585</v>
      </c>
      <c r="K470" s="10" t="e">
        <f t="shared" si="142"/>
        <v>#N/A</v>
      </c>
      <c r="L470" s="9" t="e">
        <f t="shared" si="143"/>
        <v>#N/A</v>
      </c>
      <c r="M470" s="8" t="e">
        <f t="shared" si="144"/>
        <v>#N/A</v>
      </c>
      <c r="N470" s="2" t="str">
        <f t="shared" si="145"/>
        <v>-</v>
      </c>
      <c r="O470" s="2" t="str">
        <f t="shared" si="146"/>
        <v>-</v>
      </c>
      <c r="P470" s="2" t="str">
        <f t="shared" si="147"/>
        <v>-</v>
      </c>
      <c r="Q470" s="2" t="str">
        <f t="shared" si="148"/>
        <v>-</v>
      </c>
      <c r="AS470" t="s">
        <v>718</v>
      </c>
      <c r="AT470" t="s">
        <v>2756</v>
      </c>
      <c r="AW470" s="35">
        <v>13</v>
      </c>
      <c r="AX470" s="37">
        <v>107</v>
      </c>
      <c r="AY470" s="41">
        <f t="shared" si="141"/>
        <v>13107</v>
      </c>
      <c r="BA470" s="7" t="s">
        <v>59</v>
      </c>
      <c r="BJ470" s="1"/>
    </row>
    <row r="471" spans="1:62" hidden="1" outlineLevel="1">
      <c r="A471" t="s">
        <v>2944</v>
      </c>
      <c r="B471" t="s">
        <v>2756</v>
      </c>
      <c r="C471" s="25">
        <v>10889</v>
      </c>
      <c r="F471" s="1">
        <v>5354</v>
      </c>
      <c r="G471" s="1">
        <v>2672</v>
      </c>
      <c r="H471" s="1">
        <v>2589</v>
      </c>
      <c r="I471" s="2" t="str">
        <f t="shared" si="149"/>
        <v/>
      </c>
      <c r="J471" s="2">
        <f t="shared" si="150"/>
        <v>0.48356369069854316</v>
      </c>
      <c r="K471" s="10" t="e">
        <f t="shared" si="142"/>
        <v>#N/A</v>
      </c>
      <c r="L471" s="9" t="e">
        <f t="shared" si="143"/>
        <v>#N/A</v>
      </c>
      <c r="M471" s="8" t="e">
        <f t="shared" si="144"/>
        <v>#N/A</v>
      </c>
      <c r="N471" s="2" t="str">
        <f t="shared" si="145"/>
        <v>-</v>
      </c>
      <c r="O471" s="2" t="str">
        <f t="shared" si="146"/>
        <v>-</v>
      </c>
      <c r="P471" s="2" t="str">
        <f t="shared" si="147"/>
        <v>-</v>
      </c>
      <c r="Q471" s="2" t="str">
        <f t="shared" si="148"/>
        <v>-</v>
      </c>
      <c r="AS471" t="s">
        <v>2944</v>
      </c>
      <c r="AT471" t="s">
        <v>2756</v>
      </c>
      <c r="AW471" s="35">
        <v>13</v>
      </c>
      <c r="AX471" s="37">
        <v>109</v>
      </c>
      <c r="AY471" s="41">
        <f t="shared" si="141"/>
        <v>13109</v>
      </c>
      <c r="BA471" s="7" t="s">
        <v>59</v>
      </c>
      <c r="BJ471" s="1"/>
    </row>
    <row r="472" spans="1:62" hidden="1" outlineLevel="1">
      <c r="A472" t="s">
        <v>2807</v>
      </c>
      <c r="B472" t="s">
        <v>2756</v>
      </c>
      <c r="C472" s="25">
        <v>22758</v>
      </c>
      <c r="F472" s="1">
        <v>13304</v>
      </c>
      <c r="G472" s="1">
        <v>7393</v>
      </c>
      <c r="H472" s="1">
        <v>7076</v>
      </c>
      <c r="I472" s="2" t="str">
        <f t="shared" si="149"/>
        <v/>
      </c>
      <c r="J472" s="2">
        <f t="shared" si="150"/>
        <v>0.531870114251353</v>
      </c>
      <c r="K472" s="10" t="e">
        <f t="shared" si="142"/>
        <v>#N/A</v>
      </c>
      <c r="L472" s="9" t="e">
        <f t="shared" si="143"/>
        <v>#N/A</v>
      </c>
      <c r="M472" s="8" t="e">
        <f t="shared" si="144"/>
        <v>#N/A</v>
      </c>
      <c r="N472" s="2" t="str">
        <f t="shared" si="145"/>
        <v>-</v>
      </c>
      <c r="O472" s="2" t="str">
        <f t="shared" si="146"/>
        <v>-</v>
      </c>
      <c r="P472" s="2" t="str">
        <f t="shared" si="147"/>
        <v>-</v>
      </c>
      <c r="Q472" s="2" t="str">
        <f t="shared" si="148"/>
        <v>-</v>
      </c>
      <c r="AS472" t="s">
        <v>2807</v>
      </c>
      <c r="AT472" t="s">
        <v>2756</v>
      </c>
      <c r="AW472" s="35">
        <v>13</v>
      </c>
      <c r="AX472" s="37">
        <v>111</v>
      </c>
      <c r="AY472" s="41">
        <f t="shared" si="141"/>
        <v>13111</v>
      </c>
      <c r="BA472" s="7" t="s">
        <v>59</v>
      </c>
      <c r="BJ472" s="1"/>
    </row>
    <row r="473" spans="1:62" hidden="1" outlineLevel="1">
      <c r="A473" t="s">
        <v>2163</v>
      </c>
      <c r="B473" t="s">
        <v>2756</v>
      </c>
      <c r="C473" s="25">
        <v>104099</v>
      </c>
      <c r="F473" s="1">
        <v>64308</v>
      </c>
      <c r="G473" s="1">
        <v>36109</v>
      </c>
      <c r="H473" s="1">
        <v>35474</v>
      </c>
      <c r="I473" s="2" t="str">
        <f t="shared" si="149"/>
        <v/>
      </c>
      <c r="J473" s="2">
        <f t="shared" si="150"/>
        <v>0.55162654724140081</v>
      </c>
      <c r="K473" s="10" t="e">
        <f t="shared" si="142"/>
        <v>#N/A</v>
      </c>
      <c r="L473" s="9" t="e">
        <f t="shared" si="143"/>
        <v>#N/A</v>
      </c>
      <c r="M473" s="8" t="e">
        <f t="shared" si="144"/>
        <v>#N/A</v>
      </c>
      <c r="N473" s="2" t="str">
        <f t="shared" si="145"/>
        <v>-</v>
      </c>
      <c r="O473" s="2" t="str">
        <f t="shared" si="146"/>
        <v>-</v>
      </c>
      <c r="P473" s="2" t="str">
        <f t="shared" si="147"/>
        <v>-</v>
      </c>
      <c r="Q473" s="2" t="str">
        <f t="shared" si="148"/>
        <v>-</v>
      </c>
      <c r="AS473" t="s">
        <v>2163</v>
      </c>
      <c r="AT473" t="s">
        <v>2756</v>
      </c>
      <c r="AW473" s="35">
        <v>13</v>
      </c>
      <c r="AX473" s="37">
        <v>113</v>
      </c>
      <c r="AY473" s="41">
        <f t="shared" si="141"/>
        <v>13113</v>
      </c>
      <c r="BA473" s="7" t="s">
        <v>59</v>
      </c>
      <c r="BJ473" s="1"/>
    </row>
    <row r="474" spans="1:62" hidden="1" outlineLevel="1">
      <c r="A474" t="s">
        <v>223</v>
      </c>
      <c r="B474" t="s">
        <v>2756</v>
      </c>
      <c r="C474" s="25">
        <v>95165</v>
      </c>
      <c r="F474" s="1">
        <v>43439</v>
      </c>
      <c r="G474" s="1">
        <v>21401</v>
      </c>
      <c r="H474" s="1">
        <v>20036</v>
      </c>
      <c r="I474" s="2" t="str">
        <f t="shared" si="149"/>
        <v/>
      </c>
      <c r="J474" s="2">
        <f t="shared" si="150"/>
        <v>0.46124450378691961</v>
      </c>
      <c r="K474" s="10" t="e">
        <f t="shared" si="142"/>
        <v>#N/A</v>
      </c>
      <c r="L474" s="9" t="e">
        <f t="shared" si="143"/>
        <v>#N/A</v>
      </c>
      <c r="M474" s="8" t="e">
        <f t="shared" si="144"/>
        <v>#N/A</v>
      </c>
      <c r="N474" s="2" t="str">
        <f t="shared" si="145"/>
        <v>-</v>
      </c>
      <c r="O474" s="2" t="str">
        <f t="shared" si="146"/>
        <v>-</v>
      </c>
      <c r="P474" s="2" t="str">
        <f t="shared" si="147"/>
        <v>-</v>
      </c>
      <c r="Q474" s="2" t="str">
        <f t="shared" si="148"/>
        <v>-</v>
      </c>
      <c r="AS474" t="s">
        <v>223</v>
      </c>
      <c r="AT474" t="s">
        <v>2756</v>
      </c>
      <c r="AW474" s="35">
        <v>13</v>
      </c>
      <c r="AX474" s="37">
        <v>115</v>
      </c>
      <c r="AY474" s="41">
        <f t="shared" si="141"/>
        <v>13115</v>
      </c>
      <c r="BA474" s="7" t="s">
        <v>59</v>
      </c>
      <c r="BJ474" s="1"/>
    </row>
    <row r="475" spans="1:62" hidden="1" outlineLevel="1">
      <c r="A475" t="s">
        <v>224</v>
      </c>
      <c r="B475" t="s">
        <v>2756</v>
      </c>
      <c r="C475" s="25">
        <v>147228</v>
      </c>
      <c r="F475" s="1">
        <v>76574</v>
      </c>
      <c r="G475" s="1">
        <v>40366</v>
      </c>
      <c r="H475" s="1">
        <v>39354</v>
      </c>
      <c r="I475" s="2" t="str">
        <f t="shared" si="149"/>
        <v/>
      </c>
      <c r="J475" s="2">
        <f t="shared" si="150"/>
        <v>0.5139342335518583</v>
      </c>
      <c r="K475" s="10" t="e">
        <f t="shared" si="142"/>
        <v>#N/A</v>
      </c>
      <c r="L475" s="9" t="e">
        <f t="shared" si="143"/>
        <v>#N/A</v>
      </c>
      <c r="M475" s="8" t="e">
        <f t="shared" si="144"/>
        <v>#N/A</v>
      </c>
      <c r="N475" s="2" t="str">
        <f t="shared" si="145"/>
        <v>-</v>
      </c>
      <c r="O475" s="2" t="str">
        <f t="shared" si="146"/>
        <v>-</v>
      </c>
      <c r="P475" s="2" t="str">
        <f t="shared" si="147"/>
        <v>-</v>
      </c>
      <c r="Q475" s="2" t="str">
        <f t="shared" si="148"/>
        <v>-</v>
      </c>
      <c r="AS475" t="s">
        <v>224</v>
      </c>
      <c r="AT475" t="s">
        <v>2756</v>
      </c>
      <c r="AW475" s="35">
        <v>13</v>
      </c>
      <c r="AX475" s="37">
        <v>117</v>
      </c>
      <c r="AY475" s="41">
        <f t="shared" si="141"/>
        <v>13117</v>
      </c>
      <c r="BA475" s="7" t="s">
        <v>59</v>
      </c>
      <c r="BJ475" s="1"/>
    </row>
    <row r="476" spans="1:62" hidden="1" outlineLevel="1">
      <c r="A476" t="s">
        <v>2014</v>
      </c>
      <c r="B476" t="s">
        <v>2756</v>
      </c>
      <c r="C476" s="25">
        <v>21956</v>
      </c>
      <c r="F476" s="1">
        <v>10132</v>
      </c>
      <c r="G476" s="1">
        <v>4978</v>
      </c>
      <c r="H476" s="1">
        <v>4884</v>
      </c>
      <c r="I476" s="2" t="str">
        <f t="shared" si="149"/>
        <v/>
      </c>
      <c r="J476" s="2">
        <f t="shared" si="150"/>
        <v>0.48203711014607187</v>
      </c>
      <c r="K476" s="10" t="e">
        <f t="shared" si="142"/>
        <v>#N/A</v>
      </c>
      <c r="L476" s="9" t="e">
        <f t="shared" si="143"/>
        <v>#N/A</v>
      </c>
      <c r="M476" s="8" t="e">
        <f t="shared" si="144"/>
        <v>#N/A</v>
      </c>
      <c r="N476" s="2" t="str">
        <f t="shared" si="145"/>
        <v>-</v>
      </c>
      <c r="O476" s="2" t="str">
        <f t="shared" si="146"/>
        <v>-</v>
      </c>
      <c r="P476" s="2" t="str">
        <f t="shared" si="147"/>
        <v>-</v>
      </c>
      <c r="Q476" s="2" t="str">
        <f t="shared" si="148"/>
        <v>-</v>
      </c>
      <c r="AS476" t="s">
        <v>2014</v>
      </c>
      <c r="AT476" t="s">
        <v>2756</v>
      </c>
      <c r="AW476" s="35">
        <v>13</v>
      </c>
      <c r="AX476" s="37">
        <v>119</v>
      </c>
      <c r="AY476" s="41">
        <f t="shared" si="141"/>
        <v>13119</v>
      </c>
      <c r="BA476" s="7" t="s">
        <v>59</v>
      </c>
      <c r="BJ476" s="1"/>
    </row>
    <row r="477" spans="1:62" hidden="1" outlineLevel="1">
      <c r="A477" t="s">
        <v>390</v>
      </c>
      <c r="B477" t="s">
        <v>2756</v>
      </c>
      <c r="C477" s="25">
        <v>845181</v>
      </c>
      <c r="F477" s="1">
        <v>451961</v>
      </c>
      <c r="G477" s="1">
        <v>210249</v>
      </c>
      <c r="H477" s="1">
        <v>187285</v>
      </c>
      <c r="I477" s="2" t="str">
        <f t="shared" si="149"/>
        <v/>
      </c>
      <c r="J477" s="2">
        <f t="shared" si="150"/>
        <v>0.41438309942672047</v>
      </c>
      <c r="K477" s="10" t="e">
        <f t="shared" si="142"/>
        <v>#N/A</v>
      </c>
      <c r="L477" s="9" t="e">
        <f t="shared" si="143"/>
        <v>#N/A</v>
      </c>
      <c r="M477" s="8" t="e">
        <f t="shared" si="144"/>
        <v>#N/A</v>
      </c>
      <c r="N477" s="2" t="str">
        <f t="shared" si="145"/>
        <v>-</v>
      </c>
      <c r="O477" s="2" t="str">
        <f t="shared" si="146"/>
        <v>-</v>
      </c>
      <c r="P477" s="2" t="str">
        <f t="shared" si="147"/>
        <v>-</v>
      </c>
      <c r="Q477" s="2" t="str">
        <f t="shared" si="148"/>
        <v>-</v>
      </c>
      <c r="AS477" t="s">
        <v>390</v>
      </c>
      <c r="AT477" t="s">
        <v>2756</v>
      </c>
      <c r="AW477" s="35">
        <v>13</v>
      </c>
      <c r="AX477" s="37">
        <v>121</v>
      </c>
      <c r="AY477" s="41">
        <f t="shared" si="141"/>
        <v>13121</v>
      </c>
      <c r="BA477" s="7" t="s">
        <v>59</v>
      </c>
      <c r="BJ477" s="1"/>
    </row>
    <row r="478" spans="1:62" hidden="1" outlineLevel="1">
      <c r="A478" t="s">
        <v>160</v>
      </c>
      <c r="B478" t="s">
        <v>2756</v>
      </c>
      <c r="C478" s="25">
        <v>27665</v>
      </c>
      <c r="F478" s="1">
        <v>13802</v>
      </c>
      <c r="G478" s="1">
        <v>7425</v>
      </c>
      <c r="H478" s="1">
        <v>7202</v>
      </c>
      <c r="I478" s="2" t="str">
        <f t="shared" si="149"/>
        <v/>
      </c>
      <c r="J478" s="2">
        <f t="shared" si="150"/>
        <v>0.52180843356035356</v>
      </c>
      <c r="K478" s="10" t="e">
        <f t="shared" si="142"/>
        <v>#N/A</v>
      </c>
      <c r="L478" s="9" t="e">
        <f t="shared" si="143"/>
        <v>#N/A</v>
      </c>
      <c r="M478" s="8" t="e">
        <f t="shared" si="144"/>
        <v>#N/A</v>
      </c>
      <c r="N478" s="2" t="str">
        <f t="shared" si="145"/>
        <v>-</v>
      </c>
      <c r="O478" s="2" t="str">
        <f t="shared" si="146"/>
        <v>-</v>
      </c>
      <c r="P478" s="2" t="str">
        <f t="shared" si="147"/>
        <v>-</v>
      </c>
      <c r="Q478" s="2" t="str">
        <f t="shared" si="148"/>
        <v>-</v>
      </c>
      <c r="AS478" t="s">
        <v>160</v>
      </c>
      <c r="AT478" t="s">
        <v>2756</v>
      </c>
      <c r="AW478" s="35">
        <v>13</v>
      </c>
      <c r="AX478" s="37">
        <v>123</v>
      </c>
      <c r="AY478" s="41">
        <f t="shared" si="141"/>
        <v>13123</v>
      </c>
      <c r="BA478" s="7" t="s">
        <v>59</v>
      </c>
      <c r="BJ478" s="1"/>
    </row>
    <row r="479" spans="1:62" hidden="1" outlineLevel="1">
      <c r="A479" t="s">
        <v>92</v>
      </c>
      <c r="B479" t="s">
        <v>2756</v>
      </c>
      <c r="C479" s="25">
        <v>2893</v>
      </c>
      <c r="F479" s="1">
        <v>1699</v>
      </c>
      <c r="G479" s="1">
        <v>863</v>
      </c>
      <c r="H479" s="1">
        <v>824</v>
      </c>
      <c r="I479" s="2" t="str">
        <f t="shared" si="149"/>
        <v/>
      </c>
      <c r="J479" s="2">
        <f t="shared" si="150"/>
        <v>0.48499117127722191</v>
      </c>
      <c r="K479" s="10" t="e">
        <f t="shared" si="142"/>
        <v>#N/A</v>
      </c>
      <c r="L479" s="9" t="e">
        <f t="shared" si="143"/>
        <v>#N/A</v>
      </c>
      <c r="M479" s="8" t="e">
        <f t="shared" si="144"/>
        <v>#N/A</v>
      </c>
      <c r="N479" s="2" t="str">
        <f t="shared" si="145"/>
        <v>-</v>
      </c>
      <c r="O479" s="2" t="str">
        <f t="shared" si="146"/>
        <v>-</v>
      </c>
      <c r="P479" s="2" t="str">
        <f t="shared" si="147"/>
        <v>-</v>
      </c>
      <c r="Q479" s="2" t="str">
        <f t="shared" si="148"/>
        <v>-</v>
      </c>
      <c r="AS479" t="s">
        <v>92</v>
      </c>
      <c r="AT479" t="s">
        <v>2756</v>
      </c>
      <c r="AW479" s="35">
        <v>13</v>
      </c>
      <c r="AX479" s="37">
        <v>125</v>
      </c>
      <c r="AY479" s="41">
        <f t="shared" si="141"/>
        <v>13125</v>
      </c>
      <c r="BA479" s="7" t="s">
        <v>59</v>
      </c>
      <c r="BJ479" s="1"/>
    </row>
    <row r="480" spans="1:62" hidden="1" outlineLevel="1">
      <c r="A480" t="s">
        <v>1711</v>
      </c>
      <c r="B480" t="s">
        <v>2756</v>
      </c>
      <c r="C480" s="25">
        <v>74870</v>
      </c>
      <c r="F480" s="1">
        <v>39572</v>
      </c>
      <c r="G480" s="1">
        <v>17155</v>
      </c>
      <c r="H480" s="1">
        <v>16982</v>
      </c>
      <c r="I480" s="2" t="str">
        <f t="shared" si="149"/>
        <v/>
      </c>
      <c r="J480" s="2">
        <f t="shared" si="150"/>
        <v>0.42914181744667945</v>
      </c>
      <c r="K480" s="10" t="e">
        <f t="shared" si="142"/>
        <v>#N/A</v>
      </c>
      <c r="L480" s="9" t="e">
        <f t="shared" si="143"/>
        <v>#N/A</v>
      </c>
      <c r="M480" s="8" t="e">
        <f t="shared" si="144"/>
        <v>#N/A</v>
      </c>
      <c r="N480" s="2" t="str">
        <f t="shared" si="145"/>
        <v>-</v>
      </c>
      <c r="O480" s="2" t="str">
        <f t="shared" si="146"/>
        <v>-</v>
      </c>
      <c r="P480" s="2" t="str">
        <f t="shared" si="147"/>
        <v>-</v>
      </c>
      <c r="Q480" s="2" t="str">
        <f t="shared" si="148"/>
        <v>-</v>
      </c>
      <c r="AS480" t="s">
        <v>1711</v>
      </c>
      <c r="AT480" t="s">
        <v>2756</v>
      </c>
      <c r="AW480" s="35">
        <v>13</v>
      </c>
      <c r="AX480" s="37">
        <v>127</v>
      </c>
      <c r="AY480" s="41">
        <f t="shared" si="141"/>
        <v>13127</v>
      </c>
      <c r="BA480" s="7" t="s">
        <v>59</v>
      </c>
      <c r="BJ480" s="1"/>
    </row>
    <row r="481" spans="1:62" hidden="1" outlineLevel="1">
      <c r="A481" t="s">
        <v>2837</v>
      </c>
      <c r="B481" t="s">
        <v>2756</v>
      </c>
      <c r="C481" s="25">
        <v>52161</v>
      </c>
      <c r="F481" s="1">
        <v>22562</v>
      </c>
      <c r="G481" s="1">
        <v>9610</v>
      </c>
      <c r="H481" s="1">
        <v>9214</v>
      </c>
      <c r="I481" s="2" t="str">
        <f t="shared" si="149"/>
        <v/>
      </c>
      <c r="J481" s="2">
        <f t="shared" si="150"/>
        <v>0.40838578140235793</v>
      </c>
      <c r="K481" s="10" t="e">
        <f t="shared" si="142"/>
        <v>#N/A</v>
      </c>
      <c r="L481" s="9" t="e">
        <f t="shared" si="143"/>
        <v>#N/A</v>
      </c>
      <c r="M481" s="8" t="e">
        <f t="shared" si="144"/>
        <v>#N/A</v>
      </c>
      <c r="N481" s="2" t="str">
        <f t="shared" si="145"/>
        <v>-</v>
      </c>
      <c r="O481" s="2" t="str">
        <f t="shared" si="146"/>
        <v>-</v>
      </c>
      <c r="P481" s="2" t="str">
        <f t="shared" si="147"/>
        <v>-</v>
      </c>
      <c r="Q481" s="2" t="str">
        <f t="shared" si="148"/>
        <v>-</v>
      </c>
      <c r="AS481" t="s">
        <v>2837</v>
      </c>
      <c r="AT481" t="s">
        <v>2756</v>
      </c>
      <c r="AW481" s="35">
        <v>13</v>
      </c>
      <c r="AX481" s="37">
        <v>129</v>
      </c>
      <c r="AY481" s="41">
        <f t="shared" si="141"/>
        <v>13129</v>
      </c>
      <c r="BA481" s="7" t="s">
        <v>59</v>
      </c>
      <c r="BJ481" s="1"/>
    </row>
    <row r="482" spans="1:62" hidden="1" outlineLevel="1">
      <c r="A482" t="s">
        <v>2179</v>
      </c>
      <c r="B482" t="s">
        <v>2756</v>
      </c>
      <c r="C482" s="25">
        <v>24384</v>
      </c>
      <c r="F482" s="1">
        <v>11031</v>
      </c>
      <c r="G482" s="1">
        <v>5209</v>
      </c>
      <c r="H482" s="1">
        <v>5109</v>
      </c>
      <c r="I482" s="2" t="str">
        <f t="shared" si="149"/>
        <v/>
      </c>
      <c r="J482" s="2">
        <f t="shared" si="150"/>
        <v>0.46314930649986402</v>
      </c>
      <c r="K482" s="10" t="e">
        <f t="shared" ref="K482:K513" si="151">RANK(R482,R482:AP482)</f>
        <v>#N/A</v>
      </c>
      <c r="L482" s="9" t="e">
        <f t="shared" ref="L482:L513" si="152">RANK(S482,R482:AP482)</f>
        <v>#N/A</v>
      </c>
      <c r="M482" s="8" t="e">
        <f t="shared" ref="M482:M513" si="153">RANK(T482,R482:AP482)</f>
        <v>#N/A</v>
      </c>
      <c r="N482" s="2" t="str">
        <f t="shared" ref="N482:N513" si="154">IF(SUM($R482:$AO482)=0,"-",R482/SUM($R482:$AO482))</f>
        <v>-</v>
      </c>
      <c r="O482" s="2" t="str">
        <f t="shared" ref="O482:O513" si="155">IF(SUM($R482:$AO482)=0,"-",S482/SUM($R482:$AO482))</f>
        <v>-</v>
      </c>
      <c r="P482" s="2" t="str">
        <f t="shared" ref="P482:P513" si="156">IF(SUM($R482:$AO482)=0,"-",T482/SUM($R482:$AO482))</f>
        <v>-</v>
      </c>
      <c r="Q482" s="2" t="str">
        <f t="shared" ref="Q482:Q513" si="157">IF(SUM($R482:$AO482)=0,"-",(1-N482-O482-P482))</f>
        <v>-</v>
      </c>
      <c r="AS482" t="s">
        <v>2179</v>
      </c>
      <c r="AT482" t="s">
        <v>2756</v>
      </c>
      <c r="AW482" s="35">
        <v>13</v>
      </c>
      <c r="AX482" s="37">
        <v>131</v>
      </c>
      <c r="AY482" s="41">
        <f t="shared" si="141"/>
        <v>13131</v>
      </c>
      <c r="BA482" s="7" t="s">
        <v>59</v>
      </c>
      <c r="BJ482" s="1"/>
    </row>
    <row r="483" spans="1:62" hidden="1" outlineLevel="1">
      <c r="A483" t="s">
        <v>96</v>
      </c>
      <c r="B483" t="s">
        <v>2756</v>
      </c>
      <c r="C483" s="25">
        <v>15587</v>
      </c>
      <c r="F483" s="1">
        <v>8909</v>
      </c>
      <c r="G483" s="1">
        <v>4851</v>
      </c>
      <c r="H483" s="1">
        <v>4760</v>
      </c>
      <c r="I483" s="2" t="str">
        <f t="shared" si="149"/>
        <v/>
      </c>
      <c r="J483" s="2">
        <f t="shared" si="150"/>
        <v>0.53429116623639017</v>
      </c>
      <c r="K483" s="10" t="e">
        <f t="shared" si="151"/>
        <v>#N/A</v>
      </c>
      <c r="L483" s="9" t="e">
        <f t="shared" si="152"/>
        <v>#N/A</v>
      </c>
      <c r="M483" s="8" t="e">
        <f t="shared" si="153"/>
        <v>#N/A</v>
      </c>
      <c r="N483" s="2" t="str">
        <f t="shared" si="154"/>
        <v>-</v>
      </c>
      <c r="O483" s="2" t="str">
        <f t="shared" si="155"/>
        <v>-</v>
      </c>
      <c r="P483" s="2" t="str">
        <f t="shared" si="156"/>
        <v>-</v>
      </c>
      <c r="Q483" s="2" t="str">
        <f t="shared" si="157"/>
        <v>-</v>
      </c>
      <c r="AS483" t="s">
        <v>96</v>
      </c>
      <c r="AT483" t="s">
        <v>2756</v>
      </c>
      <c r="AW483" s="35">
        <v>13</v>
      </c>
      <c r="AX483" s="37">
        <v>133</v>
      </c>
      <c r="AY483" s="41">
        <f t="shared" si="141"/>
        <v>13133</v>
      </c>
      <c r="BA483" s="7" t="s">
        <v>59</v>
      </c>
      <c r="BJ483" s="1"/>
    </row>
    <row r="484" spans="1:62" hidden="1" outlineLevel="1">
      <c r="A484" t="s">
        <v>2252</v>
      </c>
      <c r="B484" t="s">
        <v>2756</v>
      </c>
      <c r="C484" s="25">
        <v>740267</v>
      </c>
      <c r="F484" s="1">
        <v>315626</v>
      </c>
      <c r="G484" s="1">
        <v>153954</v>
      </c>
      <c r="H484" s="1">
        <v>151339</v>
      </c>
      <c r="I484" s="2" t="str">
        <f t="shared" si="149"/>
        <v/>
      </c>
      <c r="J484" s="2">
        <f t="shared" si="150"/>
        <v>0.47948838181898829</v>
      </c>
      <c r="K484" s="10" t="e">
        <f t="shared" si="151"/>
        <v>#N/A</v>
      </c>
      <c r="L484" s="9" t="e">
        <f t="shared" si="152"/>
        <v>#N/A</v>
      </c>
      <c r="M484" s="8" t="e">
        <f t="shared" si="153"/>
        <v>#N/A</v>
      </c>
      <c r="N484" s="2" t="str">
        <f t="shared" si="154"/>
        <v>-</v>
      </c>
      <c r="O484" s="2" t="str">
        <f t="shared" si="155"/>
        <v>-</v>
      </c>
      <c r="P484" s="2" t="str">
        <f t="shared" si="156"/>
        <v>-</v>
      </c>
      <c r="Q484" s="2" t="str">
        <f t="shared" si="157"/>
        <v>-</v>
      </c>
      <c r="AS484" t="s">
        <v>2252</v>
      </c>
      <c r="AT484" t="s">
        <v>2756</v>
      </c>
      <c r="AW484" s="35">
        <v>13</v>
      </c>
      <c r="AX484" s="37">
        <v>135</v>
      </c>
      <c r="AY484" s="41">
        <f t="shared" si="141"/>
        <v>13135</v>
      </c>
      <c r="BA484" s="7" t="s">
        <v>59</v>
      </c>
      <c r="BJ484" s="1"/>
    </row>
    <row r="485" spans="1:62" hidden="1" outlineLevel="1">
      <c r="A485" t="s">
        <v>391</v>
      </c>
      <c r="B485" t="s">
        <v>2756</v>
      </c>
      <c r="C485" s="25">
        <v>40616</v>
      </c>
      <c r="F485" s="1">
        <v>17344</v>
      </c>
      <c r="G485" s="1">
        <v>8918</v>
      </c>
      <c r="H485" s="1">
        <v>8657</v>
      </c>
      <c r="I485" s="2" t="str">
        <f t="shared" si="149"/>
        <v/>
      </c>
      <c r="J485" s="2">
        <f t="shared" si="150"/>
        <v>0.49913514760147604</v>
      </c>
      <c r="K485" s="10" t="e">
        <f t="shared" si="151"/>
        <v>#N/A</v>
      </c>
      <c r="L485" s="9" t="e">
        <f t="shared" si="152"/>
        <v>#N/A</v>
      </c>
      <c r="M485" s="8" t="e">
        <f t="shared" si="153"/>
        <v>#N/A</v>
      </c>
      <c r="N485" s="2" t="str">
        <f t="shared" si="154"/>
        <v>-</v>
      </c>
      <c r="O485" s="2" t="str">
        <f t="shared" si="155"/>
        <v>-</v>
      </c>
      <c r="P485" s="2" t="str">
        <f t="shared" si="156"/>
        <v>-</v>
      </c>
      <c r="Q485" s="2" t="str">
        <f t="shared" si="157"/>
        <v>-</v>
      </c>
      <c r="AS485" t="s">
        <v>391</v>
      </c>
      <c r="AT485" t="s">
        <v>2756</v>
      </c>
      <c r="AW485" s="35">
        <v>13</v>
      </c>
      <c r="AX485" s="37">
        <v>137</v>
      </c>
      <c r="AY485" s="41">
        <f t="shared" ref="AY485:AY548" si="158">1000*AW485+AX485</f>
        <v>13137</v>
      </c>
      <c r="BA485" s="7" t="s">
        <v>59</v>
      </c>
      <c r="BJ485" s="1"/>
    </row>
    <row r="486" spans="1:62" hidden="1" outlineLevel="1">
      <c r="A486" t="s">
        <v>1501</v>
      </c>
      <c r="B486" t="s">
        <v>2756</v>
      </c>
      <c r="C486" s="25">
        <v>166524</v>
      </c>
      <c r="F486" s="1">
        <v>67319</v>
      </c>
      <c r="G486" s="1">
        <v>34322</v>
      </c>
      <c r="H486" s="1">
        <v>33783</v>
      </c>
      <c r="I486" s="2" t="str">
        <f t="shared" si="149"/>
        <v/>
      </c>
      <c r="J486" s="2">
        <f t="shared" si="150"/>
        <v>0.50183454893863544</v>
      </c>
      <c r="K486" s="10" t="e">
        <f t="shared" si="151"/>
        <v>#N/A</v>
      </c>
      <c r="L486" s="9" t="e">
        <f t="shared" si="152"/>
        <v>#N/A</v>
      </c>
      <c r="M486" s="8" t="e">
        <f t="shared" si="153"/>
        <v>#N/A</v>
      </c>
      <c r="N486" s="2" t="str">
        <f t="shared" si="154"/>
        <v>-</v>
      </c>
      <c r="O486" s="2" t="str">
        <f t="shared" si="155"/>
        <v>-</v>
      </c>
      <c r="P486" s="2" t="str">
        <f t="shared" si="156"/>
        <v>-</v>
      </c>
      <c r="Q486" s="2" t="str">
        <f t="shared" si="157"/>
        <v>-</v>
      </c>
      <c r="AS486" t="s">
        <v>1501</v>
      </c>
      <c r="AT486" t="s">
        <v>2756</v>
      </c>
      <c r="AW486" s="35">
        <v>13</v>
      </c>
      <c r="AX486" s="37">
        <v>139</v>
      </c>
      <c r="AY486" s="41">
        <f t="shared" si="158"/>
        <v>13139</v>
      </c>
      <c r="BA486" s="7" t="s">
        <v>59</v>
      </c>
      <c r="BJ486" s="1"/>
    </row>
    <row r="487" spans="1:62" hidden="1" outlineLevel="1">
      <c r="A487" t="s">
        <v>2930</v>
      </c>
      <c r="B487" t="s">
        <v>2756</v>
      </c>
      <c r="C487" s="25">
        <v>9650</v>
      </c>
      <c r="F487" s="1">
        <v>5279</v>
      </c>
      <c r="G487" s="1">
        <v>2265</v>
      </c>
      <c r="H487" s="1">
        <v>2145</v>
      </c>
      <c r="I487" s="2" t="str">
        <f t="shared" si="149"/>
        <v/>
      </c>
      <c r="J487" s="2">
        <f t="shared" si="150"/>
        <v>0.40632695586285283</v>
      </c>
      <c r="K487" s="10" t="e">
        <f t="shared" si="151"/>
        <v>#N/A</v>
      </c>
      <c r="L487" s="9" t="e">
        <f t="shared" si="152"/>
        <v>#N/A</v>
      </c>
      <c r="M487" s="8" t="e">
        <f t="shared" si="153"/>
        <v>#N/A</v>
      </c>
      <c r="N487" s="2" t="str">
        <f t="shared" si="154"/>
        <v>-</v>
      </c>
      <c r="O487" s="2" t="str">
        <f t="shared" si="155"/>
        <v>-</v>
      </c>
      <c r="P487" s="2" t="str">
        <f t="shared" si="156"/>
        <v>-</v>
      </c>
      <c r="Q487" s="2" t="str">
        <f t="shared" si="157"/>
        <v>-</v>
      </c>
      <c r="AS487" t="s">
        <v>2930</v>
      </c>
      <c r="AT487" t="s">
        <v>2756</v>
      </c>
      <c r="AW487" s="35">
        <v>13</v>
      </c>
      <c r="AX487" s="37">
        <v>141</v>
      </c>
      <c r="AY487" s="41">
        <f t="shared" si="158"/>
        <v>13141</v>
      </c>
      <c r="BA487" s="7" t="s">
        <v>59</v>
      </c>
      <c r="BJ487" s="1"/>
    </row>
    <row r="488" spans="1:62" hidden="1" outlineLevel="1">
      <c r="A488" t="s">
        <v>626</v>
      </c>
      <c r="B488" t="s">
        <v>2756</v>
      </c>
      <c r="C488" s="25">
        <v>28121</v>
      </c>
      <c r="F488" s="1">
        <v>13708</v>
      </c>
      <c r="G488" s="1">
        <v>6114</v>
      </c>
      <c r="H488" s="1">
        <v>6009</v>
      </c>
      <c r="I488" s="2" t="str">
        <f t="shared" si="149"/>
        <v/>
      </c>
      <c r="J488" s="2">
        <f t="shared" si="150"/>
        <v>0.4383571637000292</v>
      </c>
      <c r="K488" s="10" t="e">
        <f t="shared" si="151"/>
        <v>#N/A</v>
      </c>
      <c r="L488" s="9" t="e">
        <f t="shared" si="152"/>
        <v>#N/A</v>
      </c>
      <c r="M488" s="8" t="e">
        <f t="shared" si="153"/>
        <v>#N/A</v>
      </c>
      <c r="N488" s="2" t="str">
        <f t="shared" si="154"/>
        <v>-</v>
      </c>
      <c r="O488" s="2" t="str">
        <f t="shared" si="155"/>
        <v>-</v>
      </c>
      <c r="P488" s="2" t="str">
        <f t="shared" si="156"/>
        <v>-</v>
      </c>
      <c r="Q488" s="2" t="str">
        <f t="shared" si="157"/>
        <v>-</v>
      </c>
      <c r="AS488" t="s">
        <v>626</v>
      </c>
      <c r="AT488" t="s">
        <v>2756</v>
      </c>
      <c r="AW488" s="35">
        <v>13</v>
      </c>
      <c r="AX488" s="37">
        <v>143</v>
      </c>
      <c r="AY488" s="41">
        <f t="shared" si="158"/>
        <v>13143</v>
      </c>
      <c r="BA488" s="7" t="s">
        <v>59</v>
      </c>
      <c r="BJ488" s="1"/>
    </row>
    <row r="489" spans="1:62" hidden="1" outlineLevel="1">
      <c r="A489" t="s">
        <v>1586</v>
      </c>
      <c r="B489" t="s">
        <v>2756</v>
      </c>
      <c r="C489" s="25">
        <v>29289</v>
      </c>
      <c r="F489" s="1">
        <v>16882</v>
      </c>
      <c r="G489" s="1">
        <v>7770</v>
      </c>
      <c r="H489" s="1">
        <v>7577</v>
      </c>
      <c r="I489" s="2" t="str">
        <f t="shared" si="149"/>
        <v/>
      </c>
      <c r="J489" s="2">
        <f t="shared" si="150"/>
        <v>0.44882122971211941</v>
      </c>
      <c r="K489" s="10" t="e">
        <f t="shared" si="151"/>
        <v>#N/A</v>
      </c>
      <c r="L489" s="9" t="e">
        <f t="shared" si="152"/>
        <v>#N/A</v>
      </c>
      <c r="M489" s="8" t="e">
        <f t="shared" si="153"/>
        <v>#N/A</v>
      </c>
      <c r="N489" s="2" t="str">
        <f t="shared" si="154"/>
        <v>-</v>
      </c>
      <c r="O489" s="2" t="str">
        <f t="shared" si="155"/>
        <v>-</v>
      </c>
      <c r="P489" s="2" t="str">
        <f t="shared" si="156"/>
        <v>-</v>
      </c>
      <c r="Q489" s="2" t="str">
        <f t="shared" si="157"/>
        <v>-</v>
      </c>
      <c r="AS489" t="s">
        <v>1586</v>
      </c>
      <c r="AT489" t="s">
        <v>2756</v>
      </c>
      <c r="AW489" s="35">
        <v>13</v>
      </c>
      <c r="AX489" s="37">
        <v>145</v>
      </c>
      <c r="AY489" s="41">
        <f t="shared" si="158"/>
        <v>13145</v>
      </c>
      <c r="BA489" s="7" t="s">
        <v>59</v>
      </c>
      <c r="BJ489" s="1"/>
    </row>
    <row r="490" spans="1:62" hidden="1" outlineLevel="1">
      <c r="A490" t="s">
        <v>225</v>
      </c>
      <c r="B490" t="s">
        <v>2756</v>
      </c>
      <c r="C490" s="25">
        <v>24764</v>
      </c>
      <c r="F490" s="1">
        <v>11709</v>
      </c>
      <c r="G490" s="1">
        <v>6765</v>
      </c>
      <c r="H490" s="1">
        <v>6492</v>
      </c>
      <c r="I490" s="2" t="str">
        <f t="shared" si="149"/>
        <v/>
      </c>
      <c r="J490" s="2">
        <f t="shared" si="150"/>
        <v>0.55444529848834234</v>
      </c>
      <c r="K490" s="10" t="e">
        <f t="shared" si="151"/>
        <v>#N/A</v>
      </c>
      <c r="L490" s="9" t="e">
        <f t="shared" si="152"/>
        <v>#N/A</v>
      </c>
      <c r="M490" s="8" t="e">
        <f t="shared" si="153"/>
        <v>#N/A</v>
      </c>
      <c r="N490" s="2" t="str">
        <f t="shared" si="154"/>
        <v>-</v>
      </c>
      <c r="O490" s="2" t="str">
        <f t="shared" si="155"/>
        <v>-</v>
      </c>
      <c r="P490" s="2" t="str">
        <f t="shared" si="156"/>
        <v>-</v>
      </c>
      <c r="Q490" s="2" t="str">
        <f t="shared" si="157"/>
        <v>-</v>
      </c>
      <c r="AS490" t="s">
        <v>225</v>
      </c>
      <c r="AT490" t="s">
        <v>2756</v>
      </c>
      <c r="AW490" s="35">
        <v>13</v>
      </c>
      <c r="AX490" s="37">
        <v>147</v>
      </c>
      <c r="AY490" s="41">
        <f t="shared" si="158"/>
        <v>13147</v>
      </c>
      <c r="BA490" s="7" t="s">
        <v>59</v>
      </c>
      <c r="BJ490" s="1"/>
    </row>
    <row r="491" spans="1:62" hidden="1" outlineLevel="1">
      <c r="A491" t="s">
        <v>560</v>
      </c>
      <c r="B491" t="s">
        <v>2756</v>
      </c>
      <c r="C491" s="25">
        <v>11553</v>
      </c>
      <c r="F491" s="1">
        <v>5866</v>
      </c>
      <c r="G491" s="1">
        <v>2394</v>
      </c>
      <c r="H491" s="1">
        <v>2326</v>
      </c>
      <c r="I491" s="2" t="str">
        <f t="shared" si="149"/>
        <v/>
      </c>
      <c r="J491" s="2">
        <f t="shared" si="150"/>
        <v>0.39652233208319126</v>
      </c>
      <c r="K491" s="10" t="e">
        <f t="shared" si="151"/>
        <v>#N/A</v>
      </c>
      <c r="L491" s="9" t="e">
        <f t="shared" si="152"/>
        <v>#N/A</v>
      </c>
      <c r="M491" s="8" t="e">
        <f t="shared" si="153"/>
        <v>#N/A</v>
      </c>
      <c r="N491" s="2" t="str">
        <f t="shared" si="154"/>
        <v>-</v>
      </c>
      <c r="O491" s="2" t="str">
        <f t="shared" si="155"/>
        <v>-</v>
      </c>
      <c r="P491" s="2" t="str">
        <f t="shared" si="156"/>
        <v>-</v>
      </c>
      <c r="Q491" s="2" t="str">
        <f t="shared" si="157"/>
        <v>-</v>
      </c>
      <c r="AS491" t="s">
        <v>560</v>
      </c>
      <c r="AT491" t="s">
        <v>2756</v>
      </c>
      <c r="AW491" s="35">
        <v>13</v>
      </c>
      <c r="AX491" s="37">
        <v>149</v>
      </c>
      <c r="AY491" s="41">
        <f t="shared" si="158"/>
        <v>13149</v>
      </c>
      <c r="BA491" s="7" t="s">
        <v>59</v>
      </c>
      <c r="BJ491" s="1"/>
    </row>
    <row r="492" spans="1:62" hidden="1" outlineLevel="1">
      <c r="A492" t="s">
        <v>1304</v>
      </c>
      <c r="B492" t="s">
        <v>2756</v>
      </c>
      <c r="C492" s="25">
        <v>180304</v>
      </c>
      <c r="F492" s="1">
        <v>91287</v>
      </c>
      <c r="G492" s="1">
        <v>44307</v>
      </c>
      <c r="H492" s="1">
        <v>43347</v>
      </c>
      <c r="I492" s="2" t="str">
        <f t="shared" si="149"/>
        <v/>
      </c>
      <c r="J492" s="2">
        <f t="shared" si="150"/>
        <v>0.47484307732754938</v>
      </c>
      <c r="K492" s="10" t="e">
        <f t="shared" si="151"/>
        <v>#N/A</v>
      </c>
      <c r="L492" s="9" t="e">
        <f t="shared" si="152"/>
        <v>#N/A</v>
      </c>
      <c r="M492" s="8" t="e">
        <f t="shared" si="153"/>
        <v>#N/A</v>
      </c>
      <c r="N492" s="2" t="str">
        <f t="shared" si="154"/>
        <v>-</v>
      </c>
      <c r="O492" s="2" t="str">
        <f t="shared" si="155"/>
        <v>-</v>
      </c>
      <c r="P492" s="2" t="str">
        <f t="shared" si="156"/>
        <v>-</v>
      </c>
      <c r="Q492" s="2" t="str">
        <f t="shared" si="157"/>
        <v>-</v>
      </c>
      <c r="AS492" t="s">
        <v>1304</v>
      </c>
      <c r="AT492" t="s">
        <v>2756</v>
      </c>
      <c r="AW492" s="35">
        <v>13</v>
      </c>
      <c r="AX492" s="37">
        <v>151</v>
      </c>
      <c r="AY492" s="41">
        <f t="shared" si="158"/>
        <v>13151</v>
      </c>
      <c r="BA492" s="7" t="s">
        <v>59</v>
      </c>
      <c r="BJ492" s="1"/>
    </row>
    <row r="493" spans="1:62" hidden="1" outlineLevel="1">
      <c r="A493" t="s">
        <v>837</v>
      </c>
      <c r="B493" t="s">
        <v>2756</v>
      </c>
      <c r="C493" s="25">
        <v>128978</v>
      </c>
      <c r="F493" s="1">
        <v>58062</v>
      </c>
      <c r="G493" s="1">
        <v>31219</v>
      </c>
      <c r="H493" s="1">
        <v>30887</v>
      </c>
      <c r="I493" s="2" t="str">
        <f t="shared" si="149"/>
        <v/>
      </c>
      <c r="J493" s="2">
        <f t="shared" si="150"/>
        <v>0.53196582963039507</v>
      </c>
      <c r="K493" s="10" t="e">
        <f t="shared" si="151"/>
        <v>#N/A</v>
      </c>
      <c r="L493" s="9" t="e">
        <f t="shared" si="152"/>
        <v>#N/A</v>
      </c>
      <c r="M493" s="8" t="e">
        <f t="shared" si="153"/>
        <v>#N/A</v>
      </c>
      <c r="N493" s="2" t="str">
        <f t="shared" si="154"/>
        <v>-</v>
      </c>
      <c r="O493" s="2" t="str">
        <f t="shared" si="155"/>
        <v>-</v>
      </c>
      <c r="P493" s="2" t="str">
        <f t="shared" si="156"/>
        <v>-</v>
      </c>
      <c r="Q493" s="2" t="str">
        <f t="shared" si="157"/>
        <v>-</v>
      </c>
      <c r="AS493" t="s">
        <v>837</v>
      </c>
      <c r="AT493" t="s">
        <v>2756</v>
      </c>
      <c r="AW493" s="35">
        <v>13</v>
      </c>
      <c r="AX493" s="37">
        <v>153</v>
      </c>
      <c r="AY493" s="41">
        <f t="shared" si="158"/>
        <v>13153</v>
      </c>
      <c r="BA493" s="7" t="s">
        <v>59</v>
      </c>
      <c r="BJ493" s="1"/>
    </row>
    <row r="494" spans="1:62" hidden="1" outlineLevel="1">
      <c r="A494" t="s">
        <v>297</v>
      </c>
      <c r="B494" t="s">
        <v>2756</v>
      </c>
      <c r="C494" s="25">
        <v>9852</v>
      </c>
      <c r="F494" s="1">
        <v>4338</v>
      </c>
      <c r="G494" s="1">
        <v>2193</v>
      </c>
      <c r="H494" s="1">
        <v>2154</v>
      </c>
      <c r="I494" s="2" t="str">
        <f t="shared" si="149"/>
        <v/>
      </c>
      <c r="J494" s="2">
        <f t="shared" si="150"/>
        <v>0.49654218533886585</v>
      </c>
      <c r="K494" s="10" t="e">
        <f t="shared" si="151"/>
        <v>#N/A</v>
      </c>
      <c r="L494" s="9" t="e">
        <f t="shared" si="152"/>
        <v>#N/A</v>
      </c>
      <c r="M494" s="8" t="e">
        <f t="shared" si="153"/>
        <v>#N/A</v>
      </c>
      <c r="N494" s="2" t="str">
        <f t="shared" si="154"/>
        <v>-</v>
      </c>
      <c r="O494" s="2" t="str">
        <f t="shared" si="155"/>
        <v>-</v>
      </c>
      <c r="P494" s="2" t="str">
        <f t="shared" si="156"/>
        <v>-</v>
      </c>
      <c r="Q494" s="2" t="str">
        <f t="shared" si="157"/>
        <v>-</v>
      </c>
      <c r="AS494" t="s">
        <v>297</v>
      </c>
      <c r="AT494" t="s">
        <v>2756</v>
      </c>
      <c r="AW494" s="35">
        <v>13</v>
      </c>
      <c r="AX494" s="37">
        <v>155</v>
      </c>
      <c r="AY494" s="41">
        <f t="shared" si="158"/>
        <v>13155</v>
      </c>
      <c r="BA494" s="7" t="s">
        <v>59</v>
      </c>
      <c r="BJ494" s="1"/>
    </row>
    <row r="495" spans="1:62" hidden="1" outlineLevel="1">
      <c r="A495" t="s">
        <v>534</v>
      </c>
      <c r="B495" t="s">
        <v>2756</v>
      </c>
      <c r="C495" s="25">
        <v>54037</v>
      </c>
      <c r="F495" s="1">
        <v>22715</v>
      </c>
      <c r="G495" s="1">
        <v>11604</v>
      </c>
      <c r="H495" s="1">
        <v>11376</v>
      </c>
      <c r="I495" s="2" t="str">
        <f t="shared" si="149"/>
        <v/>
      </c>
      <c r="J495" s="2">
        <f t="shared" si="150"/>
        <v>0.50081443979749063</v>
      </c>
      <c r="K495" s="10" t="e">
        <f t="shared" si="151"/>
        <v>#N/A</v>
      </c>
      <c r="L495" s="9" t="e">
        <f t="shared" si="152"/>
        <v>#N/A</v>
      </c>
      <c r="M495" s="8" t="e">
        <f t="shared" si="153"/>
        <v>#N/A</v>
      </c>
      <c r="N495" s="2" t="str">
        <f t="shared" si="154"/>
        <v>-</v>
      </c>
      <c r="O495" s="2" t="str">
        <f t="shared" si="155"/>
        <v>-</v>
      </c>
      <c r="P495" s="2" t="str">
        <f t="shared" si="156"/>
        <v>-</v>
      </c>
      <c r="Q495" s="2" t="str">
        <f t="shared" si="157"/>
        <v>-</v>
      </c>
      <c r="AS495" t="s">
        <v>534</v>
      </c>
      <c r="AT495" t="s">
        <v>2756</v>
      </c>
      <c r="AW495" s="35">
        <v>13</v>
      </c>
      <c r="AX495" s="37">
        <v>157</v>
      </c>
      <c r="AY495" s="41">
        <f t="shared" si="158"/>
        <v>13157</v>
      </c>
      <c r="BA495" s="7" t="s">
        <v>59</v>
      </c>
      <c r="BJ495" s="1"/>
    </row>
    <row r="496" spans="1:62" hidden="1" outlineLevel="1">
      <c r="A496" t="s">
        <v>917</v>
      </c>
      <c r="B496" t="s">
        <v>2756</v>
      </c>
      <c r="C496" s="25">
        <v>13370</v>
      </c>
      <c r="F496" s="1">
        <v>6585</v>
      </c>
      <c r="G496" s="1">
        <v>3377</v>
      </c>
      <c r="H496" s="1">
        <v>3320</v>
      </c>
      <c r="I496" s="2" t="str">
        <f t="shared" si="149"/>
        <v/>
      </c>
      <c r="J496" s="2">
        <f t="shared" si="150"/>
        <v>0.50417615793470005</v>
      </c>
      <c r="K496" s="10" t="e">
        <f t="shared" si="151"/>
        <v>#N/A</v>
      </c>
      <c r="L496" s="9" t="e">
        <f t="shared" si="152"/>
        <v>#N/A</v>
      </c>
      <c r="M496" s="8" t="e">
        <f t="shared" si="153"/>
        <v>#N/A</v>
      </c>
      <c r="N496" s="2" t="str">
        <f t="shared" si="154"/>
        <v>-</v>
      </c>
      <c r="O496" s="2" t="str">
        <f t="shared" si="155"/>
        <v>-</v>
      </c>
      <c r="P496" s="2" t="str">
        <f t="shared" si="156"/>
        <v>-</v>
      </c>
      <c r="Q496" s="2" t="str">
        <f t="shared" si="157"/>
        <v>-</v>
      </c>
      <c r="AS496" t="s">
        <v>917</v>
      </c>
      <c r="AT496" t="s">
        <v>2756</v>
      </c>
      <c r="AW496" s="35">
        <v>13</v>
      </c>
      <c r="AX496" s="37">
        <v>159</v>
      </c>
      <c r="AY496" s="41">
        <f t="shared" si="158"/>
        <v>13159</v>
      </c>
      <c r="BA496" s="7" t="s">
        <v>59</v>
      </c>
      <c r="BJ496" s="1"/>
    </row>
    <row r="497" spans="1:62" hidden="1" outlineLevel="1">
      <c r="A497" t="s">
        <v>1954</v>
      </c>
      <c r="B497" t="s">
        <v>2756</v>
      </c>
      <c r="C497" s="25">
        <v>14028</v>
      </c>
      <c r="F497" s="1">
        <v>6767</v>
      </c>
      <c r="G497" s="1">
        <v>2904</v>
      </c>
      <c r="H497" s="1">
        <v>2776</v>
      </c>
      <c r="I497" s="2" t="str">
        <f t="shared" si="149"/>
        <v/>
      </c>
      <c r="J497" s="2">
        <f t="shared" si="150"/>
        <v>0.41022609723658932</v>
      </c>
      <c r="K497" s="10" t="e">
        <f t="shared" si="151"/>
        <v>#N/A</v>
      </c>
      <c r="L497" s="9" t="e">
        <f t="shared" si="152"/>
        <v>#N/A</v>
      </c>
      <c r="M497" s="8" t="e">
        <f t="shared" si="153"/>
        <v>#N/A</v>
      </c>
      <c r="N497" s="2" t="str">
        <f t="shared" si="154"/>
        <v>-</v>
      </c>
      <c r="O497" s="2" t="str">
        <f t="shared" si="155"/>
        <v>-</v>
      </c>
      <c r="P497" s="2" t="str">
        <f t="shared" si="156"/>
        <v>-</v>
      </c>
      <c r="Q497" s="2" t="str">
        <f t="shared" si="157"/>
        <v>-</v>
      </c>
      <c r="AS497" t="s">
        <v>1954</v>
      </c>
      <c r="AT497" t="s">
        <v>2756</v>
      </c>
      <c r="AW497" s="35">
        <v>13</v>
      </c>
      <c r="AX497" s="37">
        <v>161</v>
      </c>
      <c r="AY497" s="41">
        <f t="shared" si="158"/>
        <v>13161</v>
      </c>
      <c r="BA497" s="7" t="s">
        <v>59</v>
      </c>
      <c r="BJ497" s="1"/>
    </row>
    <row r="498" spans="1:62" hidden="1" outlineLevel="1">
      <c r="A498" t="s">
        <v>708</v>
      </c>
      <c r="B498" t="s">
        <v>2756</v>
      </c>
      <c r="C498" s="25">
        <v>16889</v>
      </c>
      <c r="F498" s="1">
        <v>9283</v>
      </c>
      <c r="G498" s="1">
        <v>4882</v>
      </c>
      <c r="H498" s="1">
        <v>4727</v>
      </c>
      <c r="I498" s="2" t="str">
        <f t="shared" si="149"/>
        <v/>
      </c>
      <c r="J498" s="2">
        <f t="shared" si="150"/>
        <v>0.5092103845739524</v>
      </c>
      <c r="K498" s="10" t="e">
        <f t="shared" si="151"/>
        <v>#N/A</v>
      </c>
      <c r="L498" s="9" t="e">
        <f t="shared" si="152"/>
        <v>#N/A</v>
      </c>
      <c r="M498" s="8" t="e">
        <f t="shared" si="153"/>
        <v>#N/A</v>
      </c>
      <c r="N498" s="2" t="str">
        <f t="shared" si="154"/>
        <v>-</v>
      </c>
      <c r="O498" s="2" t="str">
        <f t="shared" si="155"/>
        <v>-</v>
      </c>
      <c r="P498" s="2" t="str">
        <f t="shared" si="156"/>
        <v>-</v>
      </c>
      <c r="Q498" s="2" t="str">
        <f t="shared" si="157"/>
        <v>-</v>
      </c>
      <c r="AS498" t="s">
        <v>708</v>
      </c>
      <c r="AT498" t="s">
        <v>2756</v>
      </c>
      <c r="AW498" s="35">
        <v>13</v>
      </c>
      <c r="AX498" s="37">
        <v>163</v>
      </c>
      <c r="AY498" s="41">
        <f t="shared" si="158"/>
        <v>13163</v>
      </c>
      <c r="BA498" s="7" t="s">
        <v>59</v>
      </c>
      <c r="BJ498" s="1"/>
    </row>
    <row r="499" spans="1:62" hidden="1" outlineLevel="1">
      <c r="A499" t="s">
        <v>1698</v>
      </c>
      <c r="B499" t="s">
        <v>2756</v>
      </c>
      <c r="C499" s="25">
        <v>8533</v>
      </c>
      <c r="F499" s="1">
        <v>4584</v>
      </c>
      <c r="G499" s="1">
        <v>2003</v>
      </c>
      <c r="H499" s="1">
        <v>1963</v>
      </c>
      <c r="I499" s="2" t="str">
        <f t="shared" si="149"/>
        <v/>
      </c>
      <c r="J499" s="2">
        <f t="shared" si="150"/>
        <v>0.42822862129144851</v>
      </c>
      <c r="K499" s="10" t="e">
        <f t="shared" si="151"/>
        <v>#N/A</v>
      </c>
      <c r="L499" s="9" t="e">
        <f t="shared" si="152"/>
        <v>#N/A</v>
      </c>
      <c r="M499" s="8" t="e">
        <f t="shared" si="153"/>
        <v>#N/A</v>
      </c>
      <c r="N499" s="2" t="str">
        <f t="shared" si="154"/>
        <v>-</v>
      </c>
      <c r="O499" s="2" t="str">
        <f t="shared" si="155"/>
        <v>-</v>
      </c>
      <c r="P499" s="2" t="str">
        <f t="shared" si="156"/>
        <v>-</v>
      </c>
      <c r="Q499" s="2" t="str">
        <f t="shared" si="157"/>
        <v>-</v>
      </c>
      <c r="AS499" t="s">
        <v>1698</v>
      </c>
      <c r="AT499" t="s">
        <v>2756</v>
      </c>
      <c r="AW499" s="35">
        <v>13</v>
      </c>
      <c r="AX499" s="37">
        <v>165</v>
      </c>
      <c r="AY499" s="41">
        <f t="shared" si="158"/>
        <v>13165</v>
      </c>
      <c r="BA499" s="7" t="s">
        <v>59</v>
      </c>
      <c r="BJ499" s="1"/>
    </row>
    <row r="500" spans="1:62" hidden="1" outlineLevel="1">
      <c r="A500" t="s">
        <v>2316</v>
      </c>
      <c r="B500" t="s">
        <v>2756</v>
      </c>
      <c r="C500" s="25">
        <v>9638</v>
      </c>
      <c r="F500" s="1">
        <v>4661</v>
      </c>
      <c r="G500" s="1">
        <v>2097</v>
      </c>
      <c r="H500" s="1">
        <v>2019</v>
      </c>
      <c r="I500" s="2" t="str">
        <f t="shared" si="149"/>
        <v/>
      </c>
      <c r="J500" s="2">
        <f t="shared" si="150"/>
        <v>0.43316884788671961</v>
      </c>
      <c r="K500" s="10" t="e">
        <f t="shared" si="151"/>
        <v>#N/A</v>
      </c>
      <c r="L500" s="9" t="e">
        <f t="shared" si="152"/>
        <v>#N/A</v>
      </c>
      <c r="M500" s="8" t="e">
        <f t="shared" si="153"/>
        <v>#N/A</v>
      </c>
      <c r="N500" s="2" t="str">
        <f t="shared" si="154"/>
        <v>-</v>
      </c>
      <c r="O500" s="2" t="str">
        <f t="shared" si="155"/>
        <v>-</v>
      </c>
      <c r="P500" s="2" t="str">
        <f t="shared" si="156"/>
        <v>-</v>
      </c>
      <c r="Q500" s="2" t="str">
        <f t="shared" si="157"/>
        <v>-</v>
      </c>
      <c r="AS500" t="s">
        <v>2316</v>
      </c>
      <c r="AT500" t="s">
        <v>2756</v>
      </c>
      <c r="AW500" s="35">
        <v>13</v>
      </c>
      <c r="AX500" s="37">
        <v>167</v>
      </c>
      <c r="AY500" s="41">
        <f t="shared" si="158"/>
        <v>13167</v>
      </c>
      <c r="BA500" s="7" t="s">
        <v>59</v>
      </c>
      <c r="BJ500" s="1"/>
    </row>
    <row r="501" spans="1:62" hidden="1" outlineLevel="1">
      <c r="A501" t="s">
        <v>2243</v>
      </c>
      <c r="B501" t="s">
        <v>2756</v>
      </c>
      <c r="C501" s="25">
        <v>27563</v>
      </c>
      <c r="F501" s="1">
        <v>13541</v>
      </c>
      <c r="G501" s="1">
        <v>7268</v>
      </c>
      <c r="H501" s="1">
        <v>7195</v>
      </c>
      <c r="I501" s="2" t="str">
        <f t="shared" si="149"/>
        <v/>
      </c>
      <c r="J501" s="2">
        <f t="shared" si="150"/>
        <v>0.5313492356546784</v>
      </c>
      <c r="K501" s="10" t="e">
        <f t="shared" si="151"/>
        <v>#N/A</v>
      </c>
      <c r="L501" s="9" t="e">
        <f t="shared" si="152"/>
        <v>#N/A</v>
      </c>
      <c r="M501" s="8" t="e">
        <f t="shared" si="153"/>
        <v>#N/A</v>
      </c>
      <c r="N501" s="2" t="str">
        <f t="shared" si="154"/>
        <v>-</v>
      </c>
      <c r="O501" s="2" t="str">
        <f t="shared" si="155"/>
        <v>-</v>
      </c>
      <c r="P501" s="2" t="str">
        <f t="shared" si="156"/>
        <v>-</v>
      </c>
      <c r="Q501" s="2" t="str">
        <f t="shared" si="157"/>
        <v>-</v>
      </c>
      <c r="AS501" t="s">
        <v>2243</v>
      </c>
      <c r="AT501" t="s">
        <v>2756</v>
      </c>
      <c r="AW501" s="35">
        <v>13</v>
      </c>
      <c r="AX501" s="37">
        <v>169</v>
      </c>
      <c r="AY501" s="41">
        <f t="shared" si="158"/>
        <v>13169</v>
      </c>
      <c r="BA501" s="7" t="s">
        <v>59</v>
      </c>
      <c r="BJ501" s="1"/>
    </row>
    <row r="502" spans="1:62" hidden="1" outlineLevel="1">
      <c r="A502" t="s">
        <v>1209</v>
      </c>
      <c r="B502" t="s">
        <v>2756</v>
      </c>
      <c r="C502" s="25">
        <v>17115</v>
      </c>
      <c r="F502" s="1">
        <v>9232</v>
      </c>
      <c r="G502" s="1">
        <v>4644</v>
      </c>
      <c r="H502" s="1">
        <v>4490</v>
      </c>
      <c r="I502" s="2" t="str">
        <f t="shared" si="149"/>
        <v/>
      </c>
      <c r="J502" s="2">
        <f t="shared" si="150"/>
        <v>0.48635181975736569</v>
      </c>
      <c r="K502" s="10" t="e">
        <f t="shared" si="151"/>
        <v>#N/A</v>
      </c>
      <c r="L502" s="9" t="e">
        <f t="shared" si="152"/>
        <v>#N/A</v>
      </c>
      <c r="M502" s="8" t="e">
        <f t="shared" si="153"/>
        <v>#N/A</v>
      </c>
      <c r="N502" s="2" t="str">
        <f t="shared" si="154"/>
        <v>-</v>
      </c>
      <c r="O502" s="2" t="str">
        <f t="shared" si="155"/>
        <v>-</v>
      </c>
      <c r="P502" s="2" t="str">
        <f t="shared" si="156"/>
        <v>-</v>
      </c>
      <c r="Q502" s="2" t="str">
        <f t="shared" si="157"/>
        <v>-</v>
      </c>
      <c r="AS502" t="s">
        <v>1209</v>
      </c>
      <c r="AT502" t="s">
        <v>2756</v>
      </c>
      <c r="AW502" s="35">
        <v>13</v>
      </c>
      <c r="AX502" s="37">
        <v>171</v>
      </c>
      <c r="AY502" s="41">
        <f t="shared" si="158"/>
        <v>13171</v>
      </c>
      <c r="BA502" s="7" t="s">
        <v>59</v>
      </c>
      <c r="BJ502" s="1"/>
    </row>
    <row r="503" spans="1:62" hidden="1" outlineLevel="1">
      <c r="A503" t="s">
        <v>2274</v>
      </c>
      <c r="B503" t="s">
        <v>2756</v>
      </c>
      <c r="C503" s="25">
        <v>8509</v>
      </c>
      <c r="F503" s="1">
        <v>3692</v>
      </c>
      <c r="G503" s="1">
        <v>1287</v>
      </c>
      <c r="H503" s="1">
        <v>1242</v>
      </c>
      <c r="I503" s="2" t="str">
        <f t="shared" si="149"/>
        <v/>
      </c>
      <c r="J503" s="2">
        <f t="shared" si="150"/>
        <v>0.33640303358613216</v>
      </c>
      <c r="K503" s="10" t="e">
        <f t="shared" si="151"/>
        <v>#N/A</v>
      </c>
      <c r="L503" s="9" t="e">
        <f t="shared" si="152"/>
        <v>#N/A</v>
      </c>
      <c r="M503" s="8" t="e">
        <f t="shared" si="153"/>
        <v>#N/A</v>
      </c>
      <c r="N503" s="2" t="str">
        <f t="shared" si="154"/>
        <v>-</v>
      </c>
      <c r="O503" s="2" t="str">
        <f t="shared" si="155"/>
        <v>-</v>
      </c>
      <c r="P503" s="2" t="str">
        <f t="shared" si="156"/>
        <v>-</v>
      </c>
      <c r="Q503" s="2" t="str">
        <f t="shared" si="157"/>
        <v>-</v>
      </c>
      <c r="AS503" t="s">
        <v>2274</v>
      </c>
      <c r="AT503" t="s">
        <v>2756</v>
      </c>
      <c r="AW503" s="35">
        <v>13</v>
      </c>
      <c r="AX503" s="37">
        <v>173</v>
      </c>
      <c r="AY503" s="41">
        <f t="shared" si="158"/>
        <v>13173</v>
      </c>
      <c r="BA503" s="7" t="s">
        <v>59</v>
      </c>
      <c r="BJ503" s="1"/>
    </row>
    <row r="504" spans="1:62" hidden="1" outlineLevel="1">
      <c r="A504" t="s">
        <v>1238</v>
      </c>
      <c r="B504" t="s">
        <v>2756</v>
      </c>
      <c r="C504" s="25">
        <v>47287</v>
      </c>
      <c r="F504" s="1">
        <v>26078</v>
      </c>
      <c r="G504" s="1">
        <v>11073</v>
      </c>
      <c r="H504" s="1">
        <v>10876</v>
      </c>
      <c r="I504" s="2" t="str">
        <f t="shared" si="149"/>
        <v/>
      </c>
      <c r="J504" s="2">
        <f t="shared" si="150"/>
        <v>0.41705652273947391</v>
      </c>
      <c r="K504" s="10" t="e">
        <f t="shared" si="151"/>
        <v>#N/A</v>
      </c>
      <c r="L504" s="9" t="e">
        <f t="shared" si="152"/>
        <v>#N/A</v>
      </c>
      <c r="M504" s="8" t="e">
        <f t="shared" si="153"/>
        <v>#N/A</v>
      </c>
      <c r="N504" s="2" t="str">
        <f t="shared" si="154"/>
        <v>-</v>
      </c>
      <c r="O504" s="2" t="str">
        <f t="shared" si="155"/>
        <v>-</v>
      </c>
      <c r="P504" s="2" t="str">
        <f t="shared" si="156"/>
        <v>-</v>
      </c>
      <c r="Q504" s="2" t="str">
        <f t="shared" si="157"/>
        <v>-</v>
      </c>
      <c r="AS504" t="s">
        <v>1238</v>
      </c>
      <c r="AT504" t="s">
        <v>2756</v>
      </c>
      <c r="AW504" s="35">
        <v>13</v>
      </c>
      <c r="AX504" s="37">
        <v>175</v>
      </c>
      <c r="AY504" s="41">
        <f t="shared" si="158"/>
        <v>13175</v>
      </c>
      <c r="BA504" s="7" t="s">
        <v>59</v>
      </c>
      <c r="BJ504" s="1"/>
    </row>
    <row r="505" spans="1:62" hidden="1" outlineLevel="1">
      <c r="A505" t="s">
        <v>2113</v>
      </c>
      <c r="B505" t="s">
        <v>2756</v>
      </c>
      <c r="C505" s="25">
        <v>27365</v>
      </c>
      <c r="F505" s="1">
        <v>14151</v>
      </c>
      <c r="G505" s="1">
        <v>7083</v>
      </c>
      <c r="H505" s="1">
        <v>6998</v>
      </c>
      <c r="I505" s="2" t="str">
        <f t="shared" si="149"/>
        <v/>
      </c>
      <c r="J505" s="2">
        <f t="shared" si="150"/>
        <v>0.49452335523991237</v>
      </c>
      <c r="K505" s="10" t="e">
        <f t="shared" si="151"/>
        <v>#N/A</v>
      </c>
      <c r="L505" s="9" t="e">
        <f t="shared" si="152"/>
        <v>#N/A</v>
      </c>
      <c r="M505" s="8" t="e">
        <f t="shared" si="153"/>
        <v>#N/A</v>
      </c>
      <c r="N505" s="2" t="str">
        <f t="shared" si="154"/>
        <v>-</v>
      </c>
      <c r="O505" s="2" t="str">
        <f t="shared" si="155"/>
        <v>-</v>
      </c>
      <c r="P505" s="2" t="str">
        <f t="shared" si="156"/>
        <v>-</v>
      </c>
      <c r="Q505" s="2" t="str">
        <f t="shared" si="157"/>
        <v>-</v>
      </c>
      <c r="AS505" t="s">
        <v>2113</v>
      </c>
      <c r="AT505" t="s">
        <v>2756</v>
      </c>
      <c r="AW505" s="35">
        <v>13</v>
      </c>
      <c r="AX505" s="37">
        <v>177</v>
      </c>
      <c r="AY505" s="41">
        <f t="shared" si="158"/>
        <v>13177</v>
      </c>
      <c r="BA505" s="7" t="s">
        <v>59</v>
      </c>
      <c r="BJ505" s="1"/>
    </row>
    <row r="506" spans="1:62" hidden="1" outlineLevel="1">
      <c r="A506" t="s">
        <v>2924</v>
      </c>
      <c r="B506" t="s">
        <v>2756</v>
      </c>
      <c r="C506" s="25">
        <v>63047</v>
      </c>
      <c r="F506" s="1">
        <v>18262</v>
      </c>
      <c r="G506" s="1">
        <v>7564</v>
      </c>
      <c r="H506" s="1">
        <v>7390</v>
      </c>
      <c r="I506" s="2" t="str">
        <f t="shared" si="149"/>
        <v/>
      </c>
      <c r="J506" s="2">
        <f t="shared" si="150"/>
        <v>0.40466542547366113</v>
      </c>
      <c r="K506" s="10" t="e">
        <f t="shared" si="151"/>
        <v>#N/A</v>
      </c>
      <c r="L506" s="9" t="e">
        <f t="shared" si="152"/>
        <v>#N/A</v>
      </c>
      <c r="M506" s="8" t="e">
        <f t="shared" si="153"/>
        <v>#N/A</v>
      </c>
      <c r="N506" s="2" t="str">
        <f t="shared" si="154"/>
        <v>-</v>
      </c>
      <c r="O506" s="2" t="str">
        <f t="shared" si="155"/>
        <v>-</v>
      </c>
      <c r="P506" s="2" t="str">
        <f t="shared" si="156"/>
        <v>-</v>
      </c>
      <c r="Q506" s="2" t="str">
        <f t="shared" si="157"/>
        <v>-</v>
      </c>
      <c r="AS506" t="s">
        <v>2924</v>
      </c>
      <c r="AT506" t="s">
        <v>2756</v>
      </c>
      <c r="AW506" s="35">
        <v>13</v>
      </c>
      <c r="AX506" s="37">
        <v>179</v>
      </c>
      <c r="AY506" s="41">
        <f t="shared" si="158"/>
        <v>13179</v>
      </c>
      <c r="BA506" s="7" t="s">
        <v>59</v>
      </c>
      <c r="BJ506" s="1"/>
    </row>
    <row r="507" spans="1:62" hidden="1" outlineLevel="1">
      <c r="A507" t="s">
        <v>1886</v>
      </c>
      <c r="B507" t="s">
        <v>2756</v>
      </c>
      <c r="C507" s="25">
        <v>8198</v>
      </c>
      <c r="F507" s="1">
        <v>5517</v>
      </c>
      <c r="G507" s="1">
        <v>2567</v>
      </c>
      <c r="H507" s="1">
        <v>2496</v>
      </c>
      <c r="I507" s="2" t="str">
        <f t="shared" si="149"/>
        <v/>
      </c>
      <c r="J507" s="2">
        <f t="shared" si="150"/>
        <v>0.45241979336595978</v>
      </c>
      <c r="K507" s="10" t="e">
        <f t="shared" si="151"/>
        <v>#N/A</v>
      </c>
      <c r="L507" s="9" t="e">
        <f t="shared" si="152"/>
        <v>#N/A</v>
      </c>
      <c r="M507" s="8" t="e">
        <f t="shared" si="153"/>
        <v>#N/A</v>
      </c>
      <c r="N507" s="2" t="str">
        <f t="shared" si="154"/>
        <v>-</v>
      </c>
      <c r="O507" s="2" t="str">
        <f t="shared" si="155"/>
        <v>-</v>
      </c>
      <c r="P507" s="2" t="str">
        <f t="shared" si="156"/>
        <v>-</v>
      </c>
      <c r="Q507" s="2" t="str">
        <f t="shared" si="157"/>
        <v>-</v>
      </c>
      <c r="AS507" t="s">
        <v>1886</v>
      </c>
      <c r="AT507" t="s">
        <v>2756</v>
      </c>
      <c r="AW507" s="35">
        <v>13</v>
      </c>
      <c r="AX507" s="37">
        <v>181</v>
      </c>
      <c r="AY507" s="41">
        <f t="shared" si="158"/>
        <v>13181</v>
      </c>
      <c r="BA507" s="7" t="s">
        <v>59</v>
      </c>
      <c r="BJ507" s="1"/>
    </row>
    <row r="508" spans="1:62" hidden="1" outlineLevel="1">
      <c r="A508" t="s">
        <v>889</v>
      </c>
      <c r="B508" t="s">
        <v>2756</v>
      </c>
      <c r="C508" s="25">
        <v>12152</v>
      </c>
      <c r="F508" s="1">
        <v>4451</v>
      </c>
      <c r="G508" s="1">
        <v>1621</v>
      </c>
      <c r="H508" s="1">
        <v>1595</v>
      </c>
      <c r="I508" s="2" t="str">
        <f t="shared" si="149"/>
        <v/>
      </c>
      <c r="J508" s="2">
        <f t="shared" si="150"/>
        <v>0.35834643900247137</v>
      </c>
      <c r="K508" s="10" t="e">
        <f t="shared" si="151"/>
        <v>#N/A</v>
      </c>
      <c r="L508" s="9" t="e">
        <f t="shared" si="152"/>
        <v>#N/A</v>
      </c>
      <c r="M508" s="8" t="e">
        <f t="shared" si="153"/>
        <v>#N/A</v>
      </c>
      <c r="N508" s="2" t="str">
        <f t="shared" si="154"/>
        <v>-</v>
      </c>
      <c r="O508" s="2" t="str">
        <f t="shared" si="155"/>
        <v>-</v>
      </c>
      <c r="P508" s="2" t="str">
        <f t="shared" si="156"/>
        <v>-</v>
      </c>
      <c r="Q508" s="2" t="str">
        <f t="shared" si="157"/>
        <v>-</v>
      </c>
      <c r="AS508" t="s">
        <v>889</v>
      </c>
      <c r="AT508" t="s">
        <v>2756</v>
      </c>
      <c r="AW508" s="35">
        <v>13</v>
      </c>
      <c r="AX508" s="37">
        <v>183</v>
      </c>
      <c r="AY508" s="41">
        <f t="shared" si="158"/>
        <v>13183</v>
      </c>
      <c r="BA508" s="7" t="s">
        <v>59</v>
      </c>
      <c r="BJ508" s="1"/>
    </row>
    <row r="509" spans="1:62" hidden="1" outlineLevel="1">
      <c r="A509" t="s">
        <v>1389</v>
      </c>
      <c r="B509" t="s">
        <v>2756</v>
      </c>
      <c r="C509" s="25">
        <v>100592</v>
      </c>
      <c r="F509" s="1">
        <v>54041</v>
      </c>
      <c r="G509" s="1">
        <v>20198</v>
      </c>
      <c r="H509" s="1">
        <v>19656</v>
      </c>
      <c r="I509" s="2" t="str">
        <f t="shared" si="149"/>
        <v/>
      </c>
      <c r="J509" s="2">
        <f t="shared" si="150"/>
        <v>0.36372383930719271</v>
      </c>
      <c r="K509" s="10" t="e">
        <f t="shared" si="151"/>
        <v>#N/A</v>
      </c>
      <c r="L509" s="9" t="e">
        <f t="shared" si="152"/>
        <v>#N/A</v>
      </c>
      <c r="M509" s="8" t="e">
        <f t="shared" si="153"/>
        <v>#N/A</v>
      </c>
      <c r="N509" s="2" t="str">
        <f t="shared" si="154"/>
        <v>-</v>
      </c>
      <c r="O509" s="2" t="str">
        <f t="shared" si="155"/>
        <v>-</v>
      </c>
      <c r="P509" s="2" t="str">
        <f t="shared" si="156"/>
        <v>-</v>
      </c>
      <c r="Q509" s="2" t="str">
        <f t="shared" si="157"/>
        <v>-</v>
      </c>
      <c r="AS509" t="s">
        <v>1389</v>
      </c>
      <c r="AT509" t="s">
        <v>2756</v>
      </c>
      <c r="AW509" s="35">
        <v>13</v>
      </c>
      <c r="AX509" s="37">
        <v>185</v>
      </c>
      <c r="AY509" s="41">
        <f t="shared" si="158"/>
        <v>13185</v>
      </c>
      <c r="BA509" s="7" t="s">
        <v>59</v>
      </c>
      <c r="BJ509" s="1"/>
    </row>
    <row r="510" spans="1:62" hidden="1" outlineLevel="1">
      <c r="A510" t="s">
        <v>1602</v>
      </c>
      <c r="B510" t="s">
        <v>2756</v>
      </c>
      <c r="C510" s="25">
        <v>27300</v>
      </c>
      <c r="F510" s="1">
        <v>12357</v>
      </c>
      <c r="G510" s="1">
        <v>6096</v>
      </c>
      <c r="H510" s="1">
        <v>5949</v>
      </c>
      <c r="I510" s="2" t="str">
        <f t="shared" si="149"/>
        <v/>
      </c>
      <c r="J510" s="2">
        <f t="shared" si="150"/>
        <v>0.48142753095411506</v>
      </c>
      <c r="K510" s="10" t="e">
        <f t="shared" si="151"/>
        <v>#N/A</v>
      </c>
      <c r="L510" s="9" t="e">
        <f t="shared" si="152"/>
        <v>#N/A</v>
      </c>
      <c r="M510" s="8" t="e">
        <f t="shared" si="153"/>
        <v>#N/A</v>
      </c>
      <c r="N510" s="2" t="str">
        <f t="shared" si="154"/>
        <v>-</v>
      </c>
      <c r="O510" s="2" t="str">
        <f t="shared" si="155"/>
        <v>-</v>
      </c>
      <c r="P510" s="2" t="str">
        <f t="shared" si="156"/>
        <v>-</v>
      </c>
      <c r="Q510" s="2" t="str">
        <f t="shared" si="157"/>
        <v>-</v>
      </c>
      <c r="AS510" t="s">
        <v>1602</v>
      </c>
      <c r="AT510" t="s">
        <v>2756</v>
      </c>
      <c r="AW510" s="35">
        <v>13</v>
      </c>
      <c r="AX510" s="37">
        <v>187</v>
      </c>
      <c r="AY510" s="41">
        <f t="shared" si="158"/>
        <v>13187</v>
      </c>
      <c r="BA510" s="7" t="s">
        <v>59</v>
      </c>
      <c r="BJ510" s="1"/>
    </row>
    <row r="511" spans="1:62" hidden="1" outlineLevel="1">
      <c r="A511" t="s">
        <v>1590</v>
      </c>
      <c r="B511" t="s">
        <v>2756</v>
      </c>
      <c r="C511" s="25">
        <v>21564</v>
      </c>
      <c r="F511" s="1">
        <v>12332</v>
      </c>
      <c r="G511" s="1">
        <v>5059</v>
      </c>
      <c r="H511" s="1">
        <v>5007</v>
      </c>
      <c r="I511" s="2" t="str">
        <f t="shared" si="149"/>
        <v/>
      </c>
      <c r="J511" s="2">
        <f t="shared" si="150"/>
        <v>0.40601686668829062</v>
      </c>
      <c r="K511" s="10" t="e">
        <f t="shared" si="151"/>
        <v>#N/A</v>
      </c>
      <c r="L511" s="9" t="e">
        <f t="shared" si="152"/>
        <v>#N/A</v>
      </c>
      <c r="M511" s="8" t="e">
        <f t="shared" si="153"/>
        <v>#N/A</v>
      </c>
      <c r="N511" s="2" t="str">
        <f t="shared" si="154"/>
        <v>-</v>
      </c>
      <c r="O511" s="2" t="str">
        <f t="shared" si="155"/>
        <v>-</v>
      </c>
      <c r="P511" s="2" t="str">
        <f t="shared" si="156"/>
        <v>-</v>
      </c>
      <c r="Q511" s="2" t="str">
        <f t="shared" si="157"/>
        <v>-</v>
      </c>
      <c r="AS511" t="s">
        <v>1590</v>
      </c>
      <c r="AT511" t="s">
        <v>2756</v>
      </c>
      <c r="AW511" s="35">
        <v>13</v>
      </c>
      <c r="AX511" s="37">
        <v>189</v>
      </c>
      <c r="AY511" s="41">
        <f t="shared" si="158"/>
        <v>13189</v>
      </c>
      <c r="BA511" s="7" t="s">
        <v>59</v>
      </c>
      <c r="BJ511" s="1"/>
    </row>
    <row r="512" spans="1:62" hidden="1" outlineLevel="1">
      <c r="A512" t="s">
        <v>1601</v>
      </c>
      <c r="B512" t="s">
        <v>2756</v>
      </c>
      <c r="C512" s="25">
        <v>12950</v>
      </c>
      <c r="F512" s="1">
        <v>7688</v>
      </c>
      <c r="G512" s="1">
        <v>4132</v>
      </c>
      <c r="H512" s="1">
        <v>4002</v>
      </c>
      <c r="I512" s="2" t="str">
        <f t="shared" si="149"/>
        <v/>
      </c>
      <c r="J512" s="2">
        <f t="shared" si="150"/>
        <v>0.52055150884495316</v>
      </c>
      <c r="K512" s="10" t="e">
        <f t="shared" si="151"/>
        <v>#N/A</v>
      </c>
      <c r="L512" s="9" t="e">
        <f t="shared" si="152"/>
        <v>#N/A</v>
      </c>
      <c r="M512" s="8" t="e">
        <f t="shared" si="153"/>
        <v>#N/A</v>
      </c>
      <c r="N512" s="2" t="str">
        <f t="shared" si="154"/>
        <v>-</v>
      </c>
      <c r="O512" s="2" t="str">
        <f t="shared" si="155"/>
        <v>-</v>
      </c>
      <c r="P512" s="2" t="str">
        <f t="shared" si="156"/>
        <v>-</v>
      </c>
      <c r="Q512" s="2" t="str">
        <f t="shared" si="157"/>
        <v>-</v>
      </c>
      <c r="AS512" t="s">
        <v>1601</v>
      </c>
      <c r="AT512" t="s">
        <v>2756</v>
      </c>
      <c r="AW512" s="35">
        <v>13</v>
      </c>
      <c r="AX512" s="37">
        <v>191</v>
      </c>
      <c r="AY512" s="41">
        <f t="shared" si="158"/>
        <v>13191</v>
      </c>
      <c r="BA512" s="7" t="s">
        <v>59</v>
      </c>
      <c r="BJ512" s="1"/>
    </row>
    <row r="513" spans="1:62" hidden="1" outlineLevel="1">
      <c r="A513" t="s">
        <v>744</v>
      </c>
      <c r="B513" t="s">
        <v>2756</v>
      </c>
      <c r="C513" s="25">
        <v>14364</v>
      </c>
      <c r="F513" s="1">
        <v>7336</v>
      </c>
      <c r="G513" s="1">
        <v>2966</v>
      </c>
      <c r="H513" s="1">
        <v>2871</v>
      </c>
      <c r="I513" s="2" t="str">
        <f t="shared" si="149"/>
        <v/>
      </c>
      <c r="J513" s="2">
        <f t="shared" si="150"/>
        <v>0.39135768811341332</v>
      </c>
      <c r="K513" s="10" t="e">
        <f t="shared" si="151"/>
        <v>#N/A</v>
      </c>
      <c r="L513" s="9" t="e">
        <f t="shared" si="152"/>
        <v>#N/A</v>
      </c>
      <c r="M513" s="8" t="e">
        <f t="shared" si="153"/>
        <v>#N/A</v>
      </c>
      <c r="N513" s="2" t="str">
        <f t="shared" si="154"/>
        <v>-</v>
      </c>
      <c r="O513" s="2" t="str">
        <f t="shared" si="155"/>
        <v>-</v>
      </c>
      <c r="P513" s="2" t="str">
        <f t="shared" si="156"/>
        <v>-</v>
      </c>
      <c r="Q513" s="2" t="str">
        <f t="shared" si="157"/>
        <v>-</v>
      </c>
      <c r="AS513" t="s">
        <v>744</v>
      </c>
      <c r="AT513" t="s">
        <v>2756</v>
      </c>
      <c r="AW513" s="35">
        <v>13</v>
      </c>
      <c r="AX513" s="37">
        <v>193</v>
      </c>
      <c r="AY513" s="41">
        <f t="shared" si="158"/>
        <v>13193</v>
      </c>
      <c r="BA513" s="7" t="s">
        <v>59</v>
      </c>
      <c r="BJ513" s="1"/>
    </row>
    <row r="514" spans="1:62" hidden="1" outlineLevel="1">
      <c r="A514" t="s">
        <v>745</v>
      </c>
      <c r="B514" t="s">
        <v>2756</v>
      </c>
      <c r="C514" s="25">
        <v>27347</v>
      </c>
      <c r="F514" s="1">
        <v>15360</v>
      </c>
      <c r="G514" s="1">
        <v>6334</v>
      </c>
      <c r="H514" s="1">
        <v>6205</v>
      </c>
      <c r="I514" s="2" t="str">
        <f t="shared" si="149"/>
        <v/>
      </c>
      <c r="J514" s="2">
        <f t="shared" si="150"/>
        <v>0.40397135416666669</v>
      </c>
      <c r="K514" s="10" t="e">
        <f t="shared" ref="K514:K545" si="159">RANK(R514,R514:AP514)</f>
        <v>#N/A</v>
      </c>
      <c r="L514" s="9" t="e">
        <f t="shared" ref="L514:L545" si="160">RANK(S514,R514:AP514)</f>
        <v>#N/A</v>
      </c>
      <c r="M514" s="8" t="e">
        <f t="shared" ref="M514:M545" si="161">RANK(T514,R514:AP514)</f>
        <v>#N/A</v>
      </c>
      <c r="N514" s="2" t="str">
        <f t="shared" ref="N514:N545" si="162">IF(SUM($R514:$AO514)=0,"-",R514/SUM($R514:$AO514))</f>
        <v>-</v>
      </c>
      <c r="O514" s="2" t="str">
        <f t="shared" ref="O514:O545" si="163">IF(SUM($R514:$AO514)=0,"-",S514/SUM($R514:$AO514))</f>
        <v>-</v>
      </c>
      <c r="P514" s="2" t="str">
        <f t="shared" ref="P514:P545" si="164">IF(SUM($R514:$AO514)=0,"-",T514/SUM($R514:$AO514))</f>
        <v>-</v>
      </c>
      <c r="Q514" s="2" t="str">
        <f t="shared" ref="Q514:Q545" si="165">IF(SUM($R514:$AO514)=0,"-",(1-N514-O514-P514))</f>
        <v>-</v>
      </c>
      <c r="AS514" t="s">
        <v>745</v>
      </c>
      <c r="AT514" t="s">
        <v>2756</v>
      </c>
      <c r="AW514" s="35">
        <v>13</v>
      </c>
      <c r="AX514" s="37">
        <v>195</v>
      </c>
      <c r="AY514" s="41">
        <f t="shared" si="158"/>
        <v>13195</v>
      </c>
      <c r="BA514" s="7" t="s">
        <v>59</v>
      </c>
      <c r="BJ514" s="1"/>
    </row>
    <row r="515" spans="1:62" hidden="1" outlineLevel="1">
      <c r="A515" t="s">
        <v>2911</v>
      </c>
      <c r="B515" t="s">
        <v>2756</v>
      </c>
      <c r="C515" s="25">
        <v>8089</v>
      </c>
      <c r="F515" s="1">
        <v>4007</v>
      </c>
      <c r="G515" s="1">
        <v>2023</v>
      </c>
      <c r="H515" s="1">
        <v>1968</v>
      </c>
      <c r="I515" s="2" t="str">
        <f t="shared" si="149"/>
        <v/>
      </c>
      <c r="J515" s="2">
        <f t="shared" si="150"/>
        <v>0.49114050411779386</v>
      </c>
      <c r="K515" s="10" t="e">
        <f t="shared" si="159"/>
        <v>#N/A</v>
      </c>
      <c r="L515" s="9" t="e">
        <f t="shared" si="160"/>
        <v>#N/A</v>
      </c>
      <c r="M515" s="8" t="e">
        <f t="shared" si="161"/>
        <v>#N/A</v>
      </c>
      <c r="N515" s="2" t="str">
        <f t="shared" si="162"/>
        <v>-</v>
      </c>
      <c r="O515" s="2" t="str">
        <f t="shared" si="163"/>
        <v>-</v>
      </c>
      <c r="P515" s="2" t="str">
        <f t="shared" si="164"/>
        <v>-</v>
      </c>
      <c r="Q515" s="2" t="str">
        <f t="shared" si="165"/>
        <v>-</v>
      </c>
      <c r="AS515" t="s">
        <v>2911</v>
      </c>
      <c r="AT515" t="s">
        <v>2756</v>
      </c>
      <c r="AW515" s="35">
        <v>13</v>
      </c>
      <c r="AX515" s="37">
        <v>197</v>
      </c>
      <c r="AY515" s="41">
        <f t="shared" si="158"/>
        <v>13197</v>
      </c>
      <c r="BA515" s="7" t="s">
        <v>59</v>
      </c>
      <c r="BJ515" s="1"/>
    </row>
    <row r="516" spans="1:62" hidden="1" outlineLevel="1">
      <c r="A516" t="s">
        <v>995</v>
      </c>
      <c r="B516" t="s">
        <v>2756</v>
      </c>
      <c r="C516" s="25">
        <v>22694</v>
      </c>
      <c r="F516" s="1">
        <v>11871</v>
      </c>
      <c r="G516" s="1">
        <v>5471</v>
      </c>
      <c r="H516" s="1">
        <v>5252</v>
      </c>
      <c r="I516" s="2" t="str">
        <f t="shared" si="149"/>
        <v/>
      </c>
      <c r="J516" s="2">
        <f t="shared" si="150"/>
        <v>0.44242271080785106</v>
      </c>
      <c r="K516" s="10" t="e">
        <f t="shared" si="159"/>
        <v>#N/A</v>
      </c>
      <c r="L516" s="9" t="e">
        <f t="shared" si="160"/>
        <v>#N/A</v>
      </c>
      <c r="M516" s="8" t="e">
        <f t="shared" si="161"/>
        <v>#N/A</v>
      </c>
      <c r="N516" s="2" t="str">
        <f t="shared" si="162"/>
        <v>-</v>
      </c>
      <c r="O516" s="2" t="str">
        <f t="shared" si="163"/>
        <v>-</v>
      </c>
      <c r="P516" s="2" t="str">
        <f t="shared" si="164"/>
        <v>-</v>
      </c>
      <c r="Q516" s="2" t="str">
        <f t="shared" si="165"/>
        <v>-</v>
      </c>
      <c r="AS516" t="s">
        <v>995</v>
      </c>
      <c r="AT516" t="s">
        <v>2756</v>
      </c>
      <c r="AW516" s="35">
        <v>13</v>
      </c>
      <c r="AX516" s="37">
        <v>199</v>
      </c>
      <c r="AY516" s="41">
        <f t="shared" si="158"/>
        <v>13199</v>
      </c>
      <c r="BA516" s="7" t="s">
        <v>59</v>
      </c>
      <c r="BJ516" s="1"/>
    </row>
    <row r="517" spans="1:62" hidden="1" outlineLevel="1">
      <c r="A517" t="s">
        <v>2679</v>
      </c>
      <c r="B517" t="s">
        <v>2756</v>
      </c>
      <c r="C517" s="25">
        <v>6104</v>
      </c>
      <c r="F517" s="1">
        <v>3578</v>
      </c>
      <c r="G517" s="1">
        <v>1311</v>
      </c>
      <c r="H517" s="1">
        <v>1280</v>
      </c>
      <c r="I517" s="2" t="str">
        <f t="shared" si="149"/>
        <v/>
      </c>
      <c r="J517" s="2">
        <f t="shared" si="150"/>
        <v>0.35774175517048629</v>
      </c>
      <c r="K517" s="10" t="e">
        <f t="shared" si="159"/>
        <v>#N/A</v>
      </c>
      <c r="L517" s="9" t="e">
        <f t="shared" si="160"/>
        <v>#N/A</v>
      </c>
      <c r="M517" s="8" t="e">
        <f t="shared" si="161"/>
        <v>#N/A</v>
      </c>
      <c r="N517" s="2" t="str">
        <f t="shared" si="162"/>
        <v>-</v>
      </c>
      <c r="O517" s="2" t="str">
        <f t="shared" si="163"/>
        <v>-</v>
      </c>
      <c r="P517" s="2" t="str">
        <f t="shared" si="164"/>
        <v>-</v>
      </c>
      <c r="Q517" s="2" t="str">
        <f t="shared" si="165"/>
        <v>-</v>
      </c>
      <c r="AS517" t="s">
        <v>2679</v>
      </c>
      <c r="AT517" t="s">
        <v>2756</v>
      </c>
      <c r="AW517" s="35">
        <v>13</v>
      </c>
      <c r="AX517" s="37">
        <v>201</v>
      </c>
      <c r="AY517" s="41">
        <f t="shared" si="158"/>
        <v>13201</v>
      </c>
      <c r="BA517" s="7" t="s">
        <v>59</v>
      </c>
      <c r="BJ517" s="1"/>
    </row>
    <row r="518" spans="1:62" hidden="1" outlineLevel="1">
      <c r="A518" t="s">
        <v>1766</v>
      </c>
      <c r="B518" t="s">
        <v>2756</v>
      </c>
      <c r="C518" s="25">
        <v>23579</v>
      </c>
      <c r="F518" s="1">
        <v>9840</v>
      </c>
      <c r="G518" s="1">
        <v>4912</v>
      </c>
      <c r="H518" s="1">
        <v>4832</v>
      </c>
      <c r="I518" s="2" t="str">
        <f t="shared" si="149"/>
        <v/>
      </c>
      <c r="J518" s="2">
        <f t="shared" si="150"/>
        <v>0.49105691056910566</v>
      </c>
      <c r="K518" s="10" t="e">
        <f t="shared" si="159"/>
        <v>#N/A</v>
      </c>
      <c r="L518" s="9" t="e">
        <f t="shared" si="160"/>
        <v>#N/A</v>
      </c>
      <c r="M518" s="8" t="e">
        <f t="shared" si="161"/>
        <v>#N/A</v>
      </c>
      <c r="N518" s="2" t="str">
        <f t="shared" si="162"/>
        <v>-</v>
      </c>
      <c r="O518" s="2" t="str">
        <f t="shared" si="163"/>
        <v>-</v>
      </c>
      <c r="P518" s="2" t="str">
        <f t="shared" si="164"/>
        <v>-</v>
      </c>
      <c r="Q518" s="2" t="str">
        <f t="shared" si="165"/>
        <v>-</v>
      </c>
      <c r="AS518" t="s">
        <v>1766</v>
      </c>
      <c r="AT518" t="s">
        <v>2756</v>
      </c>
      <c r="AW518" s="35">
        <v>13</v>
      </c>
      <c r="AX518" s="37">
        <v>205</v>
      </c>
      <c r="AY518" s="41">
        <f t="shared" si="158"/>
        <v>13205</v>
      </c>
      <c r="BA518" s="7" t="s">
        <v>59</v>
      </c>
      <c r="BJ518" s="1"/>
    </row>
    <row r="519" spans="1:62" hidden="1" outlineLevel="1">
      <c r="A519" t="s">
        <v>2005</v>
      </c>
      <c r="B519" t="s">
        <v>2756</v>
      </c>
      <c r="C519" s="25">
        <v>24924</v>
      </c>
      <c r="F519" s="1">
        <v>13376</v>
      </c>
      <c r="G519" s="1">
        <v>7391</v>
      </c>
      <c r="H519" s="1">
        <v>7333</v>
      </c>
      <c r="I519" s="2" t="str">
        <f t="shared" ref="I519:I582" si="166">IF(D519&gt;0,H519/D519,"")</f>
        <v/>
      </c>
      <c r="J519" s="2">
        <f t="shared" ref="J519:J582" si="167">IF(F519&gt;0,H519/F519,"")</f>
        <v>0.54822069377990434</v>
      </c>
      <c r="K519" s="10" t="e">
        <f t="shared" si="159"/>
        <v>#N/A</v>
      </c>
      <c r="L519" s="9" t="e">
        <f t="shared" si="160"/>
        <v>#N/A</v>
      </c>
      <c r="M519" s="8" t="e">
        <f t="shared" si="161"/>
        <v>#N/A</v>
      </c>
      <c r="N519" s="2" t="str">
        <f t="shared" si="162"/>
        <v>-</v>
      </c>
      <c r="O519" s="2" t="str">
        <f t="shared" si="163"/>
        <v>-</v>
      </c>
      <c r="P519" s="2" t="str">
        <f t="shared" si="164"/>
        <v>-</v>
      </c>
      <c r="Q519" s="2" t="str">
        <f t="shared" si="165"/>
        <v>-</v>
      </c>
      <c r="AS519" t="s">
        <v>2005</v>
      </c>
      <c r="AT519" t="s">
        <v>2756</v>
      </c>
      <c r="AW519" s="35">
        <v>13</v>
      </c>
      <c r="AX519" s="37">
        <v>207</v>
      </c>
      <c r="AY519" s="41">
        <f t="shared" si="158"/>
        <v>13207</v>
      </c>
      <c r="BA519" s="7" t="s">
        <v>59</v>
      </c>
      <c r="BJ519" s="1"/>
    </row>
    <row r="520" spans="1:62" hidden="1" outlineLevel="1">
      <c r="A520" t="s">
        <v>1093</v>
      </c>
      <c r="B520" t="s">
        <v>2756</v>
      </c>
      <c r="C520" s="25">
        <v>9165</v>
      </c>
      <c r="F520" s="1">
        <v>4497</v>
      </c>
      <c r="G520" s="1">
        <v>2114</v>
      </c>
      <c r="H520" s="1">
        <v>2049</v>
      </c>
      <c r="I520" s="2" t="str">
        <f t="shared" si="166"/>
        <v/>
      </c>
      <c r="J520" s="2">
        <f t="shared" si="167"/>
        <v>0.45563709139426284</v>
      </c>
      <c r="K520" s="10" t="e">
        <f t="shared" si="159"/>
        <v>#N/A</v>
      </c>
      <c r="L520" s="9" t="e">
        <f t="shared" si="160"/>
        <v>#N/A</v>
      </c>
      <c r="M520" s="8" t="e">
        <f t="shared" si="161"/>
        <v>#N/A</v>
      </c>
      <c r="N520" s="2" t="str">
        <f t="shared" si="162"/>
        <v>-</v>
      </c>
      <c r="O520" s="2" t="str">
        <f t="shared" si="163"/>
        <v>-</v>
      </c>
      <c r="P520" s="2" t="str">
        <f t="shared" si="164"/>
        <v>-</v>
      </c>
      <c r="Q520" s="2" t="str">
        <f t="shared" si="165"/>
        <v>-</v>
      </c>
      <c r="AS520" t="s">
        <v>1093</v>
      </c>
      <c r="AT520" t="s">
        <v>2756</v>
      </c>
      <c r="AW520" s="35">
        <v>13</v>
      </c>
      <c r="AX520" s="37">
        <v>209</v>
      </c>
      <c r="AY520" s="41">
        <f t="shared" si="158"/>
        <v>13209</v>
      </c>
      <c r="BA520" s="7" t="s">
        <v>59</v>
      </c>
      <c r="BJ520" s="1"/>
    </row>
    <row r="521" spans="1:62" hidden="1" outlineLevel="1">
      <c r="A521" t="s">
        <v>2516</v>
      </c>
      <c r="B521" t="s">
        <v>2756</v>
      </c>
      <c r="C521" s="25">
        <v>17316</v>
      </c>
      <c r="F521" s="1">
        <v>9373</v>
      </c>
      <c r="G521" s="1">
        <v>5450</v>
      </c>
      <c r="H521" s="1">
        <v>5287</v>
      </c>
      <c r="I521" s="2" t="str">
        <f t="shared" si="166"/>
        <v/>
      </c>
      <c r="J521" s="2">
        <f t="shared" si="167"/>
        <v>0.56406700096020479</v>
      </c>
      <c r="K521" s="10" t="e">
        <f t="shared" si="159"/>
        <v>#N/A</v>
      </c>
      <c r="L521" s="9" t="e">
        <f t="shared" si="160"/>
        <v>#N/A</v>
      </c>
      <c r="M521" s="8" t="e">
        <f t="shared" si="161"/>
        <v>#N/A</v>
      </c>
      <c r="N521" s="2" t="str">
        <f t="shared" si="162"/>
        <v>-</v>
      </c>
      <c r="O521" s="2" t="str">
        <f t="shared" si="163"/>
        <v>-</v>
      </c>
      <c r="P521" s="2" t="str">
        <f t="shared" si="164"/>
        <v>-</v>
      </c>
      <c r="Q521" s="2" t="str">
        <f t="shared" si="165"/>
        <v>-</v>
      </c>
      <c r="AS521" t="s">
        <v>2516</v>
      </c>
      <c r="AT521" t="s">
        <v>2756</v>
      </c>
      <c r="AW521" s="35">
        <v>13</v>
      </c>
      <c r="AX521" s="37">
        <v>211</v>
      </c>
      <c r="AY521" s="41">
        <f t="shared" si="158"/>
        <v>13211</v>
      </c>
      <c r="BA521" s="7" t="s">
        <v>59</v>
      </c>
      <c r="BJ521" s="1"/>
    </row>
    <row r="522" spans="1:62" hidden="1" outlineLevel="1">
      <c r="A522" t="s">
        <v>1277</v>
      </c>
      <c r="B522" t="s">
        <v>2756</v>
      </c>
      <c r="C522" s="25">
        <v>40173</v>
      </c>
      <c r="F522" s="1">
        <v>15792</v>
      </c>
      <c r="G522" s="1">
        <v>6178</v>
      </c>
      <c r="H522" s="1">
        <v>6056</v>
      </c>
      <c r="I522" s="2" t="str">
        <f t="shared" si="166"/>
        <v/>
      </c>
      <c r="J522" s="2">
        <f t="shared" si="167"/>
        <v>0.38348530901722389</v>
      </c>
      <c r="K522" s="10" t="e">
        <f t="shared" si="159"/>
        <v>#N/A</v>
      </c>
      <c r="L522" s="9" t="e">
        <f t="shared" si="160"/>
        <v>#N/A</v>
      </c>
      <c r="M522" s="8" t="e">
        <f t="shared" si="161"/>
        <v>#N/A</v>
      </c>
      <c r="N522" s="2" t="str">
        <f t="shared" si="162"/>
        <v>-</v>
      </c>
      <c r="O522" s="2" t="str">
        <f t="shared" si="163"/>
        <v>-</v>
      </c>
      <c r="P522" s="2" t="str">
        <f t="shared" si="164"/>
        <v>-</v>
      </c>
      <c r="Q522" s="2" t="str">
        <f t="shared" si="165"/>
        <v>-</v>
      </c>
      <c r="AS522" t="s">
        <v>1277</v>
      </c>
      <c r="AT522" t="s">
        <v>2756</v>
      </c>
      <c r="AW522" s="35">
        <v>13</v>
      </c>
      <c r="AX522" s="37">
        <v>213</v>
      </c>
      <c r="AY522" s="41">
        <f t="shared" si="158"/>
        <v>13213</v>
      </c>
      <c r="BA522" s="7" t="s">
        <v>59</v>
      </c>
      <c r="BJ522" s="1"/>
    </row>
    <row r="523" spans="1:62" hidden="1" outlineLevel="1">
      <c r="A523" t="s">
        <v>1577</v>
      </c>
      <c r="B523" t="s">
        <v>2756</v>
      </c>
      <c r="C523" s="25">
        <v>189464</v>
      </c>
      <c r="F523" s="1">
        <v>89977</v>
      </c>
      <c r="G523" s="1">
        <v>39714</v>
      </c>
      <c r="H523" s="1">
        <v>38737</v>
      </c>
      <c r="I523" s="2" t="str">
        <f t="shared" si="166"/>
        <v/>
      </c>
      <c r="J523" s="2">
        <f t="shared" si="167"/>
        <v>0.43052113317847895</v>
      </c>
      <c r="K523" s="10" t="e">
        <f t="shared" si="159"/>
        <v>#N/A</v>
      </c>
      <c r="L523" s="9" t="e">
        <f t="shared" si="160"/>
        <v>#N/A</v>
      </c>
      <c r="M523" s="8" t="e">
        <f t="shared" si="161"/>
        <v>#N/A</v>
      </c>
      <c r="N523" s="2" t="str">
        <f t="shared" si="162"/>
        <v>-</v>
      </c>
      <c r="O523" s="2" t="str">
        <f t="shared" si="163"/>
        <v>-</v>
      </c>
      <c r="P523" s="2" t="str">
        <f t="shared" si="164"/>
        <v>-</v>
      </c>
      <c r="Q523" s="2" t="str">
        <f t="shared" si="165"/>
        <v>-</v>
      </c>
      <c r="AS523" t="s">
        <v>1577</v>
      </c>
      <c r="AT523" t="s">
        <v>2756</v>
      </c>
      <c r="AW523" s="35">
        <v>13</v>
      </c>
      <c r="AX523" s="37">
        <v>215</v>
      </c>
      <c r="AY523" s="41">
        <f t="shared" si="158"/>
        <v>13215</v>
      </c>
      <c r="BA523" s="7" t="s">
        <v>59</v>
      </c>
      <c r="BJ523" s="1"/>
    </row>
    <row r="524" spans="1:62" hidden="1" outlineLevel="1">
      <c r="A524" t="s">
        <v>2044</v>
      </c>
      <c r="B524" t="s">
        <v>2756</v>
      </c>
      <c r="C524" s="25">
        <v>90647</v>
      </c>
      <c r="F524" s="1">
        <v>43436</v>
      </c>
      <c r="G524" s="1">
        <v>19860</v>
      </c>
      <c r="H524" s="1">
        <v>19460</v>
      </c>
      <c r="I524" s="2" t="str">
        <f t="shared" si="166"/>
        <v/>
      </c>
      <c r="J524" s="2">
        <f t="shared" si="167"/>
        <v>0.44801547103784878</v>
      </c>
      <c r="K524" s="10" t="e">
        <f t="shared" si="159"/>
        <v>#N/A</v>
      </c>
      <c r="L524" s="9" t="e">
        <f t="shared" si="160"/>
        <v>#N/A</v>
      </c>
      <c r="M524" s="8" t="e">
        <f t="shared" si="161"/>
        <v>#N/A</v>
      </c>
      <c r="N524" s="2" t="str">
        <f t="shared" si="162"/>
        <v>-</v>
      </c>
      <c r="O524" s="2" t="str">
        <f t="shared" si="163"/>
        <v>-</v>
      </c>
      <c r="P524" s="2" t="str">
        <f t="shared" si="164"/>
        <v>-</v>
      </c>
      <c r="Q524" s="2" t="str">
        <f t="shared" si="165"/>
        <v>-</v>
      </c>
      <c r="AS524" t="s">
        <v>2044</v>
      </c>
      <c r="AT524" t="s">
        <v>2756</v>
      </c>
      <c r="AW524" s="35">
        <v>13</v>
      </c>
      <c r="AX524" s="37">
        <v>217</v>
      </c>
      <c r="AY524" s="41">
        <f t="shared" si="158"/>
        <v>13217</v>
      </c>
      <c r="BA524" s="7" t="s">
        <v>59</v>
      </c>
      <c r="BJ524" s="1"/>
    </row>
    <row r="525" spans="1:62" hidden="1" outlineLevel="1">
      <c r="A525" t="s">
        <v>2045</v>
      </c>
      <c r="B525" t="s">
        <v>2756</v>
      </c>
      <c r="C525" s="25">
        <v>29720</v>
      </c>
      <c r="F525" s="1">
        <v>17688</v>
      </c>
      <c r="G525" s="1">
        <v>10659</v>
      </c>
      <c r="H525" s="1">
        <v>10465</v>
      </c>
      <c r="I525" s="2" t="str">
        <f t="shared" si="166"/>
        <v/>
      </c>
      <c r="J525" s="2">
        <f t="shared" si="167"/>
        <v>0.591644052464948</v>
      </c>
      <c r="K525" s="10" t="e">
        <f t="shared" si="159"/>
        <v>#N/A</v>
      </c>
      <c r="L525" s="9" t="e">
        <f t="shared" si="160"/>
        <v>#N/A</v>
      </c>
      <c r="M525" s="8" t="e">
        <f t="shared" si="161"/>
        <v>#N/A</v>
      </c>
      <c r="N525" s="2" t="str">
        <f t="shared" si="162"/>
        <v>-</v>
      </c>
      <c r="O525" s="2" t="str">
        <f t="shared" si="163"/>
        <v>-</v>
      </c>
      <c r="P525" s="2" t="str">
        <f t="shared" si="164"/>
        <v>-</v>
      </c>
      <c r="Q525" s="2" t="str">
        <f t="shared" si="165"/>
        <v>-</v>
      </c>
      <c r="AS525" t="s">
        <v>2045</v>
      </c>
      <c r="AT525" t="s">
        <v>2756</v>
      </c>
      <c r="AW525" s="35">
        <v>13</v>
      </c>
      <c r="AX525" s="37">
        <v>219</v>
      </c>
      <c r="AY525" s="41">
        <f t="shared" si="158"/>
        <v>13219</v>
      </c>
      <c r="BA525" s="7" t="s">
        <v>59</v>
      </c>
      <c r="BJ525" s="1"/>
    </row>
    <row r="526" spans="1:62" hidden="1" outlineLevel="1">
      <c r="A526" t="s">
        <v>1121</v>
      </c>
      <c r="B526" t="s">
        <v>2756</v>
      </c>
      <c r="C526" s="25">
        <v>14030</v>
      </c>
      <c r="F526" s="1">
        <v>7200</v>
      </c>
      <c r="G526" s="1">
        <v>3620</v>
      </c>
      <c r="H526" s="1">
        <v>3542</v>
      </c>
      <c r="I526" s="2" t="str">
        <f t="shared" si="166"/>
        <v/>
      </c>
      <c r="J526" s="2">
        <f t="shared" si="167"/>
        <v>0.49194444444444446</v>
      </c>
      <c r="K526" s="10" t="e">
        <f t="shared" si="159"/>
        <v>#N/A</v>
      </c>
      <c r="L526" s="9" t="e">
        <f t="shared" si="160"/>
        <v>#N/A</v>
      </c>
      <c r="M526" s="8" t="e">
        <f t="shared" si="161"/>
        <v>#N/A</v>
      </c>
      <c r="N526" s="2" t="str">
        <f t="shared" si="162"/>
        <v>-</v>
      </c>
      <c r="O526" s="2" t="str">
        <f t="shared" si="163"/>
        <v>-</v>
      </c>
      <c r="P526" s="2" t="str">
        <f t="shared" si="164"/>
        <v>-</v>
      </c>
      <c r="Q526" s="2" t="str">
        <f t="shared" si="165"/>
        <v>-</v>
      </c>
      <c r="AS526" t="s">
        <v>1121</v>
      </c>
      <c r="AT526" t="s">
        <v>2756</v>
      </c>
      <c r="AW526" s="35">
        <v>13</v>
      </c>
      <c r="AX526" s="37">
        <v>221</v>
      </c>
      <c r="AY526" s="41">
        <f t="shared" si="158"/>
        <v>13221</v>
      </c>
      <c r="BA526" s="7" t="s">
        <v>59</v>
      </c>
      <c r="BJ526" s="1"/>
    </row>
    <row r="527" spans="1:62" hidden="1" outlineLevel="1">
      <c r="A527" t="s">
        <v>2291</v>
      </c>
      <c r="B527" t="s">
        <v>2756</v>
      </c>
      <c r="C527" s="25">
        <v>122635</v>
      </c>
      <c r="F527" s="1">
        <v>57723</v>
      </c>
      <c r="G527" s="1">
        <v>26436</v>
      </c>
      <c r="H527" s="1">
        <v>25915</v>
      </c>
      <c r="I527" s="2" t="str">
        <f t="shared" si="166"/>
        <v/>
      </c>
      <c r="J527" s="2">
        <f t="shared" si="167"/>
        <v>0.44895448954489547</v>
      </c>
      <c r="K527" s="10" t="e">
        <f t="shared" si="159"/>
        <v>#N/A</v>
      </c>
      <c r="L527" s="9" t="e">
        <f t="shared" si="160"/>
        <v>#N/A</v>
      </c>
      <c r="M527" s="8" t="e">
        <f t="shared" si="161"/>
        <v>#N/A</v>
      </c>
      <c r="N527" s="2" t="str">
        <f t="shared" si="162"/>
        <v>-</v>
      </c>
      <c r="O527" s="2" t="str">
        <f t="shared" si="163"/>
        <v>-</v>
      </c>
      <c r="P527" s="2" t="str">
        <f t="shared" si="164"/>
        <v>-</v>
      </c>
      <c r="Q527" s="2" t="str">
        <f t="shared" si="165"/>
        <v>-</v>
      </c>
      <c r="AS527" t="s">
        <v>2291</v>
      </c>
      <c r="AT527" t="s">
        <v>2756</v>
      </c>
      <c r="AW527" s="35">
        <v>13</v>
      </c>
      <c r="AX527" s="37">
        <v>223</v>
      </c>
      <c r="AY527" s="41">
        <f t="shared" si="158"/>
        <v>13223</v>
      </c>
      <c r="BA527" s="7" t="s">
        <v>59</v>
      </c>
      <c r="BJ527" s="1"/>
    </row>
    <row r="528" spans="1:62" hidden="1" outlineLevel="1">
      <c r="A528" t="s">
        <v>2508</v>
      </c>
      <c r="B528" t="s">
        <v>2756</v>
      </c>
      <c r="C528" s="25">
        <v>25510</v>
      </c>
      <c r="F528" s="1">
        <v>11323</v>
      </c>
      <c r="G528" s="1">
        <v>6079</v>
      </c>
      <c r="H528" s="1">
        <v>5897</v>
      </c>
      <c r="I528" s="2" t="str">
        <f t="shared" si="166"/>
        <v/>
      </c>
      <c r="J528" s="2">
        <f t="shared" si="167"/>
        <v>0.52079837498896053</v>
      </c>
      <c r="K528" s="10" t="e">
        <f t="shared" si="159"/>
        <v>#N/A</v>
      </c>
      <c r="L528" s="9" t="e">
        <f t="shared" si="160"/>
        <v>#N/A</v>
      </c>
      <c r="M528" s="8" t="e">
        <f t="shared" si="161"/>
        <v>#N/A</v>
      </c>
      <c r="N528" s="2" t="str">
        <f t="shared" si="162"/>
        <v>-</v>
      </c>
      <c r="O528" s="2" t="str">
        <f t="shared" si="163"/>
        <v>-</v>
      </c>
      <c r="P528" s="2" t="str">
        <f t="shared" si="164"/>
        <v>-</v>
      </c>
      <c r="Q528" s="2" t="str">
        <f t="shared" si="165"/>
        <v>-</v>
      </c>
      <c r="AS528" t="s">
        <v>2508</v>
      </c>
      <c r="AT528" t="s">
        <v>2756</v>
      </c>
      <c r="AW528" s="35">
        <v>13</v>
      </c>
      <c r="AX528" s="37">
        <v>225</v>
      </c>
      <c r="AY528" s="41">
        <f t="shared" si="158"/>
        <v>13225</v>
      </c>
      <c r="BA528" s="7" t="s">
        <v>59</v>
      </c>
      <c r="BJ528" s="1"/>
    </row>
    <row r="529" spans="1:62" hidden="1" outlineLevel="1">
      <c r="A529" t="s">
        <v>959</v>
      </c>
      <c r="B529" t="s">
        <v>2756</v>
      </c>
      <c r="C529" s="25">
        <v>28169</v>
      </c>
      <c r="F529" s="1">
        <v>14732</v>
      </c>
      <c r="G529" s="1">
        <v>7416</v>
      </c>
      <c r="H529" s="1">
        <v>7242</v>
      </c>
      <c r="I529" s="2" t="str">
        <f t="shared" si="166"/>
        <v/>
      </c>
      <c r="J529" s="2">
        <f t="shared" si="167"/>
        <v>0.49158294868313873</v>
      </c>
      <c r="K529" s="10" t="e">
        <f t="shared" si="159"/>
        <v>#N/A</v>
      </c>
      <c r="L529" s="9" t="e">
        <f t="shared" si="160"/>
        <v>#N/A</v>
      </c>
      <c r="M529" s="8" t="e">
        <f t="shared" si="161"/>
        <v>#N/A</v>
      </c>
      <c r="N529" s="2" t="str">
        <f t="shared" si="162"/>
        <v>-</v>
      </c>
      <c r="O529" s="2" t="str">
        <f t="shared" si="163"/>
        <v>-</v>
      </c>
      <c r="P529" s="2" t="str">
        <f t="shared" si="164"/>
        <v>-</v>
      </c>
      <c r="Q529" s="2" t="str">
        <f t="shared" si="165"/>
        <v>-</v>
      </c>
      <c r="AS529" t="s">
        <v>959</v>
      </c>
      <c r="AT529" t="s">
        <v>2756</v>
      </c>
      <c r="AW529" s="35">
        <v>13</v>
      </c>
      <c r="AX529" s="37">
        <v>227</v>
      </c>
      <c r="AY529" s="41">
        <f t="shared" si="158"/>
        <v>13227</v>
      </c>
      <c r="BA529" s="7" t="s">
        <v>59</v>
      </c>
      <c r="BJ529" s="1"/>
    </row>
    <row r="530" spans="1:62" hidden="1" outlineLevel="1">
      <c r="A530" t="s">
        <v>2150</v>
      </c>
      <c r="B530" t="s">
        <v>2756</v>
      </c>
      <c r="C530" s="25">
        <v>17502</v>
      </c>
      <c r="F530" s="1">
        <v>7900</v>
      </c>
      <c r="G530" s="1">
        <v>3773</v>
      </c>
      <c r="H530" s="1">
        <v>3707</v>
      </c>
      <c r="I530" s="2" t="str">
        <f t="shared" si="166"/>
        <v/>
      </c>
      <c r="J530" s="2">
        <f t="shared" si="167"/>
        <v>0.4692405063291139</v>
      </c>
      <c r="K530" s="10" t="e">
        <f t="shared" si="159"/>
        <v>#N/A</v>
      </c>
      <c r="L530" s="9" t="e">
        <f t="shared" si="160"/>
        <v>#N/A</v>
      </c>
      <c r="M530" s="8" t="e">
        <f t="shared" si="161"/>
        <v>#N/A</v>
      </c>
      <c r="N530" s="2" t="str">
        <f t="shared" si="162"/>
        <v>-</v>
      </c>
      <c r="O530" s="2" t="str">
        <f t="shared" si="163"/>
        <v>-</v>
      </c>
      <c r="P530" s="2" t="str">
        <f t="shared" si="164"/>
        <v>-</v>
      </c>
      <c r="Q530" s="2" t="str">
        <f t="shared" si="165"/>
        <v>-</v>
      </c>
      <c r="AS530" t="s">
        <v>2150</v>
      </c>
      <c r="AT530" t="s">
        <v>2756</v>
      </c>
      <c r="AW530" s="35">
        <v>13</v>
      </c>
      <c r="AX530" s="37">
        <v>229</v>
      </c>
      <c r="AY530" s="41">
        <f t="shared" si="158"/>
        <v>13229</v>
      </c>
      <c r="BA530" s="7" t="s">
        <v>59</v>
      </c>
      <c r="BJ530" s="1"/>
    </row>
    <row r="531" spans="1:62" hidden="1" outlineLevel="1">
      <c r="A531" t="s">
        <v>963</v>
      </c>
      <c r="B531" t="s">
        <v>2756</v>
      </c>
      <c r="C531" s="25">
        <v>16590</v>
      </c>
      <c r="F531" s="1">
        <v>8919</v>
      </c>
      <c r="G531" s="1">
        <v>4816</v>
      </c>
      <c r="H531" s="1">
        <v>4664</v>
      </c>
      <c r="I531" s="2" t="str">
        <f t="shared" si="166"/>
        <v/>
      </c>
      <c r="J531" s="2">
        <f t="shared" si="167"/>
        <v>0.52292857943715665</v>
      </c>
      <c r="K531" s="10" t="e">
        <f t="shared" si="159"/>
        <v>#N/A</v>
      </c>
      <c r="L531" s="9" t="e">
        <f t="shared" si="160"/>
        <v>#N/A</v>
      </c>
      <c r="M531" s="8" t="e">
        <f t="shared" si="161"/>
        <v>#N/A</v>
      </c>
      <c r="N531" s="2" t="str">
        <f t="shared" si="162"/>
        <v>-</v>
      </c>
      <c r="O531" s="2" t="str">
        <f t="shared" si="163"/>
        <v>-</v>
      </c>
      <c r="P531" s="2" t="str">
        <f t="shared" si="164"/>
        <v>-</v>
      </c>
      <c r="Q531" s="2" t="str">
        <f t="shared" si="165"/>
        <v>-</v>
      </c>
      <c r="AS531" t="s">
        <v>963</v>
      </c>
      <c r="AT531" t="s">
        <v>2756</v>
      </c>
      <c r="AW531" s="35">
        <v>13</v>
      </c>
      <c r="AX531" s="37">
        <v>231</v>
      </c>
      <c r="AY531" s="41">
        <f t="shared" si="158"/>
        <v>13231</v>
      </c>
      <c r="BA531" s="7" t="s">
        <v>59</v>
      </c>
      <c r="BJ531" s="1"/>
    </row>
    <row r="532" spans="1:62" hidden="1" outlineLevel="1">
      <c r="A532" t="s">
        <v>1633</v>
      </c>
      <c r="B532" t="s">
        <v>2756</v>
      </c>
      <c r="C532" s="25">
        <v>40372</v>
      </c>
      <c r="F532" s="1">
        <v>17933</v>
      </c>
      <c r="G532" s="1">
        <v>8222</v>
      </c>
      <c r="H532" s="1">
        <v>8019</v>
      </c>
      <c r="I532" s="2" t="str">
        <f t="shared" si="166"/>
        <v/>
      </c>
      <c r="J532" s="2">
        <f t="shared" si="167"/>
        <v>0.44716444543578876</v>
      </c>
      <c r="K532" s="10" t="e">
        <f t="shared" si="159"/>
        <v>#N/A</v>
      </c>
      <c r="L532" s="9" t="e">
        <f t="shared" si="160"/>
        <v>#N/A</v>
      </c>
      <c r="M532" s="8" t="e">
        <f t="shared" si="161"/>
        <v>#N/A</v>
      </c>
      <c r="N532" s="2" t="str">
        <f t="shared" si="162"/>
        <v>-</v>
      </c>
      <c r="O532" s="2" t="str">
        <f t="shared" si="163"/>
        <v>-</v>
      </c>
      <c r="P532" s="2" t="str">
        <f t="shared" si="164"/>
        <v>-</v>
      </c>
      <c r="Q532" s="2" t="str">
        <f t="shared" si="165"/>
        <v>-</v>
      </c>
      <c r="AS532" t="s">
        <v>1633</v>
      </c>
      <c r="AT532" t="s">
        <v>2756</v>
      </c>
      <c r="AW532" s="35">
        <v>13</v>
      </c>
      <c r="AX532" s="37">
        <v>233</v>
      </c>
      <c r="AY532" s="41">
        <f t="shared" si="158"/>
        <v>13233</v>
      </c>
      <c r="BA532" s="7" t="s">
        <v>59</v>
      </c>
      <c r="BJ532" s="1"/>
    </row>
    <row r="533" spans="1:62" hidden="1" outlineLevel="1">
      <c r="A533" t="s">
        <v>2423</v>
      </c>
      <c r="B533" t="s">
        <v>2756</v>
      </c>
      <c r="C533" s="25">
        <v>11183</v>
      </c>
      <c r="F533" s="1">
        <v>4596</v>
      </c>
      <c r="G533" s="1">
        <v>2337</v>
      </c>
      <c r="H533" s="1">
        <v>2296</v>
      </c>
      <c r="I533" s="2" t="str">
        <f t="shared" si="166"/>
        <v/>
      </c>
      <c r="J533" s="2">
        <f t="shared" si="167"/>
        <v>0.49956483899042647</v>
      </c>
      <c r="K533" s="10" t="e">
        <f t="shared" si="159"/>
        <v>#N/A</v>
      </c>
      <c r="L533" s="9" t="e">
        <f t="shared" si="160"/>
        <v>#N/A</v>
      </c>
      <c r="M533" s="8" t="e">
        <f t="shared" si="161"/>
        <v>#N/A</v>
      </c>
      <c r="N533" s="2" t="str">
        <f t="shared" si="162"/>
        <v>-</v>
      </c>
      <c r="O533" s="2" t="str">
        <f t="shared" si="163"/>
        <v>-</v>
      </c>
      <c r="P533" s="2" t="str">
        <f t="shared" si="164"/>
        <v>-</v>
      </c>
      <c r="Q533" s="2" t="str">
        <f t="shared" si="165"/>
        <v>-</v>
      </c>
      <c r="AS533" t="s">
        <v>2423</v>
      </c>
      <c r="AT533" t="s">
        <v>2756</v>
      </c>
      <c r="AW533" s="35">
        <v>13</v>
      </c>
      <c r="AX533" s="37">
        <v>235</v>
      </c>
      <c r="AY533" s="41">
        <f t="shared" si="158"/>
        <v>13235</v>
      </c>
      <c r="BA533" s="7" t="s">
        <v>59</v>
      </c>
      <c r="BJ533" s="1"/>
    </row>
    <row r="534" spans="1:62" hidden="1" outlineLevel="1">
      <c r="A534" t="s">
        <v>2996</v>
      </c>
      <c r="B534" t="s">
        <v>2756</v>
      </c>
      <c r="C534" s="25">
        <v>20368</v>
      </c>
      <c r="F534" s="1">
        <v>10460</v>
      </c>
      <c r="G534" s="1">
        <v>5437</v>
      </c>
      <c r="H534" s="1">
        <v>5307</v>
      </c>
      <c r="I534" s="2" t="str">
        <f t="shared" si="166"/>
        <v/>
      </c>
      <c r="J534" s="2">
        <f t="shared" si="167"/>
        <v>0.50736137667304015</v>
      </c>
      <c r="K534" s="10" t="e">
        <f t="shared" si="159"/>
        <v>#N/A</v>
      </c>
      <c r="L534" s="9" t="e">
        <f t="shared" si="160"/>
        <v>#N/A</v>
      </c>
      <c r="M534" s="8" t="e">
        <f t="shared" si="161"/>
        <v>#N/A</v>
      </c>
      <c r="N534" s="2" t="str">
        <f t="shared" si="162"/>
        <v>-</v>
      </c>
      <c r="O534" s="2" t="str">
        <f t="shared" si="163"/>
        <v>-</v>
      </c>
      <c r="P534" s="2" t="str">
        <f t="shared" si="164"/>
        <v>-</v>
      </c>
      <c r="Q534" s="2" t="str">
        <f t="shared" si="165"/>
        <v>-</v>
      </c>
      <c r="AS534" t="s">
        <v>2996</v>
      </c>
      <c r="AT534" t="s">
        <v>2756</v>
      </c>
      <c r="AW534" s="35">
        <v>13</v>
      </c>
      <c r="AX534" s="37">
        <v>237</v>
      </c>
      <c r="AY534" s="41">
        <f t="shared" si="158"/>
        <v>13237</v>
      </c>
      <c r="BA534" s="7" t="s">
        <v>59</v>
      </c>
      <c r="BJ534" s="1"/>
    </row>
    <row r="535" spans="1:62" hidden="1" outlineLevel="1">
      <c r="A535" t="s">
        <v>1983</v>
      </c>
      <c r="B535" t="s">
        <v>2756</v>
      </c>
      <c r="C535" s="25">
        <v>2545</v>
      </c>
      <c r="F535" s="1">
        <v>1418</v>
      </c>
      <c r="G535" s="1">
        <v>632</v>
      </c>
      <c r="H535" s="1">
        <v>612</v>
      </c>
      <c r="I535" s="2" t="str">
        <f t="shared" si="166"/>
        <v/>
      </c>
      <c r="J535" s="2">
        <f t="shared" si="167"/>
        <v>0.43159379407616361</v>
      </c>
      <c r="K535" s="10" t="e">
        <f t="shared" si="159"/>
        <v>#N/A</v>
      </c>
      <c r="L535" s="9" t="e">
        <f t="shared" si="160"/>
        <v>#N/A</v>
      </c>
      <c r="M535" s="8" t="e">
        <f t="shared" si="161"/>
        <v>#N/A</v>
      </c>
      <c r="N535" s="2" t="str">
        <f t="shared" si="162"/>
        <v>-</v>
      </c>
      <c r="O535" s="2" t="str">
        <f t="shared" si="163"/>
        <v>-</v>
      </c>
      <c r="P535" s="2" t="str">
        <f t="shared" si="164"/>
        <v>-</v>
      </c>
      <c r="Q535" s="2" t="str">
        <f t="shared" si="165"/>
        <v>-</v>
      </c>
      <c r="AS535" t="s">
        <v>1983</v>
      </c>
      <c r="AT535" t="s">
        <v>2756</v>
      </c>
      <c r="AW535" s="35">
        <v>13</v>
      </c>
      <c r="AX535" s="37">
        <v>239</v>
      </c>
      <c r="AY535" s="41">
        <f t="shared" si="158"/>
        <v>13239</v>
      </c>
      <c r="BA535" s="7" t="s">
        <v>59</v>
      </c>
      <c r="BJ535" s="1"/>
    </row>
    <row r="536" spans="1:62" hidden="1" outlineLevel="1">
      <c r="A536" t="s">
        <v>1025</v>
      </c>
      <c r="B536" t="s">
        <v>2756</v>
      </c>
      <c r="C536" s="25">
        <v>16090</v>
      </c>
      <c r="F536" s="1">
        <v>8507</v>
      </c>
      <c r="G536" s="1">
        <v>4998</v>
      </c>
      <c r="H536" s="1">
        <v>4830</v>
      </c>
      <c r="I536" s="2" t="str">
        <f t="shared" si="166"/>
        <v/>
      </c>
      <c r="J536" s="2">
        <f t="shared" si="167"/>
        <v>0.56776772070059955</v>
      </c>
      <c r="K536" s="10" t="e">
        <f t="shared" si="159"/>
        <v>#N/A</v>
      </c>
      <c r="L536" s="9" t="e">
        <f t="shared" si="160"/>
        <v>#N/A</v>
      </c>
      <c r="M536" s="8" t="e">
        <f t="shared" si="161"/>
        <v>#N/A</v>
      </c>
      <c r="N536" s="2" t="str">
        <f t="shared" si="162"/>
        <v>-</v>
      </c>
      <c r="O536" s="2" t="str">
        <f t="shared" si="163"/>
        <v>-</v>
      </c>
      <c r="P536" s="2" t="str">
        <f t="shared" si="164"/>
        <v>-</v>
      </c>
      <c r="Q536" s="2" t="str">
        <f t="shared" si="165"/>
        <v>-</v>
      </c>
      <c r="AS536" t="s">
        <v>1025</v>
      </c>
      <c r="AT536" t="s">
        <v>2756</v>
      </c>
      <c r="AW536" s="35">
        <v>13</v>
      </c>
      <c r="AX536" s="37">
        <v>241</v>
      </c>
      <c r="AY536" s="41">
        <f t="shared" si="158"/>
        <v>13241</v>
      </c>
      <c r="BA536" s="7" t="s">
        <v>59</v>
      </c>
      <c r="BJ536" s="1"/>
    </row>
    <row r="537" spans="1:62" hidden="1" outlineLevel="1">
      <c r="A537" t="s">
        <v>1150</v>
      </c>
      <c r="B537" t="s">
        <v>2756</v>
      </c>
      <c r="C537" s="25">
        <v>7786</v>
      </c>
      <c r="F537" s="1">
        <v>4018</v>
      </c>
      <c r="G537" s="1">
        <v>1943</v>
      </c>
      <c r="H537" s="1">
        <v>1900</v>
      </c>
      <c r="I537" s="2" t="str">
        <f t="shared" si="166"/>
        <v/>
      </c>
      <c r="J537" s="2">
        <f t="shared" si="167"/>
        <v>0.4728720756595321</v>
      </c>
      <c r="K537" s="10" t="e">
        <f t="shared" si="159"/>
        <v>#N/A</v>
      </c>
      <c r="L537" s="9" t="e">
        <f t="shared" si="160"/>
        <v>#N/A</v>
      </c>
      <c r="M537" s="8" t="e">
        <f t="shared" si="161"/>
        <v>#N/A</v>
      </c>
      <c r="N537" s="2" t="str">
        <f t="shared" si="162"/>
        <v>-</v>
      </c>
      <c r="O537" s="2" t="str">
        <f t="shared" si="163"/>
        <v>-</v>
      </c>
      <c r="P537" s="2" t="str">
        <f t="shared" si="164"/>
        <v>-</v>
      </c>
      <c r="Q537" s="2" t="str">
        <f t="shared" si="165"/>
        <v>-</v>
      </c>
      <c r="AS537" t="s">
        <v>1150</v>
      </c>
      <c r="AT537" t="s">
        <v>2756</v>
      </c>
      <c r="AW537" s="35">
        <v>13</v>
      </c>
      <c r="AX537" s="37">
        <v>243</v>
      </c>
      <c r="AY537" s="41">
        <f t="shared" si="158"/>
        <v>13243</v>
      </c>
      <c r="BA537" s="7" t="s">
        <v>59</v>
      </c>
      <c r="BJ537" s="1"/>
    </row>
    <row r="538" spans="1:62" hidden="1" outlineLevel="1">
      <c r="A538" t="s">
        <v>1274</v>
      </c>
      <c r="B538" t="s">
        <v>2756</v>
      </c>
      <c r="C538" s="25">
        <v>196449</v>
      </c>
      <c r="F538" s="1">
        <v>93714</v>
      </c>
      <c r="G538" s="1">
        <v>47259</v>
      </c>
      <c r="H538" s="1">
        <v>46104</v>
      </c>
      <c r="I538" s="2" t="str">
        <f t="shared" si="166"/>
        <v/>
      </c>
      <c r="J538" s="2">
        <f t="shared" si="167"/>
        <v>0.49196491452717844</v>
      </c>
      <c r="K538" s="10" t="e">
        <f t="shared" si="159"/>
        <v>#N/A</v>
      </c>
      <c r="L538" s="9" t="e">
        <f t="shared" si="160"/>
        <v>#N/A</v>
      </c>
      <c r="M538" s="8" t="e">
        <f t="shared" si="161"/>
        <v>#N/A</v>
      </c>
      <c r="N538" s="2" t="str">
        <f t="shared" si="162"/>
        <v>-</v>
      </c>
      <c r="O538" s="2" t="str">
        <f t="shared" si="163"/>
        <v>-</v>
      </c>
      <c r="P538" s="2" t="str">
        <f t="shared" si="164"/>
        <v>-</v>
      </c>
      <c r="Q538" s="2" t="str">
        <f t="shared" si="165"/>
        <v>-</v>
      </c>
      <c r="AS538" t="s">
        <v>1274</v>
      </c>
      <c r="AT538" t="s">
        <v>2756</v>
      </c>
      <c r="AW538" s="35">
        <v>13</v>
      </c>
      <c r="AX538" s="37">
        <v>245</v>
      </c>
      <c r="AY538" s="41">
        <f t="shared" si="158"/>
        <v>13245</v>
      </c>
      <c r="BA538" s="7" t="s">
        <v>59</v>
      </c>
      <c r="BJ538" s="1"/>
    </row>
    <row r="539" spans="1:62" hidden="1" outlineLevel="1">
      <c r="A539" t="s">
        <v>783</v>
      </c>
      <c r="B539" t="s">
        <v>2756</v>
      </c>
      <c r="C539" s="25">
        <v>79911</v>
      </c>
      <c r="F539" s="1">
        <v>47554</v>
      </c>
      <c r="G539" s="1">
        <v>21140</v>
      </c>
      <c r="H539" s="1">
        <v>19480</v>
      </c>
      <c r="I539" s="2" t="str">
        <f t="shared" si="166"/>
        <v/>
      </c>
      <c r="J539" s="2">
        <f t="shared" si="167"/>
        <v>0.40963956764940912</v>
      </c>
      <c r="K539" s="10" t="e">
        <f t="shared" si="159"/>
        <v>#N/A</v>
      </c>
      <c r="L539" s="9" t="e">
        <f t="shared" si="160"/>
        <v>#N/A</v>
      </c>
      <c r="M539" s="8" t="e">
        <f t="shared" si="161"/>
        <v>#N/A</v>
      </c>
      <c r="N539" s="2" t="str">
        <f t="shared" si="162"/>
        <v>-</v>
      </c>
      <c r="O539" s="2" t="str">
        <f t="shared" si="163"/>
        <v>-</v>
      </c>
      <c r="P539" s="2" t="str">
        <f t="shared" si="164"/>
        <v>-</v>
      </c>
      <c r="Q539" s="2" t="str">
        <f t="shared" si="165"/>
        <v>-</v>
      </c>
      <c r="AS539" t="s">
        <v>783</v>
      </c>
      <c r="AT539" t="s">
        <v>2756</v>
      </c>
      <c r="AW539" s="35">
        <v>13</v>
      </c>
      <c r="AX539" s="37">
        <v>247</v>
      </c>
      <c r="AY539" s="41">
        <f t="shared" si="158"/>
        <v>13247</v>
      </c>
      <c r="BA539" s="7" t="s">
        <v>59</v>
      </c>
      <c r="BJ539" s="1"/>
    </row>
    <row r="540" spans="1:62" hidden="1" outlineLevel="1">
      <c r="A540" t="s">
        <v>2451</v>
      </c>
      <c r="B540" t="s">
        <v>2756</v>
      </c>
      <c r="C540" s="25">
        <v>4374</v>
      </c>
      <c r="F540" s="1">
        <v>2095</v>
      </c>
      <c r="G540" s="1">
        <v>921</v>
      </c>
      <c r="H540" s="1">
        <v>900</v>
      </c>
      <c r="I540" s="2" t="str">
        <f t="shared" si="166"/>
        <v/>
      </c>
      <c r="J540" s="2">
        <f t="shared" si="167"/>
        <v>0.4295942720763723</v>
      </c>
      <c r="K540" s="10" t="e">
        <f t="shared" si="159"/>
        <v>#N/A</v>
      </c>
      <c r="L540" s="9" t="e">
        <f t="shared" si="160"/>
        <v>#N/A</v>
      </c>
      <c r="M540" s="8" t="e">
        <f t="shared" si="161"/>
        <v>#N/A</v>
      </c>
      <c r="N540" s="2" t="str">
        <f t="shared" si="162"/>
        <v>-</v>
      </c>
      <c r="O540" s="2" t="str">
        <f t="shared" si="163"/>
        <v>-</v>
      </c>
      <c r="P540" s="2" t="str">
        <f t="shared" si="164"/>
        <v>-</v>
      </c>
      <c r="Q540" s="2" t="str">
        <f t="shared" si="165"/>
        <v>-</v>
      </c>
      <c r="AS540" t="s">
        <v>2451</v>
      </c>
      <c r="AT540" t="s">
        <v>2756</v>
      </c>
      <c r="AW540" s="35">
        <v>13</v>
      </c>
      <c r="AX540" s="37">
        <v>249</v>
      </c>
      <c r="AY540" s="41">
        <f t="shared" si="158"/>
        <v>13249</v>
      </c>
      <c r="BA540" s="7" t="s">
        <v>59</v>
      </c>
      <c r="BJ540" s="1"/>
    </row>
    <row r="541" spans="1:62" hidden="1" outlineLevel="1">
      <c r="A541" t="s">
        <v>2500</v>
      </c>
      <c r="B541" t="s">
        <v>2756</v>
      </c>
      <c r="C541" s="25">
        <v>14884</v>
      </c>
      <c r="F541" s="1">
        <v>7634</v>
      </c>
      <c r="G541" s="1">
        <v>3991</v>
      </c>
      <c r="H541" s="1">
        <v>3898</v>
      </c>
      <c r="I541" s="2" t="str">
        <f t="shared" si="166"/>
        <v/>
      </c>
      <c r="J541" s="2">
        <f t="shared" si="167"/>
        <v>0.51061042703694004</v>
      </c>
      <c r="K541" s="10" t="e">
        <f t="shared" si="159"/>
        <v>#N/A</v>
      </c>
      <c r="L541" s="9" t="e">
        <f t="shared" si="160"/>
        <v>#N/A</v>
      </c>
      <c r="M541" s="8" t="e">
        <f t="shared" si="161"/>
        <v>#N/A</v>
      </c>
      <c r="N541" s="2" t="str">
        <f t="shared" si="162"/>
        <v>-</v>
      </c>
      <c r="O541" s="2" t="str">
        <f t="shared" si="163"/>
        <v>-</v>
      </c>
      <c r="P541" s="2" t="str">
        <f t="shared" si="164"/>
        <v>-</v>
      </c>
      <c r="Q541" s="2" t="str">
        <f t="shared" si="165"/>
        <v>-</v>
      </c>
      <c r="AS541" t="s">
        <v>2500</v>
      </c>
      <c r="AT541" t="s">
        <v>2756</v>
      </c>
      <c r="AW541" s="35">
        <v>13</v>
      </c>
      <c r="AX541" s="37">
        <v>251</v>
      </c>
      <c r="AY541" s="41">
        <f t="shared" si="158"/>
        <v>13251</v>
      </c>
      <c r="BA541" s="7" t="s">
        <v>59</v>
      </c>
      <c r="BJ541" s="1"/>
    </row>
    <row r="542" spans="1:62" hidden="1" outlineLevel="1">
      <c r="A542" t="s">
        <v>1348</v>
      </c>
      <c r="B542" t="s">
        <v>2756</v>
      </c>
      <c r="C542" s="25">
        <v>8869</v>
      </c>
      <c r="F542" s="1">
        <v>4836</v>
      </c>
      <c r="G542" s="1">
        <v>2018</v>
      </c>
      <c r="H542" s="1">
        <v>1971</v>
      </c>
      <c r="I542" s="2" t="str">
        <f t="shared" si="166"/>
        <v/>
      </c>
      <c r="J542" s="2">
        <f t="shared" si="167"/>
        <v>0.40756823821339949</v>
      </c>
      <c r="K542" s="10" t="e">
        <f t="shared" si="159"/>
        <v>#N/A</v>
      </c>
      <c r="L542" s="9" t="e">
        <f t="shared" si="160"/>
        <v>#N/A</v>
      </c>
      <c r="M542" s="8" t="e">
        <f t="shared" si="161"/>
        <v>#N/A</v>
      </c>
      <c r="N542" s="2" t="str">
        <f t="shared" si="162"/>
        <v>-</v>
      </c>
      <c r="O542" s="2" t="str">
        <f t="shared" si="163"/>
        <v>-</v>
      </c>
      <c r="P542" s="2" t="str">
        <f t="shared" si="164"/>
        <v>-</v>
      </c>
      <c r="Q542" s="2" t="str">
        <f t="shared" si="165"/>
        <v>-</v>
      </c>
      <c r="AS542" t="s">
        <v>1348</v>
      </c>
      <c r="AT542" t="s">
        <v>2756</v>
      </c>
      <c r="AW542" s="35">
        <v>13</v>
      </c>
      <c r="AX542" s="37">
        <v>253</v>
      </c>
      <c r="AY542" s="41">
        <f t="shared" si="158"/>
        <v>13253</v>
      </c>
      <c r="BA542" s="7" t="s">
        <v>59</v>
      </c>
      <c r="BJ542" s="1"/>
    </row>
    <row r="543" spans="1:62" hidden="1" outlineLevel="1">
      <c r="A543" t="s">
        <v>3004</v>
      </c>
      <c r="B543" t="s">
        <v>2756</v>
      </c>
      <c r="C543" s="25">
        <v>61971</v>
      </c>
      <c r="F543" s="1">
        <v>29102</v>
      </c>
      <c r="G543" s="1">
        <v>13537</v>
      </c>
      <c r="H543" s="1">
        <v>13153</v>
      </c>
      <c r="I543" s="2" t="str">
        <f t="shared" si="166"/>
        <v/>
      </c>
      <c r="J543" s="2">
        <f t="shared" si="167"/>
        <v>0.45196206446292353</v>
      </c>
      <c r="K543" s="10" t="e">
        <f t="shared" si="159"/>
        <v>#N/A</v>
      </c>
      <c r="L543" s="9" t="e">
        <f t="shared" si="160"/>
        <v>#N/A</v>
      </c>
      <c r="M543" s="8" t="e">
        <f t="shared" si="161"/>
        <v>#N/A</v>
      </c>
      <c r="N543" s="2" t="str">
        <f t="shared" si="162"/>
        <v>-</v>
      </c>
      <c r="O543" s="2" t="str">
        <f t="shared" si="163"/>
        <v>-</v>
      </c>
      <c r="P543" s="2" t="str">
        <f t="shared" si="164"/>
        <v>-</v>
      </c>
      <c r="Q543" s="2" t="str">
        <f t="shared" si="165"/>
        <v>-</v>
      </c>
      <c r="AS543" t="s">
        <v>3004</v>
      </c>
      <c r="AT543" t="s">
        <v>2756</v>
      </c>
      <c r="AW543" s="35">
        <v>13</v>
      </c>
      <c r="AX543" s="37">
        <v>255</v>
      </c>
      <c r="AY543" s="41">
        <f t="shared" si="158"/>
        <v>13255</v>
      </c>
      <c r="BA543" s="7" t="s">
        <v>59</v>
      </c>
      <c r="BJ543" s="1"/>
    </row>
    <row r="544" spans="1:62" hidden="1" outlineLevel="1">
      <c r="A544" t="s">
        <v>3003</v>
      </c>
      <c r="B544" t="s">
        <v>2756</v>
      </c>
      <c r="C544" s="25">
        <v>25488</v>
      </c>
      <c r="F544" s="1">
        <v>12544</v>
      </c>
      <c r="G544" s="1">
        <v>7428</v>
      </c>
      <c r="H544" s="1">
        <v>6652</v>
      </c>
      <c r="I544" s="2" t="str">
        <f t="shared" si="166"/>
        <v/>
      </c>
      <c r="J544" s="2">
        <f t="shared" si="167"/>
        <v>0.53029336734693877</v>
      </c>
      <c r="K544" s="10" t="e">
        <f t="shared" si="159"/>
        <v>#N/A</v>
      </c>
      <c r="L544" s="9" t="e">
        <f t="shared" si="160"/>
        <v>#N/A</v>
      </c>
      <c r="M544" s="8" t="e">
        <f t="shared" si="161"/>
        <v>#N/A</v>
      </c>
      <c r="N544" s="2" t="str">
        <f t="shared" si="162"/>
        <v>-</v>
      </c>
      <c r="O544" s="2" t="str">
        <f t="shared" si="163"/>
        <v>-</v>
      </c>
      <c r="P544" s="2" t="str">
        <f t="shared" si="164"/>
        <v>-</v>
      </c>
      <c r="Q544" s="2" t="str">
        <f t="shared" si="165"/>
        <v>-</v>
      </c>
      <c r="AS544" t="s">
        <v>3003</v>
      </c>
      <c r="AT544" t="s">
        <v>2756</v>
      </c>
      <c r="AW544" s="35">
        <v>13</v>
      </c>
      <c r="AX544" s="37">
        <v>257</v>
      </c>
      <c r="AY544" s="41">
        <f t="shared" si="158"/>
        <v>13257</v>
      </c>
      <c r="BA544" s="7" t="s">
        <v>59</v>
      </c>
      <c r="BJ544" s="1"/>
    </row>
    <row r="545" spans="1:62" hidden="1" outlineLevel="1">
      <c r="A545" t="s">
        <v>1716</v>
      </c>
      <c r="B545" t="s">
        <v>2756</v>
      </c>
      <c r="C545" s="25">
        <v>5627</v>
      </c>
      <c r="F545" s="1">
        <v>2956</v>
      </c>
      <c r="G545" s="1">
        <v>1126</v>
      </c>
      <c r="H545" s="1">
        <v>1080</v>
      </c>
      <c r="I545" s="2" t="str">
        <f t="shared" si="166"/>
        <v/>
      </c>
      <c r="J545" s="2">
        <f t="shared" si="167"/>
        <v>0.36535859269282817</v>
      </c>
      <c r="K545" s="10" t="e">
        <f t="shared" si="159"/>
        <v>#N/A</v>
      </c>
      <c r="L545" s="9" t="e">
        <f t="shared" si="160"/>
        <v>#N/A</v>
      </c>
      <c r="M545" s="8" t="e">
        <f t="shared" si="161"/>
        <v>#N/A</v>
      </c>
      <c r="N545" s="2" t="str">
        <f t="shared" si="162"/>
        <v>-</v>
      </c>
      <c r="O545" s="2" t="str">
        <f t="shared" si="163"/>
        <v>-</v>
      </c>
      <c r="P545" s="2" t="str">
        <f t="shared" si="164"/>
        <v>-</v>
      </c>
      <c r="Q545" s="2" t="str">
        <f t="shared" si="165"/>
        <v>-</v>
      </c>
      <c r="AS545" t="s">
        <v>1716</v>
      </c>
      <c r="AT545" t="s">
        <v>2756</v>
      </c>
      <c r="AW545" s="35">
        <v>13</v>
      </c>
      <c r="AX545" s="37">
        <v>259</v>
      </c>
      <c r="AY545" s="41">
        <f t="shared" si="158"/>
        <v>13259</v>
      </c>
      <c r="BA545" s="7" t="s">
        <v>59</v>
      </c>
      <c r="BJ545" s="1"/>
    </row>
    <row r="546" spans="1:62" hidden="1" outlineLevel="1">
      <c r="A546" t="s">
        <v>1281</v>
      </c>
      <c r="B546" t="s">
        <v>2756</v>
      </c>
      <c r="C546" s="25">
        <v>32785</v>
      </c>
      <c r="F546" s="1">
        <v>15458</v>
      </c>
      <c r="G546" s="1">
        <v>7045</v>
      </c>
      <c r="H546" s="1">
        <v>6911</v>
      </c>
      <c r="I546" s="2" t="str">
        <f t="shared" si="166"/>
        <v/>
      </c>
      <c r="J546" s="2">
        <f t="shared" si="167"/>
        <v>0.44708241687152284</v>
      </c>
      <c r="K546" s="10" t="e">
        <f t="shared" ref="K546:K577" si="168">RANK(R546,R546:AP546)</f>
        <v>#N/A</v>
      </c>
      <c r="L546" s="9" t="e">
        <f t="shared" ref="L546:L577" si="169">RANK(S546,R546:AP546)</f>
        <v>#N/A</v>
      </c>
      <c r="M546" s="8" t="e">
        <f t="shared" ref="M546:M577" si="170">RANK(T546,R546:AP546)</f>
        <v>#N/A</v>
      </c>
      <c r="N546" s="2" t="str">
        <f t="shared" ref="N546:N577" si="171">IF(SUM($R546:$AO546)=0,"-",R546/SUM($R546:$AO546))</f>
        <v>-</v>
      </c>
      <c r="O546" s="2" t="str">
        <f t="shared" ref="O546:O577" si="172">IF(SUM($R546:$AO546)=0,"-",S546/SUM($R546:$AO546))</f>
        <v>-</v>
      </c>
      <c r="P546" s="2" t="str">
        <f t="shared" ref="P546:P577" si="173">IF(SUM($R546:$AO546)=0,"-",T546/SUM($R546:$AO546))</f>
        <v>-</v>
      </c>
      <c r="Q546" s="2" t="str">
        <f t="shared" ref="Q546:Q577" si="174">IF(SUM($R546:$AO546)=0,"-",(1-N546-O546-P546))</f>
        <v>-</v>
      </c>
      <c r="AS546" t="s">
        <v>1281</v>
      </c>
      <c r="AT546" t="s">
        <v>2756</v>
      </c>
      <c r="AW546" s="35">
        <v>13</v>
      </c>
      <c r="AX546" s="37">
        <v>261</v>
      </c>
      <c r="AY546" s="41">
        <f t="shared" si="158"/>
        <v>13261</v>
      </c>
      <c r="BA546" s="7" t="s">
        <v>59</v>
      </c>
      <c r="BJ546" s="1"/>
    </row>
    <row r="547" spans="1:62" hidden="1" outlineLevel="1">
      <c r="A547" t="s">
        <v>1263</v>
      </c>
      <c r="B547" t="s">
        <v>2756</v>
      </c>
      <c r="C547" s="25">
        <v>6959</v>
      </c>
      <c r="F547" s="1">
        <v>4061</v>
      </c>
      <c r="G547" s="1">
        <v>1901</v>
      </c>
      <c r="H547" s="1">
        <v>1804</v>
      </c>
      <c r="I547" s="2" t="str">
        <f t="shared" si="166"/>
        <v/>
      </c>
      <c r="J547" s="2">
        <f t="shared" si="167"/>
        <v>0.44422556020684562</v>
      </c>
      <c r="K547" s="10" t="e">
        <f t="shared" si="168"/>
        <v>#N/A</v>
      </c>
      <c r="L547" s="9" t="e">
        <f t="shared" si="169"/>
        <v>#N/A</v>
      </c>
      <c r="M547" s="8" t="e">
        <f t="shared" si="170"/>
        <v>#N/A</v>
      </c>
      <c r="N547" s="2" t="str">
        <f t="shared" si="171"/>
        <v>-</v>
      </c>
      <c r="O547" s="2" t="str">
        <f t="shared" si="172"/>
        <v>-</v>
      </c>
      <c r="P547" s="2" t="str">
        <f t="shared" si="173"/>
        <v>-</v>
      </c>
      <c r="Q547" s="2" t="str">
        <f t="shared" si="174"/>
        <v>-</v>
      </c>
      <c r="AS547" t="s">
        <v>1263</v>
      </c>
      <c r="AT547" t="s">
        <v>2756</v>
      </c>
      <c r="AW547" s="35">
        <v>13</v>
      </c>
      <c r="AX547" s="37">
        <v>263</v>
      </c>
      <c r="AY547" s="41">
        <f t="shared" si="158"/>
        <v>13263</v>
      </c>
      <c r="BA547" s="7" t="s">
        <v>59</v>
      </c>
      <c r="BJ547" s="1"/>
    </row>
    <row r="548" spans="1:62" hidden="1" outlineLevel="1">
      <c r="A548" t="s">
        <v>2722</v>
      </c>
      <c r="B548" t="s">
        <v>2756</v>
      </c>
      <c r="C548" s="25">
        <v>1863</v>
      </c>
      <c r="F548" s="1">
        <v>1272</v>
      </c>
      <c r="G548" s="1">
        <v>552</v>
      </c>
      <c r="H548" s="1">
        <v>535</v>
      </c>
      <c r="I548" s="2" t="str">
        <f t="shared" si="166"/>
        <v/>
      </c>
      <c r="J548" s="2">
        <f t="shared" si="167"/>
        <v>0.42059748427672955</v>
      </c>
      <c r="K548" s="10" t="e">
        <f t="shared" si="168"/>
        <v>#N/A</v>
      </c>
      <c r="L548" s="9" t="e">
        <f t="shared" si="169"/>
        <v>#N/A</v>
      </c>
      <c r="M548" s="8" t="e">
        <f t="shared" si="170"/>
        <v>#N/A</v>
      </c>
      <c r="N548" s="2" t="str">
        <f t="shared" si="171"/>
        <v>-</v>
      </c>
      <c r="O548" s="2" t="str">
        <f t="shared" si="172"/>
        <v>-</v>
      </c>
      <c r="P548" s="2" t="str">
        <f t="shared" si="173"/>
        <v>-</v>
      </c>
      <c r="Q548" s="2" t="str">
        <f t="shared" si="174"/>
        <v>-</v>
      </c>
      <c r="AS548" t="s">
        <v>2722</v>
      </c>
      <c r="AT548" t="s">
        <v>2756</v>
      </c>
      <c r="AW548" s="35">
        <v>13</v>
      </c>
      <c r="AX548" s="37">
        <v>265</v>
      </c>
      <c r="AY548" s="41">
        <f t="shared" si="158"/>
        <v>13265</v>
      </c>
      <c r="BA548" s="7" t="s">
        <v>59</v>
      </c>
      <c r="BJ548" s="1"/>
    </row>
    <row r="549" spans="1:62" hidden="1" outlineLevel="1">
      <c r="A549" t="s">
        <v>1364</v>
      </c>
      <c r="B549" t="s">
        <v>2756</v>
      </c>
      <c r="C549" s="25">
        <v>23417</v>
      </c>
      <c r="F549" s="1">
        <v>10412</v>
      </c>
      <c r="G549" s="1">
        <v>4453</v>
      </c>
      <c r="H549" s="1">
        <v>4290</v>
      </c>
      <c r="I549" s="2" t="str">
        <f t="shared" si="166"/>
        <v/>
      </c>
      <c r="J549" s="2">
        <f t="shared" si="167"/>
        <v>0.41202458701498273</v>
      </c>
      <c r="K549" s="10" t="e">
        <f t="shared" si="168"/>
        <v>#N/A</v>
      </c>
      <c r="L549" s="9" t="e">
        <f t="shared" si="169"/>
        <v>#N/A</v>
      </c>
      <c r="M549" s="8" t="e">
        <f t="shared" si="170"/>
        <v>#N/A</v>
      </c>
      <c r="N549" s="2" t="str">
        <f t="shared" si="171"/>
        <v>-</v>
      </c>
      <c r="O549" s="2" t="str">
        <f t="shared" si="172"/>
        <v>-</v>
      </c>
      <c r="P549" s="2" t="str">
        <f t="shared" si="173"/>
        <v>-</v>
      </c>
      <c r="Q549" s="2" t="str">
        <f t="shared" si="174"/>
        <v>-</v>
      </c>
      <c r="AS549" t="s">
        <v>1364</v>
      </c>
      <c r="AT549" t="s">
        <v>2756</v>
      </c>
      <c r="AW549" s="35">
        <v>13</v>
      </c>
      <c r="AX549" s="37">
        <v>267</v>
      </c>
      <c r="AY549" s="41">
        <f t="shared" ref="AY549:AY612" si="175">1000*AW549+AX549</f>
        <v>13267</v>
      </c>
      <c r="BA549" s="7" t="s">
        <v>59</v>
      </c>
      <c r="BJ549" s="1"/>
    </row>
    <row r="550" spans="1:62" hidden="1" outlineLevel="1">
      <c r="A550" t="s">
        <v>3006</v>
      </c>
      <c r="B550" t="s">
        <v>2756</v>
      </c>
      <c r="C550" s="25">
        <v>8798</v>
      </c>
      <c r="F550" s="1">
        <v>4788</v>
      </c>
      <c r="G550" s="1">
        <v>2014</v>
      </c>
      <c r="H550" s="1">
        <v>1970</v>
      </c>
      <c r="I550" s="2" t="str">
        <f t="shared" si="166"/>
        <v/>
      </c>
      <c r="J550" s="2">
        <f t="shared" si="167"/>
        <v>0.4114452798663325</v>
      </c>
      <c r="K550" s="10" t="e">
        <f t="shared" si="168"/>
        <v>#N/A</v>
      </c>
      <c r="L550" s="9" t="e">
        <f t="shared" si="169"/>
        <v>#N/A</v>
      </c>
      <c r="M550" s="8" t="e">
        <f t="shared" si="170"/>
        <v>#N/A</v>
      </c>
      <c r="N550" s="2" t="str">
        <f t="shared" si="171"/>
        <v>-</v>
      </c>
      <c r="O550" s="2" t="str">
        <f t="shared" si="172"/>
        <v>-</v>
      </c>
      <c r="P550" s="2" t="str">
        <f t="shared" si="173"/>
        <v>-</v>
      </c>
      <c r="Q550" s="2" t="str">
        <f t="shared" si="174"/>
        <v>-</v>
      </c>
      <c r="AS550" t="s">
        <v>3006</v>
      </c>
      <c r="AT550" t="s">
        <v>2756</v>
      </c>
      <c r="AW550" s="35">
        <v>13</v>
      </c>
      <c r="AX550" s="37">
        <v>269</v>
      </c>
      <c r="AY550" s="41">
        <f t="shared" si="175"/>
        <v>13269</v>
      </c>
      <c r="BA550" s="7" t="s">
        <v>59</v>
      </c>
      <c r="BJ550" s="1"/>
    </row>
    <row r="551" spans="1:62" hidden="1" outlineLevel="1">
      <c r="A551" t="s">
        <v>2841</v>
      </c>
      <c r="B551" t="s">
        <v>2756</v>
      </c>
      <c r="C551" s="25">
        <v>15401</v>
      </c>
      <c r="F551" s="1">
        <v>5305</v>
      </c>
      <c r="G551" s="1">
        <v>2315</v>
      </c>
      <c r="H551" s="1">
        <v>2216</v>
      </c>
      <c r="I551" s="2" t="str">
        <f t="shared" si="166"/>
        <v/>
      </c>
      <c r="J551" s="2">
        <f t="shared" si="167"/>
        <v>0.41771913289349671</v>
      </c>
      <c r="K551" s="10" t="e">
        <f t="shared" si="168"/>
        <v>#N/A</v>
      </c>
      <c r="L551" s="9" t="e">
        <f t="shared" si="169"/>
        <v>#N/A</v>
      </c>
      <c r="M551" s="8" t="e">
        <f t="shared" si="170"/>
        <v>#N/A</v>
      </c>
      <c r="N551" s="2" t="str">
        <f t="shared" si="171"/>
        <v>-</v>
      </c>
      <c r="O551" s="2" t="str">
        <f t="shared" si="172"/>
        <v>-</v>
      </c>
      <c r="P551" s="2" t="str">
        <f t="shared" si="173"/>
        <v>-</v>
      </c>
      <c r="Q551" s="2" t="str">
        <f t="shared" si="174"/>
        <v>-</v>
      </c>
      <c r="AS551" t="s">
        <v>2841</v>
      </c>
      <c r="AT551" t="s">
        <v>2756</v>
      </c>
      <c r="AW551" s="35">
        <v>13</v>
      </c>
      <c r="AX551" s="37">
        <v>271</v>
      </c>
      <c r="AY551" s="41">
        <f t="shared" si="175"/>
        <v>13271</v>
      </c>
      <c r="BA551" s="7" t="s">
        <v>59</v>
      </c>
      <c r="BJ551" s="1"/>
    </row>
    <row r="552" spans="1:62" hidden="1" outlineLevel="1">
      <c r="A552" t="s">
        <v>2328</v>
      </c>
      <c r="B552" t="s">
        <v>2756</v>
      </c>
      <c r="C552" s="25">
        <v>9969</v>
      </c>
      <c r="F552" s="1">
        <v>5330</v>
      </c>
      <c r="G552" s="1">
        <v>2688</v>
      </c>
      <c r="H552" s="1">
        <v>2619</v>
      </c>
      <c r="I552" s="2" t="str">
        <f t="shared" si="166"/>
        <v/>
      </c>
      <c r="J552" s="2">
        <f t="shared" si="167"/>
        <v>0.49136960600375235</v>
      </c>
      <c r="K552" s="10" t="e">
        <f t="shared" si="168"/>
        <v>#N/A</v>
      </c>
      <c r="L552" s="9" t="e">
        <f t="shared" si="169"/>
        <v>#N/A</v>
      </c>
      <c r="M552" s="8" t="e">
        <f t="shared" si="170"/>
        <v>#N/A</v>
      </c>
      <c r="N552" s="2" t="str">
        <f t="shared" si="171"/>
        <v>-</v>
      </c>
      <c r="O552" s="2" t="str">
        <f t="shared" si="172"/>
        <v>-</v>
      </c>
      <c r="P552" s="2" t="str">
        <f t="shared" si="173"/>
        <v>-</v>
      </c>
      <c r="Q552" s="2" t="str">
        <f t="shared" si="174"/>
        <v>-</v>
      </c>
      <c r="AS552" t="s">
        <v>2328</v>
      </c>
      <c r="AT552" t="s">
        <v>2756</v>
      </c>
      <c r="AW552" s="35">
        <v>13</v>
      </c>
      <c r="AX552" s="37">
        <v>273</v>
      </c>
      <c r="AY552" s="41">
        <f t="shared" si="175"/>
        <v>13273</v>
      </c>
      <c r="BA552" s="7" t="s">
        <v>59</v>
      </c>
      <c r="BJ552" s="1"/>
    </row>
    <row r="553" spans="1:62" hidden="1" outlineLevel="1">
      <c r="A553" t="s">
        <v>2425</v>
      </c>
      <c r="B553" t="s">
        <v>2756</v>
      </c>
      <c r="C553" s="25">
        <v>43901</v>
      </c>
      <c r="F553" s="1">
        <v>21586</v>
      </c>
      <c r="G553" s="1">
        <v>9855</v>
      </c>
      <c r="H553" s="1">
        <v>9659</v>
      </c>
      <c r="I553" s="2" t="str">
        <f t="shared" si="166"/>
        <v/>
      </c>
      <c r="J553" s="2">
        <f t="shared" si="167"/>
        <v>0.44746595015287688</v>
      </c>
      <c r="K553" s="10" t="e">
        <f t="shared" si="168"/>
        <v>#N/A</v>
      </c>
      <c r="L553" s="9" t="e">
        <f t="shared" si="169"/>
        <v>#N/A</v>
      </c>
      <c r="M553" s="8" t="e">
        <f t="shared" si="170"/>
        <v>#N/A</v>
      </c>
      <c r="N553" s="2" t="str">
        <f t="shared" si="171"/>
        <v>-</v>
      </c>
      <c r="O553" s="2" t="str">
        <f t="shared" si="172"/>
        <v>-</v>
      </c>
      <c r="P553" s="2" t="str">
        <f t="shared" si="173"/>
        <v>-</v>
      </c>
      <c r="Q553" s="2" t="str">
        <f t="shared" si="174"/>
        <v>-</v>
      </c>
      <c r="AS553" t="s">
        <v>2425</v>
      </c>
      <c r="AT553" t="s">
        <v>2756</v>
      </c>
      <c r="AW553" s="35">
        <v>13</v>
      </c>
      <c r="AX553" s="37">
        <v>275</v>
      </c>
      <c r="AY553" s="41">
        <f t="shared" si="175"/>
        <v>13275</v>
      </c>
      <c r="BA553" s="7" t="s">
        <v>59</v>
      </c>
      <c r="BJ553" s="1"/>
    </row>
    <row r="554" spans="1:62" hidden="1" outlineLevel="1">
      <c r="A554" t="s">
        <v>2961</v>
      </c>
      <c r="B554" t="s">
        <v>2756</v>
      </c>
      <c r="C554" s="25">
        <v>39503</v>
      </c>
      <c r="F554" s="1">
        <v>16353</v>
      </c>
      <c r="G554" s="1">
        <v>8600</v>
      </c>
      <c r="H554" s="1">
        <v>8332</v>
      </c>
      <c r="I554" s="2" t="str">
        <f t="shared" si="166"/>
        <v/>
      </c>
      <c r="J554" s="2">
        <f t="shared" si="167"/>
        <v>0.50950895860086831</v>
      </c>
      <c r="K554" s="10" t="e">
        <f t="shared" si="168"/>
        <v>#N/A</v>
      </c>
      <c r="L554" s="9" t="e">
        <f t="shared" si="169"/>
        <v>#N/A</v>
      </c>
      <c r="M554" s="8" t="e">
        <f t="shared" si="170"/>
        <v>#N/A</v>
      </c>
      <c r="N554" s="2" t="str">
        <f t="shared" si="171"/>
        <v>-</v>
      </c>
      <c r="O554" s="2" t="str">
        <f t="shared" si="172"/>
        <v>-</v>
      </c>
      <c r="P554" s="2" t="str">
        <f t="shared" si="173"/>
        <v>-</v>
      </c>
      <c r="Q554" s="2" t="str">
        <f t="shared" si="174"/>
        <v>-</v>
      </c>
      <c r="AS554" t="s">
        <v>2961</v>
      </c>
      <c r="AT554" t="s">
        <v>2756</v>
      </c>
      <c r="AW554" s="35">
        <v>13</v>
      </c>
      <c r="AX554" s="37">
        <v>277</v>
      </c>
      <c r="AY554" s="41">
        <f t="shared" si="175"/>
        <v>13277</v>
      </c>
      <c r="BA554" s="7" t="s">
        <v>59</v>
      </c>
      <c r="BJ554" s="1"/>
    </row>
    <row r="555" spans="1:62" hidden="1" outlineLevel="1">
      <c r="A555" t="s">
        <v>1531</v>
      </c>
      <c r="B555" t="s">
        <v>2756</v>
      </c>
      <c r="C555" s="25">
        <v>26851</v>
      </c>
      <c r="F555" s="1">
        <v>12019</v>
      </c>
      <c r="G555" s="1">
        <v>6353</v>
      </c>
      <c r="H555" s="1">
        <v>6153</v>
      </c>
      <c r="I555" s="2" t="str">
        <f t="shared" si="166"/>
        <v/>
      </c>
      <c r="J555" s="2">
        <f t="shared" si="167"/>
        <v>0.51193942923704139</v>
      </c>
      <c r="K555" s="10" t="e">
        <f t="shared" si="168"/>
        <v>#N/A</v>
      </c>
      <c r="L555" s="9" t="e">
        <f t="shared" si="169"/>
        <v>#N/A</v>
      </c>
      <c r="M555" s="8" t="e">
        <f t="shared" si="170"/>
        <v>#N/A</v>
      </c>
      <c r="N555" s="2" t="str">
        <f t="shared" si="171"/>
        <v>-</v>
      </c>
      <c r="O555" s="2" t="str">
        <f t="shared" si="172"/>
        <v>-</v>
      </c>
      <c r="P555" s="2" t="str">
        <f t="shared" si="173"/>
        <v>-</v>
      </c>
      <c r="Q555" s="2" t="str">
        <f t="shared" si="174"/>
        <v>-</v>
      </c>
      <c r="AS555" t="s">
        <v>1531</v>
      </c>
      <c r="AT555" t="s">
        <v>2756</v>
      </c>
      <c r="AW555" s="35">
        <v>13</v>
      </c>
      <c r="AX555" s="37">
        <v>279</v>
      </c>
      <c r="AY555" s="41">
        <f t="shared" si="175"/>
        <v>13279</v>
      </c>
      <c r="BA555" s="7" t="s">
        <v>59</v>
      </c>
      <c r="BJ555" s="1"/>
    </row>
    <row r="556" spans="1:62" hidden="1" outlineLevel="1">
      <c r="A556" t="s">
        <v>1278</v>
      </c>
      <c r="B556" t="s">
        <v>2756</v>
      </c>
      <c r="C556" s="25">
        <v>10281</v>
      </c>
      <c r="F556" s="1">
        <v>6957</v>
      </c>
      <c r="G556" s="1">
        <v>3892</v>
      </c>
      <c r="H556" s="1">
        <v>3705</v>
      </c>
      <c r="I556" s="2" t="str">
        <f t="shared" si="166"/>
        <v/>
      </c>
      <c r="J556" s="2">
        <f t="shared" si="167"/>
        <v>0.53255713669685212</v>
      </c>
      <c r="K556" s="10" t="e">
        <f t="shared" si="168"/>
        <v>#N/A</v>
      </c>
      <c r="L556" s="9" t="e">
        <f t="shared" si="169"/>
        <v>#N/A</v>
      </c>
      <c r="M556" s="8" t="e">
        <f t="shared" si="170"/>
        <v>#N/A</v>
      </c>
      <c r="N556" s="2" t="str">
        <f t="shared" si="171"/>
        <v>-</v>
      </c>
      <c r="O556" s="2" t="str">
        <f t="shared" si="172"/>
        <v>-</v>
      </c>
      <c r="P556" s="2" t="str">
        <f t="shared" si="173"/>
        <v>-</v>
      </c>
      <c r="Q556" s="2" t="str">
        <f t="shared" si="174"/>
        <v>-</v>
      </c>
      <c r="AS556" t="s">
        <v>1278</v>
      </c>
      <c r="AT556" t="s">
        <v>2756</v>
      </c>
      <c r="AW556" s="35">
        <v>13</v>
      </c>
      <c r="AX556" s="37">
        <v>281</v>
      </c>
      <c r="AY556" s="41">
        <f t="shared" si="175"/>
        <v>13281</v>
      </c>
      <c r="BA556" s="7" t="s">
        <v>59</v>
      </c>
      <c r="BJ556" s="1"/>
    </row>
    <row r="557" spans="1:62" hidden="1" outlineLevel="1">
      <c r="A557" t="s">
        <v>2358</v>
      </c>
      <c r="B557" t="s">
        <v>2756</v>
      </c>
      <c r="C557" s="25">
        <v>6771</v>
      </c>
      <c r="F557" s="1">
        <v>3792</v>
      </c>
      <c r="G557" s="1">
        <v>1512</v>
      </c>
      <c r="H557" s="1">
        <v>1469</v>
      </c>
      <c r="I557" s="2" t="str">
        <f t="shared" si="166"/>
        <v/>
      </c>
      <c r="J557" s="2">
        <f t="shared" si="167"/>
        <v>0.38739451476793246</v>
      </c>
      <c r="K557" s="10" t="e">
        <f t="shared" si="168"/>
        <v>#N/A</v>
      </c>
      <c r="L557" s="9" t="e">
        <f t="shared" si="169"/>
        <v>#N/A</v>
      </c>
      <c r="M557" s="8" t="e">
        <f t="shared" si="170"/>
        <v>#N/A</v>
      </c>
      <c r="N557" s="2" t="str">
        <f t="shared" si="171"/>
        <v>-</v>
      </c>
      <c r="O557" s="2" t="str">
        <f t="shared" si="172"/>
        <v>-</v>
      </c>
      <c r="P557" s="2" t="str">
        <f t="shared" si="173"/>
        <v>-</v>
      </c>
      <c r="Q557" s="2" t="str">
        <f t="shared" si="174"/>
        <v>-</v>
      </c>
      <c r="AS557" t="s">
        <v>2358</v>
      </c>
      <c r="AT557" t="s">
        <v>2756</v>
      </c>
      <c r="AW557" s="35">
        <v>13</v>
      </c>
      <c r="AX557" s="37">
        <v>283</v>
      </c>
      <c r="AY557" s="41">
        <f t="shared" si="175"/>
        <v>13283</v>
      </c>
      <c r="BA557" s="7" t="s">
        <v>59</v>
      </c>
      <c r="BJ557" s="1"/>
    </row>
    <row r="558" spans="1:62" hidden="1" outlineLevel="1">
      <c r="A558" t="s">
        <v>1612</v>
      </c>
      <c r="B558" t="s">
        <v>2756</v>
      </c>
      <c r="C558" s="25">
        <v>63897</v>
      </c>
      <c r="F558" s="1">
        <v>30133</v>
      </c>
      <c r="G558" s="1">
        <v>13624</v>
      </c>
      <c r="H558" s="1">
        <v>13374</v>
      </c>
      <c r="I558" s="2" t="str">
        <f t="shared" si="166"/>
        <v/>
      </c>
      <c r="J558" s="2">
        <f t="shared" si="167"/>
        <v>0.44383234327813359</v>
      </c>
      <c r="K558" s="10" t="e">
        <f t="shared" si="168"/>
        <v>#N/A</v>
      </c>
      <c r="L558" s="9" t="e">
        <f t="shared" si="169"/>
        <v>#N/A</v>
      </c>
      <c r="M558" s="8" t="e">
        <f t="shared" si="170"/>
        <v>#N/A</v>
      </c>
      <c r="N558" s="2" t="str">
        <f t="shared" si="171"/>
        <v>-</v>
      </c>
      <c r="O558" s="2" t="str">
        <f t="shared" si="172"/>
        <v>-</v>
      </c>
      <c r="P558" s="2" t="str">
        <f t="shared" si="173"/>
        <v>-</v>
      </c>
      <c r="Q558" s="2" t="str">
        <f t="shared" si="174"/>
        <v>-</v>
      </c>
      <c r="AS558" t="s">
        <v>1612</v>
      </c>
      <c r="AT558" t="s">
        <v>2756</v>
      </c>
      <c r="AW558" s="35">
        <v>13</v>
      </c>
      <c r="AX558" s="37">
        <v>285</v>
      </c>
      <c r="AY558" s="41">
        <f t="shared" si="175"/>
        <v>13285</v>
      </c>
      <c r="BA558" s="7" t="s">
        <v>59</v>
      </c>
      <c r="BJ558" s="1"/>
    </row>
    <row r="559" spans="1:62" hidden="1" outlineLevel="1">
      <c r="A559" t="s">
        <v>2249</v>
      </c>
      <c r="B559" t="s">
        <v>2756</v>
      </c>
      <c r="C559" s="25">
        <v>9133</v>
      </c>
      <c r="F559" s="1">
        <v>4070</v>
      </c>
      <c r="G559" s="1">
        <v>2061</v>
      </c>
      <c r="H559" s="1">
        <v>2006</v>
      </c>
      <c r="I559" s="2" t="str">
        <f t="shared" si="166"/>
        <v/>
      </c>
      <c r="J559" s="2">
        <f t="shared" si="167"/>
        <v>0.49287469287469288</v>
      </c>
      <c r="K559" s="10" t="e">
        <f t="shared" si="168"/>
        <v>#N/A</v>
      </c>
      <c r="L559" s="9" t="e">
        <f t="shared" si="169"/>
        <v>#N/A</v>
      </c>
      <c r="M559" s="8" t="e">
        <f t="shared" si="170"/>
        <v>#N/A</v>
      </c>
      <c r="N559" s="2" t="str">
        <f t="shared" si="171"/>
        <v>-</v>
      </c>
      <c r="O559" s="2" t="str">
        <f t="shared" si="172"/>
        <v>-</v>
      </c>
      <c r="P559" s="2" t="str">
        <f t="shared" si="173"/>
        <v>-</v>
      </c>
      <c r="Q559" s="2" t="str">
        <f t="shared" si="174"/>
        <v>-</v>
      </c>
      <c r="AS559" t="s">
        <v>2249</v>
      </c>
      <c r="AT559" t="s">
        <v>2756</v>
      </c>
      <c r="AW559" s="35">
        <v>13</v>
      </c>
      <c r="AX559" s="37">
        <v>287</v>
      </c>
      <c r="AY559" s="41">
        <f t="shared" si="175"/>
        <v>13287</v>
      </c>
      <c r="BA559" s="7" t="s">
        <v>59</v>
      </c>
      <c r="BJ559" s="1"/>
    </row>
    <row r="560" spans="1:62" hidden="1" outlineLevel="1">
      <c r="A560" t="s">
        <v>2250</v>
      </c>
      <c r="B560" t="s">
        <v>2756</v>
      </c>
      <c r="C560" s="25">
        <v>9715</v>
      </c>
      <c r="F560" s="1">
        <v>5700</v>
      </c>
      <c r="G560" s="1">
        <v>2695</v>
      </c>
      <c r="H560" s="1">
        <v>2624</v>
      </c>
      <c r="I560" s="2" t="str">
        <f t="shared" si="166"/>
        <v/>
      </c>
      <c r="J560" s="2">
        <f t="shared" si="167"/>
        <v>0.46035087719298246</v>
      </c>
      <c r="K560" s="10" t="e">
        <f t="shared" si="168"/>
        <v>#N/A</v>
      </c>
      <c r="L560" s="9" t="e">
        <f t="shared" si="169"/>
        <v>#N/A</v>
      </c>
      <c r="M560" s="8" t="e">
        <f t="shared" si="170"/>
        <v>#N/A</v>
      </c>
      <c r="N560" s="2" t="str">
        <f t="shared" si="171"/>
        <v>-</v>
      </c>
      <c r="O560" s="2" t="str">
        <f t="shared" si="172"/>
        <v>-</v>
      </c>
      <c r="P560" s="2" t="str">
        <f t="shared" si="173"/>
        <v>-</v>
      </c>
      <c r="Q560" s="2" t="str">
        <f t="shared" si="174"/>
        <v>-</v>
      </c>
      <c r="AS560" t="s">
        <v>2250</v>
      </c>
      <c r="AT560" t="s">
        <v>2756</v>
      </c>
      <c r="AW560" s="35">
        <v>13</v>
      </c>
      <c r="AX560" s="37">
        <v>289</v>
      </c>
      <c r="AY560" s="41">
        <f t="shared" si="175"/>
        <v>13289</v>
      </c>
      <c r="BA560" s="7" t="s">
        <v>59</v>
      </c>
      <c r="BJ560" s="1"/>
    </row>
    <row r="561" spans="1:62" hidden="1" outlineLevel="1">
      <c r="A561" t="s">
        <v>2871</v>
      </c>
      <c r="B561" t="s">
        <v>2756</v>
      </c>
      <c r="C561" s="25">
        <v>20460</v>
      </c>
      <c r="F561" s="1">
        <v>12368</v>
      </c>
      <c r="G561" s="1">
        <v>6994</v>
      </c>
      <c r="H561" s="1">
        <v>6716</v>
      </c>
      <c r="I561" s="2" t="str">
        <f t="shared" si="166"/>
        <v/>
      </c>
      <c r="J561" s="2">
        <f t="shared" si="167"/>
        <v>0.54301423027166884</v>
      </c>
      <c r="K561" s="10" t="e">
        <f t="shared" si="168"/>
        <v>#N/A</v>
      </c>
      <c r="L561" s="9" t="e">
        <f t="shared" si="169"/>
        <v>#N/A</v>
      </c>
      <c r="M561" s="8" t="e">
        <f t="shared" si="170"/>
        <v>#N/A</v>
      </c>
      <c r="N561" s="2" t="str">
        <f t="shared" si="171"/>
        <v>-</v>
      </c>
      <c r="O561" s="2" t="str">
        <f t="shared" si="172"/>
        <v>-</v>
      </c>
      <c r="P561" s="2" t="str">
        <f t="shared" si="173"/>
        <v>-</v>
      </c>
      <c r="Q561" s="2" t="str">
        <f t="shared" si="174"/>
        <v>-</v>
      </c>
      <c r="AS561" t="s">
        <v>2871</v>
      </c>
      <c r="AT561" t="s">
        <v>2756</v>
      </c>
      <c r="AW561" s="35">
        <v>13</v>
      </c>
      <c r="AX561" s="37">
        <v>291</v>
      </c>
      <c r="AY561" s="41">
        <f t="shared" si="175"/>
        <v>13291</v>
      </c>
      <c r="BA561" s="7" t="s">
        <v>59</v>
      </c>
      <c r="BJ561" s="1"/>
    </row>
    <row r="562" spans="1:62" hidden="1" outlineLevel="1">
      <c r="A562" t="s">
        <v>2922</v>
      </c>
      <c r="B562" t="s">
        <v>2756</v>
      </c>
      <c r="C562" s="25">
        <v>27349</v>
      </c>
      <c r="F562" s="1">
        <v>14033</v>
      </c>
      <c r="G562" s="1">
        <v>5858</v>
      </c>
      <c r="H562" s="1">
        <v>5696</v>
      </c>
      <c r="I562" s="2" t="str">
        <f t="shared" si="166"/>
        <v/>
      </c>
      <c r="J562" s="2">
        <f t="shared" si="167"/>
        <v>0.40590037768118009</v>
      </c>
      <c r="K562" s="10" t="e">
        <f t="shared" si="168"/>
        <v>#N/A</v>
      </c>
      <c r="L562" s="9" t="e">
        <f t="shared" si="169"/>
        <v>#N/A</v>
      </c>
      <c r="M562" s="8" t="e">
        <f t="shared" si="170"/>
        <v>#N/A</v>
      </c>
      <c r="N562" s="2" t="str">
        <f t="shared" si="171"/>
        <v>-</v>
      </c>
      <c r="O562" s="2" t="str">
        <f t="shared" si="172"/>
        <v>-</v>
      </c>
      <c r="P562" s="2" t="str">
        <f t="shared" si="173"/>
        <v>-</v>
      </c>
      <c r="Q562" s="2" t="str">
        <f t="shared" si="174"/>
        <v>-</v>
      </c>
      <c r="AS562" t="s">
        <v>2922</v>
      </c>
      <c r="AT562" t="s">
        <v>2756</v>
      </c>
      <c r="AW562" s="35">
        <v>13</v>
      </c>
      <c r="AX562" s="37">
        <v>293</v>
      </c>
      <c r="AY562" s="41">
        <f t="shared" si="175"/>
        <v>13293</v>
      </c>
      <c r="BA562" s="7" t="s">
        <v>59</v>
      </c>
      <c r="BJ562" s="1"/>
    </row>
    <row r="563" spans="1:62" hidden="1" outlineLevel="1">
      <c r="A563" t="s">
        <v>1831</v>
      </c>
      <c r="B563" t="s">
        <v>2756</v>
      </c>
      <c r="C563" s="25">
        <v>66343</v>
      </c>
      <c r="F563" s="1">
        <v>33347</v>
      </c>
      <c r="G563" s="1">
        <v>12856</v>
      </c>
      <c r="H563" s="1">
        <v>12610</v>
      </c>
      <c r="I563" s="2" t="str">
        <f t="shared" si="166"/>
        <v/>
      </c>
      <c r="J563" s="2">
        <f t="shared" si="167"/>
        <v>0.37814496056616786</v>
      </c>
      <c r="K563" s="10" t="e">
        <f t="shared" si="168"/>
        <v>#N/A</v>
      </c>
      <c r="L563" s="9" t="e">
        <f t="shared" si="169"/>
        <v>#N/A</v>
      </c>
      <c r="M563" s="8" t="e">
        <f t="shared" si="170"/>
        <v>#N/A</v>
      </c>
      <c r="N563" s="2" t="str">
        <f t="shared" si="171"/>
        <v>-</v>
      </c>
      <c r="O563" s="2" t="str">
        <f t="shared" si="172"/>
        <v>-</v>
      </c>
      <c r="P563" s="2" t="str">
        <f t="shared" si="173"/>
        <v>-</v>
      </c>
      <c r="Q563" s="2" t="str">
        <f t="shared" si="174"/>
        <v>-</v>
      </c>
      <c r="AS563" t="s">
        <v>1831</v>
      </c>
      <c r="AT563" t="s">
        <v>2756</v>
      </c>
      <c r="AW563" s="35">
        <v>13</v>
      </c>
      <c r="AX563" s="37">
        <v>295</v>
      </c>
      <c r="AY563" s="41">
        <f t="shared" si="175"/>
        <v>13295</v>
      </c>
      <c r="BA563" s="7" t="s">
        <v>59</v>
      </c>
      <c r="BJ563" s="1"/>
    </row>
    <row r="564" spans="1:62" hidden="1" outlineLevel="1">
      <c r="A564" t="s">
        <v>2320</v>
      </c>
      <c r="B564" t="s">
        <v>2756</v>
      </c>
      <c r="C564" s="25">
        <v>77057</v>
      </c>
      <c r="F564" s="1">
        <v>44233</v>
      </c>
      <c r="G564" s="1">
        <v>19316</v>
      </c>
      <c r="H564" s="1">
        <v>18905</v>
      </c>
      <c r="I564" s="2" t="str">
        <f t="shared" si="166"/>
        <v/>
      </c>
      <c r="J564" s="2">
        <f t="shared" si="167"/>
        <v>0.42739583568828704</v>
      </c>
      <c r="K564" s="10" t="e">
        <f t="shared" si="168"/>
        <v>#N/A</v>
      </c>
      <c r="L564" s="9" t="e">
        <f t="shared" si="169"/>
        <v>#N/A</v>
      </c>
      <c r="M564" s="8" t="e">
        <f t="shared" si="170"/>
        <v>#N/A</v>
      </c>
      <c r="N564" s="2" t="str">
        <f t="shared" si="171"/>
        <v>-</v>
      </c>
      <c r="O564" s="2" t="str">
        <f t="shared" si="172"/>
        <v>-</v>
      </c>
      <c r="P564" s="2" t="str">
        <f t="shared" si="173"/>
        <v>-</v>
      </c>
      <c r="Q564" s="2" t="str">
        <f t="shared" si="174"/>
        <v>-</v>
      </c>
      <c r="AS564" t="s">
        <v>2320</v>
      </c>
      <c r="AT564" t="s">
        <v>2756</v>
      </c>
      <c r="AW564" s="35">
        <v>13</v>
      </c>
      <c r="AX564" s="37">
        <v>297</v>
      </c>
      <c r="AY564" s="41">
        <f t="shared" si="175"/>
        <v>13297</v>
      </c>
      <c r="BA564" s="7" t="s">
        <v>59</v>
      </c>
      <c r="BJ564" s="1"/>
    </row>
    <row r="565" spans="1:62" hidden="1" outlineLevel="1">
      <c r="A565" t="s">
        <v>2803</v>
      </c>
      <c r="B565" t="s">
        <v>2756</v>
      </c>
      <c r="C565" s="25">
        <v>35624</v>
      </c>
      <c r="F565" s="1">
        <v>14372</v>
      </c>
      <c r="G565" s="1">
        <v>6688</v>
      </c>
      <c r="H565" s="1">
        <v>6555</v>
      </c>
      <c r="I565" s="2" t="str">
        <f t="shared" si="166"/>
        <v/>
      </c>
      <c r="J565" s="2">
        <f t="shared" si="167"/>
        <v>0.45609518508210412</v>
      </c>
      <c r="K565" s="10" t="e">
        <f t="shared" si="168"/>
        <v>#N/A</v>
      </c>
      <c r="L565" s="9" t="e">
        <f t="shared" si="169"/>
        <v>#N/A</v>
      </c>
      <c r="M565" s="8" t="e">
        <f t="shared" si="170"/>
        <v>#N/A</v>
      </c>
      <c r="N565" s="2" t="str">
        <f t="shared" si="171"/>
        <v>-</v>
      </c>
      <c r="O565" s="2" t="str">
        <f t="shared" si="172"/>
        <v>-</v>
      </c>
      <c r="P565" s="2" t="str">
        <f t="shared" si="173"/>
        <v>-</v>
      </c>
      <c r="Q565" s="2" t="str">
        <f t="shared" si="174"/>
        <v>-</v>
      </c>
      <c r="AS565" t="s">
        <v>2803</v>
      </c>
      <c r="AT565" t="s">
        <v>2756</v>
      </c>
      <c r="AW565" s="35">
        <v>13</v>
      </c>
      <c r="AX565" s="37">
        <v>299</v>
      </c>
      <c r="AY565" s="41">
        <f t="shared" si="175"/>
        <v>13299</v>
      </c>
      <c r="BA565" s="7" t="s">
        <v>59</v>
      </c>
      <c r="BJ565" s="1"/>
    </row>
    <row r="566" spans="1:62" hidden="1" outlineLevel="1">
      <c r="A566" t="s">
        <v>2267</v>
      </c>
      <c r="B566" t="s">
        <v>2756</v>
      </c>
      <c r="C566" s="25">
        <v>6038</v>
      </c>
      <c r="F566" s="1">
        <v>3309</v>
      </c>
      <c r="G566" s="1">
        <v>1585</v>
      </c>
      <c r="H566" s="1">
        <v>1533</v>
      </c>
      <c r="I566" s="2" t="str">
        <f t="shared" si="166"/>
        <v/>
      </c>
      <c r="J566" s="2">
        <f t="shared" si="167"/>
        <v>0.46328195829555757</v>
      </c>
      <c r="K566" s="10" t="e">
        <f t="shared" si="168"/>
        <v>#N/A</v>
      </c>
      <c r="L566" s="9" t="e">
        <f t="shared" si="169"/>
        <v>#N/A</v>
      </c>
      <c r="M566" s="8" t="e">
        <f t="shared" si="170"/>
        <v>#N/A</v>
      </c>
      <c r="N566" s="2" t="str">
        <f t="shared" si="171"/>
        <v>-</v>
      </c>
      <c r="O566" s="2" t="str">
        <f t="shared" si="172"/>
        <v>-</v>
      </c>
      <c r="P566" s="2" t="str">
        <f t="shared" si="173"/>
        <v>-</v>
      </c>
      <c r="Q566" s="2" t="str">
        <f t="shared" si="174"/>
        <v>-</v>
      </c>
      <c r="AS566" t="s">
        <v>2267</v>
      </c>
      <c r="AT566" t="s">
        <v>2756</v>
      </c>
      <c r="AW566" s="35">
        <v>13</v>
      </c>
      <c r="AX566" s="37">
        <v>301</v>
      </c>
      <c r="AY566" s="41">
        <f t="shared" si="175"/>
        <v>13301</v>
      </c>
      <c r="BA566" s="7" t="s">
        <v>59</v>
      </c>
      <c r="BJ566" s="1"/>
    </row>
    <row r="567" spans="1:62" hidden="1" outlineLevel="1">
      <c r="A567" t="s">
        <v>2321</v>
      </c>
      <c r="B567" t="s">
        <v>2756</v>
      </c>
      <c r="C567" s="25">
        <v>20805</v>
      </c>
      <c r="F567" s="1">
        <v>10687</v>
      </c>
      <c r="G567" s="1">
        <v>5477</v>
      </c>
      <c r="H567" s="1">
        <v>5240</v>
      </c>
      <c r="I567" s="2" t="str">
        <f t="shared" si="166"/>
        <v/>
      </c>
      <c r="J567" s="2">
        <f t="shared" si="167"/>
        <v>0.49031533639000657</v>
      </c>
      <c r="K567" s="10" t="e">
        <f t="shared" si="168"/>
        <v>#N/A</v>
      </c>
      <c r="L567" s="9" t="e">
        <f t="shared" si="169"/>
        <v>#N/A</v>
      </c>
      <c r="M567" s="8" t="e">
        <f t="shared" si="170"/>
        <v>#N/A</v>
      </c>
      <c r="N567" s="2" t="str">
        <f t="shared" si="171"/>
        <v>-</v>
      </c>
      <c r="O567" s="2" t="str">
        <f t="shared" si="172"/>
        <v>-</v>
      </c>
      <c r="P567" s="2" t="str">
        <f t="shared" si="173"/>
        <v>-</v>
      </c>
      <c r="Q567" s="2" t="str">
        <f t="shared" si="174"/>
        <v>-</v>
      </c>
      <c r="AS567" t="s">
        <v>2321</v>
      </c>
      <c r="AT567" t="s">
        <v>2756</v>
      </c>
      <c r="AW567" s="35">
        <v>13</v>
      </c>
      <c r="AX567" s="37">
        <v>303</v>
      </c>
      <c r="AY567" s="41">
        <f t="shared" si="175"/>
        <v>13303</v>
      </c>
      <c r="BA567" s="7" t="s">
        <v>59</v>
      </c>
      <c r="BJ567" s="1"/>
    </row>
    <row r="568" spans="1:62" hidden="1" outlineLevel="1">
      <c r="A568" t="s">
        <v>2268</v>
      </c>
      <c r="B568" t="s">
        <v>2756</v>
      </c>
      <c r="C568" s="25">
        <v>28929</v>
      </c>
      <c r="F568" s="1">
        <v>12424</v>
      </c>
      <c r="G568" s="1">
        <v>6583</v>
      </c>
      <c r="H568" s="1">
        <v>6490</v>
      </c>
      <c r="I568" s="2" t="str">
        <f t="shared" si="166"/>
        <v/>
      </c>
      <c r="J568" s="2">
        <f t="shared" si="167"/>
        <v>0.52237604636188029</v>
      </c>
      <c r="K568" s="10" t="e">
        <f t="shared" si="168"/>
        <v>#N/A</v>
      </c>
      <c r="L568" s="9" t="e">
        <f t="shared" si="169"/>
        <v>#N/A</v>
      </c>
      <c r="M568" s="8" t="e">
        <f t="shared" si="170"/>
        <v>#N/A</v>
      </c>
      <c r="N568" s="2" t="str">
        <f t="shared" si="171"/>
        <v>-</v>
      </c>
      <c r="O568" s="2" t="str">
        <f t="shared" si="172"/>
        <v>-</v>
      </c>
      <c r="P568" s="2" t="str">
        <f t="shared" si="173"/>
        <v>-</v>
      </c>
      <c r="Q568" s="2" t="str">
        <f t="shared" si="174"/>
        <v>-</v>
      </c>
      <c r="AS568" t="s">
        <v>2268</v>
      </c>
      <c r="AT568" t="s">
        <v>2756</v>
      </c>
      <c r="AW568" s="35">
        <v>13</v>
      </c>
      <c r="AX568" s="37">
        <v>305</v>
      </c>
      <c r="AY568" s="41">
        <f t="shared" si="175"/>
        <v>13305</v>
      </c>
      <c r="BA568" s="7" t="s">
        <v>59</v>
      </c>
      <c r="BJ568" s="1"/>
    </row>
    <row r="569" spans="1:62" hidden="1" outlineLevel="1">
      <c r="A569" t="s">
        <v>2338</v>
      </c>
      <c r="B569" t="s">
        <v>2756</v>
      </c>
      <c r="C569" s="25">
        <v>2630</v>
      </c>
      <c r="F569" s="1">
        <v>1367</v>
      </c>
      <c r="G569" s="1">
        <v>646</v>
      </c>
      <c r="H569" s="1">
        <v>630</v>
      </c>
      <c r="I569" s="2" t="str">
        <f t="shared" si="166"/>
        <v/>
      </c>
      <c r="J569" s="2">
        <f t="shared" si="167"/>
        <v>0.46086320409656184</v>
      </c>
      <c r="K569" s="10" t="e">
        <f t="shared" si="168"/>
        <v>#N/A</v>
      </c>
      <c r="L569" s="9" t="e">
        <f t="shared" si="169"/>
        <v>#N/A</v>
      </c>
      <c r="M569" s="8" t="e">
        <f t="shared" si="170"/>
        <v>#N/A</v>
      </c>
      <c r="N569" s="2" t="str">
        <f t="shared" si="171"/>
        <v>-</v>
      </c>
      <c r="O569" s="2" t="str">
        <f t="shared" si="172"/>
        <v>-</v>
      </c>
      <c r="P569" s="2" t="str">
        <f t="shared" si="173"/>
        <v>-</v>
      </c>
      <c r="Q569" s="2" t="str">
        <f t="shared" si="174"/>
        <v>-</v>
      </c>
      <c r="AS569" t="s">
        <v>2338</v>
      </c>
      <c r="AT569" t="s">
        <v>2756</v>
      </c>
      <c r="AW569" s="35">
        <v>13</v>
      </c>
      <c r="AX569" s="37">
        <v>307</v>
      </c>
      <c r="AY569" s="41">
        <f t="shared" si="175"/>
        <v>13307</v>
      </c>
      <c r="BA569" s="7" t="s">
        <v>59</v>
      </c>
      <c r="BJ569" s="1"/>
    </row>
    <row r="570" spans="1:62" hidden="1" outlineLevel="1">
      <c r="A570" t="s">
        <v>2645</v>
      </c>
      <c r="B570" t="s">
        <v>2756</v>
      </c>
      <c r="C570" s="25">
        <v>6954</v>
      </c>
      <c r="F570" s="1">
        <v>2765</v>
      </c>
      <c r="G570" s="1">
        <v>1135</v>
      </c>
      <c r="H570" s="1">
        <v>1089</v>
      </c>
      <c r="I570" s="2" t="str">
        <f t="shared" si="166"/>
        <v/>
      </c>
      <c r="J570" s="2">
        <f t="shared" si="167"/>
        <v>0.3938517179023508</v>
      </c>
      <c r="K570" s="10" t="e">
        <f t="shared" si="168"/>
        <v>#N/A</v>
      </c>
      <c r="L570" s="9" t="e">
        <f t="shared" si="169"/>
        <v>#N/A</v>
      </c>
      <c r="M570" s="8" t="e">
        <f t="shared" si="170"/>
        <v>#N/A</v>
      </c>
      <c r="N570" s="2" t="str">
        <f t="shared" si="171"/>
        <v>-</v>
      </c>
      <c r="O570" s="2" t="str">
        <f t="shared" si="172"/>
        <v>-</v>
      </c>
      <c r="P570" s="2" t="str">
        <f t="shared" si="173"/>
        <v>-</v>
      </c>
      <c r="Q570" s="2" t="str">
        <f t="shared" si="174"/>
        <v>-</v>
      </c>
      <c r="AS570" t="s">
        <v>2645</v>
      </c>
      <c r="AT570" t="s">
        <v>2756</v>
      </c>
      <c r="AW570" s="35">
        <v>13</v>
      </c>
      <c r="AX570" s="37">
        <v>309</v>
      </c>
      <c r="AY570" s="41">
        <f t="shared" si="175"/>
        <v>13309</v>
      </c>
      <c r="BA570" s="7" t="s">
        <v>59</v>
      </c>
      <c r="BJ570" s="1"/>
    </row>
    <row r="571" spans="1:62" hidden="1" outlineLevel="1">
      <c r="A571" t="s">
        <v>476</v>
      </c>
      <c r="B571" t="s">
        <v>2756</v>
      </c>
      <c r="C571" s="25">
        <v>25575</v>
      </c>
      <c r="F571" s="1">
        <v>13991</v>
      </c>
      <c r="G571" s="1">
        <v>6756</v>
      </c>
      <c r="H571" s="1">
        <v>6623</v>
      </c>
      <c r="I571" s="2" t="str">
        <f t="shared" si="166"/>
        <v/>
      </c>
      <c r="J571" s="2">
        <f t="shared" si="167"/>
        <v>0.47337574154813811</v>
      </c>
      <c r="K571" s="10" t="e">
        <f t="shared" si="168"/>
        <v>#N/A</v>
      </c>
      <c r="L571" s="9" t="e">
        <f t="shared" si="169"/>
        <v>#N/A</v>
      </c>
      <c r="M571" s="8" t="e">
        <f t="shared" si="170"/>
        <v>#N/A</v>
      </c>
      <c r="N571" s="2" t="str">
        <f t="shared" si="171"/>
        <v>-</v>
      </c>
      <c r="O571" s="2" t="str">
        <f t="shared" si="172"/>
        <v>-</v>
      </c>
      <c r="P571" s="2" t="str">
        <f t="shared" si="173"/>
        <v>-</v>
      </c>
      <c r="Q571" s="2" t="str">
        <f t="shared" si="174"/>
        <v>-</v>
      </c>
      <c r="AS571" t="s">
        <v>476</v>
      </c>
      <c r="AT571" t="s">
        <v>2756</v>
      </c>
      <c r="AW571" s="35">
        <v>13</v>
      </c>
      <c r="AX571" s="37">
        <v>311</v>
      </c>
      <c r="AY571" s="41">
        <f t="shared" si="175"/>
        <v>13311</v>
      </c>
      <c r="BA571" s="7" t="s">
        <v>59</v>
      </c>
      <c r="BJ571" s="1"/>
    </row>
    <row r="572" spans="1:62" hidden="1" outlineLevel="1">
      <c r="A572" t="s">
        <v>1744</v>
      </c>
      <c r="B572" t="s">
        <v>2756</v>
      </c>
      <c r="C572" s="25">
        <v>96408</v>
      </c>
      <c r="F572" s="1">
        <v>36277</v>
      </c>
      <c r="G572" s="1">
        <v>17035</v>
      </c>
      <c r="H572" s="1">
        <v>16670</v>
      </c>
      <c r="I572" s="2" t="str">
        <f t="shared" si="166"/>
        <v/>
      </c>
      <c r="J572" s="2">
        <f t="shared" si="167"/>
        <v>0.45951980593764646</v>
      </c>
      <c r="K572" s="10" t="e">
        <f t="shared" si="168"/>
        <v>#N/A</v>
      </c>
      <c r="L572" s="9" t="e">
        <f t="shared" si="169"/>
        <v>#N/A</v>
      </c>
      <c r="M572" s="8" t="e">
        <f t="shared" si="170"/>
        <v>#N/A</v>
      </c>
      <c r="N572" s="2" t="str">
        <f t="shared" si="171"/>
        <v>-</v>
      </c>
      <c r="O572" s="2" t="str">
        <f t="shared" si="172"/>
        <v>-</v>
      </c>
      <c r="P572" s="2" t="str">
        <f t="shared" si="173"/>
        <v>-</v>
      </c>
      <c r="Q572" s="2" t="str">
        <f t="shared" si="174"/>
        <v>-</v>
      </c>
      <c r="AS572" t="s">
        <v>1744</v>
      </c>
      <c r="AT572" t="s">
        <v>2756</v>
      </c>
      <c r="AW572" s="35">
        <v>13</v>
      </c>
      <c r="AX572" s="37">
        <v>313</v>
      </c>
      <c r="AY572" s="41">
        <f t="shared" si="175"/>
        <v>13313</v>
      </c>
      <c r="BA572" s="7" t="s">
        <v>59</v>
      </c>
      <c r="BJ572" s="1"/>
    </row>
    <row r="573" spans="1:62" hidden="1" outlineLevel="1">
      <c r="A573" t="s">
        <v>2322</v>
      </c>
      <c r="B573" t="s">
        <v>2756</v>
      </c>
      <c r="C573" s="25">
        <v>8868</v>
      </c>
      <c r="F573" s="1">
        <v>3628</v>
      </c>
      <c r="G573" s="1">
        <v>1998</v>
      </c>
      <c r="H573" s="1">
        <v>1941</v>
      </c>
      <c r="I573" s="2" t="str">
        <f t="shared" si="166"/>
        <v/>
      </c>
      <c r="J573" s="2">
        <f t="shared" si="167"/>
        <v>0.53500551267916208</v>
      </c>
      <c r="K573" s="10" t="e">
        <f t="shared" si="168"/>
        <v>#N/A</v>
      </c>
      <c r="L573" s="9" t="e">
        <f t="shared" si="169"/>
        <v>#N/A</v>
      </c>
      <c r="M573" s="8" t="e">
        <f t="shared" si="170"/>
        <v>#N/A</v>
      </c>
      <c r="N573" s="2" t="str">
        <f t="shared" si="171"/>
        <v>-</v>
      </c>
      <c r="O573" s="2" t="str">
        <f t="shared" si="172"/>
        <v>-</v>
      </c>
      <c r="P573" s="2" t="str">
        <f t="shared" si="173"/>
        <v>-</v>
      </c>
      <c r="Q573" s="2" t="str">
        <f t="shared" si="174"/>
        <v>-</v>
      </c>
      <c r="AS573" t="s">
        <v>2322</v>
      </c>
      <c r="AT573" t="s">
        <v>2756</v>
      </c>
      <c r="AW573" s="35">
        <v>13</v>
      </c>
      <c r="AX573" s="37">
        <v>315</v>
      </c>
      <c r="AY573" s="41">
        <f t="shared" si="175"/>
        <v>13315</v>
      </c>
      <c r="BA573" s="7" t="s">
        <v>59</v>
      </c>
      <c r="BJ573" s="1"/>
    </row>
    <row r="574" spans="1:62" hidden="1" outlineLevel="1">
      <c r="A574" t="s">
        <v>2034</v>
      </c>
      <c r="B574" t="s">
        <v>2756</v>
      </c>
      <c r="C574" s="25">
        <v>10586</v>
      </c>
      <c r="F574" s="1">
        <v>5901</v>
      </c>
      <c r="G574" s="1">
        <v>2792</v>
      </c>
      <c r="H574" s="1">
        <v>2678</v>
      </c>
      <c r="I574" s="2" t="str">
        <f t="shared" si="166"/>
        <v/>
      </c>
      <c r="J574" s="2">
        <f t="shared" si="167"/>
        <v>0.45382138620572782</v>
      </c>
      <c r="K574" s="10" t="e">
        <f t="shared" si="168"/>
        <v>#N/A</v>
      </c>
      <c r="L574" s="9" t="e">
        <f t="shared" si="169"/>
        <v>#N/A</v>
      </c>
      <c r="M574" s="8" t="e">
        <f t="shared" si="170"/>
        <v>#N/A</v>
      </c>
      <c r="N574" s="2" t="str">
        <f t="shared" si="171"/>
        <v>-</v>
      </c>
      <c r="O574" s="2" t="str">
        <f t="shared" si="172"/>
        <v>-</v>
      </c>
      <c r="P574" s="2" t="str">
        <f t="shared" si="173"/>
        <v>-</v>
      </c>
      <c r="Q574" s="2" t="str">
        <f t="shared" si="174"/>
        <v>-</v>
      </c>
      <c r="AS574" t="s">
        <v>2034</v>
      </c>
      <c r="AT574" t="s">
        <v>2756</v>
      </c>
      <c r="AW574" s="35">
        <v>13</v>
      </c>
      <c r="AX574" s="37">
        <v>317</v>
      </c>
      <c r="AY574" s="41">
        <f t="shared" si="175"/>
        <v>13317</v>
      </c>
      <c r="BA574" s="7" t="s">
        <v>59</v>
      </c>
      <c r="BJ574" s="1"/>
    </row>
    <row r="575" spans="1:62" hidden="1" outlineLevel="1">
      <c r="A575" t="s">
        <v>1792</v>
      </c>
      <c r="B575" t="s">
        <v>2756</v>
      </c>
      <c r="C575" s="25">
        <v>9793</v>
      </c>
      <c r="F575" s="1">
        <v>6343</v>
      </c>
      <c r="G575" s="1">
        <v>2880</v>
      </c>
      <c r="H575" s="1">
        <v>2819</v>
      </c>
      <c r="I575" s="2" t="str">
        <f t="shared" si="166"/>
        <v/>
      </c>
      <c r="J575" s="2">
        <f t="shared" si="167"/>
        <v>0.44442692732145672</v>
      </c>
      <c r="K575" s="10" t="e">
        <f t="shared" si="168"/>
        <v>#N/A</v>
      </c>
      <c r="L575" s="9" t="e">
        <f t="shared" si="169"/>
        <v>#N/A</v>
      </c>
      <c r="M575" s="8" t="e">
        <f t="shared" si="170"/>
        <v>#N/A</v>
      </c>
      <c r="N575" s="2" t="str">
        <f t="shared" si="171"/>
        <v>-</v>
      </c>
      <c r="O575" s="2" t="str">
        <f t="shared" si="172"/>
        <v>-</v>
      </c>
      <c r="P575" s="2" t="str">
        <f t="shared" si="173"/>
        <v>-</v>
      </c>
      <c r="Q575" s="2" t="str">
        <f t="shared" si="174"/>
        <v>-</v>
      </c>
      <c r="AS575" t="s">
        <v>1792</v>
      </c>
      <c r="AT575" t="s">
        <v>2756</v>
      </c>
      <c r="AW575" s="35">
        <v>13</v>
      </c>
      <c r="AX575" s="37">
        <v>319</v>
      </c>
      <c r="AY575" s="41">
        <f t="shared" si="175"/>
        <v>13319</v>
      </c>
      <c r="BA575" s="7" t="s">
        <v>59</v>
      </c>
      <c r="BJ575" s="1"/>
    </row>
    <row r="576" spans="1:62" hidden="1" outlineLevel="1">
      <c r="A576" t="s">
        <v>2832</v>
      </c>
      <c r="B576" t="s">
        <v>2756</v>
      </c>
      <c r="C576" s="25">
        <v>21783</v>
      </c>
      <c r="F576" s="1">
        <v>10046</v>
      </c>
      <c r="G576" s="1">
        <v>5060</v>
      </c>
      <c r="H576" s="1">
        <v>4974</v>
      </c>
      <c r="I576" s="2" t="str">
        <f t="shared" si="166"/>
        <v/>
      </c>
      <c r="J576" s="2">
        <f t="shared" si="167"/>
        <v>0.49512243679076251</v>
      </c>
      <c r="K576" s="10" t="e">
        <f t="shared" si="168"/>
        <v>#N/A</v>
      </c>
      <c r="L576" s="9" t="e">
        <f t="shared" si="169"/>
        <v>#N/A</v>
      </c>
      <c r="M576" s="8" t="e">
        <f t="shared" si="170"/>
        <v>#N/A</v>
      </c>
      <c r="N576" s="2" t="str">
        <f t="shared" si="171"/>
        <v>-</v>
      </c>
      <c r="O576" s="2" t="str">
        <f t="shared" si="172"/>
        <v>-</v>
      </c>
      <c r="P576" s="2" t="str">
        <f t="shared" si="173"/>
        <v>-</v>
      </c>
      <c r="Q576" s="2" t="str">
        <f t="shared" si="174"/>
        <v>-</v>
      </c>
      <c r="AS576" t="s">
        <v>2832</v>
      </c>
      <c r="AT576" t="s">
        <v>2756</v>
      </c>
      <c r="AW576" s="35">
        <v>13</v>
      </c>
      <c r="AX576" s="37">
        <v>321</v>
      </c>
      <c r="AY576" s="41">
        <f t="shared" si="175"/>
        <v>13321</v>
      </c>
      <c r="BA576" s="7" t="s">
        <v>59</v>
      </c>
      <c r="BJ576" s="1"/>
    </row>
    <row r="577" spans="1:68" collapsed="1">
      <c r="A577" t="s">
        <v>2755</v>
      </c>
      <c r="B577" t="s">
        <v>2569</v>
      </c>
      <c r="C577" s="25">
        <f>SUM(C418:C576)</f>
        <v>9155813</v>
      </c>
      <c r="D577" s="55">
        <v>6630000</v>
      </c>
      <c r="E577" s="55">
        <v>6086000</v>
      </c>
      <c r="F577" s="25">
        <f>SUM(F418:F576)</f>
        <v>4463130</v>
      </c>
      <c r="G577" s="25">
        <f>SUM(G418:G576)</f>
        <v>2145430</v>
      </c>
      <c r="H577" s="1">
        <v>2070307</v>
      </c>
      <c r="I577" s="2">
        <f t="shared" si="166"/>
        <v>0.31226349924585217</v>
      </c>
      <c r="J577" s="2">
        <f t="shared" si="167"/>
        <v>0.46386885436901903</v>
      </c>
      <c r="K577" s="10" t="e">
        <f t="shared" si="168"/>
        <v>#N/A</v>
      </c>
      <c r="L577" s="9" t="e">
        <f t="shared" si="169"/>
        <v>#N/A</v>
      </c>
      <c r="M577" s="8" t="e">
        <f t="shared" si="170"/>
        <v>#N/A</v>
      </c>
      <c r="N577" s="2" t="str">
        <f t="shared" si="171"/>
        <v>-</v>
      </c>
      <c r="O577" s="2" t="str">
        <f t="shared" si="172"/>
        <v>-</v>
      </c>
      <c r="P577" s="2" t="str">
        <f t="shared" si="173"/>
        <v>-</v>
      </c>
      <c r="Q577" s="2" t="str">
        <f t="shared" si="174"/>
        <v>-</v>
      </c>
      <c r="AS577" t="s">
        <v>2755</v>
      </c>
      <c r="AT577" t="s">
        <v>2569</v>
      </c>
      <c r="AW577" s="35">
        <v>13</v>
      </c>
      <c r="AX577" s="37"/>
      <c r="AY577" s="35">
        <v>13</v>
      </c>
      <c r="BA577" s="7" t="s">
        <v>2133</v>
      </c>
      <c r="BJ577" s="25"/>
      <c r="BK577" s="25"/>
      <c r="BL577" s="25"/>
      <c r="BM577" s="25"/>
      <c r="BN577" s="25"/>
      <c r="BO577" s="25"/>
      <c r="BP577" s="25"/>
    </row>
    <row r="578" spans="1:68">
      <c r="C578" s="25"/>
      <c r="F578" s="25"/>
      <c r="G578" s="25"/>
      <c r="I578" s="2"/>
      <c r="J578" s="2"/>
      <c r="M578" s="8"/>
      <c r="AW578" s="35"/>
      <c r="AX578" s="37"/>
      <c r="AY578" s="41"/>
    </row>
    <row r="579" spans="1:68" hidden="1" outlineLevel="1">
      <c r="A579" t="s">
        <v>2833</v>
      </c>
      <c r="B579" t="s">
        <v>1899</v>
      </c>
      <c r="C579" s="25">
        <v>173536</v>
      </c>
      <c r="F579" s="1">
        <v>91596</v>
      </c>
      <c r="G579" s="1">
        <v>48684</v>
      </c>
      <c r="H579" s="1">
        <v>47699</v>
      </c>
      <c r="I579" s="2" t="str">
        <f t="shared" si="166"/>
        <v/>
      </c>
      <c r="J579" s="2">
        <f t="shared" si="167"/>
        <v>0.5207541814053015</v>
      </c>
      <c r="K579" s="10" t="e">
        <f>RANK(R579,R579:AP579)</f>
        <v>#N/A</v>
      </c>
      <c r="L579" s="9" t="e">
        <f>RANK(S579,R579:AP579)</f>
        <v>#N/A</v>
      </c>
      <c r="M579" s="8" t="e">
        <f>RANK(T579,R579:AP579)</f>
        <v>#N/A</v>
      </c>
      <c r="N579" s="2" t="str">
        <f t="shared" ref="N579:P582" si="176">IF(SUM($R579:$AO579)=0,"-",R579/SUM($R579:$AO579))</f>
        <v>-</v>
      </c>
      <c r="O579" s="2" t="str">
        <f t="shared" si="176"/>
        <v>-</v>
      </c>
      <c r="P579" s="2" t="str">
        <f t="shared" si="176"/>
        <v>-</v>
      </c>
      <c r="Q579" s="2" t="str">
        <f>IF(SUM($R579:$AO579)=0,"-",(1-N579-O579-P579))</f>
        <v>-</v>
      </c>
      <c r="AS579" t="s">
        <v>2833</v>
      </c>
      <c r="AT579" t="s">
        <v>1899</v>
      </c>
      <c r="AW579" s="35">
        <v>15</v>
      </c>
      <c r="AX579" s="37">
        <v>1</v>
      </c>
      <c r="AY579" s="41">
        <f t="shared" si="175"/>
        <v>15001</v>
      </c>
      <c r="BA579" s="7" t="s">
        <v>59</v>
      </c>
    </row>
    <row r="580" spans="1:68" hidden="1" outlineLevel="1">
      <c r="A580" t="s">
        <v>2912</v>
      </c>
      <c r="B580" t="s">
        <v>1899</v>
      </c>
      <c r="C580" s="25">
        <v>926954</v>
      </c>
      <c r="F580" s="1">
        <v>452168</v>
      </c>
      <c r="G580" s="1">
        <v>239753</v>
      </c>
      <c r="H580" s="1">
        <v>231201</v>
      </c>
      <c r="I580" s="2" t="str">
        <f t="shared" si="166"/>
        <v/>
      </c>
      <c r="J580" s="2">
        <f t="shared" si="167"/>
        <v>0.51131659029387311</v>
      </c>
      <c r="K580" s="10" t="e">
        <f>RANK(R580,R580:AP580)</f>
        <v>#N/A</v>
      </c>
      <c r="L580" s="9" t="e">
        <f>RANK(S580,R580:AP580)</f>
        <v>#N/A</v>
      </c>
      <c r="M580" s="8" t="e">
        <f>RANK(T580,R580:AP580)</f>
        <v>#N/A</v>
      </c>
      <c r="N580" s="2" t="str">
        <f t="shared" si="176"/>
        <v>-</v>
      </c>
      <c r="O580" s="2" t="str">
        <f t="shared" si="176"/>
        <v>-</v>
      </c>
      <c r="P580" s="2" t="str">
        <f t="shared" si="176"/>
        <v>-</v>
      </c>
      <c r="Q580" s="2" t="str">
        <f>IF(SUM($R580:$AO580)=0,"-",(1-N580-O580-P580))</f>
        <v>-</v>
      </c>
      <c r="AS580" t="s">
        <v>2912</v>
      </c>
      <c r="AT580" t="s">
        <v>1899</v>
      </c>
      <c r="AW580" s="35">
        <v>15</v>
      </c>
      <c r="AX580" s="37">
        <v>3</v>
      </c>
      <c r="AY580" s="41">
        <f t="shared" si="175"/>
        <v>15003</v>
      </c>
      <c r="BA580" s="7" t="s">
        <v>59</v>
      </c>
    </row>
    <row r="581" spans="1:68" hidden="1" outlineLevel="1">
      <c r="A581" t="s">
        <v>1971</v>
      </c>
      <c r="B581" t="s">
        <v>1899</v>
      </c>
      <c r="C581" s="25">
        <v>63465</v>
      </c>
      <c r="F581" s="1">
        <v>38326</v>
      </c>
      <c r="G581" s="1">
        <v>21334</v>
      </c>
      <c r="H581" s="1">
        <v>20679</v>
      </c>
      <c r="I581" s="2" t="str">
        <f t="shared" si="166"/>
        <v/>
      </c>
      <c r="J581" s="2">
        <f t="shared" si="167"/>
        <v>0.53955539320565671</v>
      </c>
      <c r="K581" s="10" t="e">
        <f>RANK(R581,R581:AP581)</f>
        <v>#N/A</v>
      </c>
      <c r="L581" s="9" t="e">
        <f>RANK(S581,R581:AP581)</f>
        <v>#N/A</v>
      </c>
      <c r="M581" s="8" t="e">
        <f>RANK(T581,R581:AP581)</f>
        <v>#N/A</v>
      </c>
      <c r="N581" s="2" t="str">
        <f t="shared" si="176"/>
        <v>-</v>
      </c>
      <c r="O581" s="2" t="str">
        <f t="shared" si="176"/>
        <v>-</v>
      </c>
      <c r="P581" s="2" t="str">
        <f t="shared" si="176"/>
        <v>-</v>
      </c>
      <c r="Q581" s="2" t="str">
        <f>IF(SUM($R581:$AO581)=0,"-",(1-N581-O581-P581))</f>
        <v>-</v>
      </c>
      <c r="AS581" t="s">
        <v>1971</v>
      </c>
      <c r="AT581" t="s">
        <v>1899</v>
      </c>
      <c r="AW581" s="35">
        <v>15</v>
      </c>
      <c r="AX581" s="37">
        <v>7</v>
      </c>
      <c r="AY581" s="41">
        <f t="shared" si="175"/>
        <v>15007</v>
      </c>
      <c r="BA581" s="7" t="s">
        <v>59</v>
      </c>
    </row>
    <row r="582" spans="1:68" hidden="1" outlineLevel="1">
      <c r="A582" t="s">
        <v>1549</v>
      </c>
      <c r="B582" t="s">
        <v>1899</v>
      </c>
      <c r="C582" s="25">
        <v>145776</v>
      </c>
      <c r="F582" s="1">
        <v>80638</v>
      </c>
      <c r="G582" s="1">
        <v>38980</v>
      </c>
      <c r="H582" s="1">
        <v>38130</v>
      </c>
      <c r="I582" s="2" t="str">
        <f t="shared" si="166"/>
        <v/>
      </c>
      <c r="J582" s="2">
        <f t="shared" si="167"/>
        <v>0.47285398943426177</v>
      </c>
      <c r="K582" s="10" t="e">
        <f>RANK(R582,R582:AP582)</f>
        <v>#N/A</v>
      </c>
      <c r="L582" s="9" t="e">
        <f>RANK(S582,R582:AP582)</f>
        <v>#N/A</v>
      </c>
      <c r="M582" s="8" t="e">
        <f>RANK(T582,R582:AP582)</f>
        <v>#N/A</v>
      </c>
      <c r="N582" s="2" t="str">
        <f t="shared" si="176"/>
        <v>-</v>
      </c>
      <c r="O582" s="2" t="str">
        <f t="shared" si="176"/>
        <v>-</v>
      </c>
      <c r="P582" s="2" t="str">
        <f t="shared" si="176"/>
        <v>-</v>
      </c>
      <c r="Q582" s="2" t="str">
        <f>IF(SUM($R582:$AO582)=0,"-",(1-N582-O582-P582))</f>
        <v>-</v>
      </c>
      <c r="AS582" t="s">
        <v>1549</v>
      </c>
      <c r="AT582" t="s">
        <v>1899</v>
      </c>
      <c r="AW582" s="35">
        <v>15</v>
      </c>
      <c r="AX582" s="37">
        <v>9</v>
      </c>
      <c r="AY582" s="41">
        <f t="shared" si="175"/>
        <v>15009</v>
      </c>
      <c r="BA582" s="7" t="s">
        <v>59</v>
      </c>
    </row>
    <row r="583" spans="1:68" hidden="1" outlineLevel="1">
      <c r="A583" t="s">
        <v>1825</v>
      </c>
      <c r="B583" t="s">
        <v>1899</v>
      </c>
      <c r="C583" s="25"/>
      <c r="F583" s="25">
        <v>0</v>
      </c>
      <c r="G583" s="25">
        <v>237</v>
      </c>
      <c r="H583" s="1">
        <v>235</v>
      </c>
      <c r="I583" s="2" t="str">
        <f t="shared" ref="I583:I646" si="177">IF(D583&gt;0,H583/D583,"")</f>
        <v/>
      </c>
      <c r="J583" s="2" t="str">
        <f t="shared" ref="J583:J646" si="178">IF(F583&gt;0,H583/F583,"")</f>
        <v/>
      </c>
      <c r="K583" s="10"/>
      <c r="L583" s="9"/>
      <c r="M583" s="8"/>
      <c r="AW583" s="35">
        <v>15</v>
      </c>
      <c r="AX583" s="37">
        <v>99</v>
      </c>
      <c r="AY583" s="41">
        <f t="shared" si="175"/>
        <v>15099</v>
      </c>
      <c r="BA583" s="7" t="s">
        <v>1825</v>
      </c>
    </row>
    <row r="584" spans="1:68" collapsed="1">
      <c r="A584" t="s">
        <v>2833</v>
      </c>
      <c r="B584" t="s">
        <v>2569</v>
      </c>
      <c r="C584" s="25">
        <f>SUM(C579:C583)</f>
        <v>1309731</v>
      </c>
      <c r="D584" s="55">
        <v>967000</v>
      </c>
      <c r="E584" s="55">
        <v>893000</v>
      </c>
      <c r="F584" s="25">
        <f>SUM(F579:F583)</f>
        <v>662728</v>
      </c>
      <c r="G584" s="25">
        <f>SUM(G579:G583)</f>
        <v>348988</v>
      </c>
      <c r="H584" s="1">
        <v>337944</v>
      </c>
      <c r="I584" s="2">
        <f t="shared" si="177"/>
        <v>0.34947673216132369</v>
      </c>
      <c r="J584" s="2">
        <f t="shared" si="178"/>
        <v>0.50992865851450364</v>
      </c>
      <c r="K584" s="10" t="e">
        <f>RANK(R584,R584:AP584)</f>
        <v>#N/A</v>
      </c>
      <c r="L584" s="9" t="e">
        <f>RANK(S584,R584:AP584)</f>
        <v>#N/A</v>
      </c>
      <c r="M584" s="8" t="e">
        <f>RANK(T584,R584:AP584)</f>
        <v>#N/A</v>
      </c>
      <c r="N584" s="2" t="str">
        <f>IF(SUM($R584:$AO584)=0,"-",R584/SUM($R584:$AO584))</f>
        <v>-</v>
      </c>
      <c r="O584" s="2" t="str">
        <f>IF(SUM($R584:$AO584)=0,"-",S584/SUM($R584:$AO584))</f>
        <v>-</v>
      </c>
      <c r="P584" s="2" t="str">
        <f>IF(SUM($R584:$AO584)=0,"-",T584/SUM($R584:$AO584))</f>
        <v>-</v>
      </c>
      <c r="Q584" s="2" t="str">
        <f>IF(SUM($R584:$AO584)=0,"-",(1-N584-O584-P584))</f>
        <v>-</v>
      </c>
      <c r="AS584" t="s">
        <v>2833</v>
      </c>
      <c r="AT584" t="s">
        <v>2569</v>
      </c>
      <c r="AW584" s="35">
        <v>15</v>
      </c>
      <c r="AX584" s="37"/>
      <c r="AY584" s="35">
        <v>15</v>
      </c>
      <c r="BA584" s="7" t="s">
        <v>2133</v>
      </c>
    </row>
    <row r="585" spans="1:68">
      <c r="C585" s="25"/>
      <c r="I585" s="2"/>
      <c r="J585" s="2"/>
      <c r="M585" s="8"/>
      <c r="AW585" s="35"/>
      <c r="AX585" s="37"/>
      <c r="AY585" s="41"/>
    </row>
    <row r="586" spans="1:68" hidden="1" outlineLevel="1">
      <c r="A586" t="s">
        <v>1076</v>
      </c>
      <c r="B586" t="s">
        <v>2965</v>
      </c>
      <c r="C586" s="25">
        <v>363498</v>
      </c>
      <c r="F586" s="1">
        <v>202073</v>
      </c>
      <c r="G586" s="1">
        <v>123413</v>
      </c>
      <c r="H586" s="1">
        <v>119971</v>
      </c>
      <c r="I586" s="2" t="str">
        <f t="shared" si="177"/>
        <v/>
      </c>
      <c r="J586" s="2">
        <f t="shared" si="178"/>
        <v>0.59370128616885975</v>
      </c>
      <c r="K586" s="10" t="e">
        <f t="shared" ref="K586:K630" si="179">RANK(R586,R586:AP586)</f>
        <v>#N/A</v>
      </c>
      <c r="L586" s="9" t="e">
        <f t="shared" ref="L586:L630" si="180">RANK(S586,R586:AP586)</f>
        <v>#N/A</v>
      </c>
      <c r="M586" s="8" t="e">
        <f t="shared" ref="M586:M630" si="181">RANK(T586,R586:AP586)</f>
        <v>#N/A</v>
      </c>
      <c r="N586" s="2" t="str">
        <f t="shared" ref="N586:N630" si="182">IF(SUM($R586:$AO586)=0,"-",R586/SUM($R586:$AO586))</f>
        <v>-</v>
      </c>
      <c r="O586" s="2" t="str">
        <f t="shared" ref="O586:O630" si="183">IF(SUM($R586:$AO586)=0,"-",S586/SUM($R586:$AO586))</f>
        <v>-</v>
      </c>
      <c r="P586" s="2" t="str">
        <f t="shared" ref="P586:P630" si="184">IF(SUM($R586:$AO586)=0,"-",T586/SUM($R586:$AO586))</f>
        <v>-</v>
      </c>
      <c r="Q586" s="2" t="str">
        <f t="shared" ref="Q586:Q630" si="185">IF(SUM($R586:$AO586)=0,"-",(1-N586-O586-P586))</f>
        <v>-</v>
      </c>
      <c r="AS586" t="s">
        <v>1076</v>
      </c>
      <c r="AT586" t="s">
        <v>2965</v>
      </c>
      <c r="AW586" s="35">
        <v>16</v>
      </c>
      <c r="AX586" s="37">
        <v>1</v>
      </c>
      <c r="AY586" s="41">
        <f t="shared" si="175"/>
        <v>16001</v>
      </c>
      <c r="BA586" s="7" t="s">
        <v>59</v>
      </c>
    </row>
    <row r="587" spans="1:68" hidden="1" outlineLevel="1">
      <c r="A587" t="s">
        <v>1336</v>
      </c>
      <c r="B587" t="s">
        <v>2965</v>
      </c>
      <c r="C587" s="25">
        <v>3788</v>
      </c>
      <c r="F587" s="1">
        <v>2557</v>
      </c>
      <c r="G587" s="1">
        <v>1728</v>
      </c>
      <c r="H587" s="1">
        <v>1667</v>
      </c>
      <c r="I587" s="2" t="str">
        <f t="shared" si="177"/>
        <v/>
      </c>
      <c r="J587" s="2">
        <f t="shared" si="178"/>
        <v>0.65193586233867817</v>
      </c>
      <c r="K587" s="10" t="e">
        <f t="shared" si="179"/>
        <v>#N/A</v>
      </c>
      <c r="L587" s="9" t="e">
        <f t="shared" si="180"/>
        <v>#N/A</v>
      </c>
      <c r="M587" s="8" t="e">
        <f t="shared" si="181"/>
        <v>#N/A</v>
      </c>
      <c r="N587" s="2" t="str">
        <f t="shared" si="182"/>
        <v>-</v>
      </c>
      <c r="O587" s="2" t="str">
        <f t="shared" si="183"/>
        <v>-</v>
      </c>
      <c r="P587" s="2" t="str">
        <f t="shared" si="184"/>
        <v>-</v>
      </c>
      <c r="Q587" s="2" t="str">
        <f t="shared" si="185"/>
        <v>-</v>
      </c>
      <c r="AS587" t="s">
        <v>1336</v>
      </c>
      <c r="AT587" t="s">
        <v>2965</v>
      </c>
      <c r="AW587" s="35">
        <v>16</v>
      </c>
      <c r="AX587" s="37">
        <v>3</v>
      </c>
      <c r="AY587" s="41">
        <f t="shared" si="175"/>
        <v>16003</v>
      </c>
      <c r="BA587" s="7" t="s">
        <v>59</v>
      </c>
    </row>
    <row r="588" spans="1:68" hidden="1" outlineLevel="1">
      <c r="A588" t="s">
        <v>1998</v>
      </c>
      <c r="B588" t="s">
        <v>2965</v>
      </c>
      <c r="C588" s="25">
        <v>78491</v>
      </c>
      <c r="F588" s="1">
        <v>44072</v>
      </c>
      <c r="G588" s="1">
        <v>25598</v>
      </c>
      <c r="H588" s="1">
        <v>25152</v>
      </c>
      <c r="I588" s="2" t="str">
        <f t="shared" si="177"/>
        <v/>
      </c>
      <c r="J588" s="2">
        <f t="shared" si="178"/>
        <v>0.5707024868397168</v>
      </c>
      <c r="K588" s="10" t="e">
        <f t="shared" si="179"/>
        <v>#N/A</v>
      </c>
      <c r="L588" s="9" t="e">
        <f t="shared" si="180"/>
        <v>#N/A</v>
      </c>
      <c r="M588" s="8" t="e">
        <f t="shared" si="181"/>
        <v>#N/A</v>
      </c>
      <c r="N588" s="2" t="str">
        <f t="shared" si="182"/>
        <v>-</v>
      </c>
      <c r="O588" s="2" t="str">
        <f t="shared" si="183"/>
        <v>-</v>
      </c>
      <c r="P588" s="2" t="str">
        <f t="shared" si="184"/>
        <v>-</v>
      </c>
      <c r="Q588" s="2" t="str">
        <f t="shared" si="185"/>
        <v>-</v>
      </c>
      <c r="AS588" t="s">
        <v>1998</v>
      </c>
      <c r="AT588" t="s">
        <v>2965</v>
      </c>
      <c r="AW588" s="35">
        <v>16</v>
      </c>
      <c r="AX588" s="37">
        <v>5</v>
      </c>
      <c r="AY588" s="41">
        <f t="shared" si="175"/>
        <v>16005</v>
      </c>
      <c r="BA588" s="7" t="s">
        <v>59</v>
      </c>
    </row>
    <row r="589" spans="1:68" hidden="1" outlineLevel="1">
      <c r="A589" t="s">
        <v>1728</v>
      </c>
      <c r="B589" t="s">
        <v>2965</v>
      </c>
      <c r="C589" s="25">
        <v>6071</v>
      </c>
      <c r="F589" s="1">
        <v>3478</v>
      </c>
      <c r="G589" s="1">
        <v>2294</v>
      </c>
      <c r="H589" s="1">
        <v>2223</v>
      </c>
      <c r="I589" s="2" t="str">
        <f t="shared" si="177"/>
        <v/>
      </c>
      <c r="J589" s="2">
        <f t="shared" si="178"/>
        <v>0.63916043703277747</v>
      </c>
      <c r="K589" s="10" t="e">
        <f t="shared" si="179"/>
        <v>#N/A</v>
      </c>
      <c r="L589" s="9" t="e">
        <f t="shared" si="180"/>
        <v>#N/A</v>
      </c>
      <c r="M589" s="8" t="e">
        <f t="shared" si="181"/>
        <v>#N/A</v>
      </c>
      <c r="N589" s="2" t="str">
        <f t="shared" si="182"/>
        <v>-</v>
      </c>
      <c r="O589" s="2" t="str">
        <f t="shared" si="183"/>
        <v>-</v>
      </c>
      <c r="P589" s="2" t="str">
        <f t="shared" si="184"/>
        <v>-</v>
      </c>
      <c r="Q589" s="2" t="str">
        <f t="shared" si="185"/>
        <v>-</v>
      </c>
      <c r="AS589" t="s">
        <v>1728</v>
      </c>
      <c r="AT589" t="s">
        <v>2965</v>
      </c>
      <c r="AW589" s="35">
        <v>16</v>
      </c>
      <c r="AX589" s="37">
        <v>7</v>
      </c>
      <c r="AY589" s="41">
        <f t="shared" si="175"/>
        <v>16007</v>
      </c>
      <c r="BA589" s="7" t="s">
        <v>59</v>
      </c>
    </row>
    <row r="590" spans="1:68" hidden="1" outlineLevel="1">
      <c r="A590" t="s">
        <v>1729</v>
      </c>
      <c r="B590" t="s">
        <v>2965</v>
      </c>
      <c r="C590" s="25">
        <v>9260</v>
      </c>
      <c r="F590" s="1">
        <v>4970</v>
      </c>
      <c r="G590" s="1">
        <v>2929</v>
      </c>
      <c r="H590" s="1">
        <v>2810</v>
      </c>
      <c r="I590" s="2" t="str">
        <f t="shared" si="177"/>
        <v/>
      </c>
      <c r="J590" s="2">
        <f t="shared" si="178"/>
        <v>0.56539235412474853</v>
      </c>
      <c r="K590" s="10" t="e">
        <f t="shared" si="179"/>
        <v>#N/A</v>
      </c>
      <c r="L590" s="9" t="e">
        <f t="shared" si="180"/>
        <v>#N/A</v>
      </c>
      <c r="M590" s="8" t="e">
        <f t="shared" si="181"/>
        <v>#N/A</v>
      </c>
      <c r="N590" s="2" t="str">
        <f t="shared" si="182"/>
        <v>-</v>
      </c>
      <c r="O590" s="2" t="str">
        <f t="shared" si="183"/>
        <v>-</v>
      </c>
      <c r="P590" s="2" t="str">
        <f t="shared" si="184"/>
        <v>-</v>
      </c>
      <c r="Q590" s="2" t="str">
        <f t="shared" si="185"/>
        <v>-</v>
      </c>
      <c r="AS590" t="s">
        <v>1729</v>
      </c>
      <c r="AT590" t="s">
        <v>2965</v>
      </c>
      <c r="AW590" s="35">
        <v>16</v>
      </c>
      <c r="AX590" s="37">
        <v>9</v>
      </c>
      <c r="AY590" s="41">
        <f t="shared" si="175"/>
        <v>16009</v>
      </c>
      <c r="BA590" s="7" t="s">
        <v>59</v>
      </c>
    </row>
    <row r="591" spans="1:68" hidden="1" outlineLevel="1">
      <c r="A591" t="s">
        <v>2437</v>
      </c>
      <c r="B591" t="s">
        <v>2965</v>
      </c>
      <c r="C591" s="25">
        <v>43396</v>
      </c>
      <c r="F591" s="1">
        <v>21361</v>
      </c>
      <c r="G591" s="1">
        <v>13031</v>
      </c>
      <c r="H591" s="1">
        <v>12703</v>
      </c>
      <c r="I591" s="2" t="str">
        <f t="shared" si="177"/>
        <v/>
      </c>
      <c r="J591" s="2">
        <f t="shared" si="178"/>
        <v>0.59468189691493845</v>
      </c>
      <c r="K591" s="10" t="e">
        <f t="shared" si="179"/>
        <v>#N/A</v>
      </c>
      <c r="L591" s="9" t="e">
        <f t="shared" si="180"/>
        <v>#N/A</v>
      </c>
      <c r="M591" s="8" t="e">
        <f t="shared" si="181"/>
        <v>#N/A</v>
      </c>
      <c r="N591" s="2" t="str">
        <f t="shared" si="182"/>
        <v>-</v>
      </c>
      <c r="O591" s="2" t="str">
        <f t="shared" si="183"/>
        <v>-</v>
      </c>
      <c r="P591" s="2" t="str">
        <f t="shared" si="184"/>
        <v>-</v>
      </c>
      <c r="Q591" s="2" t="str">
        <f t="shared" si="185"/>
        <v>-</v>
      </c>
      <c r="AS591" t="s">
        <v>2437</v>
      </c>
      <c r="AT591" t="s">
        <v>2965</v>
      </c>
      <c r="AW591" s="35">
        <v>16</v>
      </c>
      <c r="AX591" s="37">
        <v>11</v>
      </c>
      <c r="AY591" s="41">
        <f t="shared" si="175"/>
        <v>16011</v>
      </c>
      <c r="BA591" s="7" t="s">
        <v>59</v>
      </c>
    </row>
    <row r="592" spans="1:68" hidden="1" outlineLevel="1">
      <c r="A592" t="s">
        <v>3017</v>
      </c>
      <c r="B592" t="s">
        <v>2965</v>
      </c>
      <c r="C592" s="25">
        <v>21082</v>
      </c>
      <c r="F592" s="1">
        <v>11700</v>
      </c>
      <c r="G592" s="1">
        <v>7434</v>
      </c>
      <c r="H592" s="1">
        <v>7170</v>
      </c>
      <c r="I592" s="2" t="str">
        <f t="shared" si="177"/>
        <v/>
      </c>
      <c r="J592" s="2">
        <f t="shared" si="178"/>
        <v>0.61282051282051286</v>
      </c>
      <c r="K592" s="10" t="e">
        <f t="shared" si="179"/>
        <v>#N/A</v>
      </c>
      <c r="L592" s="9" t="e">
        <f t="shared" si="180"/>
        <v>#N/A</v>
      </c>
      <c r="M592" s="8" t="e">
        <f t="shared" si="181"/>
        <v>#N/A</v>
      </c>
      <c r="N592" s="2" t="str">
        <f t="shared" si="182"/>
        <v>-</v>
      </c>
      <c r="O592" s="2" t="str">
        <f t="shared" si="183"/>
        <v>-</v>
      </c>
      <c r="P592" s="2" t="str">
        <f t="shared" si="184"/>
        <v>-</v>
      </c>
      <c r="Q592" s="2" t="str">
        <f t="shared" si="185"/>
        <v>-</v>
      </c>
      <c r="AS592" t="s">
        <v>3017</v>
      </c>
      <c r="AT592" t="s">
        <v>2965</v>
      </c>
      <c r="AW592" s="35">
        <v>16</v>
      </c>
      <c r="AX592" s="37">
        <v>13</v>
      </c>
      <c r="AY592" s="41">
        <f t="shared" si="175"/>
        <v>16013</v>
      </c>
      <c r="BA592" s="7" t="s">
        <v>59</v>
      </c>
    </row>
    <row r="593" spans="1:53" hidden="1" outlineLevel="1">
      <c r="A593" t="s">
        <v>203</v>
      </c>
      <c r="B593" t="s">
        <v>2965</v>
      </c>
      <c r="C593" s="25">
        <v>7151</v>
      </c>
      <c r="F593" s="1">
        <v>4643</v>
      </c>
      <c r="G593" s="1">
        <v>2930</v>
      </c>
      <c r="H593" s="1">
        <v>2824</v>
      </c>
      <c r="I593" s="2" t="str">
        <f t="shared" si="177"/>
        <v/>
      </c>
      <c r="J593" s="2">
        <f t="shared" si="178"/>
        <v>0.60822743915571831</v>
      </c>
      <c r="K593" s="10" t="e">
        <f t="shared" si="179"/>
        <v>#N/A</v>
      </c>
      <c r="L593" s="9" t="e">
        <f t="shared" si="180"/>
        <v>#N/A</v>
      </c>
      <c r="M593" s="8" t="e">
        <f t="shared" si="181"/>
        <v>#N/A</v>
      </c>
      <c r="N593" s="2" t="str">
        <f t="shared" si="182"/>
        <v>-</v>
      </c>
      <c r="O593" s="2" t="str">
        <f t="shared" si="183"/>
        <v>-</v>
      </c>
      <c r="P593" s="2" t="str">
        <f t="shared" si="184"/>
        <v>-</v>
      </c>
      <c r="Q593" s="2" t="str">
        <f t="shared" si="185"/>
        <v>-</v>
      </c>
      <c r="AS593" t="s">
        <v>203</v>
      </c>
      <c r="AT593" t="s">
        <v>2965</v>
      </c>
      <c r="AW593" s="35">
        <v>16</v>
      </c>
      <c r="AX593" s="37">
        <v>15</v>
      </c>
      <c r="AY593" s="41">
        <f t="shared" si="175"/>
        <v>16015</v>
      </c>
      <c r="BA593" s="7" t="s">
        <v>59</v>
      </c>
    </row>
    <row r="594" spans="1:53" hidden="1" outlineLevel="1">
      <c r="A594" t="s">
        <v>1619</v>
      </c>
      <c r="B594" t="s">
        <v>2965</v>
      </c>
      <c r="C594" s="25">
        <v>40127</v>
      </c>
      <c r="F594" s="1">
        <v>22300</v>
      </c>
      <c r="G594" s="1">
        <v>14189</v>
      </c>
      <c r="H594" s="1">
        <v>13626</v>
      </c>
      <c r="I594" s="2" t="str">
        <f t="shared" si="177"/>
        <v/>
      </c>
      <c r="J594" s="2">
        <f t="shared" si="178"/>
        <v>0.61103139013452912</v>
      </c>
      <c r="K594" s="10" t="e">
        <f t="shared" si="179"/>
        <v>#N/A</v>
      </c>
      <c r="L594" s="9" t="e">
        <f t="shared" si="180"/>
        <v>#N/A</v>
      </c>
      <c r="M594" s="8" t="e">
        <f t="shared" si="181"/>
        <v>#N/A</v>
      </c>
      <c r="N594" s="2" t="str">
        <f t="shared" si="182"/>
        <v>-</v>
      </c>
      <c r="O594" s="2" t="str">
        <f t="shared" si="183"/>
        <v>-</v>
      </c>
      <c r="P594" s="2" t="str">
        <f t="shared" si="184"/>
        <v>-</v>
      </c>
      <c r="Q594" s="2" t="str">
        <f t="shared" si="185"/>
        <v>-</v>
      </c>
      <c r="AS594" t="s">
        <v>1619</v>
      </c>
      <c r="AT594" t="s">
        <v>2965</v>
      </c>
      <c r="AW594" s="35">
        <v>16</v>
      </c>
      <c r="AX594" s="37">
        <v>17</v>
      </c>
      <c r="AY594" s="41">
        <f t="shared" si="175"/>
        <v>16017</v>
      </c>
      <c r="BA594" s="7" t="s">
        <v>59</v>
      </c>
    </row>
    <row r="595" spans="1:53" hidden="1" outlineLevel="1">
      <c r="A595" t="s">
        <v>1356</v>
      </c>
      <c r="B595" t="s">
        <v>2965</v>
      </c>
      <c r="C595" s="25">
        <v>94756</v>
      </c>
      <c r="F595" s="1">
        <v>48118</v>
      </c>
      <c r="G595" s="1">
        <v>30916</v>
      </c>
      <c r="H595" s="1">
        <v>30133</v>
      </c>
      <c r="I595" s="2" t="str">
        <f t="shared" si="177"/>
        <v/>
      </c>
      <c r="J595" s="2">
        <f t="shared" si="178"/>
        <v>0.62623134793632318</v>
      </c>
      <c r="K595" s="10" t="e">
        <f t="shared" si="179"/>
        <v>#N/A</v>
      </c>
      <c r="L595" s="9" t="e">
        <f t="shared" si="180"/>
        <v>#N/A</v>
      </c>
      <c r="M595" s="8" t="e">
        <f t="shared" si="181"/>
        <v>#N/A</v>
      </c>
      <c r="N595" s="2" t="str">
        <f t="shared" si="182"/>
        <v>-</v>
      </c>
      <c r="O595" s="2" t="str">
        <f t="shared" si="183"/>
        <v>-</v>
      </c>
      <c r="P595" s="2" t="str">
        <f t="shared" si="184"/>
        <v>-</v>
      </c>
      <c r="Q595" s="2" t="str">
        <f t="shared" si="185"/>
        <v>-</v>
      </c>
      <c r="AS595" t="s">
        <v>1356</v>
      </c>
      <c r="AT595" t="s">
        <v>2965</v>
      </c>
      <c r="AW595" s="35">
        <v>16</v>
      </c>
      <c r="AX595" s="37">
        <v>19</v>
      </c>
      <c r="AY595" s="41">
        <f t="shared" si="175"/>
        <v>16019</v>
      </c>
      <c r="BA595" s="7" t="s">
        <v>59</v>
      </c>
    </row>
    <row r="596" spans="1:53" hidden="1" outlineLevel="1">
      <c r="A596" t="s">
        <v>1618</v>
      </c>
      <c r="B596" t="s">
        <v>2965</v>
      </c>
      <c r="C596" s="25">
        <v>10530</v>
      </c>
      <c r="F596" s="1">
        <v>5949</v>
      </c>
      <c r="G596" s="1">
        <v>3239</v>
      </c>
      <c r="H596" s="1">
        <v>3132</v>
      </c>
      <c r="I596" s="2" t="str">
        <f t="shared" si="177"/>
        <v/>
      </c>
      <c r="J596" s="2">
        <f t="shared" si="178"/>
        <v>0.52647503782148264</v>
      </c>
      <c r="K596" s="10" t="e">
        <f t="shared" si="179"/>
        <v>#N/A</v>
      </c>
      <c r="L596" s="9" t="e">
        <f t="shared" si="180"/>
        <v>#N/A</v>
      </c>
      <c r="M596" s="8" t="e">
        <f t="shared" si="181"/>
        <v>#N/A</v>
      </c>
      <c r="N596" s="2" t="str">
        <f t="shared" si="182"/>
        <v>-</v>
      </c>
      <c r="O596" s="2" t="str">
        <f t="shared" si="183"/>
        <v>-</v>
      </c>
      <c r="P596" s="2" t="str">
        <f t="shared" si="184"/>
        <v>-</v>
      </c>
      <c r="Q596" s="2" t="str">
        <f t="shared" si="185"/>
        <v>-</v>
      </c>
      <c r="AS596" t="s">
        <v>1618</v>
      </c>
      <c r="AT596" t="s">
        <v>2965</v>
      </c>
      <c r="AW596" s="35">
        <v>16</v>
      </c>
      <c r="AX596" s="37">
        <v>21</v>
      </c>
      <c r="AY596" s="41">
        <f t="shared" si="175"/>
        <v>16021</v>
      </c>
      <c r="BA596" s="7" t="s">
        <v>59</v>
      </c>
    </row>
    <row r="597" spans="1:53" hidden="1" outlineLevel="1">
      <c r="A597" t="s">
        <v>1757</v>
      </c>
      <c r="B597" t="s">
        <v>2965</v>
      </c>
      <c r="C597" s="25">
        <v>2786</v>
      </c>
      <c r="F597" s="1">
        <v>1843</v>
      </c>
      <c r="G597" s="1">
        <v>1136</v>
      </c>
      <c r="H597" s="1">
        <v>1104</v>
      </c>
      <c r="I597" s="2" t="str">
        <f t="shared" si="177"/>
        <v/>
      </c>
      <c r="J597" s="2">
        <f t="shared" si="178"/>
        <v>0.59902333152468801</v>
      </c>
      <c r="K597" s="10" t="e">
        <f t="shared" si="179"/>
        <v>#N/A</v>
      </c>
      <c r="L597" s="9" t="e">
        <f t="shared" si="180"/>
        <v>#N/A</v>
      </c>
      <c r="M597" s="8" t="e">
        <f t="shared" si="181"/>
        <v>#N/A</v>
      </c>
      <c r="N597" s="2" t="str">
        <f t="shared" si="182"/>
        <v>-</v>
      </c>
      <c r="O597" s="2" t="str">
        <f t="shared" si="183"/>
        <v>-</v>
      </c>
      <c r="P597" s="2" t="str">
        <f t="shared" si="184"/>
        <v>-</v>
      </c>
      <c r="Q597" s="2" t="str">
        <f t="shared" si="185"/>
        <v>-</v>
      </c>
      <c r="AS597" t="s">
        <v>1757</v>
      </c>
      <c r="AT597" t="s">
        <v>2965</v>
      </c>
      <c r="AW597" s="35">
        <v>16</v>
      </c>
      <c r="AX597" s="37">
        <v>23</v>
      </c>
      <c r="AY597" s="41">
        <f t="shared" si="175"/>
        <v>16023</v>
      </c>
      <c r="BA597" s="7" t="s">
        <v>59</v>
      </c>
    </row>
    <row r="598" spans="1:53" hidden="1" outlineLevel="1">
      <c r="A598" t="s">
        <v>2799</v>
      </c>
      <c r="B598" t="s">
        <v>2965</v>
      </c>
      <c r="C598" s="25">
        <v>1073</v>
      </c>
      <c r="F598" s="1">
        <v>870</v>
      </c>
      <c r="G598" s="1">
        <v>453</v>
      </c>
      <c r="H598" s="1">
        <v>439</v>
      </c>
      <c r="I598" s="2" t="str">
        <f t="shared" si="177"/>
        <v/>
      </c>
      <c r="J598" s="2">
        <f t="shared" si="178"/>
        <v>0.50459770114942526</v>
      </c>
      <c r="K598" s="10" t="e">
        <f t="shared" si="179"/>
        <v>#N/A</v>
      </c>
      <c r="L598" s="9" t="e">
        <f t="shared" si="180"/>
        <v>#N/A</v>
      </c>
      <c r="M598" s="8" t="e">
        <f t="shared" si="181"/>
        <v>#N/A</v>
      </c>
      <c r="N598" s="2" t="str">
        <f t="shared" si="182"/>
        <v>-</v>
      </c>
      <c r="O598" s="2" t="str">
        <f t="shared" si="183"/>
        <v>-</v>
      </c>
      <c r="P598" s="2" t="str">
        <f t="shared" si="184"/>
        <v>-</v>
      </c>
      <c r="Q598" s="2" t="str">
        <f t="shared" si="185"/>
        <v>-</v>
      </c>
      <c r="AS598" t="s">
        <v>2799</v>
      </c>
      <c r="AT598" t="s">
        <v>2965</v>
      </c>
      <c r="AW598" s="35">
        <v>16</v>
      </c>
      <c r="AX598" s="37">
        <v>25</v>
      </c>
      <c r="AY598" s="41">
        <f t="shared" si="175"/>
        <v>16025</v>
      </c>
      <c r="BA598" s="7" t="s">
        <v>59</v>
      </c>
    </row>
    <row r="599" spans="1:53" hidden="1" outlineLevel="1">
      <c r="A599" t="s">
        <v>2602</v>
      </c>
      <c r="B599" t="s">
        <v>2965</v>
      </c>
      <c r="C599" s="25">
        <v>172188</v>
      </c>
      <c r="F599" s="1">
        <v>72509</v>
      </c>
      <c r="G599" s="1">
        <v>43267</v>
      </c>
      <c r="H599" s="1">
        <v>41600</v>
      </c>
      <c r="I599" s="2" t="str">
        <f t="shared" si="177"/>
        <v/>
      </c>
      <c r="J599" s="2">
        <f t="shared" si="178"/>
        <v>0.57372188280075576</v>
      </c>
      <c r="K599" s="10" t="e">
        <f t="shared" si="179"/>
        <v>#N/A</v>
      </c>
      <c r="L599" s="9" t="e">
        <f t="shared" si="180"/>
        <v>#N/A</v>
      </c>
      <c r="M599" s="8" t="e">
        <f t="shared" si="181"/>
        <v>#N/A</v>
      </c>
      <c r="N599" s="2" t="str">
        <f t="shared" si="182"/>
        <v>-</v>
      </c>
      <c r="O599" s="2" t="str">
        <f t="shared" si="183"/>
        <v>-</v>
      </c>
      <c r="P599" s="2" t="str">
        <f t="shared" si="184"/>
        <v>-</v>
      </c>
      <c r="Q599" s="2" t="str">
        <f t="shared" si="185"/>
        <v>-</v>
      </c>
      <c r="AS599" t="s">
        <v>2602</v>
      </c>
      <c r="AT599" t="s">
        <v>2965</v>
      </c>
      <c r="AW599" s="35">
        <v>16</v>
      </c>
      <c r="AX599" s="37">
        <v>27</v>
      </c>
      <c r="AY599" s="41">
        <f t="shared" si="175"/>
        <v>16027</v>
      </c>
      <c r="BA599" s="7" t="s">
        <v>59</v>
      </c>
    </row>
    <row r="600" spans="1:53" hidden="1" outlineLevel="1">
      <c r="A600" t="s">
        <v>445</v>
      </c>
      <c r="B600" t="s">
        <v>2965</v>
      </c>
      <c r="C600" s="25">
        <v>6886</v>
      </c>
      <c r="F600" s="1">
        <v>4312</v>
      </c>
      <c r="G600" s="1">
        <v>2570</v>
      </c>
      <c r="H600" s="1">
        <v>2475</v>
      </c>
      <c r="I600" s="2" t="str">
        <f t="shared" si="177"/>
        <v/>
      </c>
      <c r="J600" s="2">
        <f t="shared" si="178"/>
        <v>0.57397959183673475</v>
      </c>
      <c r="K600" s="10" t="e">
        <f t="shared" si="179"/>
        <v>#N/A</v>
      </c>
      <c r="L600" s="9" t="e">
        <f t="shared" si="180"/>
        <v>#N/A</v>
      </c>
      <c r="M600" s="8" t="e">
        <f t="shared" si="181"/>
        <v>#N/A</v>
      </c>
      <c r="N600" s="2" t="str">
        <f t="shared" si="182"/>
        <v>-</v>
      </c>
      <c r="O600" s="2" t="str">
        <f t="shared" si="183"/>
        <v>-</v>
      </c>
      <c r="P600" s="2" t="str">
        <f t="shared" si="184"/>
        <v>-</v>
      </c>
      <c r="Q600" s="2" t="str">
        <f t="shared" si="185"/>
        <v>-</v>
      </c>
      <c r="AS600" t="s">
        <v>445</v>
      </c>
      <c r="AT600" t="s">
        <v>2965</v>
      </c>
      <c r="AW600" s="35">
        <v>16</v>
      </c>
      <c r="AX600" s="37">
        <v>29</v>
      </c>
      <c r="AY600" s="41">
        <f t="shared" si="175"/>
        <v>16029</v>
      </c>
      <c r="BA600" s="7" t="s">
        <v>59</v>
      </c>
    </row>
    <row r="601" spans="1:53" hidden="1" outlineLevel="1">
      <c r="A601" t="s">
        <v>1350</v>
      </c>
      <c r="B601" t="s">
        <v>2965</v>
      </c>
      <c r="C601" s="25">
        <v>21281</v>
      </c>
      <c r="F601" s="1">
        <v>10080</v>
      </c>
      <c r="G601" s="1">
        <v>5843</v>
      </c>
      <c r="H601" s="1">
        <v>5661</v>
      </c>
      <c r="I601" s="2" t="str">
        <f t="shared" si="177"/>
        <v/>
      </c>
      <c r="J601" s="2">
        <f t="shared" si="178"/>
        <v>0.56160714285714286</v>
      </c>
      <c r="K601" s="10" t="e">
        <f t="shared" si="179"/>
        <v>#N/A</v>
      </c>
      <c r="L601" s="9" t="e">
        <f t="shared" si="180"/>
        <v>#N/A</v>
      </c>
      <c r="M601" s="8" t="e">
        <f t="shared" si="181"/>
        <v>#N/A</v>
      </c>
      <c r="N601" s="2" t="str">
        <f t="shared" si="182"/>
        <v>-</v>
      </c>
      <c r="O601" s="2" t="str">
        <f t="shared" si="183"/>
        <v>-</v>
      </c>
      <c r="P601" s="2" t="str">
        <f t="shared" si="184"/>
        <v>-</v>
      </c>
      <c r="Q601" s="2" t="str">
        <f t="shared" si="185"/>
        <v>-</v>
      </c>
      <c r="AS601" t="s">
        <v>1350</v>
      </c>
      <c r="AT601" t="s">
        <v>2965</v>
      </c>
      <c r="AW601" s="35">
        <v>16</v>
      </c>
      <c r="AX601" s="37">
        <v>31</v>
      </c>
      <c r="AY601" s="41">
        <f t="shared" si="175"/>
        <v>16031</v>
      </c>
      <c r="BA601" s="7" t="s">
        <v>59</v>
      </c>
    </row>
    <row r="602" spans="1:53" hidden="1" outlineLevel="1">
      <c r="A602" t="s">
        <v>1351</v>
      </c>
      <c r="B602" t="s">
        <v>2965</v>
      </c>
      <c r="C602" s="25">
        <v>947</v>
      </c>
      <c r="F602" s="1">
        <v>411</v>
      </c>
      <c r="G602" s="1">
        <v>347</v>
      </c>
      <c r="H602" s="1">
        <v>328</v>
      </c>
      <c r="I602" s="2" t="str">
        <f t="shared" si="177"/>
        <v/>
      </c>
      <c r="J602" s="2">
        <f t="shared" si="178"/>
        <v>0.7980535279805353</v>
      </c>
      <c r="K602" s="10" t="e">
        <f t="shared" si="179"/>
        <v>#N/A</v>
      </c>
      <c r="L602" s="9" t="e">
        <f t="shared" si="180"/>
        <v>#N/A</v>
      </c>
      <c r="M602" s="8" t="e">
        <f t="shared" si="181"/>
        <v>#N/A</v>
      </c>
      <c r="N602" s="2" t="str">
        <f t="shared" si="182"/>
        <v>-</v>
      </c>
      <c r="O602" s="2" t="str">
        <f t="shared" si="183"/>
        <v>-</v>
      </c>
      <c r="P602" s="2" t="str">
        <f t="shared" si="184"/>
        <v>-</v>
      </c>
      <c r="Q602" s="2" t="str">
        <f t="shared" si="185"/>
        <v>-</v>
      </c>
      <c r="AS602" t="s">
        <v>1351</v>
      </c>
      <c r="AT602" t="s">
        <v>2965</v>
      </c>
      <c r="AW602" s="35">
        <v>16</v>
      </c>
      <c r="AX602" s="37">
        <v>33</v>
      </c>
      <c r="AY602" s="41">
        <f t="shared" si="175"/>
        <v>16033</v>
      </c>
      <c r="BA602" s="7" t="s">
        <v>59</v>
      </c>
    </row>
    <row r="603" spans="1:53" hidden="1" outlineLevel="1">
      <c r="A603" t="s">
        <v>2648</v>
      </c>
      <c r="B603" t="s">
        <v>2965</v>
      </c>
      <c r="C603" s="25">
        <v>8776</v>
      </c>
      <c r="F603" s="1">
        <v>5060</v>
      </c>
      <c r="G603" s="1">
        <v>3073</v>
      </c>
      <c r="H603" s="1">
        <v>2900</v>
      </c>
      <c r="I603" s="2" t="str">
        <f t="shared" si="177"/>
        <v/>
      </c>
      <c r="J603" s="2">
        <f t="shared" si="178"/>
        <v>0.5731225296442688</v>
      </c>
      <c r="K603" s="10" t="e">
        <f t="shared" si="179"/>
        <v>#N/A</v>
      </c>
      <c r="L603" s="9" t="e">
        <f t="shared" si="180"/>
        <v>#N/A</v>
      </c>
      <c r="M603" s="8" t="e">
        <f t="shared" si="181"/>
        <v>#N/A</v>
      </c>
      <c r="N603" s="2" t="str">
        <f t="shared" si="182"/>
        <v>-</v>
      </c>
      <c r="O603" s="2" t="str">
        <f t="shared" si="183"/>
        <v>-</v>
      </c>
      <c r="P603" s="2" t="str">
        <f t="shared" si="184"/>
        <v>-</v>
      </c>
      <c r="Q603" s="2" t="str">
        <f t="shared" si="185"/>
        <v>-</v>
      </c>
      <c r="AS603" t="s">
        <v>2648</v>
      </c>
      <c r="AT603" t="s">
        <v>2965</v>
      </c>
      <c r="AW603" s="35">
        <v>16</v>
      </c>
      <c r="AX603" s="37">
        <v>35</v>
      </c>
      <c r="AY603" s="41">
        <f t="shared" si="175"/>
        <v>16035</v>
      </c>
      <c r="BA603" s="7" t="s">
        <v>59</v>
      </c>
    </row>
    <row r="604" spans="1:53" hidden="1" outlineLevel="1">
      <c r="A604" t="s">
        <v>1707</v>
      </c>
      <c r="B604" t="s">
        <v>2965</v>
      </c>
      <c r="C604" s="25">
        <v>4155</v>
      </c>
      <c r="F604" s="1">
        <v>2852</v>
      </c>
      <c r="G604" s="1">
        <v>1940</v>
      </c>
      <c r="H604" s="1">
        <v>1875</v>
      </c>
      <c r="I604" s="2" t="str">
        <f t="shared" si="177"/>
        <v/>
      </c>
      <c r="J604" s="2">
        <f t="shared" si="178"/>
        <v>0.65743338008415142</v>
      </c>
      <c r="K604" s="10" t="e">
        <f t="shared" si="179"/>
        <v>#N/A</v>
      </c>
      <c r="L604" s="9" t="e">
        <f t="shared" si="180"/>
        <v>#N/A</v>
      </c>
      <c r="M604" s="8" t="e">
        <f t="shared" si="181"/>
        <v>#N/A</v>
      </c>
      <c r="N604" s="2" t="str">
        <f t="shared" si="182"/>
        <v>-</v>
      </c>
      <c r="O604" s="2" t="str">
        <f t="shared" si="183"/>
        <v>-</v>
      </c>
      <c r="P604" s="2" t="str">
        <f t="shared" si="184"/>
        <v>-</v>
      </c>
      <c r="Q604" s="2" t="str">
        <f t="shared" si="185"/>
        <v>-</v>
      </c>
      <c r="AS604" t="s">
        <v>1707</v>
      </c>
      <c r="AT604" t="s">
        <v>2965</v>
      </c>
      <c r="AW604" s="35">
        <v>16</v>
      </c>
      <c r="AX604" s="37">
        <v>37</v>
      </c>
      <c r="AY604" s="41">
        <f t="shared" si="175"/>
        <v>16037</v>
      </c>
      <c r="BA604" s="7" t="s">
        <v>59</v>
      </c>
    </row>
    <row r="605" spans="1:53" hidden="1" outlineLevel="1">
      <c r="A605" t="s">
        <v>2146</v>
      </c>
      <c r="B605" t="s">
        <v>2965</v>
      </c>
      <c r="C605" s="25">
        <v>25927</v>
      </c>
      <c r="F605" s="1">
        <v>10054</v>
      </c>
      <c r="G605" s="1">
        <v>5717</v>
      </c>
      <c r="H605" s="1">
        <v>5580</v>
      </c>
      <c r="I605" s="2" t="str">
        <f t="shared" si="177"/>
        <v/>
      </c>
      <c r="J605" s="2">
        <f t="shared" si="178"/>
        <v>0.55500298388701019</v>
      </c>
      <c r="K605" s="10" t="e">
        <f t="shared" si="179"/>
        <v>#N/A</v>
      </c>
      <c r="L605" s="9" t="e">
        <f t="shared" si="180"/>
        <v>#N/A</v>
      </c>
      <c r="M605" s="8" t="e">
        <f t="shared" si="181"/>
        <v>#N/A</v>
      </c>
      <c r="N605" s="2" t="str">
        <f t="shared" si="182"/>
        <v>-</v>
      </c>
      <c r="O605" s="2" t="str">
        <f t="shared" si="183"/>
        <v>-</v>
      </c>
      <c r="P605" s="2" t="str">
        <f t="shared" si="184"/>
        <v>-</v>
      </c>
      <c r="Q605" s="2" t="str">
        <f t="shared" si="185"/>
        <v>-</v>
      </c>
      <c r="AS605" t="s">
        <v>2146</v>
      </c>
      <c r="AT605" t="s">
        <v>2965</v>
      </c>
      <c r="AW605" s="35">
        <v>16</v>
      </c>
      <c r="AX605" s="37">
        <v>39</v>
      </c>
      <c r="AY605" s="41">
        <f t="shared" si="175"/>
        <v>16039</v>
      </c>
      <c r="BA605" s="7" t="s">
        <v>59</v>
      </c>
    </row>
    <row r="606" spans="1:53" hidden="1" outlineLevel="1">
      <c r="A606" t="s">
        <v>2014</v>
      </c>
      <c r="B606" t="s">
        <v>2965</v>
      </c>
      <c r="C606" s="25">
        <v>12085</v>
      </c>
      <c r="F606" s="1">
        <v>6199</v>
      </c>
      <c r="G606" s="1">
        <v>4061</v>
      </c>
      <c r="H606" s="1">
        <v>3906</v>
      </c>
      <c r="I606" s="2" t="str">
        <f t="shared" si="177"/>
        <v/>
      </c>
      <c r="J606" s="2">
        <f t="shared" si="178"/>
        <v>0.63010162929504754</v>
      </c>
      <c r="K606" s="10" t="e">
        <f t="shared" si="179"/>
        <v>#N/A</v>
      </c>
      <c r="L606" s="9" t="e">
        <f t="shared" si="180"/>
        <v>#N/A</v>
      </c>
      <c r="M606" s="8" t="e">
        <f t="shared" si="181"/>
        <v>#N/A</v>
      </c>
      <c r="N606" s="2" t="str">
        <f t="shared" si="182"/>
        <v>-</v>
      </c>
      <c r="O606" s="2" t="str">
        <f t="shared" si="183"/>
        <v>-</v>
      </c>
      <c r="P606" s="2" t="str">
        <f t="shared" si="184"/>
        <v>-</v>
      </c>
      <c r="Q606" s="2" t="str">
        <f t="shared" si="185"/>
        <v>-</v>
      </c>
      <c r="AS606" t="s">
        <v>2014</v>
      </c>
      <c r="AT606" t="s">
        <v>2965</v>
      </c>
      <c r="AW606" s="35">
        <v>16</v>
      </c>
      <c r="AX606" s="37">
        <v>41</v>
      </c>
      <c r="AY606" s="41">
        <f t="shared" si="175"/>
        <v>16041</v>
      </c>
      <c r="BA606" s="7" t="s">
        <v>59</v>
      </c>
    </row>
    <row r="607" spans="1:53" hidden="1" outlineLevel="1">
      <c r="A607" t="s">
        <v>2962</v>
      </c>
      <c r="B607" t="s">
        <v>2965</v>
      </c>
      <c r="C607" s="25">
        <v>12770</v>
      </c>
      <c r="F607" s="1">
        <v>7006</v>
      </c>
      <c r="G607" s="1">
        <v>4470</v>
      </c>
      <c r="H607" s="1">
        <v>4370</v>
      </c>
      <c r="I607" s="2" t="str">
        <f t="shared" si="177"/>
        <v/>
      </c>
      <c r="J607" s="2">
        <f t="shared" si="178"/>
        <v>0.62375107051099055</v>
      </c>
      <c r="K607" s="10" t="e">
        <f t="shared" si="179"/>
        <v>#N/A</v>
      </c>
      <c r="L607" s="9" t="e">
        <f t="shared" si="180"/>
        <v>#N/A</v>
      </c>
      <c r="M607" s="8" t="e">
        <f t="shared" si="181"/>
        <v>#N/A</v>
      </c>
      <c r="N607" s="2" t="str">
        <f t="shared" si="182"/>
        <v>-</v>
      </c>
      <c r="O607" s="2" t="str">
        <f t="shared" si="183"/>
        <v>-</v>
      </c>
      <c r="P607" s="2" t="str">
        <f t="shared" si="184"/>
        <v>-</v>
      </c>
      <c r="Q607" s="2" t="str">
        <f t="shared" si="185"/>
        <v>-</v>
      </c>
      <c r="AS607" t="s">
        <v>2962</v>
      </c>
      <c r="AT607" t="s">
        <v>2965</v>
      </c>
      <c r="AW607" s="35">
        <v>16</v>
      </c>
      <c r="AX607" s="37">
        <v>43</v>
      </c>
      <c r="AY607" s="41">
        <f t="shared" si="175"/>
        <v>16043</v>
      </c>
      <c r="BA607" s="7" t="s">
        <v>59</v>
      </c>
    </row>
    <row r="608" spans="1:53" hidden="1" outlineLevel="1">
      <c r="A608" t="s">
        <v>2649</v>
      </c>
      <c r="B608" t="s">
        <v>2965</v>
      </c>
      <c r="C608" s="25">
        <v>16632</v>
      </c>
      <c r="F608" s="1">
        <v>9376</v>
      </c>
      <c r="G608" s="1">
        <v>5785</v>
      </c>
      <c r="H608" s="1">
        <v>5569</v>
      </c>
      <c r="I608" s="2" t="str">
        <f t="shared" si="177"/>
        <v/>
      </c>
      <c r="J608" s="2">
        <f t="shared" si="178"/>
        <v>0.5939633105802048</v>
      </c>
      <c r="K608" s="10" t="e">
        <f t="shared" si="179"/>
        <v>#N/A</v>
      </c>
      <c r="L608" s="9" t="e">
        <f t="shared" si="180"/>
        <v>#N/A</v>
      </c>
      <c r="M608" s="8" t="e">
        <f t="shared" si="181"/>
        <v>#N/A</v>
      </c>
      <c r="N608" s="2" t="str">
        <f t="shared" si="182"/>
        <v>-</v>
      </c>
      <c r="O608" s="2" t="str">
        <f t="shared" si="183"/>
        <v>-</v>
      </c>
      <c r="P608" s="2" t="str">
        <f t="shared" si="184"/>
        <v>-</v>
      </c>
      <c r="Q608" s="2" t="str">
        <f t="shared" si="185"/>
        <v>-</v>
      </c>
      <c r="AS608" t="s">
        <v>2649</v>
      </c>
      <c r="AT608" t="s">
        <v>2965</v>
      </c>
      <c r="AW608" s="35">
        <v>16</v>
      </c>
      <c r="AX608" s="37">
        <v>45</v>
      </c>
      <c r="AY608" s="41">
        <f t="shared" si="175"/>
        <v>16045</v>
      </c>
      <c r="BA608" s="7" t="s">
        <v>59</v>
      </c>
    </row>
    <row r="609" spans="1:53" hidden="1" outlineLevel="1">
      <c r="A609" t="s">
        <v>62</v>
      </c>
      <c r="B609" t="s">
        <v>2965</v>
      </c>
      <c r="C609" s="25">
        <v>14749</v>
      </c>
      <c r="F609" s="1">
        <v>6690</v>
      </c>
      <c r="G609" s="1">
        <v>4231</v>
      </c>
      <c r="H609" s="1">
        <v>4097</v>
      </c>
      <c r="I609" s="2" t="str">
        <f t="shared" si="177"/>
        <v/>
      </c>
      <c r="J609" s="2">
        <f t="shared" si="178"/>
        <v>0.612406576980568</v>
      </c>
      <c r="K609" s="10" t="e">
        <f t="shared" si="179"/>
        <v>#N/A</v>
      </c>
      <c r="L609" s="9" t="e">
        <f t="shared" si="180"/>
        <v>#N/A</v>
      </c>
      <c r="M609" s="8" t="e">
        <f t="shared" si="181"/>
        <v>#N/A</v>
      </c>
      <c r="N609" s="2" t="str">
        <f t="shared" si="182"/>
        <v>-</v>
      </c>
      <c r="O609" s="2" t="str">
        <f t="shared" si="183"/>
        <v>-</v>
      </c>
      <c r="P609" s="2" t="str">
        <f t="shared" si="184"/>
        <v>-</v>
      </c>
      <c r="Q609" s="2" t="str">
        <f t="shared" si="185"/>
        <v>-</v>
      </c>
      <c r="AS609" t="s">
        <v>62</v>
      </c>
      <c r="AT609" t="s">
        <v>2965</v>
      </c>
      <c r="AW609" s="35">
        <v>16</v>
      </c>
      <c r="AX609" s="37">
        <v>47</v>
      </c>
      <c r="AY609" s="41">
        <f t="shared" si="175"/>
        <v>16047</v>
      </c>
      <c r="BA609" s="7" t="s">
        <v>59</v>
      </c>
    </row>
    <row r="610" spans="1:53" hidden="1" outlineLevel="1">
      <c r="A610" t="s">
        <v>2836</v>
      </c>
      <c r="B610" t="s">
        <v>2965</v>
      </c>
      <c r="C610" s="25">
        <v>15638</v>
      </c>
      <c r="F610" s="1">
        <v>9915</v>
      </c>
      <c r="G610" s="1">
        <v>6510</v>
      </c>
      <c r="H610" s="1">
        <v>6216</v>
      </c>
      <c r="I610" s="2" t="str">
        <f t="shared" si="177"/>
        <v/>
      </c>
      <c r="J610" s="2">
        <f t="shared" si="178"/>
        <v>0.62692889561270804</v>
      </c>
      <c r="K610" s="10" t="e">
        <f t="shared" si="179"/>
        <v>#N/A</v>
      </c>
      <c r="L610" s="9" t="e">
        <f t="shared" si="180"/>
        <v>#N/A</v>
      </c>
      <c r="M610" s="8" t="e">
        <f t="shared" si="181"/>
        <v>#N/A</v>
      </c>
      <c r="N610" s="2" t="str">
        <f t="shared" si="182"/>
        <v>-</v>
      </c>
      <c r="O610" s="2" t="str">
        <f t="shared" si="183"/>
        <v>-</v>
      </c>
      <c r="P610" s="2" t="str">
        <f t="shared" si="184"/>
        <v>-</v>
      </c>
      <c r="Q610" s="2" t="str">
        <f t="shared" si="185"/>
        <v>-</v>
      </c>
      <c r="AS610" t="s">
        <v>2836</v>
      </c>
      <c r="AT610" t="s">
        <v>2965</v>
      </c>
      <c r="AW610" s="35">
        <v>16</v>
      </c>
      <c r="AX610" s="37">
        <v>49</v>
      </c>
      <c r="AY610" s="41">
        <f t="shared" si="175"/>
        <v>16049</v>
      </c>
      <c r="BA610" s="7" t="s">
        <v>59</v>
      </c>
    </row>
    <row r="611" spans="1:53" hidden="1" outlineLevel="1">
      <c r="A611" t="s">
        <v>708</v>
      </c>
      <c r="B611" t="s">
        <v>2965</v>
      </c>
      <c r="C611" s="25">
        <v>22439</v>
      </c>
      <c r="F611" s="1">
        <v>11266</v>
      </c>
      <c r="G611" s="1">
        <v>7473</v>
      </c>
      <c r="H611" s="1">
        <v>7243</v>
      </c>
      <c r="I611" s="2" t="str">
        <f t="shared" si="177"/>
        <v/>
      </c>
      <c r="J611" s="2">
        <f t="shared" si="178"/>
        <v>0.64290786437067282</v>
      </c>
      <c r="K611" s="10" t="e">
        <f t="shared" si="179"/>
        <v>#N/A</v>
      </c>
      <c r="L611" s="9" t="e">
        <f t="shared" si="180"/>
        <v>#N/A</v>
      </c>
      <c r="M611" s="8" t="e">
        <f t="shared" si="181"/>
        <v>#N/A</v>
      </c>
      <c r="N611" s="2" t="str">
        <f t="shared" si="182"/>
        <v>-</v>
      </c>
      <c r="O611" s="2" t="str">
        <f t="shared" si="183"/>
        <v>-</v>
      </c>
      <c r="P611" s="2" t="str">
        <f t="shared" si="184"/>
        <v>-</v>
      </c>
      <c r="Q611" s="2" t="str">
        <f t="shared" si="185"/>
        <v>-</v>
      </c>
      <c r="AS611" t="s">
        <v>708</v>
      </c>
      <c r="AT611" t="s">
        <v>2965</v>
      </c>
      <c r="AW611" s="35">
        <v>16</v>
      </c>
      <c r="AX611" s="37">
        <v>51</v>
      </c>
      <c r="AY611" s="41">
        <f t="shared" si="175"/>
        <v>16051</v>
      </c>
      <c r="BA611" s="7" t="s">
        <v>59</v>
      </c>
    </row>
    <row r="612" spans="1:53" hidden="1" outlineLevel="1">
      <c r="A612" t="s">
        <v>2567</v>
      </c>
      <c r="B612" t="s">
        <v>2965</v>
      </c>
      <c r="C612" s="25">
        <v>20111</v>
      </c>
      <c r="F612" s="1">
        <v>8528</v>
      </c>
      <c r="G612" s="1">
        <v>4996</v>
      </c>
      <c r="H612" s="1">
        <v>4857</v>
      </c>
      <c r="I612" s="2" t="str">
        <f t="shared" si="177"/>
        <v/>
      </c>
      <c r="J612" s="2">
        <f t="shared" si="178"/>
        <v>0.56953564727954975</v>
      </c>
      <c r="K612" s="10" t="e">
        <f t="shared" si="179"/>
        <v>#N/A</v>
      </c>
      <c r="L612" s="9" t="e">
        <f t="shared" si="180"/>
        <v>#N/A</v>
      </c>
      <c r="M612" s="8" t="e">
        <f t="shared" si="181"/>
        <v>#N/A</v>
      </c>
      <c r="N612" s="2" t="str">
        <f t="shared" si="182"/>
        <v>-</v>
      </c>
      <c r="O612" s="2" t="str">
        <f t="shared" si="183"/>
        <v>-</v>
      </c>
      <c r="P612" s="2" t="str">
        <f t="shared" si="184"/>
        <v>-</v>
      </c>
      <c r="Q612" s="2" t="str">
        <f t="shared" si="185"/>
        <v>-</v>
      </c>
      <c r="AS612" t="s">
        <v>2567</v>
      </c>
      <c r="AT612" t="s">
        <v>2965</v>
      </c>
      <c r="AW612" s="35">
        <v>16</v>
      </c>
      <c r="AX612" s="37">
        <v>53</v>
      </c>
      <c r="AY612" s="41">
        <f t="shared" si="175"/>
        <v>16053</v>
      </c>
      <c r="BA612" s="7" t="s">
        <v>59</v>
      </c>
    </row>
    <row r="613" spans="1:53" hidden="1" outlineLevel="1">
      <c r="A613" t="s">
        <v>2774</v>
      </c>
      <c r="B613" t="s">
        <v>2965</v>
      </c>
      <c r="C613" s="25">
        <v>129510</v>
      </c>
      <c r="F613" s="1">
        <v>68193</v>
      </c>
      <c r="G613" s="1">
        <v>37973</v>
      </c>
      <c r="H613" s="1">
        <v>37097</v>
      </c>
      <c r="I613" s="2" t="str">
        <f t="shared" si="177"/>
        <v/>
      </c>
      <c r="J613" s="2">
        <f t="shared" si="178"/>
        <v>0.54400011731409381</v>
      </c>
      <c r="K613" s="10" t="e">
        <f t="shared" si="179"/>
        <v>#N/A</v>
      </c>
      <c r="L613" s="9" t="e">
        <f t="shared" si="180"/>
        <v>#N/A</v>
      </c>
      <c r="M613" s="8" t="e">
        <f t="shared" si="181"/>
        <v>#N/A</v>
      </c>
      <c r="N613" s="2" t="str">
        <f t="shared" si="182"/>
        <v>-</v>
      </c>
      <c r="O613" s="2" t="str">
        <f t="shared" si="183"/>
        <v>-</v>
      </c>
      <c r="P613" s="2" t="str">
        <f t="shared" si="184"/>
        <v>-</v>
      </c>
      <c r="Q613" s="2" t="str">
        <f t="shared" si="185"/>
        <v>-</v>
      </c>
      <c r="AS613" t="s">
        <v>2774</v>
      </c>
      <c r="AT613" t="s">
        <v>2965</v>
      </c>
      <c r="AW613" s="35">
        <v>16</v>
      </c>
      <c r="AX613" s="37">
        <v>55</v>
      </c>
      <c r="AY613" s="41">
        <f t="shared" ref="AY613:AY676" si="186">1000*AW613+AX613</f>
        <v>16055</v>
      </c>
      <c r="BA613" s="7" t="s">
        <v>59</v>
      </c>
    </row>
    <row r="614" spans="1:53" hidden="1" outlineLevel="1">
      <c r="A614" t="s">
        <v>2362</v>
      </c>
      <c r="B614" t="s">
        <v>2965</v>
      </c>
      <c r="C614" s="25">
        <v>36251</v>
      </c>
      <c r="F614" s="1">
        <v>23135</v>
      </c>
      <c r="G614" s="1">
        <v>12309</v>
      </c>
      <c r="H614" s="1">
        <v>11859</v>
      </c>
      <c r="I614" s="2" t="str">
        <f t="shared" si="177"/>
        <v/>
      </c>
      <c r="J614" s="2">
        <f t="shared" si="178"/>
        <v>0.51259995677544845</v>
      </c>
      <c r="K614" s="10" t="e">
        <f t="shared" si="179"/>
        <v>#N/A</v>
      </c>
      <c r="L614" s="9" t="e">
        <f t="shared" si="180"/>
        <v>#N/A</v>
      </c>
      <c r="M614" s="8" t="e">
        <f t="shared" si="181"/>
        <v>#N/A</v>
      </c>
      <c r="N614" s="2" t="str">
        <f t="shared" si="182"/>
        <v>-</v>
      </c>
      <c r="O614" s="2" t="str">
        <f t="shared" si="183"/>
        <v>-</v>
      </c>
      <c r="P614" s="2" t="str">
        <f t="shared" si="184"/>
        <v>-</v>
      </c>
      <c r="Q614" s="2" t="str">
        <f t="shared" si="185"/>
        <v>-</v>
      </c>
      <c r="AS614" t="s">
        <v>2362</v>
      </c>
      <c r="AT614" t="s">
        <v>2965</v>
      </c>
      <c r="AW614" s="35">
        <v>16</v>
      </c>
      <c r="AX614" s="37">
        <v>57</v>
      </c>
      <c r="AY614" s="41">
        <f t="shared" si="186"/>
        <v>16057</v>
      </c>
      <c r="BA614" s="7" t="s">
        <v>59</v>
      </c>
    </row>
    <row r="615" spans="1:53" hidden="1" outlineLevel="1">
      <c r="A615" t="s">
        <v>543</v>
      </c>
      <c r="B615" t="s">
        <v>2965</v>
      </c>
      <c r="C615" s="25">
        <v>7795</v>
      </c>
      <c r="F615" s="1">
        <v>5214</v>
      </c>
      <c r="G615" s="1">
        <v>3244</v>
      </c>
      <c r="H615" s="1">
        <v>3157</v>
      </c>
      <c r="I615" s="2" t="str">
        <f t="shared" si="177"/>
        <v/>
      </c>
      <c r="J615" s="2">
        <f t="shared" si="178"/>
        <v>0.60548523206751059</v>
      </c>
      <c r="K615" s="10" t="e">
        <f t="shared" si="179"/>
        <v>#N/A</v>
      </c>
      <c r="L615" s="9" t="e">
        <f t="shared" si="180"/>
        <v>#N/A</v>
      </c>
      <c r="M615" s="8" t="e">
        <f t="shared" si="181"/>
        <v>#N/A</v>
      </c>
      <c r="N615" s="2" t="str">
        <f t="shared" si="182"/>
        <v>-</v>
      </c>
      <c r="O615" s="2" t="str">
        <f t="shared" si="183"/>
        <v>-</v>
      </c>
      <c r="P615" s="2" t="str">
        <f t="shared" si="184"/>
        <v>-</v>
      </c>
      <c r="Q615" s="2" t="str">
        <f t="shared" si="185"/>
        <v>-</v>
      </c>
      <c r="AS615" t="s">
        <v>543</v>
      </c>
      <c r="AT615" t="s">
        <v>2965</v>
      </c>
      <c r="AW615" s="35">
        <v>16</v>
      </c>
      <c r="AX615" s="37">
        <v>59</v>
      </c>
      <c r="AY615" s="41">
        <f t="shared" si="186"/>
        <v>16059</v>
      </c>
      <c r="BA615" s="7" t="s">
        <v>59</v>
      </c>
    </row>
    <row r="616" spans="1:53" hidden="1" outlineLevel="1">
      <c r="A616" t="s">
        <v>700</v>
      </c>
      <c r="B616" t="s">
        <v>2965</v>
      </c>
      <c r="C616" s="25">
        <v>3712</v>
      </c>
      <c r="F616" s="1">
        <v>2159</v>
      </c>
      <c r="G616" s="1">
        <v>1416</v>
      </c>
      <c r="H616" s="1">
        <v>1368</v>
      </c>
      <c r="I616" s="2" t="str">
        <f t="shared" si="177"/>
        <v/>
      </c>
      <c r="J616" s="2">
        <f t="shared" si="178"/>
        <v>0.63362667901806391</v>
      </c>
      <c r="K616" s="10" t="e">
        <f t="shared" si="179"/>
        <v>#N/A</v>
      </c>
      <c r="L616" s="9" t="e">
        <f t="shared" si="180"/>
        <v>#N/A</v>
      </c>
      <c r="M616" s="8" t="e">
        <f t="shared" si="181"/>
        <v>#N/A</v>
      </c>
      <c r="N616" s="2" t="str">
        <f t="shared" si="182"/>
        <v>-</v>
      </c>
      <c r="O616" s="2" t="str">
        <f t="shared" si="183"/>
        <v>-</v>
      </c>
      <c r="P616" s="2" t="str">
        <f t="shared" si="184"/>
        <v>-</v>
      </c>
      <c r="Q616" s="2" t="str">
        <f t="shared" si="185"/>
        <v>-</v>
      </c>
      <c r="AS616" t="s">
        <v>700</v>
      </c>
      <c r="AT616" t="s">
        <v>2965</v>
      </c>
      <c r="AW616" s="35">
        <v>16</v>
      </c>
      <c r="AX616" s="37">
        <v>61</v>
      </c>
      <c r="AY616" s="41">
        <f t="shared" si="186"/>
        <v>16061</v>
      </c>
      <c r="BA616" s="7" t="s">
        <v>59</v>
      </c>
    </row>
    <row r="617" spans="1:53" hidden="1" outlineLevel="1">
      <c r="A617" t="s">
        <v>1886</v>
      </c>
      <c r="B617" t="s">
        <v>2965</v>
      </c>
      <c r="C617" s="25">
        <v>4762</v>
      </c>
      <c r="F617" s="1">
        <v>2285</v>
      </c>
      <c r="G617" s="1">
        <v>1444</v>
      </c>
      <c r="H617" s="1">
        <v>1397</v>
      </c>
      <c r="I617" s="2" t="str">
        <f t="shared" si="177"/>
        <v/>
      </c>
      <c r="J617" s="2">
        <f t="shared" si="178"/>
        <v>0.61137855579868705</v>
      </c>
      <c r="K617" s="10" t="e">
        <f t="shared" si="179"/>
        <v>#N/A</v>
      </c>
      <c r="L617" s="9" t="e">
        <f t="shared" si="180"/>
        <v>#N/A</v>
      </c>
      <c r="M617" s="8" t="e">
        <f t="shared" si="181"/>
        <v>#N/A</v>
      </c>
      <c r="N617" s="2" t="str">
        <f t="shared" si="182"/>
        <v>-</v>
      </c>
      <c r="O617" s="2" t="str">
        <f t="shared" si="183"/>
        <v>-</v>
      </c>
      <c r="P617" s="2" t="str">
        <f t="shared" si="184"/>
        <v>-</v>
      </c>
      <c r="Q617" s="2" t="str">
        <f t="shared" si="185"/>
        <v>-</v>
      </c>
      <c r="AS617" t="s">
        <v>1886</v>
      </c>
      <c r="AT617" t="s">
        <v>2965</v>
      </c>
      <c r="AW617" s="35">
        <v>16</v>
      </c>
      <c r="AX617" s="37">
        <v>63</v>
      </c>
      <c r="AY617" s="41">
        <f t="shared" si="186"/>
        <v>16063</v>
      </c>
      <c r="BA617" s="7" t="s">
        <v>59</v>
      </c>
    </row>
    <row r="618" spans="1:53" hidden="1" outlineLevel="1">
      <c r="A618" t="s">
        <v>745</v>
      </c>
      <c r="B618" t="s">
        <v>2965</v>
      </c>
      <c r="C618" s="25">
        <v>34984</v>
      </c>
      <c r="F618" s="1">
        <v>14778</v>
      </c>
      <c r="G618" s="1">
        <v>8143</v>
      </c>
      <c r="H618" s="1">
        <v>7963</v>
      </c>
      <c r="I618" s="2" t="str">
        <f t="shared" si="177"/>
        <v/>
      </c>
      <c r="J618" s="2">
        <f t="shared" si="178"/>
        <v>0.53884152118013262</v>
      </c>
      <c r="K618" s="10" t="e">
        <f t="shared" si="179"/>
        <v>#N/A</v>
      </c>
      <c r="L618" s="9" t="e">
        <f t="shared" si="180"/>
        <v>#N/A</v>
      </c>
      <c r="M618" s="8" t="e">
        <f t="shared" si="181"/>
        <v>#N/A</v>
      </c>
      <c r="N618" s="2" t="str">
        <f t="shared" si="182"/>
        <v>-</v>
      </c>
      <c r="O618" s="2" t="str">
        <f t="shared" si="183"/>
        <v>-</v>
      </c>
      <c r="P618" s="2" t="str">
        <f t="shared" si="184"/>
        <v>-</v>
      </c>
      <c r="Q618" s="2" t="str">
        <f t="shared" si="185"/>
        <v>-</v>
      </c>
      <c r="AS618" t="s">
        <v>745</v>
      </c>
      <c r="AT618" t="s">
        <v>2965</v>
      </c>
      <c r="AW618" s="35">
        <v>16</v>
      </c>
      <c r="AX618" s="37">
        <v>65</v>
      </c>
      <c r="AY618" s="41">
        <f t="shared" si="186"/>
        <v>16065</v>
      </c>
      <c r="BA618" s="7" t="s">
        <v>59</v>
      </c>
    </row>
    <row r="619" spans="1:53" hidden="1" outlineLevel="1">
      <c r="A619" t="s">
        <v>701</v>
      </c>
      <c r="B619" t="s">
        <v>2965</v>
      </c>
      <c r="C619" s="25">
        <v>19046</v>
      </c>
      <c r="F619" s="1">
        <v>8723</v>
      </c>
      <c r="G619" s="1">
        <v>5225</v>
      </c>
      <c r="H619" s="1">
        <v>5019</v>
      </c>
      <c r="I619" s="2" t="str">
        <f t="shared" si="177"/>
        <v/>
      </c>
      <c r="J619" s="2">
        <f t="shared" si="178"/>
        <v>0.57537544422790321</v>
      </c>
      <c r="K619" s="10" t="e">
        <f t="shared" si="179"/>
        <v>#N/A</v>
      </c>
      <c r="L619" s="9" t="e">
        <f t="shared" si="180"/>
        <v>#N/A</v>
      </c>
      <c r="M619" s="8" t="e">
        <f t="shared" si="181"/>
        <v>#N/A</v>
      </c>
      <c r="N619" s="2" t="str">
        <f t="shared" si="182"/>
        <v>-</v>
      </c>
      <c r="O619" s="2" t="str">
        <f t="shared" si="183"/>
        <v>-</v>
      </c>
      <c r="P619" s="2" t="str">
        <f t="shared" si="184"/>
        <v>-</v>
      </c>
      <c r="Q619" s="2" t="str">
        <f t="shared" si="185"/>
        <v>-</v>
      </c>
      <c r="AS619" t="s">
        <v>701</v>
      </c>
      <c r="AT619" t="s">
        <v>2965</v>
      </c>
      <c r="AW619" s="35">
        <v>16</v>
      </c>
      <c r="AX619" s="37">
        <v>67</v>
      </c>
      <c r="AY619" s="41">
        <f t="shared" si="186"/>
        <v>16067</v>
      </c>
      <c r="BA619" s="7" t="s">
        <v>59</v>
      </c>
    </row>
    <row r="620" spans="1:53" hidden="1" outlineLevel="1">
      <c r="A620" t="s">
        <v>702</v>
      </c>
      <c r="B620" t="s">
        <v>2965</v>
      </c>
      <c r="C620" s="25">
        <v>38513</v>
      </c>
      <c r="F620" s="1">
        <v>22008</v>
      </c>
      <c r="G620" s="1">
        <v>12453</v>
      </c>
      <c r="H620" s="1">
        <v>12009</v>
      </c>
      <c r="I620" s="2" t="str">
        <f t="shared" si="177"/>
        <v/>
      </c>
      <c r="J620" s="2">
        <f t="shared" si="178"/>
        <v>0.5456652126499455</v>
      </c>
      <c r="K620" s="10" t="e">
        <f t="shared" si="179"/>
        <v>#N/A</v>
      </c>
      <c r="L620" s="9" t="e">
        <f t="shared" si="180"/>
        <v>#N/A</v>
      </c>
      <c r="M620" s="8" t="e">
        <f t="shared" si="181"/>
        <v>#N/A</v>
      </c>
      <c r="N620" s="2" t="str">
        <f t="shared" si="182"/>
        <v>-</v>
      </c>
      <c r="O620" s="2" t="str">
        <f t="shared" si="183"/>
        <v>-</v>
      </c>
      <c r="P620" s="2" t="str">
        <f t="shared" si="184"/>
        <v>-</v>
      </c>
      <c r="Q620" s="2" t="str">
        <f t="shared" si="185"/>
        <v>-</v>
      </c>
      <c r="AS620" t="s">
        <v>702</v>
      </c>
      <c r="AT620" t="s">
        <v>2965</v>
      </c>
      <c r="AW620" s="35">
        <v>16</v>
      </c>
      <c r="AX620" s="37">
        <v>69</v>
      </c>
      <c r="AY620" s="41">
        <f t="shared" si="186"/>
        <v>16069</v>
      </c>
      <c r="BA620" s="7" t="s">
        <v>59</v>
      </c>
    </row>
    <row r="621" spans="1:53" hidden="1" outlineLevel="1">
      <c r="A621" t="s">
        <v>171</v>
      </c>
      <c r="B621" t="s">
        <v>2965</v>
      </c>
      <c r="C621" s="25">
        <v>4146</v>
      </c>
      <c r="F621" s="1">
        <v>2500</v>
      </c>
      <c r="G621" s="1">
        <v>1595</v>
      </c>
      <c r="H621" s="1">
        <v>1548</v>
      </c>
      <c r="I621" s="2" t="str">
        <f t="shared" si="177"/>
        <v/>
      </c>
      <c r="J621" s="2">
        <f t="shared" si="178"/>
        <v>0.61919999999999997</v>
      </c>
      <c r="K621" s="10" t="e">
        <f t="shared" si="179"/>
        <v>#N/A</v>
      </c>
      <c r="L621" s="9" t="e">
        <f t="shared" si="180"/>
        <v>#N/A</v>
      </c>
      <c r="M621" s="8" t="e">
        <f t="shared" si="181"/>
        <v>#N/A</v>
      </c>
      <c r="N621" s="2" t="str">
        <f t="shared" si="182"/>
        <v>-</v>
      </c>
      <c r="O621" s="2" t="str">
        <f t="shared" si="183"/>
        <v>-</v>
      </c>
      <c r="P621" s="2" t="str">
        <f t="shared" si="184"/>
        <v>-</v>
      </c>
      <c r="Q621" s="2" t="str">
        <f t="shared" si="185"/>
        <v>-</v>
      </c>
      <c r="AS621" t="s">
        <v>171</v>
      </c>
      <c r="AT621" t="s">
        <v>2965</v>
      </c>
      <c r="AW621" s="35">
        <v>16</v>
      </c>
      <c r="AX621" s="37">
        <v>71</v>
      </c>
      <c r="AY621" s="41">
        <f t="shared" si="186"/>
        <v>16071</v>
      </c>
      <c r="BA621" s="7" t="s">
        <v>59</v>
      </c>
    </row>
    <row r="622" spans="1:53" hidden="1" outlineLevel="1">
      <c r="A622" t="s">
        <v>2022</v>
      </c>
      <c r="B622" t="s">
        <v>2965</v>
      </c>
      <c r="C622" s="25">
        <v>11114</v>
      </c>
      <c r="F622" s="1">
        <v>4728</v>
      </c>
      <c r="G622" s="1">
        <v>2939</v>
      </c>
      <c r="H622" s="1">
        <v>2809</v>
      </c>
      <c r="I622" s="2" t="str">
        <f t="shared" si="177"/>
        <v/>
      </c>
      <c r="J622" s="2">
        <f t="shared" si="178"/>
        <v>0.59412013536379016</v>
      </c>
      <c r="K622" s="10" t="e">
        <f t="shared" si="179"/>
        <v>#N/A</v>
      </c>
      <c r="L622" s="9" t="e">
        <f t="shared" si="180"/>
        <v>#N/A</v>
      </c>
      <c r="M622" s="8" t="e">
        <f t="shared" si="181"/>
        <v>#N/A</v>
      </c>
      <c r="N622" s="2" t="str">
        <f t="shared" si="182"/>
        <v>-</v>
      </c>
      <c r="O622" s="2" t="str">
        <f t="shared" si="183"/>
        <v>-</v>
      </c>
      <c r="P622" s="2" t="str">
        <f t="shared" si="184"/>
        <v>-</v>
      </c>
      <c r="Q622" s="2" t="str">
        <f t="shared" si="185"/>
        <v>-</v>
      </c>
      <c r="AS622" t="s">
        <v>2022</v>
      </c>
      <c r="AT622" t="s">
        <v>2965</v>
      </c>
      <c r="AW622" s="35">
        <v>16</v>
      </c>
      <c r="AX622" s="37">
        <v>73</v>
      </c>
      <c r="AY622" s="41">
        <f t="shared" si="186"/>
        <v>16073</v>
      </c>
      <c r="BA622" s="7" t="s">
        <v>59</v>
      </c>
    </row>
    <row r="623" spans="1:53" hidden="1" outlineLevel="1">
      <c r="A623" t="s">
        <v>2109</v>
      </c>
      <c r="B623" t="s">
        <v>2965</v>
      </c>
      <c r="C623" s="25">
        <v>21916</v>
      </c>
      <c r="F623" s="1">
        <v>10351</v>
      </c>
      <c r="G623" s="1">
        <v>5915</v>
      </c>
      <c r="H623" s="1">
        <v>5803</v>
      </c>
      <c r="I623" s="2" t="str">
        <f t="shared" si="177"/>
        <v/>
      </c>
      <c r="J623" s="2">
        <f t="shared" si="178"/>
        <v>0.56062216210994109</v>
      </c>
      <c r="K623" s="10" t="e">
        <f t="shared" si="179"/>
        <v>#N/A</v>
      </c>
      <c r="L623" s="9" t="e">
        <f t="shared" si="180"/>
        <v>#N/A</v>
      </c>
      <c r="M623" s="8" t="e">
        <f t="shared" si="181"/>
        <v>#N/A</v>
      </c>
      <c r="N623" s="2" t="str">
        <f t="shared" si="182"/>
        <v>-</v>
      </c>
      <c r="O623" s="2" t="str">
        <f t="shared" si="183"/>
        <v>-</v>
      </c>
      <c r="P623" s="2" t="str">
        <f t="shared" si="184"/>
        <v>-</v>
      </c>
      <c r="Q623" s="2" t="str">
        <f t="shared" si="185"/>
        <v>-</v>
      </c>
      <c r="AS623" t="s">
        <v>2109</v>
      </c>
      <c r="AT623" t="s">
        <v>2965</v>
      </c>
      <c r="AW623" s="35">
        <v>16</v>
      </c>
      <c r="AX623" s="37">
        <v>75</v>
      </c>
      <c r="AY623" s="41">
        <f t="shared" si="186"/>
        <v>16075</v>
      </c>
      <c r="BA623" s="7" t="s">
        <v>59</v>
      </c>
    </row>
    <row r="624" spans="1:53" hidden="1" outlineLevel="1">
      <c r="A624" t="s">
        <v>2119</v>
      </c>
      <c r="B624" t="s">
        <v>2965</v>
      </c>
      <c r="C624" s="25">
        <v>7564</v>
      </c>
      <c r="F624" s="1">
        <v>3551</v>
      </c>
      <c r="G624" s="1">
        <v>2214</v>
      </c>
      <c r="H624" s="1">
        <v>2163</v>
      </c>
      <c r="I624" s="2" t="str">
        <f t="shared" si="177"/>
        <v/>
      </c>
      <c r="J624" s="2">
        <f t="shared" si="178"/>
        <v>0.60912419036891019</v>
      </c>
      <c r="K624" s="10" t="e">
        <f t="shared" si="179"/>
        <v>#N/A</v>
      </c>
      <c r="L624" s="9" t="e">
        <f t="shared" si="180"/>
        <v>#N/A</v>
      </c>
      <c r="M624" s="8" t="e">
        <f t="shared" si="181"/>
        <v>#N/A</v>
      </c>
      <c r="N624" s="2" t="str">
        <f t="shared" si="182"/>
        <v>-</v>
      </c>
      <c r="O624" s="2" t="str">
        <f t="shared" si="183"/>
        <v>-</v>
      </c>
      <c r="P624" s="2" t="str">
        <f t="shared" si="184"/>
        <v>-</v>
      </c>
      <c r="Q624" s="2" t="str">
        <f t="shared" si="185"/>
        <v>-</v>
      </c>
      <c r="AS624" t="s">
        <v>2119</v>
      </c>
      <c r="AT624" t="s">
        <v>2965</v>
      </c>
      <c r="AW624" s="35">
        <v>16</v>
      </c>
      <c r="AX624" s="37">
        <v>77</v>
      </c>
      <c r="AY624" s="41">
        <f t="shared" si="186"/>
        <v>16077</v>
      </c>
      <c r="BA624" s="7" t="s">
        <v>59</v>
      </c>
    </row>
    <row r="625" spans="1:53" hidden="1" outlineLevel="1">
      <c r="A625" t="s">
        <v>1073</v>
      </c>
      <c r="B625" t="s">
        <v>2965</v>
      </c>
      <c r="C625" s="25">
        <v>13014</v>
      </c>
      <c r="F625" s="1">
        <v>6982</v>
      </c>
      <c r="G625" s="1">
        <v>3854</v>
      </c>
      <c r="H625" s="1">
        <v>3670</v>
      </c>
      <c r="I625" s="2" t="str">
        <f t="shared" si="177"/>
        <v/>
      </c>
      <c r="J625" s="2">
        <f t="shared" si="178"/>
        <v>0.52563735319392724</v>
      </c>
      <c r="K625" s="10" t="e">
        <f t="shared" si="179"/>
        <v>#N/A</v>
      </c>
      <c r="L625" s="9" t="e">
        <f t="shared" si="180"/>
        <v>#N/A</v>
      </c>
      <c r="M625" s="8" t="e">
        <f t="shared" si="181"/>
        <v>#N/A</v>
      </c>
      <c r="N625" s="2" t="str">
        <f t="shared" si="182"/>
        <v>-</v>
      </c>
      <c r="O625" s="2" t="str">
        <f t="shared" si="183"/>
        <v>-</v>
      </c>
      <c r="P625" s="2" t="str">
        <f t="shared" si="184"/>
        <v>-</v>
      </c>
      <c r="Q625" s="2" t="str">
        <f t="shared" si="185"/>
        <v>-</v>
      </c>
      <c r="AS625" t="s">
        <v>1073</v>
      </c>
      <c r="AT625" t="s">
        <v>2965</v>
      </c>
      <c r="AW625" s="35">
        <v>16</v>
      </c>
      <c r="AX625" s="37">
        <v>79</v>
      </c>
      <c r="AY625" s="41">
        <f t="shared" si="186"/>
        <v>16079</v>
      </c>
      <c r="BA625" s="7" t="s">
        <v>59</v>
      </c>
    </row>
    <row r="626" spans="1:53" hidden="1" outlineLevel="1">
      <c r="A626" t="s">
        <v>1555</v>
      </c>
      <c r="B626" t="s">
        <v>2965</v>
      </c>
      <c r="C626" s="25">
        <v>8270</v>
      </c>
      <c r="F626" s="1">
        <v>4789</v>
      </c>
      <c r="G626" s="1">
        <v>3100</v>
      </c>
      <c r="H626" s="1">
        <v>3001</v>
      </c>
      <c r="I626" s="2" t="str">
        <f t="shared" si="177"/>
        <v/>
      </c>
      <c r="J626" s="2">
        <f t="shared" si="178"/>
        <v>0.62664439340154521</v>
      </c>
      <c r="K626" s="10" t="e">
        <f t="shared" si="179"/>
        <v>#N/A</v>
      </c>
      <c r="L626" s="9" t="e">
        <f t="shared" si="180"/>
        <v>#N/A</v>
      </c>
      <c r="M626" s="8" t="e">
        <f t="shared" si="181"/>
        <v>#N/A</v>
      </c>
      <c r="N626" s="2" t="str">
        <f t="shared" si="182"/>
        <v>-</v>
      </c>
      <c r="O626" s="2" t="str">
        <f t="shared" si="183"/>
        <v>-</v>
      </c>
      <c r="P626" s="2" t="str">
        <f t="shared" si="184"/>
        <v>-</v>
      </c>
      <c r="Q626" s="2" t="str">
        <f t="shared" si="185"/>
        <v>-</v>
      </c>
      <c r="AS626" t="s">
        <v>1555</v>
      </c>
      <c r="AT626" t="s">
        <v>2965</v>
      </c>
      <c r="AW626" s="35">
        <v>16</v>
      </c>
      <c r="AX626" s="37">
        <v>81</v>
      </c>
      <c r="AY626" s="41">
        <f t="shared" si="186"/>
        <v>16081</v>
      </c>
      <c r="BA626" s="7" t="s">
        <v>59</v>
      </c>
    </row>
    <row r="627" spans="1:53" hidden="1" outlineLevel="1">
      <c r="A627" t="s">
        <v>1286</v>
      </c>
      <c r="B627" t="s">
        <v>2965</v>
      </c>
      <c r="C627" s="25">
        <v>71974</v>
      </c>
      <c r="F627" s="1">
        <v>35756</v>
      </c>
      <c r="G627" s="1">
        <v>20095</v>
      </c>
      <c r="H627" s="1">
        <v>19626</v>
      </c>
      <c r="I627" s="2" t="str">
        <f t="shared" si="177"/>
        <v/>
      </c>
      <c r="J627" s="2">
        <f t="shared" si="178"/>
        <v>0.54888690010068242</v>
      </c>
      <c r="K627" s="10" t="e">
        <f t="shared" si="179"/>
        <v>#N/A</v>
      </c>
      <c r="L627" s="9" t="e">
        <f t="shared" si="180"/>
        <v>#N/A</v>
      </c>
      <c r="M627" s="8" t="e">
        <f t="shared" si="181"/>
        <v>#N/A</v>
      </c>
      <c r="N627" s="2" t="str">
        <f t="shared" si="182"/>
        <v>-</v>
      </c>
      <c r="O627" s="2" t="str">
        <f t="shared" si="183"/>
        <v>-</v>
      </c>
      <c r="P627" s="2" t="str">
        <f t="shared" si="184"/>
        <v>-</v>
      </c>
      <c r="Q627" s="2" t="str">
        <f t="shared" si="185"/>
        <v>-</v>
      </c>
      <c r="AS627" t="s">
        <v>1286</v>
      </c>
      <c r="AT627" t="s">
        <v>2965</v>
      </c>
      <c r="AW627" s="35">
        <v>16</v>
      </c>
      <c r="AX627" s="37">
        <v>83</v>
      </c>
      <c r="AY627" s="41">
        <f t="shared" si="186"/>
        <v>16083</v>
      </c>
      <c r="BA627" s="7" t="s">
        <v>59</v>
      </c>
    </row>
    <row r="628" spans="1:53" hidden="1" outlineLevel="1">
      <c r="A628" t="s">
        <v>1962</v>
      </c>
      <c r="B628" t="s">
        <v>2965</v>
      </c>
      <c r="C628" s="25">
        <v>9480</v>
      </c>
      <c r="F628" s="1">
        <v>6248</v>
      </c>
      <c r="G628" s="1">
        <v>3970</v>
      </c>
      <c r="H628" s="1">
        <v>3857</v>
      </c>
      <c r="I628" s="2" t="str">
        <f t="shared" si="177"/>
        <v/>
      </c>
      <c r="J628" s="2">
        <f t="shared" si="178"/>
        <v>0.61731754161331631</v>
      </c>
      <c r="K628" s="10" t="e">
        <f t="shared" si="179"/>
        <v>#N/A</v>
      </c>
      <c r="L628" s="9" t="e">
        <f t="shared" si="180"/>
        <v>#N/A</v>
      </c>
      <c r="M628" s="8" t="e">
        <f t="shared" si="181"/>
        <v>#N/A</v>
      </c>
      <c r="N628" s="2" t="str">
        <f t="shared" si="182"/>
        <v>-</v>
      </c>
      <c r="O628" s="2" t="str">
        <f t="shared" si="183"/>
        <v>-</v>
      </c>
      <c r="P628" s="2" t="str">
        <f t="shared" si="184"/>
        <v>-</v>
      </c>
      <c r="Q628" s="2" t="str">
        <f t="shared" si="185"/>
        <v>-</v>
      </c>
      <c r="AS628" t="s">
        <v>1962</v>
      </c>
      <c r="AT628" t="s">
        <v>2965</v>
      </c>
      <c r="AW628" s="35">
        <v>16</v>
      </c>
      <c r="AX628" s="37">
        <v>85</v>
      </c>
      <c r="AY628" s="41">
        <f t="shared" si="186"/>
        <v>16085</v>
      </c>
      <c r="BA628" s="7" t="s">
        <v>59</v>
      </c>
    </row>
    <row r="629" spans="1:53" hidden="1" outlineLevel="1">
      <c r="A629" t="s">
        <v>2321</v>
      </c>
      <c r="B629" t="s">
        <v>2965</v>
      </c>
      <c r="C629" s="25">
        <v>10025</v>
      </c>
      <c r="F629" s="1">
        <v>5288</v>
      </c>
      <c r="G629" s="1">
        <v>3465</v>
      </c>
      <c r="H629" s="1">
        <v>3329</v>
      </c>
      <c r="I629" s="2" t="str">
        <f t="shared" si="177"/>
        <v/>
      </c>
      <c r="J629" s="2">
        <f t="shared" si="178"/>
        <v>0.6295385779122542</v>
      </c>
      <c r="K629" s="10" t="e">
        <f t="shared" si="179"/>
        <v>#N/A</v>
      </c>
      <c r="L629" s="9" t="e">
        <f t="shared" si="180"/>
        <v>#N/A</v>
      </c>
      <c r="M629" s="8" t="e">
        <f t="shared" si="181"/>
        <v>#N/A</v>
      </c>
      <c r="N629" s="2" t="str">
        <f t="shared" si="182"/>
        <v>-</v>
      </c>
      <c r="O629" s="2" t="str">
        <f t="shared" si="183"/>
        <v>-</v>
      </c>
      <c r="P629" s="2" t="str">
        <f t="shared" si="184"/>
        <v>-</v>
      </c>
      <c r="Q629" s="2" t="str">
        <f t="shared" si="185"/>
        <v>-</v>
      </c>
      <c r="AS629" t="s">
        <v>2321</v>
      </c>
      <c r="AT629" t="s">
        <v>2965</v>
      </c>
      <c r="AW629" s="35">
        <v>16</v>
      </c>
      <c r="AX629" s="37">
        <v>87</v>
      </c>
      <c r="AY629" s="41">
        <f t="shared" si="186"/>
        <v>16087</v>
      </c>
      <c r="BA629" s="7" t="s">
        <v>59</v>
      </c>
    </row>
    <row r="630" spans="1:53" collapsed="1">
      <c r="A630" t="s">
        <v>2836</v>
      </c>
      <c r="B630" t="s">
        <v>2569</v>
      </c>
      <c r="C630" s="25">
        <f>SUM(C586:C629)</f>
        <v>1468669</v>
      </c>
      <c r="D630" s="55">
        <v>1064000</v>
      </c>
      <c r="E630" s="55">
        <v>1007000</v>
      </c>
      <c r="F630" s="25">
        <f>SUM(F586:F629)</f>
        <v>764880</v>
      </c>
      <c r="G630" s="25">
        <f>SUM(G586:G629)</f>
        <v>458927</v>
      </c>
      <c r="H630" s="1">
        <v>445306</v>
      </c>
      <c r="I630" s="2">
        <f t="shared" si="177"/>
        <v>0.41852067669172932</v>
      </c>
      <c r="J630" s="2">
        <f t="shared" si="178"/>
        <v>0.58219067043196315</v>
      </c>
      <c r="K630" s="10" t="e">
        <f t="shared" si="179"/>
        <v>#N/A</v>
      </c>
      <c r="L630" s="9" t="e">
        <f t="shared" si="180"/>
        <v>#N/A</v>
      </c>
      <c r="M630" s="8" t="e">
        <f t="shared" si="181"/>
        <v>#N/A</v>
      </c>
      <c r="N630" s="2" t="str">
        <f t="shared" si="182"/>
        <v>-</v>
      </c>
      <c r="O630" s="2" t="str">
        <f t="shared" si="183"/>
        <v>-</v>
      </c>
      <c r="P630" s="2" t="str">
        <f t="shared" si="184"/>
        <v>-</v>
      </c>
      <c r="Q630" s="2" t="str">
        <f t="shared" si="185"/>
        <v>-</v>
      </c>
      <c r="AS630" t="s">
        <v>2836</v>
      </c>
      <c r="AT630" t="s">
        <v>2569</v>
      </c>
      <c r="AW630" s="35">
        <v>16</v>
      </c>
      <c r="AX630" s="37"/>
      <c r="AY630" s="35">
        <v>16</v>
      </c>
      <c r="BA630" s="7" t="s">
        <v>2133</v>
      </c>
    </row>
    <row r="631" spans="1:53">
      <c r="C631" s="25"/>
      <c r="I631" s="2"/>
      <c r="J631" s="2"/>
      <c r="M631" s="8"/>
      <c r="AW631" s="35"/>
      <c r="AX631" s="37"/>
      <c r="AY631" s="41"/>
    </row>
    <row r="632" spans="1:53" hidden="1" outlineLevel="1">
      <c r="A632" t="s">
        <v>1336</v>
      </c>
      <c r="B632" t="s">
        <v>2085</v>
      </c>
      <c r="C632" s="25">
        <v>67106</v>
      </c>
      <c r="F632" s="1">
        <v>43873</v>
      </c>
      <c r="G632" s="1">
        <v>22599</v>
      </c>
      <c r="H632" s="1">
        <v>21918</v>
      </c>
      <c r="I632" s="2" t="str">
        <f t="shared" si="177"/>
        <v/>
      </c>
      <c r="J632" s="2">
        <f t="shared" si="178"/>
        <v>0.49957832835684818</v>
      </c>
      <c r="K632" s="10" t="e">
        <f t="shared" ref="K632:K663" si="187">RANK(R632,R632:AP632)</f>
        <v>#N/A</v>
      </c>
      <c r="L632" s="9" t="e">
        <f t="shared" ref="L632:L663" si="188">RANK(S632,R632:AP632)</f>
        <v>#N/A</v>
      </c>
      <c r="M632" s="8" t="e">
        <f t="shared" ref="M632:M663" si="189">RANK(T632,R632:AP632)</f>
        <v>#N/A</v>
      </c>
      <c r="N632" s="2" t="str">
        <f t="shared" ref="N632:N663" si="190">IF(SUM($R632:$AO632)=0,"-",R632/SUM($R632:$AO632))</f>
        <v>-</v>
      </c>
      <c r="O632" s="2" t="str">
        <f t="shared" ref="O632:O663" si="191">IF(SUM($R632:$AO632)=0,"-",S632/SUM($R632:$AO632))</f>
        <v>-</v>
      </c>
      <c r="P632" s="2" t="str">
        <f t="shared" ref="P632:P663" si="192">IF(SUM($R632:$AO632)=0,"-",T632/SUM($R632:$AO632))</f>
        <v>-</v>
      </c>
      <c r="Q632" s="2" t="str">
        <f t="shared" ref="Q632:Q663" si="193">IF(SUM($R632:$AO632)=0,"-",(1-N632-O632-P632))</f>
        <v>-</v>
      </c>
      <c r="AS632" t="s">
        <v>1336</v>
      </c>
      <c r="AT632" t="s">
        <v>2085</v>
      </c>
      <c r="AW632" s="35">
        <v>17</v>
      </c>
      <c r="AX632" s="37">
        <v>1</v>
      </c>
      <c r="AY632" s="41">
        <f t="shared" si="186"/>
        <v>17001</v>
      </c>
      <c r="BA632" s="7" t="s">
        <v>59</v>
      </c>
    </row>
    <row r="633" spans="1:53" hidden="1" outlineLevel="1">
      <c r="A633" t="s">
        <v>2357</v>
      </c>
      <c r="B633" t="s">
        <v>2085</v>
      </c>
      <c r="C633" s="25">
        <v>8730</v>
      </c>
      <c r="F633" s="1">
        <v>7760</v>
      </c>
      <c r="G633" s="1">
        <v>3126</v>
      </c>
      <c r="H633" s="1">
        <v>2471</v>
      </c>
      <c r="I633" s="2" t="str">
        <f t="shared" si="177"/>
        <v/>
      </c>
      <c r="J633" s="2">
        <f t="shared" si="178"/>
        <v>0.31842783505154637</v>
      </c>
      <c r="K633" s="10" t="e">
        <f t="shared" si="187"/>
        <v>#N/A</v>
      </c>
      <c r="L633" s="9" t="e">
        <f t="shared" si="188"/>
        <v>#N/A</v>
      </c>
      <c r="M633" s="8" t="e">
        <f t="shared" si="189"/>
        <v>#N/A</v>
      </c>
      <c r="N633" s="2" t="str">
        <f t="shared" si="190"/>
        <v>-</v>
      </c>
      <c r="O633" s="2" t="str">
        <f t="shared" si="191"/>
        <v>-</v>
      </c>
      <c r="P633" s="2" t="str">
        <f t="shared" si="192"/>
        <v>-</v>
      </c>
      <c r="Q633" s="2" t="str">
        <f t="shared" si="193"/>
        <v>-</v>
      </c>
      <c r="AS633" t="s">
        <v>2357</v>
      </c>
      <c r="AT633" t="s">
        <v>2085</v>
      </c>
      <c r="AW633" s="35">
        <v>17</v>
      </c>
      <c r="AX633" s="37">
        <v>3</v>
      </c>
      <c r="AY633" s="41">
        <f t="shared" si="186"/>
        <v>17003</v>
      </c>
      <c r="BA633" s="7" t="s">
        <v>59</v>
      </c>
    </row>
    <row r="634" spans="1:53" hidden="1" outlineLevel="1">
      <c r="A634" t="s">
        <v>1819</v>
      </c>
      <c r="B634" t="s">
        <v>2085</v>
      </c>
      <c r="C634" s="25">
        <v>18004</v>
      </c>
      <c r="F634" s="1">
        <v>10486</v>
      </c>
      <c r="G634" s="1">
        <v>5990</v>
      </c>
      <c r="H634" s="1">
        <v>5852</v>
      </c>
      <c r="I634" s="2" t="str">
        <f t="shared" si="177"/>
        <v/>
      </c>
      <c r="J634" s="2">
        <f t="shared" si="178"/>
        <v>0.55807743658210951</v>
      </c>
      <c r="K634" s="10" t="e">
        <f t="shared" si="187"/>
        <v>#N/A</v>
      </c>
      <c r="L634" s="9" t="e">
        <f t="shared" si="188"/>
        <v>#N/A</v>
      </c>
      <c r="M634" s="8" t="e">
        <f t="shared" si="189"/>
        <v>#N/A</v>
      </c>
      <c r="N634" s="2" t="str">
        <f t="shared" si="190"/>
        <v>-</v>
      </c>
      <c r="O634" s="2" t="str">
        <f t="shared" si="191"/>
        <v>-</v>
      </c>
      <c r="P634" s="2" t="str">
        <f t="shared" si="192"/>
        <v>-</v>
      </c>
      <c r="Q634" s="2" t="str">
        <f t="shared" si="193"/>
        <v>-</v>
      </c>
      <c r="AS634" t="s">
        <v>1819</v>
      </c>
      <c r="AT634" t="s">
        <v>2085</v>
      </c>
      <c r="AW634" s="35">
        <v>17</v>
      </c>
      <c r="AX634" s="37">
        <v>5</v>
      </c>
      <c r="AY634" s="41">
        <f t="shared" si="186"/>
        <v>17005</v>
      </c>
      <c r="BA634" s="7" t="s">
        <v>59</v>
      </c>
    </row>
    <row r="635" spans="1:53" hidden="1" outlineLevel="1">
      <c r="A635" t="s">
        <v>2949</v>
      </c>
      <c r="B635" t="s">
        <v>2085</v>
      </c>
      <c r="C635" s="25">
        <v>51797</v>
      </c>
      <c r="F635" s="1">
        <v>31627</v>
      </c>
      <c r="G635" s="1">
        <v>15711</v>
      </c>
      <c r="H635" s="1">
        <v>15167</v>
      </c>
      <c r="I635" s="2" t="str">
        <f t="shared" si="177"/>
        <v/>
      </c>
      <c r="J635" s="2">
        <f t="shared" si="178"/>
        <v>0.47955860498940778</v>
      </c>
      <c r="K635" s="10" t="e">
        <f t="shared" si="187"/>
        <v>#N/A</v>
      </c>
      <c r="L635" s="9" t="e">
        <f t="shared" si="188"/>
        <v>#N/A</v>
      </c>
      <c r="M635" s="8" t="e">
        <f t="shared" si="189"/>
        <v>#N/A</v>
      </c>
      <c r="N635" s="2" t="str">
        <f t="shared" si="190"/>
        <v>-</v>
      </c>
      <c r="O635" s="2" t="str">
        <f t="shared" si="191"/>
        <v>-</v>
      </c>
      <c r="P635" s="2" t="str">
        <f t="shared" si="192"/>
        <v>-</v>
      </c>
      <c r="Q635" s="2" t="str">
        <f t="shared" si="193"/>
        <v>-</v>
      </c>
      <c r="AS635" t="s">
        <v>2949</v>
      </c>
      <c r="AT635" t="s">
        <v>2085</v>
      </c>
      <c r="AW635" s="35">
        <v>17</v>
      </c>
      <c r="AX635" s="37">
        <v>7</v>
      </c>
      <c r="AY635" s="41">
        <f t="shared" si="186"/>
        <v>17007</v>
      </c>
      <c r="BA635" s="7" t="s">
        <v>59</v>
      </c>
    </row>
    <row r="636" spans="1:53" hidden="1" outlineLevel="1">
      <c r="A636" t="s">
        <v>1678</v>
      </c>
      <c r="B636" t="s">
        <v>2085</v>
      </c>
      <c r="C636" s="25">
        <v>6875</v>
      </c>
      <c r="F636" s="1">
        <v>3525</v>
      </c>
      <c r="G636" s="1">
        <v>2147</v>
      </c>
      <c r="H636" s="1">
        <v>2009</v>
      </c>
      <c r="I636" s="2" t="str">
        <f t="shared" si="177"/>
        <v/>
      </c>
      <c r="J636" s="2">
        <f t="shared" si="178"/>
        <v>0.56992907801418435</v>
      </c>
      <c r="K636" s="10" t="e">
        <f t="shared" si="187"/>
        <v>#N/A</v>
      </c>
      <c r="L636" s="9" t="e">
        <f t="shared" si="188"/>
        <v>#N/A</v>
      </c>
      <c r="M636" s="8" t="e">
        <f t="shared" si="189"/>
        <v>#N/A</v>
      </c>
      <c r="N636" s="2" t="str">
        <f t="shared" si="190"/>
        <v>-</v>
      </c>
      <c r="O636" s="2" t="str">
        <f t="shared" si="191"/>
        <v>-</v>
      </c>
      <c r="P636" s="2" t="str">
        <f t="shared" si="192"/>
        <v>-</v>
      </c>
      <c r="Q636" s="2" t="str">
        <f t="shared" si="193"/>
        <v>-</v>
      </c>
      <c r="AS636" t="s">
        <v>1678</v>
      </c>
      <c r="AT636" t="s">
        <v>2085</v>
      </c>
      <c r="AW636" s="35">
        <v>17</v>
      </c>
      <c r="AX636" s="37">
        <v>9</v>
      </c>
      <c r="AY636" s="41">
        <f t="shared" si="186"/>
        <v>17009</v>
      </c>
      <c r="BA636" s="7" t="s">
        <v>59</v>
      </c>
    </row>
    <row r="637" spans="1:53" hidden="1" outlineLevel="1">
      <c r="A637" t="s">
        <v>2073</v>
      </c>
      <c r="B637" t="s">
        <v>2085</v>
      </c>
      <c r="C637" s="25">
        <v>35183</v>
      </c>
      <c r="F637" s="1">
        <v>25226</v>
      </c>
      <c r="G637" s="1">
        <v>12349</v>
      </c>
      <c r="H637" s="1">
        <v>11950</v>
      </c>
      <c r="I637" s="2" t="str">
        <f t="shared" si="177"/>
        <v/>
      </c>
      <c r="J637" s="2">
        <f t="shared" si="178"/>
        <v>0.47371759295964483</v>
      </c>
      <c r="K637" s="10" t="e">
        <f t="shared" si="187"/>
        <v>#N/A</v>
      </c>
      <c r="L637" s="9" t="e">
        <f t="shared" si="188"/>
        <v>#N/A</v>
      </c>
      <c r="M637" s="8" t="e">
        <f t="shared" si="189"/>
        <v>#N/A</v>
      </c>
      <c r="N637" s="2" t="str">
        <f t="shared" si="190"/>
        <v>-</v>
      </c>
      <c r="O637" s="2" t="str">
        <f t="shared" si="191"/>
        <v>-</v>
      </c>
      <c r="P637" s="2" t="str">
        <f t="shared" si="192"/>
        <v>-</v>
      </c>
      <c r="Q637" s="2" t="str">
        <f t="shared" si="193"/>
        <v>-</v>
      </c>
      <c r="AS637" t="s">
        <v>2073</v>
      </c>
      <c r="AT637" t="s">
        <v>2085</v>
      </c>
      <c r="AW637" s="35">
        <v>17</v>
      </c>
      <c r="AX637" s="37">
        <v>11</v>
      </c>
      <c r="AY637" s="41">
        <f t="shared" si="186"/>
        <v>17011</v>
      </c>
      <c r="BA637" s="7" t="s">
        <v>59</v>
      </c>
    </row>
    <row r="638" spans="1:53" hidden="1" outlineLevel="1">
      <c r="A638" t="s">
        <v>1335</v>
      </c>
      <c r="B638" t="s">
        <v>2085</v>
      </c>
      <c r="C638" s="25">
        <v>5174</v>
      </c>
      <c r="F638" s="1">
        <v>3983</v>
      </c>
      <c r="G638" s="1">
        <v>2486</v>
      </c>
      <c r="H638" s="1">
        <v>2207</v>
      </c>
      <c r="I638" s="2" t="str">
        <f t="shared" si="177"/>
        <v/>
      </c>
      <c r="J638" s="2">
        <f t="shared" si="178"/>
        <v>0.55410494602058746</v>
      </c>
      <c r="K638" s="10" t="e">
        <f t="shared" si="187"/>
        <v>#N/A</v>
      </c>
      <c r="L638" s="9" t="e">
        <f t="shared" si="188"/>
        <v>#N/A</v>
      </c>
      <c r="M638" s="8" t="e">
        <f t="shared" si="189"/>
        <v>#N/A</v>
      </c>
      <c r="N638" s="2" t="str">
        <f t="shared" si="190"/>
        <v>-</v>
      </c>
      <c r="O638" s="2" t="str">
        <f t="shared" si="191"/>
        <v>-</v>
      </c>
      <c r="P638" s="2" t="str">
        <f t="shared" si="192"/>
        <v>-</v>
      </c>
      <c r="Q638" s="2" t="str">
        <f t="shared" si="193"/>
        <v>-</v>
      </c>
      <c r="AS638" t="s">
        <v>1335</v>
      </c>
      <c r="AT638" t="s">
        <v>2085</v>
      </c>
      <c r="AW638" s="35">
        <v>17</v>
      </c>
      <c r="AX638" s="37">
        <v>13</v>
      </c>
      <c r="AY638" s="41">
        <f t="shared" si="186"/>
        <v>17013</v>
      </c>
      <c r="BA638" s="7" t="s">
        <v>59</v>
      </c>
    </row>
    <row r="639" spans="1:53" hidden="1" outlineLevel="1">
      <c r="A639" t="s">
        <v>2982</v>
      </c>
      <c r="B639" t="s">
        <v>2085</v>
      </c>
      <c r="C639" s="25">
        <v>15866</v>
      </c>
      <c r="F639" s="1">
        <v>12734</v>
      </c>
      <c r="G639" s="1">
        <v>6142</v>
      </c>
      <c r="H639" s="1">
        <v>5889</v>
      </c>
      <c r="I639" s="2" t="str">
        <f t="shared" si="177"/>
        <v/>
      </c>
      <c r="J639" s="2">
        <f t="shared" si="178"/>
        <v>0.46246269828804776</v>
      </c>
      <c r="K639" s="10" t="e">
        <f t="shared" si="187"/>
        <v>#N/A</v>
      </c>
      <c r="L639" s="9" t="e">
        <f t="shared" si="188"/>
        <v>#N/A</v>
      </c>
      <c r="M639" s="8" t="e">
        <f t="shared" si="189"/>
        <v>#N/A</v>
      </c>
      <c r="N639" s="2" t="str">
        <f t="shared" si="190"/>
        <v>-</v>
      </c>
      <c r="O639" s="2" t="str">
        <f t="shared" si="191"/>
        <v>-</v>
      </c>
      <c r="P639" s="2" t="str">
        <f t="shared" si="192"/>
        <v>-</v>
      </c>
      <c r="Q639" s="2" t="str">
        <f t="shared" si="193"/>
        <v>-</v>
      </c>
      <c r="AS639" t="s">
        <v>2982</v>
      </c>
      <c r="AT639" t="s">
        <v>2085</v>
      </c>
      <c r="AW639" s="35">
        <v>17</v>
      </c>
      <c r="AX639" s="37">
        <v>15</v>
      </c>
      <c r="AY639" s="41">
        <f t="shared" si="186"/>
        <v>17015</v>
      </c>
      <c r="BA639" s="7" t="s">
        <v>59</v>
      </c>
    </row>
    <row r="640" spans="1:53" hidden="1" outlineLevel="1">
      <c r="A640" t="s">
        <v>2025</v>
      </c>
      <c r="B640" t="s">
        <v>2085</v>
      </c>
      <c r="C640" s="25">
        <v>13611</v>
      </c>
      <c r="F640" s="1">
        <v>9037</v>
      </c>
      <c r="G640" s="1">
        <v>4631</v>
      </c>
      <c r="H640" s="1">
        <v>4518</v>
      </c>
      <c r="I640" s="2" t="str">
        <f t="shared" si="177"/>
        <v/>
      </c>
      <c r="J640" s="2">
        <f t="shared" si="178"/>
        <v>0.49994467190439307</v>
      </c>
      <c r="K640" s="10" t="e">
        <f t="shared" si="187"/>
        <v>#N/A</v>
      </c>
      <c r="L640" s="9" t="e">
        <f t="shared" si="188"/>
        <v>#N/A</v>
      </c>
      <c r="M640" s="8" t="e">
        <f t="shared" si="189"/>
        <v>#N/A</v>
      </c>
      <c r="N640" s="2" t="str">
        <f t="shared" si="190"/>
        <v>-</v>
      </c>
      <c r="O640" s="2" t="str">
        <f t="shared" si="191"/>
        <v>-</v>
      </c>
      <c r="P640" s="2" t="str">
        <f t="shared" si="192"/>
        <v>-</v>
      </c>
      <c r="Q640" s="2" t="str">
        <f t="shared" si="193"/>
        <v>-</v>
      </c>
      <c r="AS640" t="s">
        <v>2025</v>
      </c>
      <c r="AT640" t="s">
        <v>2085</v>
      </c>
      <c r="AW640" s="35">
        <v>17</v>
      </c>
      <c r="AX640" s="37">
        <v>17</v>
      </c>
      <c r="AY640" s="41">
        <f t="shared" si="186"/>
        <v>17017</v>
      </c>
      <c r="BA640" s="7" t="s">
        <v>59</v>
      </c>
    </row>
    <row r="641" spans="1:53" hidden="1" outlineLevel="1">
      <c r="A641" t="s">
        <v>1541</v>
      </c>
      <c r="B641" t="s">
        <v>2085</v>
      </c>
      <c r="C641" s="25">
        <v>193844</v>
      </c>
      <c r="F641" s="1">
        <v>113905</v>
      </c>
      <c r="G641" s="1">
        <v>53869</v>
      </c>
      <c r="H641" s="1">
        <v>53154</v>
      </c>
      <c r="I641" s="2" t="str">
        <f t="shared" si="177"/>
        <v/>
      </c>
      <c r="J641" s="2">
        <f t="shared" si="178"/>
        <v>0.46665203459022869</v>
      </c>
      <c r="K641" s="10" t="e">
        <f t="shared" si="187"/>
        <v>#N/A</v>
      </c>
      <c r="L641" s="9" t="e">
        <f t="shared" si="188"/>
        <v>#N/A</v>
      </c>
      <c r="M641" s="8" t="e">
        <f t="shared" si="189"/>
        <v>#N/A</v>
      </c>
      <c r="N641" s="2" t="str">
        <f t="shared" si="190"/>
        <v>-</v>
      </c>
      <c r="O641" s="2" t="str">
        <f t="shared" si="191"/>
        <v>-</v>
      </c>
      <c r="P641" s="2" t="str">
        <f t="shared" si="192"/>
        <v>-</v>
      </c>
      <c r="Q641" s="2" t="str">
        <f t="shared" si="193"/>
        <v>-</v>
      </c>
      <c r="AS641" t="s">
        <v>1541</v>
      </c>
      <c r="AT641" t="s">
        <v>2085</v>
      </c>
      <c r="AW641" s="35">
        <v>17</v>
      </c>
      <c r="AX641" s="37">
        <v>19</v>
      </c>
      <c r="AY641" s="41">
        <f t="shared" si="186"/>
        <v>17019</v>
      </c>
      <c r="BA641" s="7" t="s">
        <v>59</v>
      </c>
    </row>
    <row r="642" spans="1:53" hidden="1" outlineLevel="1">
      <c r="A642" t="s">
        <v>386</v>
      </c>
      <c r="B642" t="s">
        <v>2085</v>
      </c>
      <c r="C642" s="25">
        <v>35076</v>
      </c>
      <c r="F642" s="1">
        <v>23329</v>
      </c>
      <c r="G642" s="1">
        <v>11922</v>
      </c>
      <c r="H642" s="1">
        <v>11694</v>
      </c>
      <c r="I642" s="2" t="str">
        <f t="shared" si="177"/>
        <v/>
      </c>
      <c r="J642" s="2">
        <f t="shared" si="178"/>
        <v>0.50126452055381709</v>
      </c>
      <c r="K642" s="10" t="e">
        <f t="shared" si="187"/>
        <v>#N/A</v>
      </c>
      <c r="L642" s="9" t="e">
        <f t="shared" si="188"/>
        <v>#N/A</v>
      </c>
      <c r="M642" s="8" t="e">
        <f t="shared" si="189"/>
        <v>#N/A</v>
      </c>
      <c r="N642" s="2" t="str">
        <f t="shared" si="190"/>
        <v>-</v>
      </c>
      <c r="O642" s="2" t="str">
        <f t="shared" si="191"/>
        <v>-</v>
      </c>
      <c r="P642" s="2" t="str">
        <f t="shared" si="192"/>
        <v>-</v>
      </c>
      <c r="Q642" s="2" t="str">
        <f t="shared" si="193"/>
        <v>-</v>
      </c>
      <c r="AS642" t="s">
        <v>386</v>
      </c>
      <c r="AT642" t="s">
        <v>2085</v>
      </c>
      <c r="AW642" s="35">
        <v>17</v>
      </c>
      <c r="AX642" s="37">
        <v>21</v>
      </c>
      <c r="AY642" s="41">
        <f t="shared" si="186"/>
        <v>17021</v>
      </c>
      <c r="BA642" s="7" t="s">
        <v>59</v>
      </c>
    </row>
    <row r="643" spans="1:53" hidden="1" outlineLevel="1">
      <c r="A643" t="s">
        <v>1351</v>
      </c>
      <c r="B643" t="s">
        <v>2085</v>
      </c>
      <c r="C643" s="25">
        <v>16669</v>
      </c>
      <c r="F643" s="1">
        <v>12263</v>
      </c>
      <c r="G643" s="1">
        <v>5825</v>
      </c>
      <c r="H643" s="1">
        <v>5669</v>
      </c>
      <c r="I643" s="2" t="str">
        <f t="shared" si="177"/>
        <v/>
      </c>
      <c r="J643" s="2">
        <f t="shared" si="178"/>
        <v>0.46228492212346084</v>
      </c>
      <c r="K643" s="10" t="e">
        <f t="shared" si="187"/>
        <v>#N/A</v>
      </c>
      <c r="L643" s="9" t="e">
        <f t="shared" si="188"/>
        <v>#N/A</v>
      </c>
      <c r="M643" s="8" t="e">
        <f t="shared" si="189"/>
        <v>#N/A</v>
      </c>
      <c r="N643" s="2" t="str">
        <f t="shared" si="190"/>
        <v>-</v>
      </c>
      <c r="O643" s="2" t="str">
        <f t="shared" si="191"/>
        <v>-</v>
      </c>
      <c r="P643" s="2" t="str">
        <f t="shared" si="192"/>
        <v>-</v>
      </c>
      <c r="Q643" s="2" t="str">
        <f t="shared" si="193"/>
        <v>-</v>
      </c>
      <c r="AS643" t="s">
        <v>1351</v>
      </c>
      <c r="AT643" t="s">
        <v>2085</v>
      </c>
      <c r="AW643" s="35">
        <v>17</v>
      </c>
      <c r="AX643" s="37">
        <v>23</v>
      </c>
      <c r="AY643" s="41">
        <f t="shared" si="186"/>
        <v>17023</v>
      </c>
      <c r="BA643" s="7" t="s">
        <v>59</v>
      </c>
    </row>
    <row r="644" spans="1:53" hidden="1" outlineLevel="1">
      <c r="A644" t="s">
        <v>687</v>
      </c>
      <c r="B644" t="s">
        <v>2085</v>
      </c>
      <c r="C644" s="25">
        <v>14061</v>
      </c>
      <c r="F644" s="1">
        <v>9384</v>
      </c>
      <c r="G644" s="1">
        <v>5062</v>
      </c>
      <c r="H644" s="1">
        <v>4801</v>
      </c>
      <c r="I644" s="2" t="str">
        <f t="shared" si="177"/>
        <v/>
      </c>
      <c r="J644" s="2">
        <f t="shared" si="178"/>
        <v>0.51161551577152597</v>
      </c>
      <c r="K644" s="10" t="e">
        <f t="shared" si="187"/>
        <v>#N/A</v>
      </c>
      <c r="L644" s="9" t="e">
        <f t="shared" si="188"/>
        <v>#N/A</v>
      </c>
      <c r="M644" s="8" t="e">
        <f t="shared" si="189"/>
        <v>#N/A</v>
      </c>
      <c r="N644" s="2" t="str">
        <f t="shared" si="190"/>
        <v>-</v>
      </c>
      <c r="O644" s="2" t="str">
        <f t="shared" si="191"/>
        <v>-</v>
      </c>
      <c r="P644" s="2" t="str">
        <f t="shared" si="192"/>
        <v>-</v>
      </c>
      <c r="Q644" s="2" t="str">
        <f t="shared" si="193"/>
        <v>-</v>
      </c>
      <c r="AS644" t="s">
        <v>687</v>
      </c>
      <c r="AT644" t="s">
        <v>2085</v>
      </c>
      <c r="AW644" s="35">
        <v>17</v>
      </c>
      <c r="AX644" s="37">
        <v>25</v>
      </c>
      <c r="AY644" s="41">
        <f t="shared" si="186"/>
        <v>17025</v>
      </c>
      <c r="BA644" s="7" t="s">
        <v>59</v>
      </c>
    </row>
    <row r="645" spans="1:53" hidden="1" outlineLevel="1">
      <c r="A645" t="s">
        <v>1436</v>
      </c>
      <c r="B645" t="s">
        <v>2085</v>
      </c>
      <c r="C645" s="25">
        <v>37051</v>
      </c>
      <c r="F645" s="1">
        <v>25250</v>
      </c>
      <c r="G645" s="1">
        <v>12652</v>
      </c>
      <c r="H645" s="1">
        <v>12407</v>
      </c>
      <c r="I645" s="2" t="str">
        <f t="shared" si="177"/>
        <v/>
      </c>
      <c r="J645" s="2">
        <f t="shared" si="178"/>
        <v>0.49136633663366336</v>
      </c>
      <c r="K645" s="10" t="e">
        <f t="shared" si="187"/>
        <v>#N/A</v>
      </c>
      <c r="L645" s="9" t="e">
        <f t="shared" si="188"/>
        <v>#N/A</v>
      </c>
      <c r="M645" s="8" t="e">
        <f t="shared" si="189"/>
        <v>#N/A</v>
      </c>
      <c r="N645" s="2" t="str">
        <f t="shared" si="190"/>
        <v>-</v>
      </c>
      <c r="O645" s="2" t="str">
        <f t="shared" si="191"/>
        <v>-</v>
      </c>
      <c r="P645" s="2" t="str">
        <f t="shared" si="192"/>
        <v>-</v>
      </c>
      <c r="Q645" s="2" t="str">
        <f t="shared" si="193"/>
        <v>-</v>
      </c>
      <c r="AS645" t="s">
        <v>1436</v>
      </c>
      <c r="AT645" t="s">
        <v>2085</v>
      </c>
      <c r="AW645" s="35">
        <v>17</v>
      </c>
      <c r="AX645" s="37">
        <v>27</v>
      </c>
      <c r="AY645" s="41">
        <f t="shared" si="186"/>
        <v>17027</v>
      </c>
      <c r="BA645" s="7" t="s">
        <v>59</v>
      </c>
    </row>
    <row r="646" spans="1:53" hidden="1" outlineLevel="1">
      <c r="A646" t="s">
        <v>300</v>
      </c>
      <c r="B646" t="s">
        <v>2085</v>
      </c>
      <c r="C646" s="25">
        <v>53359</v>
      </c>
      <c r="F646" s="1">
        <v>30632</v>
      </c>
      <c r="G646" s="1">
        <v>14447</v>
      </c>
      <c r="H646" s="1">
        <v>14161</v>
      </c>
      <c r="I646" s="2" t="str">
        <f t="shared" si="177"/>
        <v/>
      </c>
      <c r="J646" s="2">
        <f t="shared" si="178"/>
        <v>0.46229433272394882</v>
      </c>
      <c r="K646" s="10" t="e">
        <f t="shared" si="187"/>
        <v>#N/A</v>
      </c>
      <c r="L646" s="9" t="e">
        <f t="shared" si="188"/>
        <v>#N/A</v>
      </c>
      <c r="M646" s="8" t="e">
        <f t="shared" si="189"/>
        <v>#N/A</v>
      </c>
      <c r="N646" s="2" t="str">
        <f t="shared" si="190"/>
        <v>-</v>
      </c>
      <c r="O646" s="2" t="str">
        <f t="shared" si="191"/>
        <v>-</v>
      </c>
      <c r="P646" s="2" t="str">
        <f t="shared" si="192"/>
        <v>-</v>
      </c>
      <c r="Q646" s="2" t="str">
        <f t="shared" si="193"/>
        <v>-</v>
      </c>
      <c r="AS646" t="s">
        <v>300</v>
      </c>
      <c r="AT646" t="s">
        <v>2085</v>
      </c>
      <c r="AW646" s="35">
        <v>17</v>
      </c>
      <c r="AX646" s="37">
        <v>29</v>
      </c>
      <c r="AY646" s="41">
        <f t="shared" si="186"/>
        <v>17029</v>
      </c>
      <c r="BA646" s="7" t="s">
        <v>59</v>
      </c>
    </row>
    <row r="647" spans="1:53" hidden="1" outlineLevel="1">
      <c r="A647" t="s">
        <v>1468</v>
      </c>
      <c r="B647" t="s">
        <v>2085</v>
      </c>
      <c r="C647" s="25">
        <v>5165495</v>
      </c>
      <c r="F647" s="1">
        <v>2710118</v>
      </c>
      <c r="G647" s="1">
        <v>1350915</v>
      </c>
      <c r="H647" s="1">
        <v>1298583</v>
      </c>
      <c r="I647" s="2" t="str">
        <f t="shared" ref="I647:I710" si="194">IF(D647&gt;0,H647/D647,"")</f>
        <v/>
      </c>
      <c r="J647" s="2">
        <f t="shared" ref="J647:J710" si="195">IF(F647&gt;0,H647/F647,"")</f>
        <v>0.47916105497989386</v>
      </c>
      <c r="K647" s="10" t="e">
        <f t="shared" si="187"/>
        <v>#N/A</v>
      </c>
      <c r="L647" s="9" t="e">
        <f t="shared" si="188"/>
        <v>#N/A</v>
      </c>
      <c r="M647" s="8" t="e">
        <f t="shared" si="189"/>
        <v>#N/A</v>
      </c>
      <c r="N647" s="2" t="str">
        <f t="shared" si="190"/>
        <v>-</v>
      </c>
      <c r="O647" s="2" t="str">
        <f t="shared" si="191"/>
        <v>-</v>
      </c>
      <c r="P647" s="2" t="str">
        <f t="shared" si="192"/>
        <v>-</v>
      </c>
      <c r="Q647" s="2" t="str">
        <f t="shared" si="193"/>
        <v>-</v>
      </c>
      <c r="AS647" t="s">
        <v>1468</v>
      </c>
      <c r="AT647" t="s">
        <v>2085</v>
      </c>
      <c r="AW647" s="35">
        <v>17</v>
      </c>
      <c r="AX647" s="37">
        <v>31</v>
      </c>
      <c r="AY647" s="41">
        <f t="shared" si="186"/>
        <v>17031</v>
      </c>
      <c r="BA647" s="7" t="s">
        <v>59</v>
      </c>
    </row>
    <row r="648" spans="1:53" hidden="1" outlineLevel="1">
      <c r="A648" t="s">
        <v>351</v>
      </c>
      <c r="B648" t="s">
        <v>2085</v>
      </c>
      <c r="C648" s="25">
        <v>19966</v>
      </c>
      <c r="F648" s="1">
        <v>13392</v>
      </c>
      <c r="G648" s="1">
        <v>7185</v>
      </c>
      <c r="H648" s="1">
        <v>7001</v>
      </c>
      <c r="I648" s="2" t="str">
        <f t="shared" si="194"/>
        <v/>
      </c>
      <c r="J648" s="2">
        <f t="shared" si="195"/>
        <v>0.52277479091995216</v>
      </c>
      <c r="K648" s="10" t="e">
        <f t="shared" si="187"/>
        <v>#N/A</v>
      </c>
      <c r="L648" s="9" t="e">
        <f t="shared" si="188"/>
        <v>#N/A</v>
      </c>
      <c r="M648" s="8" t="e">
        <f t="shared" si="189"/>
        <v>#N/A</v>
      </c>
      <c r="N648" s="2" t="str">
        <f t="shared" si="190"/>
        <v>-</v>
      </c>
      <c r="O648" s="2" t="str">
        <f t="shared" si="191"/>
        <v>-</v>
      </c>
      <c r="P648" s="2" t="str">
        <f t="shared" si="192"/>
        <v>-</v>
      </c>
      <c r="Q648" s="2" t="str">
        <f t="shared" si="193"/>
        <v>-</v>
      </c>
      <c r="AS648" t="s">
        <v>351</v>
      </c>
      <c r="AT648" t="s">
        <v>2085</v>
      </c>
      <c r="AW648" s="35">
        <v>17</v>
      </c>
      <c r="AX648" s="37">
        <v>33</v>
      </c>
      <c r="AY648" s="41">
        <f t="shared" si="186"/>
        <v>17033</v>
      </c>
      <c r="BA648" s="7" t="s">
        <v>59</v>
      </c>
    </row>
    <row r="649" spans="1:53" hidden="1" outlineLevel="1">
      <c r="A649" t="s">
        <v>204</v>
      </c>
      <c r="B649" t="s">
        <v>2085</v>
      </c>
      <c r="C649" s="25">
        <v>11103</v>
      </c>
      <c r="F649" s="1">
        <v>8783</v>
      </c>
      <c r="G649" s="1">
        <v>4064</v>
      </c>
      <c r="H649" s="1">
        <v>3897</v>
      </c>
      <c r="I649" s="2" t="str">
        <f t="shared" si="194"/>
        <v/>
      </c>
      <c r="J649" s="2">
        <f t="shared" si="195"/>
        <v>0.44369805305704202</v>
      </c>
      <c r="K649" s="10" t="e">
        <f t="shared" si="187"/>
        <v>#N/A</v>
      </c>
      <c r="L649" s="9" t="e">
        <f t="shared" si="188"/>
        <v>#N/A</v>
      </c>
      <c r="M649" s="8" t="e">
        <f t="shared" si="189"/>
        <v>#N/A</v>
      </c>
      <c r="N649" s="2" t="str">
        <f t="shared" si="190"/>
        <v>-</v>
      </c>
      <c r="O649" s="2" t="str">
        <f t="shared" si="191"/>
        <v>-</v>
      </c>
      <c r="P649" s="2" t="str">
        <f t="shared" si="192"/>
        <v>-</v>
      </c>
      <c r="Q649" s="2" t="str">
        <f t="shared" si="193"/>
        <v>-</v>
      </c>
      <c r="AS649" t="s">
        <v>204</v>
      </c>
      <c r="AT649" t="s">
        <v>2085</v>
      </c>
      <c r="AW649" s="35">
        <v>17</v>
      </c>
      <c r="AX649" s="37">
        <v>35</v>
      </c>
      <c r="AY649" s="41">
        <f t="shared" si="186"/>
        <v>17035</v>
      </c>
      <c r="BA649" s="7" t="s">
        <v>59</v>
      </c>
    </row>
    <row r="650" spans="1:53" hidden="1" outlineLevel="1">
      <c r="A650" t="s">
        <v>1715</v>
      </c>
      <c r="B650" t="s">
        <v>2085</v>
      </c>
      <c r="C650" s="25">
        <v>101437</v>
      </c>
      <c r="F650" s="1">
        <v>54766</v>
      </c>
      <c r="G650" s="1">
        <v>26336</v>
      </c>
      <c r="H650" s="1">
        <v>25792</v>
      </c>
      <c r="I650" s="2" t="str">
        <f t="shared" si="194"/>
        <v/>
      </c>
      <c r="J650" s="2">
        <f t="shared" si="195"/>
        <v>0.47094912902165575</v>
      </c>
      <c r="K650" s="10" t="e">
        <f t="shared" si="187"/>
        <v>#N/A</v>
      </c>
      <c r="L650" s="9" t="e">
        <f t="shared" si="188"/>
        <v>#N/A</v>
      </c>
      <c r="M650" s="8" t="e">
        <f t="shared" si="189"/>
        <v>#N/A</v>
      </c>
      <c r="N650" s="2" t="str">
        <f t="shared" si="190"/>
        <v>-</v>
      </c>
      <c r="O650" s="2" t="str">
        <f t="shared" si="191"/>
        <v>-</v>
      </c>
      <c r="P650" s="2" t="str">
        <f t="shared" si="192"/>
        <v>-</v>
      </c>
      <c r="Q650" s="2" t="str">
        <f t="shared" si="193"/>
        <v>-</v>
      </c>
      <c r="AS650" t="s">
        <v>1715</v>
      </c>
      <c r="AT650" t="s">
        <v>2085</v>
      </c>
      <c r="AW650" s="35">
        <v>17</v>
      </c>
      <c r="AX650" s="37">
        <v>37</v>
      </c>
      <c r="AY650" s="41">
        <f t="shared" si="186"/>
        <v>17037</v>
      </c>
      <c r="BA650" s="7" t="s">
        <v>59</v>
      </c>
    </row>
    <row r="651" spans="1:53" hidden="1" outlineLevel="1">
      <c r="A651" t="s">
        <v>2897</v>
      </c>
      <c r="B651" t="s">
        <v>2085</v>
      </c>
      <c r="C651" s="25">
        <v>16792</v>
      </c>
      <c r="F651" s="1">
        <v>12732</v>
      </c>
      <c r="G651" s="1">
        <v>6034</v>
      </c>
      <c r="H651" s="1">
        <v>5940</v>
      </c>
      <c r="I651" s="2" t="str">
        <f t="shared" si="194"/>
        <v/>
      </c>
      <c r="J651" s="2">
        <f t="shared" si="195"/>
        <v>0.46654099905749291</v>
      </c>
      <c r="K651" s="10" t="e">
        <f t="shared" si="187"/>
        <v>#N/A</v>
      </c>
      <c r="L651" s="9" t="e">
        <f t="shared" si="188"/>
        <v>#N/A</v>
      </c>
      <c r="M651" s="8" t="e">
        <f t="shared" si="189"/>
        <v>#N/A</v>
      </c>
      <c r="N651" s="2" t="str">
        <f t="shared" si="190"/>
        <v>-</v>
      </c>
      <c r="O651" s="2" t="str">
        <f t="shared" si="191"/>
        <v>-</v>
      </c>
      <c r="P651" s="2" t="str">
        <f t="shared" si="192"/>
        <v>-</v>
      </c>
      <c r="Q651" s="2" t="str">
        <f t="shared" si="193"/>
        <v>-</v>
      </c>
      <c r="AS651" t="s">
        <v>2897</v>
      </c>
      <c r="AT651" t="s">
        <v>2085</v>
      </c>
      <c r="AW651" s="35">
        <v>17</v>
      </c>
      <c r="AX651" s="37">
        <v>39</v>
      </c>
      <c r="AY651" s="41">
        <f t="shared" si="186"/>
        <v>17039</v>
      </c>
      <c r="BA651" s="7" t="s">
        <v>59</v>
      </c>
    </row>
    <row r="652" spans="1:53" hidden="1" outlineLevel="1">
      <c r="A652" t="s">
        <v>2696</v>
      </c>
      <c r="B652" t="s">
        <v>2085</v>
      </c>
      <c r="C652" s="25">
        <v>20111</v>
      </c>
      <c r="F652" s="1">
        <v>12494</v>
      </c>
      <c r="G652" s="1">
        <v>6089</v>
      </c>
      <c r="H652" s="1">
        <v>6014</v>
      </c>
      <c r="I652" s="2" t="str">
        <f t="shared" si="194"/>
        <v/>
      </c>
      <c r="J652" s="2">
        <f t="shared" si="195"/>
        <v>0.48135104850328159</v>
      </c>
      <c r="K652" s="10" t="e">
        <f t="shared" si="187"/>
        <v>#N/A</v>
      </c>
      <c r="L652" s="9" t="e">
        <f t="shared" si="188"/>
        <v>#N/A</v>
      </c>
      <c r="M652" s="8" t="e">
        <f t="shared" si="189"/>
        <v>#N/A</v>
      </c>
      <c r="N652" s="2" t="str">
        <f t="shared" si="190"/>
        <v>-</v>
      </c>
      <c r="O652" s="2" t="str">
        <f t="shared" si="191"/>
        <v>-</v>
      </c>
      <c r="P652" s="2" t="str">
        <f t="shared" si="192"/>
        <v>-</v>
      </c>
      <c r="Q652" s="2" t="str">
        <f t="shared" si="193"/>
        <v>-</v>
      </c>
      <c r="AS652" t="s">
        <v>2696</v>
      </c>
      <c r="AT652" t="s">
        <v>2085</v>
      </c>
      <c r="AW652" s="35">
        <v>17</v>
      </c>
      <c r="AX652" s="37">
        <v>41</v>
      </c>
      <c r="AY652" s="41">
        <f t="shared" si="186"/>
        <v>17041</v>
      </c>
      <c r="BA652" s="7" t="s">
        <v>59</v>
      </c>
    </row>
    <row r="653" spans="1:53" hidden="1" outlineLevel="1">
      <c r="A653" t="s">
        <v>1767</v>
      </c>
      <c r="B653" t="s">
        <v>2085</v>
      </c>
      <c r="C653" s="25">
        <v>908685</v>
      </c>
      <c r="F653" s="1">
        <v>529726</v>
      </c>
      <c r="G653" s="1">
        <v>268988</v>
      </c>
      <c r="H653" s="1">
        <v>265378</v>
      </c>
      <c r="I653" s="2" t="str">
        <f t="shared" si="194"/>
        <v/>
      </c>
      <c r="J653" s="2">
        <f t="shared" si="195"/>
        <v>0.50097220072263771</v>
      </c>
      <c r="K653" s="10" t="e">
        <f t="shared" si="187"/>
        <v>#N/A</v>
      </c>
      <c r="L653" s="9" t="e">
        <f t="shared" si="188"/>
        <v>#N/A</v>
      </c>
      <c r="M653" s="8" t="e">
        <f t="shared" si="189"/>
        <v>#N/A</v>
      </c>
      <c r="N653" s="2" t="str">
        <f t="shared" si="190"/>
        <v>-</v>
      </c>
      <c r="O653" s="2" t="str">
        <f t="shared" si="191"/>
        <v>-</v>
      </c>
      <c r="P653" s="2" t="str">
        <f t="shared" si="192"/>
        <v>-</v>
      </c>
      <c r="Q653" s="2" t="str">
        <f t="shared" si="193"/>
        <v>-</v>
      </c>
      <c r="AS653" t="s">
        <v>1767</v>
      </c>
      <c r="AT653" t="s">
        <v>2085</v>
      </c>
      <c r="AW653" s="35">
        <v>17</v>
      </c>
      <c r="AX653" s="37">
        <v>43</v>
      </c>
      <c r="AY653" s="41">
        <f t="shared" si="186"/>
        <v>17043</v>
      </c>
      <c r="BA653" s="7" t="s">
        <v>59</v>
      </c>
    </row>
    <row r="654" spans="1:53" hidden="1" outlineLevel="1">
      <c r="A654" t="s">
        <v>301</v>
      </c>
      <c r="B654" t="s">
        <v>2085</v>
      </c>
      <c r="C654" s="25">
        <v>18986</v>
      </c>
      <c r="F654" s="1">
        <v>12205</v>
      </c>
      <c r="G654" s="1">
        <v>6499</v>
      </c>
      <c r="H654" s="1">
        <v>6322</v>
      </c>
      <c r="I654" s="2" t="str">
        <f t="shared" si="194"/>
        <v/>
      </c>
      <c r="J654" s="2">
        <f t="shared" si="195"/>
        <v>0.51798443260958626</v>
      </c>
      <c r="K654" s="10" t="e">
        <f t="shared" si="187"/>
        <v>#N/A</v>
      </c>
      <c r="L654" s="9" t="e">
        <f t="shared" si="188"/>
        <v>#N/A</v>
      </c>
      <c r="M654" s="8" t="e">
        <f t="shared" si="189"/>
        <v>#N/A</v>
      </c>
      <c r="N654" s="2" t="str">
        <f t="shared" si="190"/>
        <v>-</v>
      </c>
      <c r="O654" s="2" t="str">
        <f t="shared" si="191"/>
        <v>-</v>
      </c>
      <c r="P654" s="2" t="str">
        <f t="shared" si="192"/>
        <v>-</v>
      </c>
      <c r="Q654" s="2" t="str">
        <f t="shared" si="193"/>
        <v>-</v>
      </c>
      <c r="AS654" t="s">
        <v>301</v>
      </c>
      <c r="AT654" t="s">
        <v>2085</v>
      </c>
      <c r="AW654" s="35">
        <v>17</v>
      </c>
      <c r="AX654" s="37">
        <v>45</v>
      </c>
      <c r="AY654" s="41">
        <f t="shared" si="186"/>
        <v>17045</v>
      </c>
      <c r="BA654" s="7" t="s">
        <v>59</v>
      </c>
    </row>
    <row r="655" spans="1:53" hidden="1" outlineLevel="1">
      <c r="A655" t="s">
        <v>424</v>
      </c>
      <c r="B655" t="s">
        <v>2085</v>
      </c>
      <c r="C655" s="25">
        <v>6694</v>
      </c>
      <c r="F655" s="1">
        <v>4660</v>
      </c>
      <c r="G655" s="1">
        <v>2741</v>
      </c>
      <c r="H655" s="1">
        <v>2593</v>
      </c>
      <c r="I655" s="2" t="str">
        <f t="shared" si="194"/>
        <v/>
      </c>
      <c r="J655" s="2">
        <f t="shared" si="195"/>
        <v>0.5564377682403433</v>
      </c>
      <c r="K655" s="10" t="e">
        <f t="shared" si="187"/>
        <v>#N/A</v>
      </c>
      <c r="L655" s="9" t="e">
        <f t="shared" si="188"/>
        <v>#N/A</v>
      </c>
      <c r="M655" s="8" t="e">
        <f t="shared" si="189"/>
        <v>#N/A</v>
      </c>
      <c r="N655" s="2" t="str">
        <f t="shared" si="190"/>
        <v>-</v>
      </c>
      <c r="O655" s="2" t="str">
        <f t="shared" si="191"/>
        <v>-</v>
      </c>
      <c r="P655" s="2" t="str">
        <f t="shared" si="192"/>
        <v>-</v>
      </c>
      <c r="Q655" s="2" t="str">
        <f t="shared" si="193"/>
        <v>-</v>
      </c>
      <c r="AS655" t="s">
        <v>424</v>
      </c>
      <c r="AT655" t="s">
        <v>2085</v>
      </c>
      <c r="AW655" s="35">
        <v>17</v>
      </c>
      <c r="AX655" s="37">
        <v>47</v>
      </c>
      <c r="AY655" s="41">
        <f t="shared" si="186"/>
        <v>17047</v>
      </c>
      <c r="BA655" s="7" t="s">
        <v>59</v>
      </c>
    </row>
    <row r="656" spans="1:53" hidden="1" outlineLevel="1">
      <c r="A656" t="s">
        <v>720</v>
      </c>
      <c r="B656" t="s">
        <v>2085</v>
      </c>
      <c r="C656" s="25">
        <v>34289</v>
      </c>
      <c r="F656" s="1">
        <v>22306</v>
      </c>
      <c r="G656" s="1">
        <v>12829</v>
      </c>
      <c r="H656" s="1">
        <v>12357</v>
      </c>
      <c r="I656" s="2" t="str">
        <f t="shared" si="194"/>
        <v/>
      </c>
      <c r="J656" s="2">
        <f t="shared" si="195"/>
        <v>0.55397650856271852</v>
      </c>
      <c r="K656" s="10" t="e">
        <f t="shared" si="187"/>
        <v>#N/A</v>
      </c>
      <c r="L656" s="9" t="e">
        <f t="shared" si="188"/>
        <v>#N/A</v>
      </c>
      <c r="M656" s="8" t="e">
        <f t="shared" si="189"/>
        <v>#N/A</v>
      </c>
      <c r="N656" s="2" t="str">
        <f t="shared" si="190"/>
        <v>-</v>
      </c>
      <c r="O656" s="2" t="str">
        <f t="shared" si="191"/>
        <v>-</v>
      </c>
      <c r="P656" s="2" t="str">
        <f t="shared" si="192"/>
        <v>-</v>
      </c>
      <c r="Q656" s="2" t="str">
        <f t="shared" si="193"/>
        <v>-</v>
      </c>
      <c r="AS656" t="s">
        <v>720</v>
      </c>
      <c r="AT656" t="s">
        <v>2085</v>
      </c>
      <c r="AW656" s="35">
        <v>17</v>
      </c>
      <c r="AX656" s="37">
        <v>49</v>
      </c>
      <c r="AY656" s="41">
        <f t="shared" si="186"/>
        <v>17049</v>
      </c>
      <c r="BA656" s="7" t="s">
        <v>59</v>
      </c>
    </row>
    <row r="657" spans="1:53" hidden="1" outlineLevel="1">
      <c r="A657" t="s">
        <v>2163</v>
      </c>
      <c r="B657" t="s">
        <v>2085</v>
      </c>
      <c r="C657" s="25">
        <v>21925</v>
      </c>
      <c r="F657" s="1">
        <v>14902</v>
      </c>
      <c r="G657" s="1">
        <v>7990</v>
      </c>
      <c r="H657" s="1">
        <v>7614</v>
      </c>
      <c r="I657" s="2" t="str">
        <f t="shared" si="194"/>
        <v/>
      </c>
      <c r="J657" s="2">
        <f t="shared" si="195"/>
        <v>0.51093812911018655</v>
      </c>
      <c r="K657" s="10" t="e">
        <f t="shared" si="187"/>
        <v>#N/A</v>
      </c>
      <c r="L657" s="9" t="e">
        <f t="shared" si="188"/>
        <v>#N/A</v>
      </c>
      <c r="M657" s="8" t="e">
        <f t="shared" si="189"/>
        <v>#N/A</v>
      </c>
      <c r="N657" s="2" t="str">
        <f t="shared" si="190"/>
        <v>-</v>
      </c>
      <c r="O657" s="2" t="str">
        <f t="shared" si="191"/>
        <v>-</v>
      </c>
      <c r="P657" s="2" t="str">
        <f t="shared" si="192"/>
        <v>-</v>
      </c>
      <c r="Q657" s="2" t="str">
        <f t="shared" si="193"/>
        <v>-</v>
      </c>
      <c r="AS657" t="s">
        <v>2163</v>
      </c>
      <c r="AT657" t="s">
        <v>2085</v>
      </c>
      <c r="AW657" s="35">
        <v>17</v>
      </c>
      <c r="AX657" s="37">
        <v>51</v>
      </c>
      <c r="AY657" s="41">
        <f t="shared" si="186"/>
        <v>17051</v>
      </c>
      <c r="BA657" s="7" t="s">
        <v>59</v>
      </c>
    </row>
    <row r="658" spans="1:53" hidden="1" outlineLevel="1">
      <c r="A658" t="s">
        <v>1235</v>
      </c>
      <c r="B658" t="s">
        <v>2085</v>
      </c>
      <c r="C658" s="25">
        <v>14096</v>
      </c>
      <c r="F658" s="1">
        <v>9976</v>
      </c>
      <c r="G658" s="1">
        <v>4491</v>
      </c>
      <c r="H658" s="1">
        <v>4399</v>
      </c>
      <c r="I658" s="2" t="str">
        <f t="shared" si="194"/>
        <v/>
      </c>
      <c r="J658" s="2">
        <f t="shared" si="195"/>
        <v>0.44095829991980756</v>
      </c>
      <c r="K658" s="10" t="e">
        <f t="shared" si="187"/>
        <v>#N/A</v>
      </c>
      <c r="L658" s="9" t="e">
        <f t="shared" si="188"/>
        <v>#N/A</v>
      </c>
      <c r="M658" s="8" t="e">
        <f t="shared" si="189"/>
        <v>#N/A</v>
      </c>
      <c r="N658" s="2" t="str">
        <f t="shared" si="190"/>
        <v>-</v>
      </c>
      <c r="O658" s="2" t="str">
        <f t="shared" si="191"/>
        <v>-</v>
      </c>
      <c r="P658" s="2" t="str">
        <f t="shared" si="192"/>
        <v>-</v>
      </c>
      <c r="Q658" s="2" t="str">
        <f t="shared" si="193"/>
        <v>-</v>
      </c>
      <c r="AS658" t="s">
        <v>1235</v>
      </c>
      <c r="AT658" t="s">
        <v>2085</v>
      </c>
      <c r="AW658" s="35">
        <v>17</v>
      </c>
      <c r="AX658" s="37">
        <v>53</v>
      </c>
      <c r="AY658" s="41">
        <f t="shared" si="186"/>
        <v>17053</v>
      </c>
      <c r="BA658" s="7" t="s">
        <v>59</v>
      </c>
    </row>
    <row r="659" spans="1:53" hidden="1" outlineLevel="1">
      <c r="A659" t="s">
        <v>2014</v>
      </c>
      <c r="B659" t="s">
        <v>2085</v>
      </c>
      <c r="C659" s="25">
        <v>39560</v>
      </c>
      <c r="F659" s="1">
        <v>30466</v>
      </c>
      <c r="G659" s="1">
        <v>13812</v>
      </c>
      <c r="H659" s="1">
        <v>10853</v>
      </c>
      <c r="I659" s="2" t="str">
        <f t="shared" si="194"/>
        <v/>
      </c>
      <c r="J659" s="2">
        <f t="shared" si="195"/>
        <v>0.35623317796888332</v>
      </c>
      <c r="K659" s="10" t="e">
        <f t="shared" si="187"/>
        <v>#N/A</v>
      </c>
      <c r="L659" s="9" t="e">
        <f t="shared" si="188"/>
        <v>#N/A</v>
      </c>
      <c r="M659" s="8" t="e">
        <f t="shared" si="189"/>
        <v>#N/A</v>
      </c>
      <c r="N659" s="2" t="str">
        <f t="shared" si="190"/>
        <v>-</v>
      </c>
      <c r="O659" s="2" t="str">
        <f t="shared" si="191"/>
        <v>-</v>
      </c>
      <c r="P659" s="2" t="str">
        <f t="shared" si="192"/>
        <v>-</v>
      </c>
      <c r="Q659" s="2" t="str">
        <f t="shared" si="193"/>
        <v>-</v>
      </c>
      <c r="AS659" t="s">
        <v>2014</v>
      </c>
      <c r="AT659" t="s">
        <v>2085</v>
      </c>
      <c r="AW659" s="35">
        <v>17</v>
      </c>
      <c r="AX659" s="37">
        <v>55</v>
      </c>
      <c r="AY659" s="41">
        <f t="shared" si="186"/>
        <v>17055</v>
      </c>
      <c r="BA659" s="7" t="s">
        <v>59</v>
      </c>
    </row>
    <row r="660" spans="1:53" hidden="1" outlineLevel="1">
      <c r="A660" t="s">
        <v>390</v>
      </c>
      <c r="B660" t="s">
        <v>2085</v>
      </c>
      <c r="C660" s="25">
        <v>37387</v>
      </c>
      <c r="F660" s="1">
        <v>26591</v>
      </c>
      <c r="G660" s="1">
        <v>13257</v>
      </c>
      <c r="H660" s="1">
        <v>12790</v>
      </c>
      <c r="I660" s="2" t="str">
        <f t="shared" si="194"/>
        <v/>
      </c>
      <c r="J660" s="2">
        <f t="shared" si="195"/>
        <v>0.48098980858185097</v>
      </c>
      <c r="K660" s="10" t="e">
        <f t="shared" si="187"/>
        <v>#N/A</v>
      </c>
      <c r="L660" s="9" t="e">
        <f t="shared" si="188"/>
        <v>#N/A</v>
      </c>
      <c r="M660" s="8" t="e">
        <f t="shared" si="189"/>
        <v>#N/A</v>
      </c>
      <c r="N660" s="2" t="str">
        <f t="shared" si="190"/>
        <v>-</v>
      </c>
      <c r="O660" s="2" t="str">
        <f t="shared" si="191"/>
        <v>-</v>
      </c>
      <c r="P660" s="2" t="str">
        <f t="shared" si="192"/>
        <v>-</v>
      </c>
      <c r="Q660" s="2" t="str">
        <f t="shared" si="193"/>
        <v>-</v>
      </c>
      <c r="AS660" t="s">
        <v>390</v>
      </c>
      <c r="AT660" t="s">
        <v>2085</v>
      </c>
      <c r="AW660" s="35">
        <v>17</v>
      </c>
      <c r="AX660" s="37">
        <v>57</v>
      </c>
      <c r="AY660" s="41">
        <f t="shared" si="186"/>
        <v>17057</v>
      </c>
      <c r="BA660" s="7" t="s">
        <v>59</v>
      </c>
    </row>
    <row r="661" spans="1:53" hidden="1" outlineLevel="1">
      <c r="A661" t="s">
        <v>2793</v>
      </c>
      <c r="B661" t="s">
        <v>2085</v>
      </c>
      <c r="C661" s="25">
        <v>5980</v>
      </c>
      <c r="F661" s="1">
        <v>4483</v>
      </c>
      <c r="G661" s="1">
        <v>2653</v>
      </c>
      <c r="H661" s="1">
        <v>2395</v>
      </c>
      <c r="I661" s="2" t="str">
        <f t="shared" si="194"/>
        <v/>
      </c>
      <c r="J661" s="2">
        <f t="shared" si="195"/>
        <v>0.53424046397501668</v>
      </c>
      <c r="K661" s="10" t="e">
        <f t="shared" si="187"/>
        <v>#N/A</v>
      </c>
      <c r="L661" s="9" t="e">
        <f t="shared" si="188"/>
        <v>#N/A</v>
      </c>
      <c r="M661" s="8" t="e">
        <f t="shared" si="189"/>
        <v>#N/A</v>
      </c>
      <c r="N661" s="2" t="str">
        <f t="shared" si="190"/>
        <v>-</v>
      </c>
      <c r="O661" s="2" t="str">
        <f t="shared" si="191"/>
        <v>-</v>
      </c>
      <c r="P661" s="2" t="str">
        <f t="shared" si="192"/>
        <v>-</v>
      </c>
      <c r="Q661" s="2" t="str">
        <f t="shared" si="193"/>
        <v>-</v>
      </c>
      <c r="AS661" t="s">
        <v>2793</v>
      </c>
      <c r="AT661" t="s">
        <v>2085</v>
      </c>
      <c r="AW661" s="35">
        <v>17</v>
      </c>
      <c r="AX661" s="37">
        <v>59</v>
      </c>
      <c r="AY661" s="41">
        <f t="shared" si="186"/>
        <v>17059</v>
      </c>
      <c r="BA661" s="7" t="s">
        <v>59</v>
      </c>
    </row>
    <row r="662" spans="1:53" hidden="1" outlineLevel="1">
      <c r="A662" t="s">
        <v>96</v>
      </c>
      <c r="B662" t="s">
        <v>2085</v>
      </c>
      <c r="C662" s="25">
        <v>14167</v>
      </c>
      <c r="F662" s="1">
        <v>9411</v>
      </c>
      <c r="G662" s="1">
        <v>5023</v>
      </c>
      <c r="H662" s="1">
        <v>4732</v>
      </c>
      <c r="I662" s="2" t="str">
        <f t="shared" si="194"/>
        <v/>
      </c>
      <c r="J662" s="2">
        <f t="shared" si="195"/>
        <v>0.50281585378812033</v>
      </c>
      <c r="K662" s="10" t="e">
        <f t="shared" si="187"/>
        <v>#N/A</v>
      </c>
      <c r="L662" s="9" t="e">
        <f t="shared" si="188"/>
        <v>#N/A</v>
      </c>
      <c r="M662" s="8" t="e">
        <f t="shared" si="189"/>
        <v>#N/A</v>
      </c>
      <c r="N662" s="2" t="str">
        <f t="shared" si="190"/>
        <v>-</v>
      </c>
      <c r="O662" s="2" t="str">
        <f t="shared" si="191"/>
        <v>-</v>
      </c>
      <c r="P662" s="2" t="str">
        <f t="shared" si="192"/>
        <v>-</v>
      </c>
      <c r="Q662" s="2" t="str">
        <f t="shared" si="193"/>
        <v>-</v>
      </c>
      <c r="AS662" t="s">
        <v>96</v>
      </c>
      <c r="AT662" t="s">
        <v>2085</v>
      </c>
      <c r="AW662" s="35">
        <v>17</v>
      </c>
      <c r="AX662" s="37">
        <v>61</v>
      </c>
      <c r="AY662" s="41">
        <f t="shared" si="186"/>
        <v>17061</v>
      </c>
      <c r="BA662" s="7" t="s">
        <v>59</v>
      </c>
    </row>
    <row r="663" spans="1:53" hidden="1" outlineLevel="1">
      <c r="A663" t="s">
        <v>3031</v>
      </c>
      <c r="B663" t="s">
        <v>2085</v>
      </c>
      <c r="C663" s="25">
        <v>46534</v>
      </c>
      <c r="F663" s="1">
        <v>28508</v>
      </c>
      <c r="G663" s="1">
        <v>14580</v>
      </c>
      <c r="H663" s="1">
        <v>14342</v>
      </c>
      <c r="I663" s="2" t="str">
        <f t="shared" si="194"/>
        <v/>
      </c>
      <c r="J663" s="2">
        <f t="shared" si="195"/>
        <v>0.50308685281324539</v>
      </c>
      <c r="K663" s="10" t="e">
        <f t="shared" si="187"/>
        <v>#N/A</v>
      </c>
      <c r="L663" s="9" t="e">
        <f t="shared" si="188"/>
        <v>#N/A</v>
      </c>
      <c r="M663" s="8" t="e">
        <f t="shared" si="189"/>
        <v>#N/A</v>
      </c>
      <c r="N663" s="2" t="str">
        <f t="shared" si="190"/>
        <v>-</v>
      </c>
      <c r="O663" s="2" t="str">
        <f t="shared" si="191"/>
        <v>-</v>
      </c>
      <c r="P663" s="2" t="str">
        <f t="shared" si="192"/>
        <v>-</v>
      </c>
      <c r="Q663" s="2" t="str">
        <f t="shared" si="193"/>
        <v>-</v>
      </c>
      <c r="AS663" t="s">
        <v>3031</v>
      </c>
      <c r="AT663" t="s">
        <v>2085</v>
      </c>
      <c r="AW663" s="35">
        <v>17</v>
      </c>
      <c r="AX663" s="37">
        <v>63</v>
      </c>
      <c r="AY663" s="41">
        <f t="shared" si="186"/>
        <v>17063</v>
      </c>
      <c r="BA663" s="7" t="s">
        <v>59</v>
      </c>
    </row>
    <row r="664" spans="1:53" hidden="1" outlineLevel="1">
      <c r="A664" t="s">
        <v>1529</v>
      </c>
      <c r="B664" t="s">
        <v>2085</v>
      </c>
      <c r="C664" s="25">
        <v>8497</v>
      </c>
      <c r="F664" s="1">
        <v>6459</v>
      </c>
      <c r="G664" s="1">
        <v>4040</v>
      </c>
      <c r="H664" s="1">
        <v>3735</v>
      </c>
      <c r="I664" s="2" t="str">
        <f t="shared" si="194"/>
        <v/>
      </c>
      <c r="J664" s="2">
        <f t="shared" si="195"/>
        <v>0.5782628889921041</v>
      </c>
      <c r="K664" s="10" t="e">
        <f t="shared" ref="K664:K695" si="196">RANK(R664,R664:AP664)</f>
        <v>#N/A</v>
      </c>
      <c r="L664" s="9" t="e">
        <f t="shared" ref="L664:L695" si="197">RANK(S664,R664:AP664)</f>
        <v>#N/A</v>
      </c>
      <c r="M664" s="8" t="e">
        <f t="shared" ref="M664:M695" si="198">RANK(T664,R664:AP664)</f>
        <v>#N/A</v>
      </c>
      <c r="N664" s="2" t="str">
        <f t="shared" ref="N664:N695" si="199">IF(SUM($R664:$AO664)=0,"-",R664/SUM($R664:$AO664))</f>
        <v>-</v>
      </c>
      <c r="O664" s="2" t="str">
        <f t="shared" ref="O664:O695" si="200">IF(SUM($R664:$AO664)=0,"-",S664/SUM($R664:$AO664))</f>
        <v>-</v>
      </c>
      <c r="P664" s="2" t="str">
        <f t="shared" ref="P664:P695" si="201">IF(SUM($R664:$AO664)=0,"-",T664/SUM($R664:$AO664))</f>
        <v>-</v>
      </c>
      <c r="Q664" s="2" t="str">
        <f t="shared" ref="Q664:Q695" si="202">IF(SUM($R664:$AO664)=0,"-",(1-N664-O664-P664))</f>
        <v>-</v>
      </c>
      <c r="AS664" t="s">
        <v>1529</v>
      </c>
      <c r="AT664" t="s">
        <v>2085</v>
      </c>
      <c r="AW664" s="35">
        <v>17</v>
      </c>
      <c r="AX664" s="37">
        <v>65</v>
      </c>
      <c r="AY664" s="41">
        <f t="shared" si="186"/>
        <v>17065</v>
      </c>
      <c r="BA664" s="7" t="s">
        <v>59</v>
      </c>
    </row>
    <row r="665" spans="1:53" hidden="1" outlineLevel="1">
      <c r="A665" t="s">
        <v>2930</v>
      </c>
      <c r="B665" t="s">
        <v>2085</v>
      </c>
      <c r="C665" s="25">
        <v>19412</v>
      </c>
      <c r="F665" s="1">
        <v>13363</v>
      </c>
      <c r="G665" s="1">
        <v>7785</v>
      </c>
      <c r="H665" s="1">
        <v>7494</v>
      </c>
      <c r="I665" s="2" t="str">
        <f t="shared" si="194"/>
        <v/>
      </c>
      <c r="J665" s="2">
        <f t="shared" si="195"/>
        <v>0.56080221507146599</v>
      </c>
      <c r="K665" s="10" t="e">
        <f t="shared" si="196"/>
        <v>#N/A</v>
      </c>
      <c r="L665" s="9" t="e">
        <f t="shared" si="197"/>
        <v>#N/A</v>
      </c>
      <c r="M665" s="8" t="e">
        <f t="shared" si="198"/>
        <v>#N/A</v>
      </c>
      <c r="N665" s="2" t="str">
        <f t="shared" si="199"/>
        <v>-</v>
      </c>
      <c r="O665" s="2" t="str">
        <f t="shared" si="200"/>
        <v>-</v>
      </c>
      <c r="P665" s="2" t="str">
        <f t="shared" si="201"/>
        <v>-</v>
      </c>
      <c r="Q665" s="2" t="str">
        <f t="shared" si="202"/>
        <v>-</v>
      </c>
      <c r="AS665" t="s">
        <v>2930</v>
      </c>
      <c r="AT665" t="s">
        <v>2085</v>
      </c>
      <c r="AW665" s="35">
        <v>17</v>
      </c>
      <c r="AX665" s="37">
        <v>67</v>
      </c>
      <c r="AY665" s="41">
        <f t="shared" si="186"/>
        <v>17067</v>
      </c>
      <c r="BA665" s="7" t="s">
        <v>59</v>
      </c>
    </row>
    <row r="666" spans="1:53" hidden="1" outlineLevel="1">
      <c r="A666" t="s">
        <v>976</v>
      </c>
      <c r="B666" t="s">
        <v>2085</v>
      </c>
      <c r="C666" s="25">
        <v>4508</v>
      </c>
      <c r="F666" s="1">
        <v>3959</v>
      </c>
      <c r="G666" s="1">
        <v>2275</v>
      </c>
      <c r="H666" s="1">
        <v>2074</v>
      </c>
      <c r="I666" s="2" t="str">
        <f t="shared" si="194"/>
        <v/>
      </c>
      <c r="J666" s="2">
        <f t="shared" si="195"/>
        <v>0.52386966405657998</v>
      </c>
      <c r="K666" s="10" t="e">
        <f t="shared" si="196"/>
        <v>#N/A</v>
      </c>
      <c r="L666" s="9" t="e">
        <f t="shared" si="197"/>
        <v>#N/A</v>
      </c>
      <c r="M666" s="8" t="e">
        <f t="shared" si="198"/>
        <v>#N/A</v>
      </c>
      <c r="N666" s="2" t="str">
        <f t="shared" si="199"/>
        <v>-</v>
      </c>
      <c r="O666" s="2" t="str">
        <f t="shared" si="200"/>
        <v>-</v>
      </c>
      <c r="P666" s="2" t="str">
        <f t="shared" si="201"/>
        <v>-</v>
      </c>
      <c r="Q666" s="2" t="str">
        <f t="shared" si="202"/>
        <v>-</v>
      </c>
      <c r="AS666" t="s">
        <v>976</v>
      </c>
      <c r="AT666" t="s">
        <v>2085</v>
      </c>
      <c r="AW666" s="35">
        <v>17</v>
      </c>
      <c r="AX666" s="37">
        <v>69</v>
      </c>
      <c r="AY666" s="41">
        <f t="shared" si="186"/>
        <v>17069</v>
      </c>
      <c r="BA666" s="7" t="s">
        <v>59</v>
      </c>
    </row>
    <row r="667" spans="1:53" hidden="1" outlineLevel="1">
      <c r="A667" t="s">
        <v>2875</v>
      </c>
      <c r="B667" t="s">
        <v>2085</v>
      </c>
      <c r="C667" s="25">
        <v>7614</v>
      </c>
      <c r="F667" s="1">
        <v>5297</v>
      </c>
      <c r="G667" s="1">
        <v>3031</v>
      </c>
      <c r="H667" s="1">
        <v>2962</v>
      </c>
      <c r="I667" s="2" t="str">
        <f t="shared" si="194"/>
        <v/>
      </c>
      <c r="J667" s="2">
        <f t="shared" si="195"/>
        <v>0.55918444402491974</v>
      </c>
      <c r="K667" s="10" t="e">
        <f t="shared" si="196"/>
        <v>#N/A</v>
      </c>
      <c r="L667" s="9" t="e">
        <f t="shared" si="197"/>
        <v>#N/A</v>
      </c>
      <c r="M667" s="8" t="e">
        <f t="shared" si="198"/>
        <v>#N/A</v>
      </c>
      <c r="N667" s="2" t="str">
        <f t="shared" si="199"/>
        <v>-</v>
      </c>
      <c r="O667" s="2" t="str">
        <f t="shared" si="200"/>
        <v>-</v>
      </c>
      <c r="P667" s="2" t="str">
        <f t="shared" si="201"/>
        <v>-</v>
      </c>
      <c r="Q667" s="2" t="str">
        <f t="shared" si="202"/>
        <v>-</v>
      </c>
      <c r="AS667" t="s">
        <v>2875</v>
      </c>
      <c r="AT667" t="s">
        <v>2085</v>
      </c>
      <c r="AW667" s="35">
        <v>17</v>
      </c>
      <c r="AX667" s="37">
        <v>71</v>
      </c>
      <c r="AY667" s="41">
        <f t="shared" si="186"/>
        <v>17071</v>
      </c>
      <c r="BA667" s="7" t="s">
        <v>59</v>
      </c>
    </row>
    <row r="668" spans="1:53" hidden="1" outlineLevel="1">
      <c r="A668" t="s">
        <v>1304</v>
      </c>
      <c r="B668" t="s">
        <v>2085</v>
      </c>
      <c r="C668" s="25">
        <v>50392</v>
      </c>
      <c r="F668" s="1">
        <v>36633</v>
      </c>
      <c r="G668" s="1">
        <v>18295</v>
      </c>
      <c r="H668" s="1">
        <v>17887</v>
      </c>
      <c r="I668" s="2" t="str">
        <f t="shared" si="194"/>
        <v/>
      </c>
      <c r="J668" s="2">
        <f t="shared" si="195"/>
        <v>0.48827559850408103</v>
      </c>
      <c r="K668" s="10" t="e">
        <f t="shared" si="196"/>
        <v>#N/A</v>
      </c>
      <c r="L668" s="9" t="e">
        <f t="shared" si="197"/>
        <v>#N/A</v>
      </c>
      <c r="M668" s="8" t="e">
        <f t="shared" si="198"/>
        <v>#N/A</v>
      </c>
      <c r="N668" s="2" t="str">
        <f t="shared" si="199"/>
        <v>-</v>
      </c>
      <c r="O668" s="2" t="str">
        <f t="shared" si="200"/>
        <v>-</v>
      </c>
      <c r="P668" s="2" t="str">
        <f t="shared" si="201"/>
        <v>-</v>
      </c>
      <c r="Q668" s="2" t="str">
        <f t="shared" si="202"/>
        <v>-</v>
      </c>
      <c r="AS668" t="s">
        <v>1304</v>
      </c>
      <c r="AT668" t="s">
        <v>2085</v>
      </c>
      <c r="AW668" s="35">
        <v>17</v>
      </c>
      <c r="AX668" s="37">
        <v>73</v>
      </c>
      <c r="AY668" s="41">
        <f t="shared" si="186"/>
        <v>17073</v>
      </c>
      <c r="BA668" s="7" t="s">
        <v>59</v>
      </c>
    </row>
    <row r="669" spans="1:53" hidden="1" outlineLevel="1">
      <c r="A669" t="s">
        <v>765</v>
      </c>
      <c r="B669" t="s">
        <v>2085</v>
      </c>
      <c r="C669" s="25">
        <v>30308</v>
      </c>
      <c r="F669" s="1">
        <v>20017</v>
      </c>
      <c r="G669" s="1">
        <v>9504</v>
      </c>
      <c r="H669" s="1">
        <v>9318</v>
      </c>
      <c r="I669" s="2" t="str">
        <f t="shared" si="194"/>
        <v/>
      </c>
      <c r="J669" s="2">
        <f t="shared" si="195"/>
        <v>0.46550432132687214</v>
      </c>
      <c r="K669" s="10" t="e">
        <f t="shared" si="196"/>
        <v>#N/A</v>
      </c>
      <c r="L669" s="9" t="e">
        <f t="shared" si="197"/>
        <v>#N/A</v>
      </c>
      <c r="M669" s="8" t="e">
        <f t="shared" si="198"/>
        <v>#N/A</v>
      </c>
      <c r="N669" s="2" t="str">
        <f t="shared" si="199"/>
        <v>-</v>
      </c>
      <c r="O669" s="2" t="str">
        <f t="shared" si="200"/>
        <v>-</v>
      </c>
      <c r="P669" s="2" t="str">
        <f t="shared" si="201"/>
        <v>-</v>
      </c>
      <c r="Q669" s="2" t="str">
        <f t="shared" si="202"/>
        <v>-</v>
      </c>
      <c r="AS669" t="s">
        <v>765</v>
      </c>
      <c r="AT669" t="s">
        <v>2085</v>
      </c>
      <c r="AW669" s="35">
        <v>17</v>
      </c>
      <c r="AX669" s="37">
        <v>75</v>
      </c>
      <c r="AY669" s="41">
        <f t="shared" si="186"/>
        <v>17075</v>
      </c>
      <c r="BA669" s="7" t="s">
        <v>59</v>
      </c>
    </row>
    <row r="670" spans="1:53" hidden="1" outlineLevel="1">
      <c r="A670" t="s">
        <v>534</v>
      </c>
      <c r="B670" t="s">
        <v>2085</v>
      </c>
      <c r="C670" s="25">
        <v>60170</v>
      </c>
      <c r="F670" s="1">
        <v>45362</v>
      </c>
      <c r="G670" s="1">
        <v>16143</v>
      </c>
      <c r="H670" s="1">
        <v>12833</v>
      </c>
      <c r="I670" s="2" t="str">
        <f t="shared" si="194"/>
        <v/>
      </c>
      <c r="J670" s="2">
        <f t="shared" si="195"/>
        <v>0.28290198844848113</v>
      </c>
      <c r="K670" s="10" t="e">
        <f t="shared" si="196"/>
        <v>#N/A</v>
      </c>
      <c r="L670" s="9" t="e">
        <f t="shared" si="197"/>
        <v>#N/A</v>
      </c>
      <c r="M670" s="8" t="e">
        <f t="shared" si="198"/>
        <v>#N/A</v>
      </c>
      <c r="N670" s="2" t="str">
        <f t="shared" si="199"/>
        <v>-</v>
      </c>
      <c r="O670" s="2" t="str">
        <f t="shared" si="200"/>
        <v>-</v>
      </c>
      <c r="P670" s="2" t="str">
        <f t="shared" si="201"/>
        <v>-</v>
      </c>
      <c r="Q670" s="2" t="str">
        <f t="shared" si="202"/>
        <v>-</v>
      </c>
      <c r="AS670" t="s">
        <v>534</v>
      </c>
      <c r="AT670" t="s">
        <v>2085</v>
      </c>
      <c r="AW670" s="35">
        <v>17</v>
      </c>
      <c r="AX670" s="37">
        <v>77</v>
      </c>
      <c r="AY670" s="41">
        <f t="shared" si="186"/>
        <v>17077</v>
      </c>
      <c r="BA670" s="7" t="s">
        <v>59</v>
      </c>
    </row>
    <row r="671" spans="1:53" hidden="1" outlineLevel="1">
      <c r="A671" t="s">
        <v>917</v>
      </c>
      <c r="B671" t="s">
        <v>2085</v>
      </c>
      <c r="C671" s="25">
        <v>9807</v>
      </c>
      <c r="F671" s="1">
        <v>7373</v>
      </c>
      <c r="G671" s="1">
        <v>4136</v>
      </c>
      <c r="H671" s="1">
        <v>3888</v>
      </c>
      <c r="I671" s="2" t="str">
        <f t="shared" si="194"/>
        <v/>
      </c>
      <c r="J671" s="2">
        <f t="shared" si="195"/>
        <v>0.52732944527329451</v>
      </c>
      <c r="K671" s="10" t="e">
        <f t="shared" si="196"/>
        <v>#N/A</v>
      </c>
      <c r="L671" s="9" t="e">
        <f t="shared" si="197"/>
        <v>#N/A</v>
      </c>
      <c r="M671" s="8" t="e">
        <f t="shared" si="198"/>
        <v>#N/A</v>
      </c>
      <c r="N671" s="2" t="str">
        <f t="shared" si="199"/>
        <v>-</v>
      </c>
      <c r="O671" s="2" t="str">
        <f t="shared" si="200"/>
        <v>-</v>
      </c>
      <c r="P671" s="2" t="str">
        <f t="shared" si="201"/>
        <v>-</v>
      </c>
      <c r="Q671" s="2" t="str">
        <f t="shared" si="202"/>
        <v>-</v>
      </c>
      <c r="AS671" t="s">
        <v>917</v>
      </c>
      <c r="AT671" t="s">
        <v>2085</v>
      </c>
      <c r="AW671" s="35">
        <v>17</v>
      </c>
      <c r="AX671" s="37">
        <v>79</v>
      </c>
      <c r="AY671" s="41">
        <f t="shared" si="186"/>
        <v>17079</v>
      </c>
      <c r="BA671" s="7" t="s">
        <v>59</v>
      </c>
    </row>
    <row r="672" spans="1:53" hidden="1" outlineLevel="1">
      <c r="A672" t="s">
        <v>708</v>
      </c>
      <c r="B672" t="s">
        <v>2085</v>
      </c>
      <c r="C672" s="25">
        <v>39545</v>
      </c>
      <c r="F672" s="1">
        <v>27269</v>
      </c>
      <c r="G672" s="1">
        <v>12924</v>
      </c>
      <c r="H672" s="1">
        <v>12430</v>
      </c>
      <c r="I672" s="2" t="str">
        <f t="shared" si="194"/>
        <v/>
      </c>
      <c r="J672" s="2">
        <f t="shared" si="195"/>
        <v>0.45582896329164985</v>
      </c>
      <c r="K672" s="10" t="e">
        <f t="shared" si="196"/>
        <v>#N/A</v>
      </c>
      <c r="L672" s="9" t="e">
        <f t="shared" si="197"/>
        <v>#N/A</v>
      </c>
      <c r="M672" s="8" t="e">
        <f t="shared" si="198"/>
        <v>#N/A</v>
      </c>
      <c r="N672" s="2" t="str">
        <f t="shared" si="199"/>
        <v>-</v>
      </c>
      <c r="O672" s="2" t="str">
        <f t="shared" si="200"/>
        <v>-</v>
      </c>
      <c r="P672" s="2" t="str">
        <f t="shared" si="201"/>
        <v>-</v>
      </c>
      <c r="Q672" s="2" t="str">
        <f t="shared" si="202"/>
        <v>-</v>
      </c>
      <c r="AS672" t="s">
        <v>708</v>
      </c>
      <c r="AT672" t="s">
        <v>2085</v>
      </c>
      <c r="AW672" s="35">
        <v>17</v>
      </c>
      <c r="AX672" s="37">
        <v>81</v>
      </c>
      <c r="AY672" s="41">
        <f t="shared" si="186"/>
        <v>17081</v>
      </c>
      <c r="BA672" s="7" t="s">
        <v>59</v>
      </c>
    </row>
    <row r="673" spans="1:53" hidden="1" outlineLevel="1">
      <c r="A673" t="s">
        <v>962</v>
      </c>
      <c r="B673" t="s">
        <v>2085</v>
      </c>
      <c r="C673" s="25">
        <v>22736</v>
      </c>
      <c r="F673" s="1">
        <v>15730</v>
      </c>
      <c r="G673" s="1">
        <v>7874</v>
      </c>
      <c r="H673" s="1">
        <v>7531</v>
      </c>
      <c r="I673" s="2" t="str">
        <f t="shared" si="194"/>
        <v/>
      </c>
      <c r="J673" s="2">
        <f t="shared" si="195"/>
        <v>0.47876668785759696</v>
      </c>
      <c r="K673" s="10" t="e">
        <f t="shared" si="196"/>
        <v>#N/A</v>
      </c>
      <c r="L673" s="9" t="e">
        <f t="shared" si="197"/>
        <v>#N/A</v>
      </c>
      <c r="M673" s="8" t="e">
        <f t="shared" si="198"/>
        <v>#N/A</v>
      </c>
      <c r="N673" s="2" t="str">
        <f t="shared" si="199"/>
        <v>-</v>
      </c>
      <c r="O673" s="2" t="str">
        <f t="shared" si="200"/>
        <v>-</v>
      </c>
      <c r="P673" s="2" t="str">
        <f t="shared" si="201"/>
        <v>-</v>
      </c>
      <c r="Q673" s="2" t="str">
        <f t="shared" si="202"/>
        <v>-</v>
      </c>
      <c r="AS673" t="s">
        <v>962</v>
      </c>
      <c r="AT673" t="s">
        <v>2085</v>
      </c>
      <c r="AW673" s="35">
        <v>17</v>
      </c>
      <c r="AX673" s="37">
        <v>83</v>
      </c>
      <c r="AY673" s="41">
        <f t="shared" si="186"/>
        <v>17083</v>
      </c>
      <c r="BA673" s="7" t="s">
        <v>59</v>
      </c>
    </row>
    <row r="674" spans="1:53" hidden="1" outlineLevel="1">
      <c r="A674" t="s">
        <v>2231</v>
      </c>
      <c r="B674" t="s">
        <v>2085</v>
      </c>
      <c r="C674" s="25">
        <v>22828</v>
      </c>
      <c r="F674" s="1">
        <v>16311</v>
      </c>
      <c r="G674" s="1">
        <v>8248</v>
      </c>
      <c r="H674" s="1">
        <v>7963</v>
      </c>
      <c r="I674" s="2" t="str">
        <f t="shared" si="194"/>
        <v/>
      </c>
      <c r="J674" s="2">
        <f t="shared" si="195"/>
        <v>0.48819814848874993</v>
      </c>
      <c r="K674" s="10" t="e">
        <f t="shared" si="196"/>
        <v>#N/A</v>
      </c>
      <c r="L674" s="9" t="e">
        <f t="shared" si="197"/>
        <v>#N/A</v>
      </c>
      <c r="M674" s="8" t="e">
        <f t="shared" si="198"/>
        <v>#N/A</v>
      </c>
      <c r="N674" s="2" t="str">
        <f t="shared" si="199"/>
        <v>-</v>
      </c>
      <c r="O674" s="2" t="str">
        <f t="shared" si="200"/>
        <v>-</v>
      </c>
      <c r="P674" s="2" t="str">
        <f t="shared" si="201"/>
        <v>-</v>
      </c>
      <c r="Q674" s="2" t="str">
        <f t="shared" si="202"/>
        <v>-</v>
      </c>
      <c r="AS674" t="s">
        <v>2231</v>
      </c>
      <c r="AT674" t="s">
        <v>2085</v>
      </c>
      <c r="AW674" s="35">
        <v>17</v>
      </c>
      <c r="AX674" s="37">
        <v>85</v>
      </c>
      <c r="AY674" s="41">
        <f t="shared" si="186"/>
        <v>17085</v>
      </c>
      <c r="BA674" s="7" t="s">
        <v>59</v>
      </c>
    </row>
    <row r="675" spans="1:53" hidden="1" outlineLevel="1">
      <c r="A675" t="s">
        <v>2316</v>
      </c>
      <c r="B675" t="s">
        <v>2085</v>
      </c>
      <c r="C675" s="25">
        <v>12889</v>
      </c>
      <c r="F675" s="1">
        <v>7512</v>
      </c>
      <c r="G675" s="1">
        <v>4590</v>
      </c>
      <c r="H675" s="1">
        <v>4412</v>
      </c>
      <c r="I675" s="2" t="str">
        <f t="shared" si="194"/>
        <v/>
      </c>
      <c r="J675" s="2">
        <f t="shared" si="195"/>
        <v>0.58732694355697546</v>
      </c>
      <c r="K675" s="10" t="e">
        <f t="shared" si="196"/>
        <v>#N/A</v>
      </c>
      <c r="L675" s="9" t="e">
        <f t="shared" si="197"/>
        <v>#N/A</v>
      </c>
      <c r="M675" s="8" t="e">
        <f t="shared" si="198"/>
        <v>#N/A</v>
      </c>
      <c r="N675" s="2" t="str">
        <f t="shared" si="199"/>
        <v>-</v>
      </c>
      <c r="O675" s="2" t="str">
        <f t="shared" si="200"/>
        <v>-</v>
      </c>
      <c r="P675" s="2" t="str">
        <f t="shared" si="201"/>
        <v>-</v>
      </c>
      <c r="Q675" s="2" t="str">
        <f t="shared" si="202"/>
        <v>-</v>
      </c>
      <c r="AS675" t="s">
        <v>2316</v>
      </c>
      <c r="AT675" t="s">
        <v>2085</v>
      </c>
      <c r="AW675" s="35">
        <v>17</v>
      </c>
      <c r="AX675" s="37">
        <v>87</v>
      </c>
      <c r="AY675" s="41">
        <f t="shared" si="186"/>
        <v>17087</v>
      </c>
      <c r="BA675" s="7" t="s">
        <v>59</v>
      </c>
    </row>
    <row r="676" spans="1:53" hidden="1" outlineLevel="1">
      <c r="A676" t="s">
        <v>2558</v>
      </c>
      <c r="B676" t="s">
        <v>2085</v>
      </c>
      <c r="C676" s="25">
        <v>485179</v>
      </c>
      <c r="F676" s="1">
        <v>252171</v>
      </c>
      <c r="G676" s="1">
        <v>116249</v>
      </c>
      <c r="H676" s="1">
        <v>113912</v>
      </c>
      <c r="I676" s="2" t="str">
        <f t="shared" si="194"/>
        <v/>
      </c>
      <c r="J676" s="2">
        <f t="shared" si="195"/>
        <v>0.45172521820510686</v>
      </c>
      <c r="K676" s="10" t="e">
        <f t="shared" si="196"/>
        <v>#N/A</v>
      </c>
      <c r="L676" s="9" t="e">
        <f t="shared" si="197"/>
        <v>#N/A</v>
      </c>
      <c r="M676" s="8" t="e">
        <f t="shared" si="198"/>
        <v>#N/A</v>
      </c>
      <c r="N676" s="2" t="str">
        <f t="shared" si="199"/>
        <v>-</v>
      </c>
      <c r="O676" s="2" t="str">
        <f t="shared" si="200"/>
        <v>-</v>
      </c>
      <c r="P676" s="2" t="str">
        <f t="shared" si="201"/>
        <v>-</v>
      </c>
      <c r="Q676" s="2" t="str">
        <f t="shared" si="202"/>
        <v>-</v>
      </c>
      <c r="AS676" t="s">
        <v>2558</v>
      </c>
      <c r="AT676" t="s">
        <v>2085</v>
      </c>
      <c r="AW676" s="35">
        <v>17</v>
      </c>
      <c r="AX676" s="37">
        <v>89</v>
      </c>
      <c r="AY676" s="41">
        <f t="shared" si="186"/>
        <v>17089</v>
      </c>
      <c r="BA676" s="7" t="s">
        <v>59</v>
      </c>
    </row>
    <row r="677" spans="1:53" hidden="1" outlineLevel="1">
      <c r="A677" t="s">
        <v>2052</v>
      </c>
      <c r="B677" t="s">
        <v>2085</v>
      </c>
      <c r="C677" s="25">
        <v>109735</v>
      </c>
      <c r="F677" s="1">
        <v>62344</v>
      </c>
      <c r="G677" s="1">
        <v>31431</v>
      </c>
      <c r="H677" s="1">
        <v>30716</v>
      </c>
      <c r="I677" s="2" t="str">
        <f t="shared" si="194"/>
        <v/>
      </c>
      <c r="J677" s="2">
        <f t="shared" si="195"/>
        <v>0.49268574361606571</v>
      </c>
      <c r="K677" s="10" t="e">
        <f t="shared" si="196"/>
        <v>#N/A</v>
      </c>
      <c r="L677" s="9" t="e">
        <f t="shared" si="197"/>
        <v>#N/A</v>
      </c>
      <c r="M677" s="8" t="e">
        <f t="shared" si="198"/>
        <v>#N/A</v>
      </c>
      <c r="N677" s="2" t="str">
        <f t="shared" si="199"/>
        <v>-</v>
      </c>
      <c r="O677" s="2" t="str">
        <f t="shared" si="200"/>
        <v>-</v>
      </c>
      <c r="P677" s="2" t="str">
        <f t="shared" si="201"/>
        <v>-</v>
      </c>
      <c r="Q677" s="2" t="str">
        <f t="shared" si="202"/>
        <v>-</v>
      </c>
      <c r="AS677" t="s">
        <v>2052</v>
      </c>
      <c r="AT677" t="s">
        <v>2085</v>
      </c>
      <c r="AW677" s="35">
        <v>17</v>
      </c>
      <c r="AX677" s="37">
        <v>91</v>
      </c>
      <c r="AY677" s="41">
        <f t="shared" ref="AY677:AY740" si="203">1000*AW677+AX677</f>
        <v>17091</v>
      </c>
      <c r="BA677" s="7" t="s">
        <v>59</v>
      </c>
    </row>
    <row r="678" spans="1:53" hidden="1" outlineLevel="1">
      <c r="A678" t="s">
        <v>2317</v>
      </c>
      <c r="B678" t="s">
        <v>2085</v>
      </c>
      <c r="C678" s="25">
        <v>90740</v>
      </c>
      <c r="F678" s="1">
        <v>54857</v>
      </c>
      <c r="G678" s="1">
        <v>25709</v>
      </c>
      <c r="H678" s="1">
        <v>26325</v>
      </c>
      <c r="I678" s="2" t="str">
        <f t="shared" si="194"/>
        <v/>
      </c>
      <c r="J678" s="2">
        <f t="shared" si="195"/>
        <v>0.47988406219807866</v>
      </c>
      <c r="K678" s="10" t="e">
        <f t="shared" si="196"/>
        <v>#N/A</v>
      </c>
      <c r="L678" s="9" t="e">
        <f t="shared" si="197"/>
        <v>#N/A</v>
      </c>
      <c r="M678" s="8" t="e">
        <f t="shared" si="198"/>
        <v>#N/A</v>
      </c>
      <c r="N678" s="2" t="str">
        <f t="shared" si="199"/>
        <v>-</v>
      </c>
      <c r="O678" s="2" t="str">
        <f t="shared" si="200"/>
        <v>-</v>
      </c>
      <c r="P678" s="2" t="str">
        <f t="shared" si="201"/>
        <v>-</v>
      </c>
      <c r="Q678" s="2" t="str">
        <f t="shared" si="202"/>
        <v>-</v>
      </c>
      <c r="AS678" t="s">
        <v>2317</v>
      </c>
      <c r="AT678" t="s">
        <v>2085</v>
      </c>
      <c r="AW678" s="35">
        <v>17</v>
      </c>
      <c r="AX678" s="37">
        <v>93</v>
      </c>
      <c r="AY678" s="41">
        <f t="shared" si="203"/>
        <v>17093</v>
      </c>
      <c r="BA678" s="7" t="s">
        <v>59</v>
      </c>
    </row>
    <row r="679" spans="1:53" hidden="1" outlineLevel="1">
      <c r="A679" t="s">
        <v>1659</v>
      </c>
      <c r="B679" t="s">
        <v>2085</v>
      </c>
      <c r="C679" s="25">
        <v>53196</v>
      </c>
      <c r="F679" s="1">
        <v>34254</v>
      </c>
      <c r="G679" s="1">
        <v>17802</v>
      </c>
      <c r="H679" s="1">
        <v>17597</v>
      </c>
      <c r="I679" s="2" t="str">
        <f t="shared" si="194"/>
        <v/>
      </c>
      <c r="J679" s="2">
        <f t="shared" si="195"/>
        <v>0.51372102528171892</v>
      </c>
      <c r="K679" s="10" t="e">
        <f t="shared" si="196"/>
        <v>#N/A</v>
      </c>
      <c r="L679" s="9" t="e">
        <f t="shared" si="197"/>
        <v>#N/A</v>
      </c>
      <c r="M679" s="8" t="e">
        <f t="shared" si="198"/>
        <v>#N/A</v>
      </c>
      <c r="N679" s="2" t="str">
        <f t="shared" si="199"/>
        <v>-</v>
      </c>
      <c r="O679" s="2" t="str">
        <f t="shared" si="200"/>
        <v>-</v>
      </c>
      <c r="P679" s="2" t="str">
        <f t="shared" si="201"/>
        <v>-</v>
      </c>
      <c r="Q679" s="2" t="str">
        <f t="shared" si="202"/>
        <v>-</v>
      </c>
      <c r="AS679" t="s">
        <v>1659</v>
      </c>
      <c r="AT679" t="s">
        <v>2085</v>
      </c>
      <c r="AW679" s="35">
        <v>17</v>
      </c>
      <c r="AX679" s="37">
        <v>95</v>
      </c>
      <c r="AY679" s="41">
        <f t="shared" si="203"/>
        <v>17095</v>
      </c>
      <c r="BA679" s="7" t="s">
        <v>59</v>
      </c>
    </row>
    <row r="680" spans="1:53" hidden="1" outlineLevel="1">
      <c r="A680" t="s">
        <v>986</v>
      </c>
      <c r="B680" t="s">
        <v>2085</v>
      </c>
      <c r="C680" s="25">
        <v>689891</v>
      </c>
      <c r="F680" s="1">
        <v>369853</v>
      </c>
      <c r="G680" s="1">
        <v>190718</v>
      </c>
      <c r="H680" s="1">
        <v>188202</v>
      </c>
      <c r="I680" s="2" t="str">
        <f t="shared" si="194"/>
        <v/>
      </c>
      <c r="J680" s="2">
        <f t="shared" si="195"/>
        <v>0.50885622125547181</v>
      </c>
      <c r="K680" s="10" t="e">
        <f t="shared" si="196"/>
        <v>#N/A</v>
      </c>
      <c r="L680" s="9" t="e">
        <f t="shared" si="197"/>
        <v>#N/A</v>
      </c>
      <c r="M680" s="8" t="e">
        <f t="shared" si="198"/>
        <v>#N/A</v>
      </c>
      <c r="N680" s="2" t="str">
        <f t="shared" si="199"/>
        <v>-</v>
      </c>
      <c r="O680" s="2" t="str">
        <f t="shared" si="200"/>
        <v>-</v>
      </c>
      <c r="P680" s="2" t="str">
        <f t="shared" si="201"/>
        <v>-</v>
      </c>
      <c r="Q680" s="2" t="str">
        <f t="shared" si="202"/>
        <v>-</v>
      </c>
      <c r="AS680" t="s">
        <v>986</v>
      </c>
      <c r="AT680" t="s">
        <v>2085</v>
      </c>
      <c r="AW680" s="35">
        <v>17</v>
      </c>
      <c r="AX680" s="37">
        <v>97</v>
      </c>
      <c r="AY680" s="41">
        <f t="shared" si="203"/>
        <v>17097</v>
      </c>
      <c r="BA680" s="7" t="s">
        <v>59</v>
      </c>
    </row>
    <row r="681" spans="1:53" hidden="1" outlineLevel="1">
      <c r="A681" t="s">
        <v>717</v>
      </c>
      <c r="B681" t="s">
        <v>2085</v>
      </c>
      <c r="C681" s="25">
        <v>113139</v>
      </c>
      <c r="F681" s="1">
        <v>73127</v>
      </c>
      <c r="G681" s="1">
        <v>34221</v>
      </c>
      <c r="H681" s="1">
        <v>33347</v>
      </c>
      <c r="I681" s="2" t="str">
        <f t="shared" si="194"/>
        <v/>
      </c>
      <c r="J681" s="2">
        <f t="shared" si="195"/>
        <v>0.45601487822555281</v>
      </c>
      <c r="K681" s="10" t="e">
        <f t="shared" si="196"/>
        <v>#N/A</v>
      </c>
      <c r="L681" s="9" t="e">
        <f t="shared" si="197"/>
        <v>#N/A</v>
      </c>
      <c r="M681" s="8" t="e">
        <f t="shared" si="198"/>
        <v>#N/A</v>
      </c>
      <c r="N681" s="2" t="str">
        <f t="shared" si="199"/>
        <v>-</v>
      </c>
      <c r="O681" s="2" t="str">
        <f t="shared" si="200"/>
        <v>-</v>
      </c>
      <c r="P681" s="2" t="str">
        <f t="shared" si="201"/>
        <v>-</v>
      </c>
      <c r="Q681" s="2" t="str">
        <f t="shared" si="202"/>
        <v>-</v>
      </c>
      <c r="AS681" t="s">
        <v>717</v>
      </c>
      <c r="AT681" t="s">
        <v>2085</v>
      </c>
      <c r="AW681" s="35">
        <v>17</v>
      </c>
      <c r="AX681" s="37">
        <v>99</v>
      </c>
      <c r="AY681" s="41">
        <f t="shared" si="203"/>
        <v>17099</v>
      </c>
      <c r="BA681" s="7" t="s">
        <v>59</v>
      </c>
    </row>
    <row r="682" spans="1:53" hidden="1" outlineLevel="1">
      <c r="A682" t="s">
        <v>1613</v>
      </c>
      <c r="B682" t="s">
        <v>2085</v>
      </c>
      <c r="C682" s="25">
        <v>16730</v>
      </c>
      <c r="F682" s="1">
        <v>10028</v>
      </c>
      <c r="G682" s="1">
        <v>5299</v>
      </c>
      <c r="H682" s="1">
        <v>4970</v>
      </c>
      <c r="I682" s="2" t="str">
        <f t="shared" si="194"/>
        <v/>
      </c>
      <c r="J682" s="2">
        <f t="shared" si="195"/>
        <v>0.49561228560031911</v>
      </c>
      <c r="K682" s="10" t="e">
        <f t="shared" si="196"/>
        <v>#N/A</v>
      </c>
      <c r="L682" s="9" t="e">
        <f t="shared" si="197"/>
        <v>#N/A</v>
      </c>
      <c r="M682" s="8" t="e">
        <f t="shared" si="198"/>
        <v>#N/A</v>
      </c>
      <c r="N682" s="2" t="str">
        <f t="shared" si="199"/>
        <v>-</v>
      </c>
      <c r="O682" s="2" t="str">
        <f t="shared" si="200"/>
        <v>-</v>
      </c>
      <c r="P682" s="2" t="str">
        <f t="shared" si="201"/>
        <v>-</v>
      </c>
      <c r="Q682" s="2" t="str">
        <f t="shared" si="202"/>
        <v>-</v>
      </c>
      <c r="AS682" t="s">
        <v>1613</v>
      </c>
      <c r="AT682" t="s">
        <v>2085</v>
      </c>
      <c r="AW682" s="35">
        <v>17</v>
      </c>
      <c r="AX682" s="37">
        <v>101</v>
      </c>
      <c r="AY682" s="41">
        <f t="shared" si="203"/>
        <v>17101</v>
      </c>
      <c r="BA682" s="7" t="s">
        <v>59</v>
      </c>
    </row>
    <row r="683" spans="1:53" hidden="1" outlineLevel="1">
      <c r="A683" t="s">
        <v>2113</v>
      </c>
      <c r="B683" t="s">
        <v>2085</v>
      </c>
      <c r="C683" s="25">
        <v>35905</v>
      </c>
      <c r="F683" s="1">
        <v>24922</v>
      </c>
      <c r="G683" s="1">
        <v>11177</v>
      </c>
      <c r="H683" s="1">
        <v>11006</v>
      </c>
      <c r="I683" s="2" t="str">
        <f t="shared" si="194"/>
        <v/>
      </c>
      <c r="J683" s="2">
        <f t="shared" si="195"/>
        <v>0.44161784768477652</v>
      </c>
      <c r="K683" s="10" t="e">
        <f t="shared" si="196"/>
        <v>#N/A</v>
      </c>
      <c r="L683" s="9" t="e">
        <f t="shared" si="197"/>
        <v>#N/A</v>
      </c>
      <c r="M683" s="8" t="e">
        <f t="shared" si="198"/>
        <v>#N/A</v>
      </c>
      <c r="N683" s="2" t="str">
        <f t="shared" si="199"/>
        <v>-</v>
      </c>
      <c r="O683" s="2" t="str">
        <f t="shared" si="200"/>
        <v>-</v>
      </c>
      <c r="P683" s="2" t="str">
        <f t="shared" si="201"/>
        <v>-</v>
      </c>
      <c r="Q683" s="2" t="str">
        <f t="shared" si="202"/>
        <v>-</v>
      </c>
      <c r="AS683" t="s">
        <v>2113</v>
      </c>
      <c r="AT683" t="s">
        <v>2085</v>
      </c>
      <c r="AW683" s="35">
        <v>17</v>
      </c>
      <c r="AX683" s="37">
        <v>103</v>
      </c>
      <c r="AY683" s="41">
        <f t="shared" si="203"/>
        <v>17103</v>
      </c>
      <c r="BA683" s="7" t="s">
        <v>59</v>
      </c>
    </row>
    <row r="684" spans="1:53" hidden="1" outlineLevel="1">
      <c r="A684" t="s">
        <v>951</v>
      </c>
      <c r="B684" t="s">
        <v>2085</v>
      </c>
      <c r="C684" s="25">
        <v>38978</v>
      </c>
      <c r="F684" s="1">
        <v>23340</v>
      </c>
      <c r="G684" s="1">
        <v>11044</v>
      </c>
      <c r="H684" s="1">
        <v>10797</v>
      </c>
      <c r="I684" s="2" t="str">
        <f t="shared" si="194"/>
        <v/>
      </c>
      <c r="J684" s="2">
        <f t="shared" si="195"/>
        <v>0.46259640102827765</v>
      </c>
      <c r="K684" s="10" t="e">
        <f t="shared" si="196"/>
        <v>#N/A</v>
      </c>
      <c r="L684" s="9" t="e">
        <f t="shared" si="197"/>
        <v>#N/A</v>
      </c>
      <c r="M684" s="8" t="e">
        <f t="shared" si="198"/>
        <v>#N/A</v>
      </c>
      <c r="N684" s="2" t="str">
        <f t="shared" si="199"/>
        <v>-</v>
      </c>
      <c r="O684" s="2" t="str">
        <f t="shared" si="200"/>
        <v>-</v>
      </c>
      <c r="P684" s="2" t="str">
        <f t="shared" si="201"/>
        <v>-</v>
      </c>
      <c r="Q684" s="2" t="str">
        <f t="shared" si="202"/>
        <v>-</v>
      </c>
      <c r="AS684" t="s">
        <v>951</v>
      </c>
      <c r="AT684" t="s">
        <v>2085</v>
      </c>
      <c r="AW684" s="35">
        <v>17</v>
      </c>
      <c r="AX684" s="37">
        <v>105</v>
      </c>
      <c r="AY684" s="41">
        <f t="shared" si="203"/>
        <v>17105</v>
      </c>
      <c r="BA684" s="7" t="s">
        <v>59</v>
      </c>
    </row>
    <row r="685" spans="1:53" hidden="1" outlineLevel="1">
      <c r="A685" t="s">
        <v>2748</v>
      </c>
      <c r="B685" t="s">
        <v>2085</v>
      </c>
      <c r="C685" s="25">
        <v>30562</v>
      </c>
      <c r="F685" s="1">
        <v>19094</v>
      </c>
      <c r="G685" s="1">
        <v>10248</v>
      </c>
      <c r="H685" s="1">
        <v>9887</v>
      </c>
      <c r="I685" s="2" t="str">
        <f t="shared" si="194"/>
        <v/>
      </c>
      <c r="J685" s="2">
        <f t="shared" si="195"/>
        <v>0.51780664082957994</v>
      </c>
      <c r="K685" s="10" t="e">
        <f t="shared" si="196"/>
        <v>#N/A</v>
      </c>
      <c r="L685" s="9" t="e">
        <f t="shared" si="197"/>
        <v>#N/A</v>
      </c>
      <c r="M685" s="8" t="e">
        <f t="shared" si="198"/>
        <v>#N/A</v>
      </c>
      <c r="N685" s="2" t="str">
        <f t="shared" si="199"/>
        <v>-</v>
      </c>
      <c r="O685" s="2" t="str">
        <f t="shared" si="200"/>
        <v>-</v>
      </c>
      <c r="P685" s="2" t="str">
        <f t="shared" si="201"/>
        <v>-</v>
      </c>
      <c r="Q685" s="2" t="str">
        <f t="shared" si="202"/>
        <v>-</v>
      </c>
      <c r="AS685" t="s">
        <v>2748</v>
      </c>
      <c r="AT685" t="s">
        <v>2085</v>
      </c>
      <c r="AW685" s="35">
        <v>17</v>
      </c>
      <c r="AX685" s="37">
        <v>107</v>
      </c>
      <c r="AY685" s="41">
        <f t="shared" si="203"/>
        <v>17107</v>
      </c>
      <c r="BA685" s="7" t="s">
        <v>59</v>
      </c>
    </row>
    <row r="686" spans="1:53" hidden="1" outlineLevel="1">
      <c r="A686" t="s">
        <v>983</v>
      </c>
      <c r="B686" t="s">
        <v>2085</v>
      </c>
      <c r="C686" s="25">
        <v>32868</v>
      </c>
      <c r="F686" s="1">
        <v>19105</v>
      </c>
      <c r="G686" s="1">
        <v>10136</v>
      </c>
      <c r="H686" s="1">
        <v>9968</v>
      </c>
      <c r="I686" s="2" t="str">
        <f t="shared" si="194"/>
        <v/>
      </c>
      <c r="J686" s="2">
        <f t="shared" si="195"/>
        <v>0.5217482334467417</v>
      </c>
      <c r="K686" s="10" t="e">
        <f t="shared" si="196"/>
        <v>#N/A</v>
      </c>
      <c r="L686" s="9" t="e">
        <f t="shared" si="197"/>
        <v>#N/A</v>
      </c>
      <c r="M686" s="8" t="e">
        <f t="shared" si="198"/>
        <v>#N/A</v>
      </c>
      <c r="N686" s="2" t="str">
        <f t="shared" si="199"/>
        <v>-</v>
      </c>
      <c r="O686" s="2" t="str">
        <f t="shared" si="200"/>
        <v>-</v>
      </c>
      <c r="P686" s="2" t="str">
        <f t="shared" si="201"/>
        <v>-</v>
      </c>
      <c r="Q686" s="2" t="str">
        <f t="shared" si="202"/>
        <v>-</v>
      </c>
      <c r="AS686" t="s">
        <v>983</v>
      </c>
      <c r="AT686" t="s">
        <v>2085</v>
      </c>
      <c r="AW686" s="35">
        <v>17</v>
      </c>
      <c r="AX686" s="37">
        <v>109</v>
      </c>
      <c r="AY686" s="41">
        <f t="shared" si="203"/>
        <v>17109</v>
      </c>
      <c r="BA686" s="7" t="s">
        <v>59</v>
      </c>
    </row>
    <row r="687" spans="1:53" hidden="1" outlineLevel="1">
      <c r="A687" t="s">
        <v>1650</v>
      </c>
      <c r="B687" t="s">
        <v>2085</v>
      </c>
      <c r="C687" s="25">
        <v>300630</v>
      </c>
      <c r="F687" s="1">
        <v>186323</v>
      </c>
      <c r="G687" s="1">
        <v>82725</v>
      </c>
      <c r="H687" s="1">
        <v>81204</v>
      </c>
      <c r="I687" s="2" t="str">
        <f t="shared" si="194"/>
        <v/>
      </c>
      <c r="J687" s="2">
        <f t="shared" si="195"/>
        <v>0.43582381133837478</v>
      </c>
      <c r="K687" s="10" t="e">
        <f t="shared" si="196"/>
        <v>#N/A</v>
      </c>
      <c r="L687" s="9" t="e">
        <f t="shared" si="197"/>
        <v>#N/A</v>
      </c>
      <c r="M687" s="8" t="e">
        <f t="shared" si="198"/>
        <v>#N/A</v>
      </c>
      <c r="N687" s="2" t="str">
        <f t="shared" si="199"/>
        <v>-</v>
      </c>
      <c r="O687" s="2" t="str">
        <f t="shared" si="200"/>
        <v>-</v>
      </c>
      <c r="P687" s="2" t="str">
        <f t="shared" si="201"/>
        <v>-</v>
      </c>
      <c r="Q687" s="2" t="str">
        <f t="shared" si="202"/>
        <v>-</v>
      </c>
      <c r="AS687" t="s">
        <v>1650</v>
      </c>
      <c r="AT687" t="s">
        <v>2085</v>
      </c>
      <c r="AW687" s="35">
        <v>17</v>
      </c>
      <c r="AX687" s="37">
        <v>111</v>
      </c>
      <c r="AY687" s="41">
        <f t="shared" si="203"/>
        <v>17111</v>
      </c>
      <c r="BA687" s="7" t="s">
        <v>59</v>
      </c>
    </row>
    <row r="688" spans="1:53" hidden="1" outlineLevel="1">
      <c r="A688" t="s">
        <v>2464</v>
      </c>
      <c r="B688" t="s">
        <v>2085</v>
      </c>
      <c r="C688" s="25">
        <v>162925</v>
      </c>
      <c r="F688" s="1">
        <v>99949</v>
      </c>
      <c r="G688" s="1">
        <v>44171</v>
      </c>
      <c r="H688" s="1">
        <v>43081</v>
      </c>
      <c r="I688" s="2" t="str">
        <f t="shared" si="194"/>
        <v/>
      </c>
      <c r="J688" s="2">
        <f t="shared" si="195"/>
        <v>0.43102982521085753</v>
      </c>
      <c r="K688" s="10" t="e">
        <f t="shared" si="196"/>
        <v>#N/A</v>
      </c>
      <c r="L688" s="9" t="e">
        <f t="shared" si="197"/>
        <v>#N/A</v>
      </c>
      <c r="M688" s="8" t="e">
        <f t="shared" si="198"/>
        <v>#N/A</v>
      </c>
      <c r="N688" s="2" t="str">
        <f t="shared" si="199"/>
        <v>-</v>
      </c>
      <c r="O688" s="2" t="str">
        <f t="shared" si="200"/>
        <v>-</v>
      </c>
      <c r="P688" s="2" t="str">
        <f t="shared" si="201"/>
        <v>-</v>
      </c>
      <c r="Q688" s="2" t="str">
        <f t="shared" si="202"/>
        <v>-</v>
      </c>
      <c r="AS688" t="s">
        <v>2464</v>
      </c>
      <c r="AT688" t="s">
        <v>2085</v>
      </c>
      <c r="AW688" s="35">
        <v>17</v>
      </c>
      <c r="AX688" s="37">
        <v>113</v>
      </c>
      <c r="AY688" s="41">
        <f t="shared" si="203"/>
        <v>17113</v>
      </c>
      <c r="BA688" s="7" t="s">
        <v>59</v>
      </c>
    </row>
    <row r="689" spans="1:53" hidden="1" outlineLevel="1">
      <c r="A689" t="s">
        <v>744</v>
      </c>
      <c r="B689" t="s">
        <v>2085</v>
      </c>
      <c r="C689" s="25">
        <v>110808</v>
      </c>
      <c r="F689" s="1">
        <v>84882</v>
      </c>
      <c r="G689" s="1">
        <v>35480</v>
      </c>
      <c r="H689" s="1">
        <v>34654</v>
      </c>
      <c r="I689" s="2" t="str">
        <f t="shared" si="194"/>
        <v/>
      </c>
      <c r="J689" s="2">
        <f t="shared" si="195"/>
        <v>0.40826087980961806</v>
      </c>
      <c r="K689" s="10" t="e">
        <f t="shared" si="196"/>
        <v>#N/A</v>
      </c>
      <c r="L689" s="9" t="e">
        <f t="shared" si="197"/>
        <v>#N/A</v>
      </c>
      <c r="M689" s="8" t="e">
        <f t="shared" si="198"/>
        <v>#N/A</v>
      </c>
      <c r="N689" s="2" t="str">
        <f t="shared" si="199"/>
        <v>-</v>
      </c>
      <c r="O689" s="2" t="str">
        <f t="shared" si="200"/>
        <v>-</v>
      </c>
      <c r="P689" s="2" t="str">
        <f t="shared" si="201"/>
        <v>-</v>
      </c>
      <c r="Q689" s="2" t="str">
        <f t="shared" si="202"/>
        <v>-</v>
      </c>
      <c r="AS689" t="s">
        <v>744</v>
      </c>
      <c r="AT689" t="s">
        <v>2085</v>
      </c>
      <c r="AW689" s="35">
        <v>17</v>
      </c>
      <c r="AX689" s="37">
        <v>115</v>
      </c>
      <c r="AY689" s="41">
        <f t="shared" si="203"/>
        <v>17115</v>
      </c>
      <c r="BA689" s="7" t="s">
        <v>59</v>
      </c>
    </row>
    <row r="690" spans="1:53" hidden="1" outlineLevel="1">
      <c r="A690" t="s">
        <v>2053</v>
      </c>
      <c r="B690" t="s">
        <v>2085</v>
      </c>
      <c r="C690" s="25">
        <v>48176</v>
      </c>
      <c r="F690" s="1">
        <v>34560</v>
      </c>
      <c r="G690" s="1">
        <v>17693</v>
      </c>
      <c r="H690" s="1">
        <v>16709</v>
      </c>
      <c r="I690" s="2" t="str">
        <f t="shared" si="194"/>
        <v/>
      </c>
      <c r="J690" s="2">
        <f t="shared" si="195"/>
        <v>0.48347800925925927</v>
      </c>
      <c r="K690" s="10" t="e">
        <f t="shared" si="196"/>
        <v>#N/A</v>
      </c>
      <c r="L690" s="9" t="e">
        <f t="shared" si="197"/>
        <v>#N/A</v>
      </c>
      <c r="M690" s="8" t="e">
        <f t="shared" si="198"/>
        <v>#N/A</v>
      </c>
      <c r="N690" s="2" t="str">
        <f t="shared" si="199"/>
        <v>-</v>
      </c>
      <c r="O690" s="2" t="str">
        <f t="shared" si="200"/>
        <v>-</v>
      </c>
      <c r="P690" s="2" t="str">
        <f t="shared" si="201"/>
        <v>-</v>
      </c>
      <c r="Q690" s="2" t="str">
        <f t="shared" si="202"/>
        <v>-</v>
      </c>
      <c r="AS690" t="s">
        <v>2053</v>
      </c>
      <c r="AT690" t="s">
        <v>2085</v>
      </c>
      <c r="AW690" s="35">
        <v>17</v>
      </c>
      <c r="AX690" s="37">
        <v>117</v>
      </c>
      <c r="AY690" s="41">
        <f t="shared" si="203"/>
        <v>17117</v>
      </c>
      <c r="BA690" s="7" t="s">
        <v>59</v>
      </c>
    </row>
    <row r="691" spans="1:53" hidden="1" outlineLevel="1">
      <c r="A691" t="s">
        <v>745</v>
      </c>
      <c r="B691" t="s">
        <v>2085</v>
      </c>
      <c r="C691" s="25">
        <v>266164</v>
      </c>
      <c r="F691" s="1">
        <v>172933</v>
      </c>
      <c r="G691" s="1">
        <v>80580</v>
      </c>
      <c r="H691" s="1">
        <v>76036</v>
      </c>
      <c r="I691" s="2" t="str">
        <f t="shared" si="194"/>
        <v/>
      </c>
      <c r="J691" s="2">
        <f t="shared" si="195"/>
        <v>0.43968473339385772</v>
      </c>
      <c r="K691" s="10" t="e">
        <f t="shared" si="196"/>
        <v>#N/A</v>
      </c>
      <c r="L691" s="9" t="e">
        <f t="shared" si="197"/>
        <v>#N/A</v>
      </c>
      <c r="M691" s="8" t="e">
        <f t="shared" si="198"/>
        <v>#N/A</v>
      </c>
      <c r="N691" s="2" t="str">
        <f t="shared" si="199"/>
        <v>-</v>
      </c>
      <c r="O691" s="2" t="str">
        <f t="shared" si="200"/>
        <v>-</v>
      </c>
      <c r="P691" s="2" t="str">
        <f t="shared" si="201"/>
        <v>-</v>
      </c>
      <c r="Q691" s="2" t="str">
        <f t="shared" si="202"/>
        <v>-</v>
      </c>
      <c r="AS691" t="s">
        <v>745</v>
      </c>
      <c r="AT691" t="s">
        <v>2085</v>
      </c>
      <c r="AW691" s="35">
        <v>17</v>
      </c>
      <c r="AX691" s="37">
        <v>119</v>
      </c>
      <c r="AY691" s="41">
        <f t="shared" si="203"/>
        <v>17119</v>
      </c>
      <c r="BA691" s="7" t="s">
        <v>59</v>
      </c>
    </row>
    <row r="692" spans="1:53" hidden="1" outlineLevel="1">
      <c r="A692" t="s">
        <v>2911</v>
      </c>
      <c r="B692" t="s">
        <v>2085</v>
      </c>
      <c r="C692" s="25">
        <v>40037</v>
      </c>
      <c r="F692" s="1">
        <v>30063</v>
      </c>
      <c r="G692" s="1">
        <v>12629</v>
      </c>
      <c r="H692" s="1">
        <v>12416</v>
      </c>
      <c r="I692" s="2" t="str">
        <f t="shared" si="194"/>
        <v/>
      </c>
      <c r="J692" s="2">
        <f t="shared" si="195"/>
        <v>0.41299936799387954</v>
      </c>
      <c r="K692" s="10" t="e">
        <f t="shared" si="196"/>
        <v>#N/A</v>
      </c>
      <c r="L692" s="9" t="e">
        <f t="shared" si="197"/>
        <v>#N/A</v>
      </c>
      <c r="M692" s="8" t="e">
        <f t="shared" si="198"/>
        <v>#N/A</v>
      </c>
      <c r="N692" s="2" t="str">
        <f t="shared" si="199"/>
        <v>-</v>
      </c>
      <c r="O692" s="2" t="str">
        <f t="shared" si="200"/>
        <v>-</v>
      </c>
      <c r="P692" s="2" t="str">
        <f t="shared" si="201"/>
        <v>-</v>
      </c>
      <c r="Q692" s="2" t="str">
        <f t="shared" si="202"/>
        <v>-</v>
      </c>
      <c r="AS692" t="s">
        <v>2911</v>
      </c>
      <c r="AT692" t="s">
        <v>2085</v>
      </c>
      <c r="AW692" s="35">
        <v>17</v>
      </c>
      <c r="AX692" s="37">
        <v>121</v>
      </c>
      <c r="AY692" s="41">
        <f t="shared" si="203"/>
        <v>17121</v>
      </c>
      <c r="BA692" s="7" t="s">
        <v>59</v>
      </c>
    </row>
    <row r="693" spans="1:53" hidden="1" outlineLevel="1">
      <c r="A693" t="s">
        <v>2831</v>
      </c>
      <c r="B693" t="s">
        <v>2085</v>
      </c>
      <c r="C693" s="25">
        <v>12896</v>
      </c>
      <c r="F693" s="1">
        <v>8736</v>
      </c>
      <c r="G693" s="1">
        <v>4673</v>
      </c>
      <c r="H693" s="1">
        <v>4502</v>
      </c>
      <c r="I693" s="2" t="str">
        <f t="shared" si="194"/>
        <v/>
      </c>
      <c r="J693" s="2">
        <f t="shared" si="195"/>
        <v>0.51533882783882778</v>
      </c>
      <c r="K693" s="10" t="e">
        <f t="shared" si="196"/>
        <v>#N/A</v>
      </c>
      <c r="L693" s="9" t="e">
        <f t="shared" si="197"/>
        <v>#N/A</v>
      </c>
      <c r="M693" s="8" t="e">
        <f t="shared" si="198"/>
        <v>#N/A</v>
      </c>
      <c r="N693" s="2" t="str">
        <f t="shared" si="199"/>
        <v>-</v>
      </c>
      <c r="O693" s="2" t="str">
        <f t="shared" si="200"/>
        <v>-</v>
      </c>
      <c r="P693" s="2" t="str">
        <f t="shared" si="201"/>
        <v>-</v>
      </c>
      <c r="Q693" s="2" t="str">
        <f t="shared" si="202"/>
        <v>-</v>
      </c>
      <c r="AS693" t="s">
        <v>2831</v>
      </c>
      <c r="AT693" t="s">
        <v>2085</v>
      </c>
      <c r="AW693" s="35">
        <v>17</v>
      </c>
      <c r="AX693" s="37">
        <v>123</v>
      </c>
      <c r="AY693" s="41">
        <f t="shared" si="203"/>
        <v>17123</v>
      </c>
      <c r="BA693" s="7" t="s">
        <v>59</v>
      </c>
    </row>
    <row r="694" spans="1:53" hidden="1" outlineLevel="1">
      <c r="A694" t="s">
        <v>869</v>
      </c>
      <c r="B694" t="s">
        <v>2085</v>
      </c>
      <c r="C694" s="25">
        <v>15153</v>
      </c>
      <c r="F694" s="1">
        <v>10611</v>
      </c>
      <c r="G694" s="1">
        <v>5122</v>
      </c>
      <c r="H694" s="1">
        <v>5063</v>
      </c>
      <c r="I694" s="2" t="str">
        <f t="shared" si="194"/>
        <v/>
      </c>
      <c r="J694" s="2">
        <f t="shared" si="195"/>
        <v>0.47714635755348223</v>
      </c>
      <c r="K694" s="10" t="e">
        <f t="shared" si="196"/>
        <v>#N/A</v>
      </c>
      <c r="L694" s="9" t="e">
        <f t="shared" si="197"/>
        <v>#N/A</v>
      </c>
      <c r="M694" s="8" t="e">
        <f t="shared" si="198"/>
        <v>#N/A</v>
      </c>
      <c r="N694" s="2" t="str">
        <f t="shared" si="199"/>
        <v>-</v>
      </c>
      <c r="O694" s="2" t="str">
        <f t="shared" si="200"/>
        <v>-</v>
      </c>
      <c r="P694" s="2" t="str">
        <f t="shared" si="201"/>
        <v>-</v>
      </c>
      <c r="Q694" s="2" t="str">
        <f t="shared" si="202"/>
        <v>-</v>
      </c>
      <c r="AS694" t="s">
        <v>869</v>
      </c>
      <c r="AT694" t="s">
        <v>2085</v>
      </c>
      <c r="AW694" s="35">
        <v>17</v>
      </c>
      <c r="AX694" s="37">
        <v>125</v>
      </c>
      <c r="AY694" s="41">
        <f t="shared" si="203"/>
        <v>17125</v>
      </c>
      <c r="BA694" s="7" t="s">
        <v>59</v>
      </c>
    </row>
    <row r="695" spans="1:53" hidden="1" outlineLevel="1">
      <c r="A695" t="s">
        <v>2054</v>
      </c>
      <c r="B695" t="s">
        <v>2085</v>
      </c>
      <c r="C695" s="25">
        <v>15397</v>
      </c>
      <c r="F695" s="1">
        <v>12688</v>
      </c>
      <c r="G695" s="1">
        <v>5447</v>
      </c>
      <c r="H695" s="1">
        <v>5119</v>
      </c>
      <c r="I695" s="2" t="str">
        <f t="shared" si="194"/>
        <v/>
      </c>
      <c r="J695" s="2">
        <f t="shared" si="195"/>
        <v>0.40345208070617905</v>
      </c>
      <c r="K695" s="10" t="e">
        <f t="shared" si="196"/>
        <v>#N/A</v>
      </c>
      <c r="L695" s="9" t="e">
        <f t="shared" si="197"/>
        <v>#N/A</v>
      </c>
      <c r="M695" s="8" t="e">
        <f t="shared" si="198"/>
        <v>#N/A</v>
      </c>
      <c r="N695" s="2" t="str">
        <f t="shared" si="199"/>
        <v>-</v>
      </c>
      <c r="O695" s="2" t="str">
        <f t="shared" si="200"/>
        <v>-</v>
      </c>
      <c r="P695" s="2" t="str">
        <f t="shared" si="201"/>
        <v>-</v>
      </c>
      <c r="Q695" s="2" t="str">
        <f t="shared" si="202"/>
        <v>-</v>
      </c>
      <c r="AS695" t="s">
        <v>2054</v>
      </c>
      <c r="AT695" t="s">
        <v>2085</v>
      </c>
      <c r="AW695" s="35">
        <v>17</v>
      </c>
      <c r="AX695" s="37">
        <v>127</v>
      </c>
      <c r="AY695" s="41">
        <f t="shared" si="203"/>
        <v>17127</v>
      </c>
      <c r="BA695" s="7" t="s">
        <v>59</v>
      </c>
    </row>
    <row r="696" spans="1:53" hidden="1" outlineLevel="1">
      <c r="A696" t="s">
        <v>236</v>
      </c>
      <c r="B696" t="s">
        <v>2085</v>
      </c>
      <c r="C696" s="25">
        <v>12570</v>
      </c>
      <c r="F696" s="1">
        <v>8954</v>
      </c>
      <c r="G696" s="1">
        <v>5183</v>
      </c>
      <c r="H696" s="1">
        <v>5028</v>
      </c>
      <c r="I696" s="2" t="str">
        <f t="shared" si="194"/>
        <v/>
      </c>
      <c r="J696" s="2">
        <f t="shared" si="195"/>
        <v>0.56153674335492521</v>
      </c>
      <c r="K696" s="10" t="e">
        <f t="shared" ref="K696:K727" si="204">RANK(R696,R696:AP696)</f>
        <v>#N/A</v>
      </c>
      <c r="L696" s="9" t="e">
        <f t="shared" ref="L696:L727" si="205">RANK(S696,R696:AP696)</f>
        <v>#N/A</v>
      </c>
      <c r="M696" s="8" t="e">
        <f t="shared" ref="M696:M727" si="206">RANK(T696,R696:AP696)</f>
        <v>#N/A</v>
      </c>
      <c r="N696" s="2" t="str">
        <f t="shared" ref="N696:N727" si="207">IF(SUM($R696:$AO696)=0,"-",R696/SUM($R696:$AO696))</f>
        <v>-</v>
      </c>
      <c r="O696" s="2" t="str">
        <f t="shared" ref="O696:O727" si="208">IF(SUM($R696:$AO696)=0,"-",S696/SUM($R696:$AO696))</f>
        <v>-</v>
      </c>
      <c r="P696" s="2" t="str">
        <f t="shared" ref="P696:P727" si="209">IF(SUM($R696:$AO696)=0,"-",T696/SUM($R696:$AO696))</f>
        <v>-</v>
      </c>
      <c r="Q696" s="2" t="str">
        <f t="shared" ref="Q696:Q727" si="210">IF(SUM($R696:$AO696)=0,"-",(1-N696-O696-P696))</f>
        <v>-</v>
      </c>
      <c r="AS696" t="s">
        <v>236</v>
      </c>
      <c r="AT696" t="s">
        <v>2085</v>
      </c>
      <c r="AW696" s="35">
        <v>17</v>
      </c>
      <c r="AX696" s="37">
        <v>129</v>
      </c>
      <c r="AY696" s="41">
        <f t="shared" si="203"/>
        <v>17129</v>
      </c>
      <c r="BA696" s="7" t="s">
        <v>59</v>
      </c>
    </row>
    <row r="697" spans="1:53" hidden="1" outlineLevel="1">
      <c r="A697" t="s">
        <v>1970</v>
      </c>
      <c r="B697" t="s">
        <v>2085</v>
      </c>
      <c r="C697" s="25">
        <v>16642</v>
      </c>
      <c r="F697" s="1">
        <v>14145</v>
      </c>
      <c r="G697" s="1">
        <v>6363</v>
      </c>
      <c r="H697" s="1">
        <v>6265</v>
      </c>
      <c r="I697" s="2" t="str">
        <f t="shared" si="194"/>
        <v/>
      </c>
      <c r="J697" s="2">
        <f t="shared" si="195"/>
        <v>0.44291268999646516</v>
      </c>
      <c r="K697" s="10" t="e">
        <f t="shared" si="204"/>
        <v>#N/A</v>
      </c>
      <c r="L697" s="9" t="e">
        <f t="shared" si="205"/>
        <v>#N/A</v>
      </c>
      <c r="M697" s="8" t="e">
        <f t="shared" si="206"/>
        <v>#N/A</v>
      </c>
      <c r="N697" s="2" t="str">
        <f t="shared" si="207"/>
        <v>-</v>
      </c>
      <c r="O697" s="2" t="str">
        <f t="shared" si="208"/>
        <v>-</v>
      </c>
      <c r="P697" s="2" t="str">
        <f t="shared" si="209"/>
        <v>-</v>
      </c>
      <c r="Q697" s="2" t="str">
        <f t="shared" si="210"/>
        <v>-</v>
      </c>
      <c r="AS697" t="s">
        <v>1970</v>
      </c>
      <c r="AT697" t="s">
        <v>2085</v>
      </c>
      <c r="AW697" s="35">
        <v>17</v>
      </c>
      <c r="AX697" s="37">
        <v>131</v>
      </c>
      <c r="AY697" s="41">
        <f t="shared" si="203"/>
        <v>17131</v>
      </c>
      <c r="BA697" s="7" t="s">
        <v>59</v>
      </c>
    </row>
    <row r="698" spans="1:53" hidden="1" outlineLevel="1">
      <c r="A698" t="s">
        <v>2005</v>
      </c>
      <c r="B698" t="s">
        <v>2085</v>
      </c>
      <c r="C698" s="25">
        <v>31644</v>
      </c>
      <c r="F698" s="1">
        <v>22375</v>
      </c>
      <c r="G698" s="1">
        <v>11127</v>
      </c>
      <c r="H698" s="1">
        <v>8927</v>
      </c>
      <c r="I698" s="2" t="str">
        <f t="shared" si="194"/>
        <v/>
      </c>
      <c r="J698" s="2">
        <f t="shared" si="195"/>
        <v>0.39897206703910615</v>
      </c>
      <c r="K698" s="10" t="e">
        <f t="shared" si="204"/>
        <v>#N/A</v>
      </c>
      <c r="L698" s="9" t="e">
        <f t="shared" si="205"/>
        <v>#N/A</v>
      </c>
      <c r="M698" s="8" t="e">
        <f t="shared" si="206"/>
        <v>#N/A</v>
      </c>
      <c r="N698" s="2" t="str">
        <f t="shared" si="207"/>
        <v>-</v>
      </c>
      <c r="O698" s="2" t="str">
        <f t="shared" si="208"/>
        <v>-</v>
      </c>
      <c r="P698" s="2" t="str">
        <f t="shared" si="209"/>
        <v>-</v>
      </c>
      <c r="Q698" s="2" t="str">
        <f t="shared" si="210"/>
        <v>-</v>
      </c>
      <c r="AS698" t="s">
        <v>2005</v>
      </c>
      <c r="AT698" t="s">
        <v>2085</v>
      </c>
      <c r="AW698" s="35">
        <v>17</v>
      </c>
      <c r="AX698" s="37">
        <v>133</v>
      </c>
      <c r="AY698" s="41">
        <f t="shared" si="203"/>
        <v>17133</v>
      </c>
      <c r="BA698" s="7" t="s">
        <v>59</v>
      </c>
    </row>
    <row r="699" spans="1:53" hidden="1" outlineLevel="1">
      <c r="A699" t="s">
        <v>1093</v>
      </c>
      <c r="B699" t="s">
        <v>2085</v>
      </c>
      <c r="C699" s="25">
        <v>30378</v>
      </c>
      <c r="F699" s="1">
        <v>18105</v>
      </c>
      <c r="G699" s="1">
        <v>11213</v>
      </c>
      <c r="H699" s="1">
        <v>10578</v>
      </c>
      <c r="I699" s="2" t="str">
        <f t="shared" si="194"/>
        <v/>
      </c>
      <c r="J699" s="2">
        <f t="shared" si="195"/>
        <v>0.58425849212924608</v>
      </c>
      <c r="K699" s="10" t="e">
        <f t="shared" si="204"/>
        <v>#N/A</v>
      </c>
      <c r="L699" s="9" t="e">
        <f t="shared" si="205"/>
        <v>#N/A</v>
      </c>
      <c r="M699" s="8" t="e">
        <f t="shared" si="206"/>
        <v>#N/A</v>
      </c>
      <c r="N699" s="2" t="str">
        <f t="shared" si="207"/>
        <v>-</v>
      </c>
      <c r="O699" s="2" t="str">
        <f t="shared" si="208"/>
        <v>-</v>
      </c>
      <c r="P699" s="2" t="str">
        <f t="shared" si="209"/>
        <v>-</v>
      </c>
      <c r="Q699" s="2" t="str">
        <f t="shared" si="210"/>
        <v>-</v>
      </c>
      <c r="AS699" t="s">
        <v>1093</v>
      </c>
      <c r="AT699" t="s">
        <v>2085</v>
      </c>
      <c r="AW699" s="35">
        <v>17</v>
      </c>
      <c r="AX699" s="37">
        <v>135</v>
      </c>
      <c r="AY699" s="41">
        <f t="shared" si="203"/>
        <v>17135</v>
      </c>
      <c r="BA699" s="7" t="s">
        <v>59</v>
      </c>
    </row>
    <row r="700" spans="1:53" hidden="1" outlineLevel="1">
      <c r="A700" t="s">
        <v>2516</v>
      </c>
      <c r="B700" t="s">
        <v>2085</v>
      </c>
      <c r="C700" s="25">
        <v>35966</v>
      </c>
      <c r="F700" s="1">
        <v>23421</v>
      </c>
      <c r="G700" s="1">
        <v>12107</v>
      </c>
      <c r="H700" s="1">
        <v>11884</v>
      </c>
      <c r="I700" s="2" t="str">
        <f t="shared" si="194"/>
        <v/>
      </c>
      <c r="J700" s="2">
        <f t="shared" si="195"/>
        <v>0.5074078818154647</v>
      </c>
      <c r="K700" s="10" t="e">
        <f t="shared" si="204"/>
        <v>#N/A</v>
      </c>
      <c r="L700" s="9" t="e">
        <f t="shared" si="205"/>
        <v>#N/A</v>
      </c>
      <c r="M700" s="8" t="e">
        <f t="shared" si="206"/>
        <v>#N/A</v>
      </c>
      <c r="N700" s="2" t="str">
        <f t="shared" si="207"/>
        <v>-</v>
      </c>
      <c r="O700" s="2" t="str">
        <f t="shared" si="208"/>
        <v>-</v>
      </c>
      <c r="P700" s="2" t="str">
        <f t="shared" si="209"/>
        <v>-</v>
      </c>
      <c r="Q700" s="2" t="str">
        <f t="shared" si="210"/>
        <v>-</v>
      </c>
      <c r="AS700" t="s">
        <v>2516</v>
      </c>
      <c r="AT700" t="s">
        <v>2085</v>
      </c>
      <c r="AW700" s="35">
        <v>17</v>
      </c>
      <c r="AX700" s="37">
        <v>137</v>
      </c>
      <c r="AY700" s="41">
        <f t="shared" si="203"/>
        <v>17137</v>
      </c>
      <c r="BA700" s="7" t="s">
        <v>59</v>
      </c>
    </row>
    <row r="701" spans="1:53" hidden="1" outlineLevel="1">
      <c r="A701" t="s">
        <v>1009</v>
      </c>
      <c r="B701" t="s">
        <v>2085</v>
      </c>
      <c r="C701" s="25">
        <v>14565</v>
      </c>
      <c r="F701" s="1">
        <v>9295</v>
      </c>
      <c r="G701" s="1">
        <v>4952</v>
      </c>
      <c r="H701" s="1">
        <v>4835</v>
      </c>
      <c r="I701" s="2" t="str">
        <f t="shared" si="194"/>
        <v/>
      </c>
      <c r="J701" s="2">
        <f t="shared" si="195"/>
        <v>0.5201721355567509</v>
      </c>
      <c r="K701" s="10" t="e">
        <f t="shared" si="204"/>
        <v>#N/A</v>
      </c>
      <c r="L701" s="9" t="e">
        <f t="shared" si="205"/>
        <v>#N/A</v>
      </c>
      <c r="M701" s="8" t="e">
        <f t="shared" si="206"/>
        <v>#N/A</v>
      </c>
      <c r="N701" s="2" t="str">
        <f t="shared" si="207"/>
        <v>-</v>
      </c>
      <c r="O701" s="2" t="str">
        <f t="shared" si="208"/>
        <v>-</v>
      </c>
      <c r="P701" s="2" t="str">
        <f t="shared" si="209"/>
        <v>-</v>
      </c>
      <c r="Q701" s="2" t="str">
        <f t="shared" si="210"/>
        <v>-</v>
      </c>
      <c r="AS701" t="s">
        <v>1009</v>
      </c>
      <c r="AT701" t="s">
        <v>2085</v>
      </c>
      <c r="AW701" s="35">
        <v>17</v>
      </c>
      <c r="AX701" s="37">
        <v>139</v>
      </c>
      <c r="AY701" s="41">
        <f t="shared" si="203"/>
        <v>17139</v>
      </c>
      <c r="BA701" s="7" t="s">
        <v>59</v>
      </c>
    </row>
    <row r="702" spans="1:53" hidden="1" outlineLevel="1">
      <c r="A702" t="s">
        <v>1510</v>
      </c>
      <c r="B702" t="s">
        <v>2085</v>
      </c>
      <c r="C702" s="25">
        <v>53358</v>
      </c>
      <c r="F702" s="1">
        <v>36994</v>
      </c>
      <c r="G702" s="1">
        <v>16223</v>
      </c>
      <c r="H702" s="1">
        <v>15671</v>
      </c>
      <c r="I702" s="2" t="str">
        <f t="shared" si="194"/>
        <v/>
      </c>
      <c r="J702" s="2">
        <f t="shared" si="195"/>
        <v>0.42360923392982647</v>
      </c>
      <c r="K702" s="10" t="e">
        <f t="shared" si="204"/>
        <v>#N/A</v>
      </c>
      <c r="L702" s="9" t="e">
        <f t="shared" si="205"/>
        <v>#N/A</v>
      </c>
      <c r="M702" s="8" t="e">
        <f t="shared" si="206"/>
        <v>#N/A</v>
      </c>
      <c r="N702" s="2" t="str">
        <f t="shared" si="207"/>
        <v>-</v>
      </c>
      <c r="O702" s="2" t="str">
        <f t="shared" si="208"/>
        <v>-</v>
      </c>
      <c r="P702" s="2" t="str">
        <f t="shared" si="209"/>
        <v>-</v>
      </c>
      <c r="Q702" s="2" t="str">
        <f t="shared" si="210"/>
        <v>-</v>
      </c>
      <c r="AS702" t="s">
        <v>1510</v>
      </c>
      <c r="AT702" t="s">
        <v>2085</v>
      </c>
      <c r="AW702" s="35">
        <v>17</v>
      </c>
      <c r="AX702" s="37">
        <v>141</v>
      </c>
      <c r="AY702" s="41">
        <f t="shared" si="203"/>
        <v>17141</v>
      </c>
      <c r="BA702" s="7" t="s">
        <v>59</v>
      </c>
    </row>
    <row r="703" spans="1:53" hidden="1" outlineLevel="1">
      <c r="A703" t="s">
        <v>1627</v>
      </c>
      <c r="B703" t="s">
        <v>2085</v>
      </c>
      <c r="C703" s="25">
        <v>183446</v>
      </c>
      <c r="F703" s="1">
        <v>119412</v>
      </c>
      <c r="G703" s="1">
        <v>55418</v>
      </c>
      <c r="H703" s="1">
        <v>54118</v>
      </c>
      <c r="I703" s="2" t="str">
        <f t="shared" si="194"/>
        <v/>
      </c>
      <c r="J703" s="2">
        <f t="shared" si="195"/>
        <v>0.45320403309550128</v>
      </c>
      <c r="K703" s="10" t="e">
        <f t="shared" si="204"/>
        <v>#N/A</v>
      </c>
      <c r="L703" s="9" t="e">
        <f t="shared" si="205"/>
        <v>#N/A</v>
      </c>
      <c r="M703" s="8" t="e">
        <f t="shared" si="206"/>
        <v>#N/A</v>
      </c>
      <c r="N703" s="2" t="str">
        <f t="shared" si="207"/>
        <v>-</v>
      </c>
      <c r="O703" s="2" t="str">
        <f t="shared" si="208"/>
        <v>-</v>
      </c>
      <c r="P703" s="2" t="str">
        <f t="shared" si="209"/>
        <v>-</v>
      </c>
      <c r="Q703" s="2" t="str">
        <f t="shared" si="210"/>
        <v>-</v>
      </c>
      <c r="AS703" t="s">
        <v>1627</v>
      </c>
      <c r="AT703" t="s">
        <v>2085</v>
      </c>
      <c r="AW703" s="35">
        <v>17</v>
      </c>
      <c r="AX703" s="37">
        <v>143</v>
      </c>
      <c r="AY703" s="41">
        <f t="shared" si="203"/>
        <v>17143</v>
      </c>
      <c r="BA703" s="7" t="s">
        <v>59</v>
      </c>
    </row>
    <row r="704" spans="1:53" hidden="1" outlineLevel="1">
      <c r="A704" t="s">
        <v>441</v>
      </c>
      <c r="B704" t="s">
        <v>2085</v>
      </c>
      <c r="C704" s="25">
        <v>22692</v>
      </c>
      <c r="F704" s="1">
        <v>14518</v>
      </c>
      <c r="G704" s="1">
        <v>7926</v>
      </c>
      <c r="H704" s="1">
        <v>6544</v>
      </c>
      <c r="I704" s="2" t="str">
        <f t="shared" si="194"/>
        <v/>
      </c>
      <c r="J704" s="2">
        <f t="shared" si="195"/>
        <v>0.45075079212012675</v>
      </c>
      <c r="K704" s="10" t="e">
        <f t="shared" si="204"/>
        <v>#N/A</v>
      </c>
      <c r="L704" s="9" t="e">
        <f t="shared" si="205"/>
        <v>#N/A</v>
      </c>
      <c r="M704" s="8" t="e">
        <f t="shared" si="206"/>
        <v>#N/A</v>
      </c>
      <c r="N704" s="2" t="str">
        <f t="shared" si="207"/>
        <v>-</v>
      </c>
      <c r="O704" s="2" t="str">
        <f t="shared" si="208"/>
        <v>-</v>
      </c>
      <c r="P704" s="2" t="str">
        <f t="shared" si="209"/>
        <v>-</v>
      </c>
      <c r="Q704" s="2" t="str">
        <f t="shared" si="210"/>
        <v>-</v>
      </c>
      <c r="AS704" t="s">
        <v>441</v>
      </c>
      <c r="AT704" t="s">
        <v>2085</v>
      </c>
      <c r="AW704" s="35">
        <v>17</v>
      </c>
      <c r="AX704" s="37">
        <v>145</v>
      </c>
      <c r="AY704" s="41">
        <f t="shared" si="203"/>
        <v>17145</v>
      </c>
      <c r="BA704" s="7" t="s">
        <v>59</v>
      </c>
    </row>
    <row r="705" spans="1:53" hidden="1" outlineLevel="1">
      <c r="A705" t="s">
        <v>1505</v>
      </c>
      <c r="B705" t="s">
        <v>2085</v>
      </c>
      <c r="C705" s="25">
        <v>16682</v>
      </c>
      <c r="F705" s="1">
        <v>12323</v>
      </c>
      <c r="G705" s="1">
        <v>6722</v>
      </c>
      <c r="H705" s="1">
        <v>6621</v>
      </c>
      <c r="I705" s="2" t="str">
        <f t="shared" si="194"/>
        <v/>
      </c>
      <c r="J705" s="2">
        <f t="shared" si="195"/>
        <v>0.53728799805242233</v>
      </c>
      <c r="K705" s="10" t="e">
        <f t="shared" si="204"/>
        <v>#N/A</v>
      </c>
      <c r="L705" s="9" t="e">
        <f t="shared" si="205"/>
        <v>#N/A</v>
      </c>
      <c r="M705" s="8" t="e">
        <f t="shared" si="206"/>
        <v>#N/A</v>
      </c>
      <c r="N705" s="2" t="str">
        <f t="shared" si="207"/>
        <v>-</v>
      </c>
      <c r="O705" s="2" t="str">
        <f t="shared" si="208"/>
        <v>-</v>
      </c>
      <c r="P705" s="2" t="str">
        <f t="shared" si="209"/>
        <v>-</v>
      </c>
      <c r="Q705" s="2" t="str">
        <f t="shared" si="210"/>
        <v>-</v>
      </c>
      <c r="AS705" t="s">
        <v>1505</v>
      </c>
      <c r="AT705" t="s">
        <v>2085</v>
      </c>
      <c r="AW705" s="35">
        <v>17</v>
      </c>
      <c r="AX705" s="37">
        <v>147</v>
      </c>
      <c r="AY705" s="41">
        <f t="shared" si="203"/>
        <v>17147</v>
      </c>
      <c r="BA705" s="7" t="s">
        <v>59</v>
      </c>
    </row>
    <row r="706" spans="1:53" hidden="1" outlineLevel="1">
      <c r="A706" t="s">
        <v>963</v>
      </c>
      <c r="B706" t="s">
        <v>2085</v>
      </c>
      <c r="C706" s="25">
        <v>16632</v>
      </c>
      <c r="F706" s="1">
        <v>12397</v>
      </c>
      <c r="G706" s="1">
        <v>6244</v>
      </c>
      <c r="H706" s="1">
        <v>5999</v>
      </c>
      <c r="I706" s="2" t="str">
        <f t="shared" si="194"/>
        <v/>
      </c>
      <c r="J706" s="2">
        <f t="shared" si="195"/>
        <v>0.4839073969508752</v>
      </c>
      <c r="K706" s="10" t="e">
        <f t="shared" si="204"/>
        <v>#N/A</v>
      </c>
      <c r="L706" s="9" t="e">
        <f t="shared" si="205"/>
        <v>#N/A</v>
      </c>
      <c r="M706" s="8" t="e">
        <f t="shared" si="206"/>
        <v>#N/A</v>
      </c>
      <c r="N706" s="2" t="str">
        <f t="shared" si="207"/>
        <v>-</v>
      </c>
      <c r="O706" s="2" t="str">
        <f t="shared" si="208"/>
        <v>-</v>
      </c>
      <c r="P706" s="2" t="str">
        <f t="shared" si="209"/>
        <v>-</v>
      </c>
      <c r="Q706" s="2" t="str">
        <f t="shared" si="210"/>
        <v>-</v>
      </c>
      <c r="AS706" t="s">
        <v>963</v>
      </c>
      <c r="AT706" t="s">
        <v>2085</v>
      </c>
      <c r="AW706" s="35">
        <v>17</v>
      </c>
      <c r="AX706" s="37">
        <v>149</v>
      </c>
      <c r="AY706" s="41">
        <f t="shared" si="203"/>
        <v>17149</v>
      </c>
      <c r="BA706" s="7" t="s">
        <v>59</v>
      </c>
    </row>
    <row r="707" spans="1:53" hidden="1" outlineLevel="1">
      <c r="A707" t="s">
        <v>2855</v>
      </c>
      <c r="B707" t="s">
        <v>2085</v>
      </c>
      <c r="C707" s="25">
        <v>4397</v>
      </c>
      <c r="F707" s="1">
        <v>3535</v>
      </c>
      <c r="G707" s="1">
        <v>2105</v>
      </c>
      <c r="H707" s="1">
        <v>1984</v>
      </c>
      <c r="I707" s="2" t="str">
        <f t="shared" si="194"/>
        <v/>
      </c>
      <c r="J707" s="2">
        <f t="shared" si="195"/>
        <v>0.56124469589816128</v>
      </c>
      <c r="K707" s="10" t="e">
        <f t="shared" si="204"/>
        <v>#N/A</v>
      </c>
      <c r="L707" s="9" t="e">
        <f t="shared" si="205"/>
        <v>#N/A</v>
      </c>
      <c r="M707" s="8" t="e">
        <f t="shared" si="206"/>
        <v>#N/A</v>
      </c>
      <c r="N707" s="2" t="str">
        <f t="shared" si="207"/>
        <v>-</v>
      </c>
      <c r="O707" s="2" t="str">
        <f t="shared" si="208"/>
        <v>-</v>
      </c>
      <c r="P707" s="2" t="str">
        <f t="shared" si="209"/>
        <v>-</v>
      </c>
      <c r="Q707" s="2" t="str">
        <f t="shared" si="210"/>
        <v>-</v>
      </c>
      <c r="AS707" t="s">
        <v>2855</v>
      </c>
      <c r="AT707" t="s">
        <v>2085</v>
      </c>
      <c r="AW707" s="35">
        <v>17</v>
      </c>
      <c r="AX707" s="37">
        <v>151</v>
      </c>
      <c r="AY707" s="41">
        <f t="shared" si="203"/>
        <v>17151</v>
      </c>
      <c r="BA707" s="7" t="s">
        <v>59</v>
      </c>
    </row>
    <row r="708" spans="1:53" hidden="1" outlineLevel="1">
      <c r="A708" t="s">
        <v>2423</v>
      </c>
      <c r="B708" t="s">
        <v>2085</v>
      </c>
      <c r="C708" s="25">
        <v>6434</v>
      </c>
      <c r="F708" s="1">
        <v>6597</v>
      </c>
      <c r="G708" s="1">
        <v>2921</v>
      </c>
      <c r="H708" s="1">
        <v>2296</v>
      </c>
      <c r="I708" s="2" t="str">
        <f t="shared" si="194"/>
        <v/>
      </c>
      <c r="J708" s="2">
        <f t="shared" si="195"/>
        <v>0.34803698650901926</v>
      </c>
      <c r="K708" s="10" t="e">
        <f t="shared" si="204"/>
        <v>#N/A</v>
      </c>
      <c r="L708" s="9" t="e">
        <f t="shared" si="205"/>
        <v>#N/A</v>
      </c>
      <c r="M708" s="8" t="e">
        <f t="shared" si="206"/>
        <v>#N/A</v>
      </c>
      <c r="N708" s="2" t="str">
        <f t="shared" si="207"/>
        <v>-</v>
      </c>
      <c r="O708" s="2" t="str">
        <f t="shared" si="208"/>
        <v>-</v>
      </c>
      <c r="P708" s="2" t="str">
        <f t="shared" si="209"/>
        <v>-</v>
      </c>
      <c r="Q708" s="2" t="str">
        <f t="shared" si="210"/>
        <v>-</v>
      </c>
      <c r="AS708" t="s">
        <v>2423</v>
      </c>
      <c r="AT708" t="s">
        <v>2085</v>
      </c>
      <c r="AW708" s="35">
        <v>17</v>
      </c>
      <c r="AX708" s="37">
        <v>153</v>
      </c>
      <c r="AY708" s="41">
        <f t="shared" si="203"/>
        <v>17153</v>
      </c>
      <c r="BA708" s="7" t="s">
        <v>59</v>
      </c>
    </row>
    <row r="709" spans="1:53" hidden="1" outlineLevel="1">
      <c r="A709" t="s">
        <v>2996</v>
      </c>
      <c r="B709" t="s">
        <v>2085</v>
      </c>
      <c r="C709" s="25">
        <v>5931</v>
      </c>
      <c r="F709" s="1">
        <v>4513</v>
      </c>
      <c r="G709" s="1">
        <v>2313</v>
      </c>
      <c r="H709" s="1">
        <v>2254</v>
      </c>
      <c r="I709" s="2" t="str">
        <f t="shared" si="194"/>
        <v/>
      </c>
      <c r="J709" s="2">
        <f t="shared" si="195"/>
        <v>0.49944604475958343</v>
      </c>
      <c r="K709" s="10" t="e">
        <f t="shared" si="204"/>
        <v>#N/A</v>
      </c>
      <c r="L709" s="9" t="e">
        <f t="shared" si="205"/>
        <v>#N/A</v>
      </c>
      <c r="M709" s="8" t="e">
        <f t="shared" si="206"/>
        <v>#N/A</v>
      </c>
      <c r="N709" s="2" t="str">
        <f t="shared" si="207"/>
        <v>-</v>
      </c>
      <c r="O709" s="2" t="str">
        <f t="shared" si="208"/>
        <v>-</v>
      </c>
      <c r="P709" s="2" t="str">
        <f t="shared" si="209"/>
        <v>-</v>
      </c>
      <c r="Q709" s="2" t="str">
        <f t="shared" si="210"/>
        <v>-</v>
      </c>
      <c r="AS709" t="s">
        <v>2996</v>
      </c>
      <c r="AT709" t="s">
        <v>2085</v>
      </c>
      <c r="AW709" s="35">
        <v>17</v>
      </c>
      <c r="AX709" s="37">
        <v>155</v>
      </c>
      <c r="AY709" s="41">
        <f t="shared" si="203"/>
        <v>17155</v>
      </c>
      <c r="BA709" s="7" t="s">
        <v>59</v>
      </c>
    </row>
    <row r="710" spans="1:53" hidden="1" outlineLevel="1">
      <c r="A710" t="s">
        <v>1150</v>
      </c>
      <c r="B710" t="s">
        <v>2085</v>
      </c>
      <c r="C710" s="25">
        <v>33688</v>
      </c>
      <c r="F710" s="1">
        <v>23607</v>
      </c>
      <c r="G710" s="1">
        <v>12052</v>
      </c>
      <c r="H710" s="1">
        <v>10065</v>
      </c>
      <c r="I710" s="2" t="str">
        <f t="shared" si="194"/>
        <v/>
      </c>
      <c r="J710" s="2">
        <f t="shared" si="195"/>
        <v>0.4263565891472868</v>
      </c>
      <c r="K710" s="10" t="e">
        <f t="shared" si="204"/>
        <v>#N/A</v>
      </c>
      <c r="L710" s="9" t="e">
        <f t="shared" si="205"/>
        <v>#N/A</v>
      </c>
      <c r="M710" s="8" t="e">
        <f t="shared" si="206"/>
        <v>#N/A</v>
      </c>
      <c r="N710" s="2" t="str">
        <f t="shared" si="207"/>
        <v>-</v>
      </c>
      <c r="O710" s="2" t="str">
        <f t="shared" si="208"/>
        <v>-</v>
      </c>
      <c r="P710" s="2" t="str">
        <f t="shared" si="209"/>
        <v>-</v>
      </c>
      <c r="Q710" s="2" t="str">
        <f t="shared" si="210"/>
        <v>-</v>
      </c>
      <c r="AS710" t="s">
        <v>1150</v>
      </c>
      <c r="AT710" t="s">
        <v>2085</v>
      </c>
      <c r="AW710" s="35">
        <v>17</v>
      </c>
      <c r="AX710" s="37">
        <v>157</v>
      </c>
      <c r="AY710" s="41">
        <f t="shared" si="203"/>
        <v>17157</v>
      </c>
      <c r="BA710" s="7" t="s">
        <v>59</v>
      </c>
    </row>
    <row r="711" spans="1:53" hidden="1" outlineLevel="1">
      <c r="A711" t="s">
        <v>2576</v>
      </c>
      <c r="B711" t="s">
        <v>2085</v>
      </c>
      <c r="C711" s="25">
        <v>16171</v>
      </c>
      <c r="F711" s="1">
        <v>13236</v>
      </c>
      <c r="G711" s="1">
        <v>6268</v>
      </c>
      <c r="H711" s="1">
        <v>5955</v>
      </c>
      <c r="I711" s="2" t="str">
        <f t="shared" ref="I711:I774" si="211">IF(D711&gt;0,H711/D711,"")</f>
        <v/>
      </c>
      <c r="J711" s="2">
        <f t="shared" ref="J711:J774" si="212">IF(F711&gt;0,H711/F711,"")</f>
        <v>0.44990933816863099</v>
      </c>
      <c r="K711" s="10" t="e">
        <f t="shared" si="204"/>
        <v>#N/A</v>
      </c>
      <c r="L711" s="9" t="e">
        <f t="shared" si="205"/>
        <v>#N/A</v>
      </c>
      <c r="M711" s="8" t="e">
        <f t="shared" si="206"/>
        <v>#N/A</v>
      </c>
      <c r="N711" s="2" t="str">
        <f t="shared" si="207"/>
        <v>-</v>
      </c>
      <c r="O711" s="2" t="str">
        <f t="shared" si="208"/>
        <v>-</v>
      </c>
      <c r="P711" s="2" t="str">
        <f t="shared" si="209"/>
        <v>-</v>
      </c>
      <c r="Q711" s="2" t="str">
        <f t="shared" si="210"/>
        <v>-</v>
      </c>
      <c r="AS711" t="s">
        <v>2576</v>
      </c>
      <c r="AT711" t="s">
        <v>2085</v>
      </c>
      <c r="AW711" s="35">
        <v>17</v>
      </c>
      <c r="AX711" s="37">
        <v>159</v>
      </c>
      <c r="AY711" s="41">
        <f t="shared" si="203"/>
        <v>17159</v>
      </c>
      <c r="BA711" s="7" t="s">
        <v>59</v>
      </c>
    </row>
    <row r="712" spans="1:53" hidden="1" outlineLevel="1">
      <c r="A712" t="s">
        <v>1551</v>
      </c>
      <c r="B712" t="s">
        <v>2085</v>
      </c>
      <c r="C712" s="25">
        <v>147131</v>
      </c>
      <c r="F712" s="1">
        <v>117626</v>
      </c>
      <c r="G712" s="1">
        <v>47130</v>
      </c>
      <c r="H712" s="1">
        <v>46602</v>
      </c>
      <c r="I712" s="2" t="str">
        <f t="shared" si="211"/>
        <v/>
      </c>
      <c r="J712" s="2">
        <f t="shared" si="212"/>
        <v>0.39618791763725708</v>
      </c>
      <c r="K712" s="10" t="e">
        <f t="shared" si="204"/>
        <v>#N/A</v>
      </c>
      <c r="L712" s="9" t="e">
        <f t="shared" si="205"/>
        <v>#N/A</v>
      </c>
      <c r="M712" s="8" t="e">
        <f t="shared" si="206"/>
        <v>#N/A</v>
      </c>
      <c r="N712" s="2" t="str">
        <f t="shared" si="207"/>
        <v>-</v>
      </c>
      <c r="O712" s="2" t="str">
        <f t="shared" si="208"/>
        <v>-</v>
      </c>
      <c r="P712" s="2" t="str">
        <f t="shared" si="209"/>
        <v>-</v>
      </c>
      <c r="Q712" s="2" t="str">
        <f t="shared" si="210"/>
        <v>-</v>
      </c>
      <c r="AS712" t="s">
        <v>1551</v>
      </c>
      <c r="AT712" t="s">
        <v>2085</v>
      </c>
      <c r="AW712" s="35">
        <v>17</v>
      </c>
      <c r="AX712" s="37">
        <v>161</v>
      </c>
      <c r="AY712" s="41">
        <f t="shared" si="203"/>
        <v>17161</v>
      </c>
      <c r="BA712" s="7" t="s">
        <v>59</v>
      </c>
    </row>
    <row r="713" spans="1:53" hidden="1" outlineLevel="1">
      <c r="A713" t="s">
        <v>1515</v>
      </c>
      <c r="B713" t="s">
        <v>2085</v>
      </c>
      <c r="C713" s="25">
        <v>263445</v>
      </c>
      <c r="F713" s="1">
        <v>189124</v>
      </c>
      <c r="G713" s="1">
        <v>70725</v>
      </c>
      <c r="H713" s="1">
        <v>57367</v>
      </c>
      <c r="I713" s="2" t="str">
        <f t="shared" si="211"/>
        <v/>
      </c>
      <c r="J713" s="2">
        <f t="shared" si="212"/>
        <v>0.30333009031111863</v>
      </c>
      <c r="K713" s="10" t="e">
        <f t="shared" si="204"/>
        <v>#N/A</v>
      </c>
      <c r="L713" s="9" t="e">
        <f t="shared" si="205"/>
        <v>#N/A</v>
      </c>
      <c r="M713" s="8" t="e">
        <f t="shared" si="206"/>
        <v>#N/A</v>
      </c>
      <c r="N713" s="2" t="str">
        <f t="shared" si="207"/>
        <v>-</v>
      </c>
      <c r="O713" s="2" t="str">
        <f t="shared" si="208"/>
        <v>-</v>
      </c>
      <c r="P713" s="2" t="str">
        <f t="shared" si="209"/>
        <v>-</v>
      </c>
      <c r="Q713" s="2" t="str">
        <f t="shared" si="210"/>
        <v>-</v>
      </c>
      <c r="AS713" t="s">
        <v>1515</v>
      </c>
      <c r="AT713" t="s">
        <v>2085</v>
      </c>
      <c r="AW713" s="35">
        <v>17</v>
      </c>
      <c r="AX713" s="37">
        <v>163</v>
      </c>
      <c r="AY713" s="41">
        <f t="shared" si="203"/>
        <v>17163</v>
      </c>
      <c r="BA713" s="7" t="s">
        <v>59</v>
      </c>
    </row>
    <row r="714" spans="1:53" hidden="1" outlineLevel="1">
      <c r="A714" t="s">
        <v>3032</v>
      </c>
      <c r="B714" t="s">
        <v>2085</v>
      </c>
      <c r="C714" s="25">
        <v>25482</v>
      </c>
      <c r="F714" s="1">
        <v>16992</v>
      </c>
      <c r="G714" s="1">
        <v>9487</v>
      </c>
      <c r="H714" s="1">
        <v>8812</v>
      </c>
      <c r="I714" s="2" t="str">
        <f t="shared" si="211"/>
        <v/>
      </c>
      <c r="J714" s="2">
        <f t="shared" si="212"/>
        <v>0.5185969868173258</v>
      </c>
      <c r="K714" s="10" t="e">
        <f t="shared" si="204"/>
        <v>#N/A</v>
      </c>
      <c r="L714" s="9" t="e">
        <f t="shared" si="205"/>
        <v>#N/A</v>
      </c>
      <c r="M714" s="8" t="e">
        <f t="shared" si="206"/>
        <v>#N/A</v>
      </c>
      <c r="N714" s="2" t="str">
        <f t="shared" si="207"/>
        <v>-</v>
      </c>
      <c r="O714" s="2" t="str">
        <f t="shared" si="208"/>
        <v>-</v>
      </c>
      <c r="P714" s="2" t="str">
        <f t="shared" si="209"/>
        <v>-</v>
      </c>
      <c r="Q714" s="2" t="str">
        <f t="shared" si="210"/>
        <v>-</v>
      </c>
      <c r="AS714" t="s">
        <v>3032</v>
      </c>
      <c r="AT714" t="s">
        <v>2085</v>
      </c>
      <c r="AW714" s="35">
        <v>17</v>
      </c>
      <c r="AX714" s="37">
        <v>165</v>
      </c>
      <c r="AY714" s="41">
        <f t="shared" si="203"/>
        <v>17165</v>
      </c>
      <c r="BA714" s="7" t="s">
        <v>59</v>
      </c>
    </row>
    <row r="715" spans="1:53" hidden="1" outlineLevel="1">
      <c r="A715" t="s">
        <v>1530</v>
      </c>
      <c r="B715" t="s">
        <v>2085</v>
      </c>
      <c r="C715" s="25">
        <v>193317</v>
      </c>
      <c r="F715" s="1">
        <v>131579</v>
      </c>
      <c r="G715" s="1">
        <v>76504</v>
      </c>
      <c r="H715" s="1">
        <v>74934</v>
      </c>
      <c r="I715" s="2" t="str">
        <f t="shared" si="211"/>
        <v/>
      </c>
      <c r="J715" s="2">
        <f t="shared" si="212"/>
        <v>0.56949817220073107</v>
      </c>
      <c r="K715" s="10" t="e">
        <f t="shared" si="204"/>
        <v>#N/A</v>
      </c>
      <c r="L715" s="9" t="e">
        <f t="shared" si="205"/>
        <v>#N/A</v>
      </c>
      <c r="M715" s="8" t="e">
        <f t="shared" si="206"/>
        <v>#N/A</v>
      </c>
      <c r="N715" s="2" t="str">
        <f t="shared" si="207"/>
        <v>-</v>
      </c>
      <c r="O715" s="2" t="str">
        <f t="shared" si="208"/>
        <v>-</v>
      </c>
      <c r="P715" s="2" t="str">
        <f t="shared" si="209"/>
        <v>-</v>
      </c>
      <c r="Q715" s="2" t="str">
        <f t="shared" si="210"/>
        <v>-</v>
      </c>
      <c r="AS715" t="s">
        <v>1530</v>
      </c>
      <c r="AT715" t="s">
        <v>2085</v>
      </c>
      <c r="AW715" s="35">
        <v>17</v>
      </c>
      <c r="AX715" s="37">
        <v>167</v>
      </c>
      <c r="AY715" s="41">
        <f t="shared" si="203"/>
        <v>17167</v>
      </c>
      <c r="BA715" s="7" t="s">
        <v>59</v>
      </c>
    </row>
    <row r="716" spans="1:53" hidden="1" outlineLevel="1">
      <c r="A716" t="s">
        <v>1347</v>
      </c>
      <c r="B716" t="s">
        <v>2085</v>
      </c>
      <c r="C716" s="25">
        <v>7513</v>
      </c>
      <c r="F716" s="1">
        <v>5513</v>
      </c>
      <c r="G716" s="1">
        <v>3216</v>
      </c>
      <c r="H716" s="1">
        <v>3094</v>
      </c>
      <c r="I716" s="2" t="str">
        <f t="shared" si="211"/>
        <v/>
      </c>
      <c r="J716" s="2">
        <f t="shared" si="212"/>
        <v>0.56121893705786319</v>
      </c>
      <c r="K716" s="10" t="e">
        <f t="shared" si="204"/>
        <v>#N/A</v>
      </c>
      <c r="L716" s="9" t="e">
        <f t="shared" si="205"/>
        <v>#N/A</v>
      </c>
      <c r="M716" s="8" t="e">
        <f t="shared" si="206"/>
        <v>#N/A</v>
      </c>
      <c r="N716" s="2" t="str">
        <f t="shared" si="207"/>
        <v>-</v>
      </c>
      <c r="O716" s="2" t="str">
        <f t="shared" si="208"/>
        <v>-</v>
      </c>
      <c r="P716" s="2" t="str">
        <f t="shared" si="209"/>
        <v>-</v>
      </c>
      <c r="Q716" s="2" t="str">
        <f t="shared" si="210"/>
        <v>-</v>
      </c>
      <c r="AS716" t="s">
        <v>1347</v>
      </c>
      <c r="AT716" t="s">
        <v>2085</v>
      </c>
      <c r="AW716" s="35">
        <v>17</v>
      </c>
      <c r="AX716" s="37">
        <v>169</v>
      </c>
      <c r="AY716" s="41">
        <f t="shared" si="203"/>
        <v>17169</v>
      </c>
      <c r="BA716" s="7" t="s">
        <v>59</v>
      </c>
    </row>
    <row r="717" spans="1:53" hidden="1" outlineLevel="1">
      <c r="A717" t="s">
        <v>2749</v>
      </c>
      <c r="B717" t="s">
        <v>2085</v>
      </c>
      <c r="C717" s="25">
        <v>5392</v>
      </c>
      <c r="F717" s="1">
        <v>3890</v>
      </c>
      <c r="G717" s="1">
        <v>2089</v>
      </c>
      <c r="H717" s="1">
        <v>2020</v>
      </c>
      <c r="I717" s="2" t="str">
        <f t="shared" si="211"/>
        <v/>
      </c>
      <c r="J717" s="2">
        <f t="shared" si="212"/>
        <v>0.51928020565552702</v>
      </c>
      <c r="K717" s="10" t="e">
        <f t="shared" si="204"/>
        <v>#N/A</v>
      </c>
      <c r="L717" s="9" t="e">
        <f t="shared" si="205"/>
        <v>#N/A</v>
      </c>
      <c r="M717" s="8" t="e">
        <f t="shared" si="206"/>
        <v>#N/A</v>
      </c>
      <c r="N717" s="2" t="str">
        <f t="shared" si="207"/>
        <v>-</v>
      </c>
      <c r="O717" s="2" t="str">
        <f t="shared" si="208"/>
        <v>-</v>
      </c>
      <c r="P717" s="2" t="str">
        <f t="shared" si="209"/>
        <v>-</v>
      </c>
      <c r="Q717" s="2" t="str">
        <f t="shared" si="210"/>
        <v>-</v>
      </c>
      <c r="AS717" t="s">
        <v>2749</v>
      </c>
      <c r="AT717" t="s">
        <v>2085</v>
      </c>
      <c r="AW717" s="35">
        <v>17</v>
      </c>
      <c r="AX717" s="37">
        <v>171</v>
      </c>
      <c r="AY717" s="41">
        <f t="shared" si="203"/>
        <v>17171</v>
      </c>
      <c r="BA717" s="7" t="s">
        <v>59</v>
      </c>
    </row>
    <row r="718" spans="1:53" hidden="1" outlineLevel="1">
      <c r="A718" t="s">
        <v>2116</v>
      </c>
      <c r="B718" t="s">
        <v>2085</v>
      </c>
      <c r="C718" s="25">
        <v>22379</v>
      </c>
      <c r="F718" s="1">
        <v>16402</v>
      </c>
      <c r="G718" s="1">
        <v>7889</v>
      </c>
      <c r="H718" s="1">
        <v>7637</v>
      </c>
      <c r="I718" s="2" t="str">
        <f t="shared" si="211"/>
        <v/>
      </c>
      <c r="J718" s="2">
        <f t="shared" si="212"/>
        <v>0.46561394951835144</v>
      </c>
      <c r="K718" s="10" t="e">
        <f t="shared" si="204"/>
        <v>#N/A</v>
      </c>
      <c r="L718" s="9" t="e">
        <f t="shared" si="205"/>
        <v>#N/A</v>
      </c>
      <c r="M718" s="8" t="e">
        <f t="shared" si="206"/>
        <v>#N/A</v>
      </c>
      <c r="N718" s="2" t="str">
        <f t="shared" si="207"/>
        <v>-</v>
      </c>
      <c r="O718" s="2" t="str">
        <f t="shared" si="208"/>
        <v>-</v>
      </c>
      <c r="P718" s="2" t="str">
        <f t="shared" si="209"/>
        <v>-</v>
      </c>
      <c r="Q718" s="2" t="str">
        <f t="shared" si="210"/>
        <v>-</v>
      </c>
      <c r="AS718" t="s">
        <v>2116</v>
      </c>
      <c r="AT718" t="s">
        <v>2085</v>
      </c>
      <c r="AW718" s="35">
        <v>17</v>
      </c>
      <c r="AX718" s="37">
        <v>173</v>
      </c>
      <c r="AY718" s="41">
        <f t="shared" si="203"/>
        <v>17173</v>
      </c>
      <c r="BA718" s="7" t="s">
        <v>59</v>
      </c>
    </row>
    <row r="719" spans="1:53" hidden="1" outlineLevel="1">
      <c r="A719" t="s">
        <v>2452</v>
      </c>
      <c r="B719" t="s">
        <v>2085</v>
      </c>
      <c r="C719" s="25">
        <v>6156</v>
      </c>
      <c r="F719" s="1">
        <v>4919</v>
      </c>
      <c r="G719" s="1">
        <v>2222</v>
      </c>
      <c r="H719" s="1">
        <v>2149</v>
      </c>
      <c r="I719" s="2" t="str">
        <f t="shared" si="211"/>
        <v/>
      </c>
      <c r="J719" s="2">
        <f t="shared" si="212"/>
        <v>0.43687741410855863</v>
      </c>
      <c r="K719" s="10" t="e">
        <f t="shared" si="204"/>
        <v>#N/A</v>
      </c>
      <c r="L719" s="9" t="e">
        <f t="shared" si="205"/>
        <v>#N/A</v>
      </c>
      <c r="M719" s="8" t="e">
        <f t="shared" si="206"/>
        <v>#N/A</v>
      </c>
      <c r="N719" s="2" t="str">
        <f t="shared" si="207"/>
        <v>-</v>
      </c>
      <c r="O719" s="2" t="str">
        <f t="shared" si="208"/>
        <v>-</v>
      </c>
      <c r="P719" s="2" t="str">
        <f t="shared" si="209"/>
        <v>-</v>
      </c>
      <c r="Q719" s="2" t="str">
        <f t="shared" si="210"/>
        <v>-</v>
      </c>
      <c r="AS719" t="s">
        <v>2452</v>
      </c>
      <c r="AT719" t="s">
        <v>2085</v>
      </c>
      <c r="AW719" s="35">
        <v>17</v>
      </c>
      <c r="AX719" s="37">
        <v>175</v>
      </c>
      <c r="AY719" s="41">
        <f t="shared" si="203"/>
        <v>17175</v>
      </c>
      <c r="BA719" s="7" t="s">
        <v>59</v>
      </c>
    </row>
    <row r="720" spans="1:53" hidden="1" outlineLevel="1">
      <c r="A720" t="s">
        <v>337</v>
      </c>
      <c r="B720" t="s">
        <v>2085</v>
      </c>
      <c r="C720" s="25">
        <v>47917</v>
      </c>
      <c r="F720" s="1">
        <v>32043</v>
      </c>
      <c r="G720" s="1">
        <v>13763</v>
      </c>
      <c r="H720" s="1">
        <v>13382</v>
      </c>
      <c r="I720" s="2" t="str">
        <f t="shared" si="211"/>
        <v/>
      </c>
      <c r="J720" s="2">
        <f t="shared" si="212"/>
        <v>0.4176263146397029</v>
      </c>
      <c r="K720" s="10" t="e">
        <f t="shared" si="204"/>
        <v>#N/A</v>
      </c>
      <c r="L720" s="9" t="e">
        <f t="shared" si="205"/>
        <v>#N/A</v>
      </c>
      <c r="M720" s="8" t="e">
        <f t="shared" si="206"/>
        <v>#N/A</v>
      </c>
      <c r="N720" s="2" t="str">
        <f t="shared" si="207"/>
        <v>-</v>
      </c>
      <c r="O720" s="2" t="str">
        <f t="shared" si="208"/>
        <v>-</v>
      </c>
      <c r="P720" s="2" t="str">
        <f t="shared" si="209"/>
        <v>-</v>
      </c>
      <c r="Q720" s="2" t="str">
        <f t="shared" si="210"/>
        <v>-</v>
      </c>
      <c r="AS720" t="s">
        <v>337</v>
      </c>
      <c r="AT720" t="s">
        <v>2085</v>
      </c>
      <c r="AW720" s="35">
        <v>17</v>
      </c>
      <c r="AX720" s="37">
        <v>177</v>
      </c>
      <c r="AY720" s="41">
        <f t="shared" si="203"/>
        <v>17177</v>
      </c>
      <c r="BA720" s="7" t="s">
        <v>59</v>
      </c>
    </row>
    <row r="721" spans="1:53" hidden="1" outlineLevel="1">
      <c r="A721" t="s">
        <v>857</v>
      </c>
      <c r="B721" t="s">
        <v>2085</v>
      </c>
      <c r="C721" s="25">
        <v>131804</v>
      </c>
      <c r="F721" s="1">
        <v>93838</v>
      </c>
      <c r="G721" s="1">
        <v>44098</v>
      </c>
      <c r="H721" s="1">
        <v>43514</v>
      </c>
      <c r="I721" s="2" t="str">
        <f t="shared" si="211"/>
        <v/>
      </c>
      <c r="J721" s="2">
        <f t="shared" si="212"/>
        <v>0.46371406040196933</v>
      </c>
      <c r="K721" s="10" t="e">
        <f t="shared" si="204"/>
        <v>#N/A</v>
      </c>
      <c r="L721" s="9" t="e">
        <f t="shared" si="205"/>
        <v>#N/A</v>
      </c>
      <c r="M721" s="8" t="e">
        <f t="shared" si="206"/>
        <v>#N/A</v>
      </c>
      <c r="N721" s="2" t="str">
        <f t="shared" si="207"/>
        <v>-</v>
      </c>
      <c r="O721" s="2" t="str">
        <f t="shared" si="208"/>
        <v>-</v>
      </c>
      <c r="P721" s="2" t="str">
        <f t="shared" si="209"/>
        <v>-</v>
      </c>
      <c r="Q721" s="2" t="str">
        <f t="shared" si="210"/>
        <v>-</v>
      </c>
      <c r="AS721" t="s">
        <v>857</v>
      </c>
      <c r="AT721" t="s">
        <v>2085</v>
      </c>
      <c r="AW721" s="35">
        <v>17</v>
      </c>
      <c r="AX721" s="37">
        <v>179</v>
      </c>
      <c r="AY721" s="41">
        <f t="shared" si="203"/>
        <v>17179</v>
      </c>
      <c r="BA721" s="7" t="s">
        <v>59</v>
      </c>
    </row>
    <row r="722" spans="1:53" hidden="1" outlineLevel="1">
      <c r="A722" t="s">
        <v>2871</v>
      </c>
      <c r="B722" t="s">
        <v>2085</v>
      </c>
      <c r="C722" s="25">
        <v>18082</v>
      </c>
      <c r="F722" s="1">
        <v>16237</v>
      </c>
      <c r="G722" s="1">
        <v>7086</v>
      </c>
      <c r="H722" s="1">
        <v>5684</v>
      </c>
      <c r="I722" s="2" t="str">
        <f t="shared" si="211"/>
        <v/>
      </c>
      <c r="J722" s="2">
        <f t="shared" si="212"/>
        <v>0.35006466711831002</v>
      </c>
      <c r="K722" s="10" t="e">
        <f t="shared" si="204"/>
        <v>#N/A</v>
      </c>
      <c r="L722" s="9" t="e">
        <f t="shared" si="205"/>
        <v>#N/A</v>
      </c>
      <c r="M722" s="8" t="e">
        <f t="shared" si="206"/>
        <v>#N/A</v>
      </c>
      <c r="N722" s="2" t="str">
        <f t="shared" si="207"/>
        <v>-</v>
      </c>
      <c r="O722" s="2" t="str">
        <f t="shared" si="208"/>
        <v>-</v>
      </c>
      <c r="P722" s="2" t="str">
        <f t="shared" si="209"/>
        <v>-</v>
      </c>
      <c r="Q722" s="2" t="str">
        <f t="shared" si="210"/>
        <v>-</v>
      </c>
      <c r="AS722" t="s">
        <v>2871</v>
      </c>
      <c r="AT722" t="s">
        <v>2085</v>
      </c>
      <c r="AW722" s="35">
        <v>17</v>
      </c>
      <c r="AX722" s="37">
        <v>181</v>
      </c>
      <c r="AY722" s="41">
        <f t="shared" si="203"/>
        <v>17181</v>
      </c>
      <c r="BA722" s="7" t="s">
        <v>59</v>
      </c>
    </row>
    <row r="723" spans="1:53" hidden="1" outlineLevel="1">
      <c r="A723" t="s">
        <v>2373</v>
      </c>
      <c r="B723" t="s">
        <v>2085</v>
      </c>
      <c r="C723" s="25">
        <v>82715</v>
      </c>
      <c r="F723" s="1">
        <v>50038</v>
      </c>
      <c r="G723" s="1">
        <v>23716</v>
      </c>
      <c r="H723" s="1">
        <v>23262</v>
      </c>
      <c r="I723" s="2" t="str">
        <f t="shared" si="211"/>
        <v/>
      </c>
      <c r="J723" s="2">
        <f t="shared" si="212"/>
        <v>0.46488668611854989</v>
      </c>
      <c r="K723" s="10" t="e">
        <f t="shared" si="204"/>
        <v>#N/A</v>
      </c>
      <c r="L723" s="9" t="e">
        <f t="shared" si="205"/>
        <v>#N/A</v>
      </c>
      <c r="M723" s="8" t="e">
        <f t="shared" si="206"/>
        <v>#N/A</v>
      </c>
      <c r="N723" s="2" t="str">
        <f t="shared" si="207"/>
        <v>-</v>
      </c>
      <c r="O723" s="2" t="str">
        <f t="shared" si="208"/>
        <v>-</v>
      </c>
      <c r="P723" s="2" t="str">
        <f t="shared" si="209"/>
        <v>-</v>
      </c>
      <c r="Q723" s="2" t="str">
        <f t="shared" si="210"/>
        <v>-</v>
      </c>
      <c r="AS723" t="s">
        <v>2373</v>
      </c>
      <c r="AT723" t="s">
        <v>2085</v>
      </c>
      <c r="AW723" s="35">
        <v>17</v>
      </c>
      <c r="AX723" s="37">
        <v>183</v>
      </c>
      <c r="AY723" s="41">
        <f t="shared" si="203"/>
        <v>17183</v>
      </c>
      <c r="BA723" s="7" t="s">
        <v>59</v>
      </c>
    </row>
    <row r="724" spans="1:53" hidden="1" outlineLevel="1">
      <c r="A724" t="s">
        <v>599</v>
      </c>
      <c r="B724" t="s">
        <v>2085</v>
      </c>
      <c r="C724" s="25">
        <v>12354</v>
      </c>
      <c r="F724" s="1">
        <v>10132</v>
      </c>
      <c r="G724" s="1">
        <v>4707</v>
      </c>
      <c r="H724" s="1">
        <v>4478</v>
      </c>
      <c r="I724" s="2" t="str">
        <f t="shared" si="211"/>
        <v/>
      </c>
      <c r="J724" s="2">
        <f t="shared" si="212"/>
        <v>0.44196604816423213</v>
      </c>
      <c r="K724" s="10" t="e">
        <f t="shared" si="204"/>
        <v>#N/A</v>
      </c>
      <c r="L724" s="9" t="e">
        <f t="shared" si="205"/>
        <v>#N/A</v>
      </c>
      <c r="M724" s="8" t="e">
        <f t="shared" si="206"/>
        <v>#N/A</v>
      </c>
      <c r="N724" s="2" t="str">
        <f t="shared" si="207"/>
        <v>-</v>
      </c>
      <c r="O724" s="2" t="str">
        <f t="shared" si="208"/>
        <v>-</v>
      </c>
      <c r="P724" s="2" t="str">
        <f t="shared" si="209"/>
        <v>-</v>
      </c>
      <c r="Q724" s="2" t="str">
        <f t="shared" si="210"/>
        <v>-</v>
      </c>
      <c r="AS724" t="s">
        <v>599</v>
      </c>
      <c r="AT724" t="s">
        <v>2085</v>
      </c>
      <c r="AW724" s="35">
        <v>17</v>
      </c>
      <c r="AX724" s="37">
        <v>185</v>
      </c>
      <c r="AY724" s="41">
        <f t="shared" si="203"/>
        <v>17185</v>
      </c>
      <c r="BA724" s="7" t="s">
        <v>59</v>
      </c>
    </row>
    <row r="725" spans="1:53" hidden="1" outlineLevel="1">
      <c r="A725" t="s">
        <v>2267</v>
      </c>
      <c r="B725" t="s">
        <v>2085</v>
      </c>
      <c r="C725" s="25">
        <v>17839</v>
      </c>
      <c r="F725" s="1">
        <v>11164</v>
      </c>
      <c r="G725" s="1">
        <v>6040</v>
      </c>
      <c r="H725" s="1">
        <v>5973</v>
      </c>
      <c r="I725" s="2" t="str">
        <f t="shared" si="211"/>
        <v/>
      </c>
      <c r="J725" s="2">
        <f t="shared" si="212"/>
        <v>0.53502328914367614</v>
      </c>
      <c r="K725" s="10" t="e">
        <f t="shared" si="204"/>
        <v>#N/A</v>
      </c>
      <c r="L725" s="9" t="e">
        <f t="shared" si="205"/>
        <v>#N/A</v>
      </c>
      <c r="M725" s="8" t="e">
        <f t="shared" si="206"/>
        <v>#N/A</v>
      </c>
      <c r="N725" s="2" t="str">
        <f t="shared" si="207"/>
        <v>-</v>
      </c>
      <c r="O725" s="2" t="str">
        <f t="shared" si="208"/>
        <v>-</v>
      </c>
      <c r="P725" s="2" t="str">
        <f t="shared" si="209"/>
        <v>-</v>
      </c>
      <c r="Q725" s="2" t="str">
        <f t="shared" si="210"/>
        <v>-</v>
      </c>
      <c r="AS725" t="s">
        <v>2267</v>
      </c>
      <c r="AT725" t="s">
        <v>2085</v>
      </c>
      <c r="AW725" s="35">
        <v>17</v>
      </c>
      <c r="AX725" s="37">
        <v>187</v>
      </c>
      <c r="AY725" s="41">
        <f t="shared" si="203"/>
        <v>17187</v>
      </c>
      <c r="BA725" s="7" t="s">
        <v>59</v>
      </c>
    </row>
    <row r="726" spans="1:53" hidden="1" outlineLevel="1">
      <c r="A726" t="s">
        <v>2321</v>
      </c>
      <c r="B726" t="s">
        <v>2085</v>
      </c>
      <c r="C726" s="25">
        <v>15008</v>
      </c>
      <c r="F726" s="1">
        <v>12083</v>
      </c>
      <c r="G726" s="1">
        <v>6478</v>
      </c>
      <c r="H726" s="1">
        <v>6250</v>
      </c>
      <c r="I726" s="2" t="str">
        <f t="shared" si="211"/>
        <v/>
      </c>
      <c r="J726" s="2">
        <f t="shared" si="212"/>
        <v>0.51725564843168093</v>
      </c>
      <c r="K726" s="10" t="e">
        <f t="shared" si="204"/>
        <v>#N/A</v>
      </c>
      <c r="L726" s="9" t="e">
        <f t="shared" si="205"/>
        <v>#N/A</v>
      </c>
      <c r="M726" s="8" t="e">
        <f t="shared" si="206"/>
        <v>#N/A</v>
      </c>
      <c r="N726" s="2" t="str">
        <f t="shared" si="207"/>
        <v>-</v>
      </c>
      <c r="O726" s="2" t="str">
        <f t="shared" si="208"/>
        <v>-</v>
      </c>
      <c r="P726" s="2" t="str">
        <f t="shared" si="209"/>
        <v>-</v>
      </c>
      <c r="Q726" s="2" t="str">
        <f t="shared" si="210"/>
        <v>-</v>
      </c>
      <c r="AS726" t="s">
        <v>2321</v>
      </c>
      <c r="AT726" t="s">
        <v>2085</v>
      </c>
      <c r="AW726" s="35">
        <v>17</v>
      </c>
      <c r="AX726" s="37">
        <v>189</v>
      </c>
      <c r="AY726" s="41">
        <f t="shared" si="203"/>
        <v>17189</v>
      </c>
      <c r="BA726" s="7" t="s">
        <v>59</v>
      </c>
    </row>
    <row r="727" spans="1:53" hidden="1" outlineLevel="1">
      <c r="A727" t="s">
        <v>2268</v>
      </c>
      <c r="B727" t="s">
        <v>2085</v>
      </c>
      <c r="C727" s="25">
        <v>16829</v>
      </c>
      <c r="F727" s="1">
        <v>12159</v>
      </c>
      <c r="G727" s="1">
        <v>7526</v>
      </c>
      <c r="H727" s="1">
        <v>7132</v>
      </c>
      <c r="I727" s="2" t="str">
        <f t="shared" si="211"/>
        <v/>
      </c>
      <c r="J727" s="2">
        <f t="shared" si="212"/>
        <v>0.58656139485155034</v>
      </c>
      <c r="K727" s="10" t="e">
        <f t="shared" si="204"/>
        <v>#N/A</v>
      </c>
      <c r="L727" s="9" t="e">
        <f t="shared" si="205"/>
        <v>#N/A</v>
      </c>
      <c r="M727" s="8" t="e">
        <f t="shared" si="206"/>
        <v>#N/A</v>
      </c>
      <c r="N727" s="2" t="str">
        <f t="shared" si="207"/>
        <v>-</v>
      </c>
      <c r="O727" s="2" t="str">
        <f t="shared" si="208"/>
        <v>-</v>
      </c>
      <c r="P727" s="2" t="str">
        <f t="shared" si="209"/>
        <v>-</v>
      </c>
      <c r="Q727" s="2" t="str">
        <f t="shared" si="210"/>
        <v>-</v>
      </c>
      <c r="AS727" t="s">
        <v>2268</v>
      </c>
      <c r="AT727" t="s">
        <v>2085</v>
      </c>
      <c r="AW727" s="35">
        <v>17</v>
      </c>
      <c r="AX727" s="37">
        <v>191</v>
      </c>
      <c r="AY727" s="41">
        <f t="shared" si="203"/>
        <v>17191</v>
      </c>
      <c r="BA727" s="7" t="s">
        <v>59</v>
      </c>
    </row>
    <row r="728" spans="1:53" hidden="1" outlineLevel="1">
      <c r="A728" t="s">
        <v>476</v>
      </c>
      <c r="B728" t="s">
        <v>2085</v>
      </c>
      <c r="C728" s="25">
        <v>14942</v>
      </c>
      <c r="F728" s="1">
        <v>11820</v>
      </c>
      <c r="G728" s="1">
        <v>6330</v>
      </c>
      <c r="H728" s="1">
        <v>6040</v>
      </c>
      <c r="I728" s="2" t="str">
        <f t="shared" si="211"/>
        <v/>
      </c>
      <c r="J728" s="2">
        <f t="shared" si="212"/>
        <v>0.51099830795262269</v>
      </c>
      <c r="K728" s="10" t="e">
        <f t="shared" ref="K728:K734" si="213">RANK(R728,R728:AP728)</f>
        <v>#N/A</v>
      </c>
      <c r="L728" s="9" t="e">
        <f t="shared" ref="L728:L734" si="214">RANK(S728,R728:AP728)</f>
        <v>#N/A</v>
      </c>
      <c r="M728" s="8" t="e">
        <f t="shared" ref="M728:M734" si="215">RANK(T728,R728:AP728)</f>
        <v>#N/A</v>
      </c>
      <c r="N728" s="2" t="str">
        <f t="shared" ref="N728:N734" si="216">IF(SUM($R728:$AO728)=0,"-",R728/SUM($R728:$AO728))</f>
        <v>-</v>
      </c>
      <c r="O728" s="2" t="str">
        <f t="shared" ref="O728:O734" si="217">IF(SUM($R728:$AO728)=0,"-",S728/SUM($R728:$AO728))</f>
        <v>-</v>
      </c>
      <c r="P728" s="2" t="str">
        <f t="shared" ref="P728:P734" si="218">IF(SUM($R728:$AO728)=0,"-",T728/SUM($R728:$AO728))</f>
        <v>-</v>
      </c>
      <c r="Q728" s="2" t="str">
        <f t="shared" ref="Q728:Q734" si="219">IF(SUM($R728:$AO728)=0,"-",(1-N728-O728-P728))</f>
        <v>-</v>
      </c>
      <c r="AS728" t="s">
        <v>476</v>
      </c>
      <c r="AT728" t="s">
        <v>2085</v>
      </c>
      <c r="AW728" s="35">
        <v>17</v>
      </c>
      <c r="AX728" s="37">
        <v>193</v>
      </c>
      <c r="AY728" s="41">
        <f t="shared" si="203"/>
        <v>17193</v>
      </c>
      <c r="BA728" s="7" t="s">
        <v>59</v>
      </c>
    </row>
    <row r="729" spans="1:53" hidden="1" outlineLevel="1">
      <c r="A729" t="s">
        <v>2095</v>
      </c>
      <c r="B729" t="s">
        <v>2085</v>
      </c>
      <c r="C729" s="25">
        <v>59033</v>
      </c>
      <c r="F729" s="1">
        <v>42621</v>
      </c>
      <c r="G729" s="1">
        <v>17916</v>
      </c>
      <c r="H729" s="1">
        <v>17556</v>
      </c>
      <c r="I729" s="2" t="str">
        <f t="shared" si="211"/>
        <v/>
      </c>
      <c r="J729" s="2">
        <f t="shared" si="212"/>
        <v>0.4119096220173154</v>
      </c>
      <c r="K729" s="10" t="e">
        <f t="shared" si="213"/>
        <v>#N/A</v>
      </c>
      <c r="L729" s="9" t="e">
        <f t="shared" si="214"/>
        <v>#N/A</v>
      </c>
      <c r="M729" s="8" t="e">
        <f t="shared" si="215"/>
        <v>#N/A</v>
      </c>
      <c r="N729" s="2" t="str">
        <f t="shared" si="216"/>
        <v>-</v>
      </c>
      <c r="O729" s="2" t="str">
        <f t="shared" si="217"/>
        <v>-</v>
      </c>
      <c r="P729" s="2" t="str">
        <f t="shared" si="218"/>
        <v>-</v>
      </c>
      <c r="Q729" s="2" t="str">
        <f t="shared" si="219"/>
        <v>-</v>
      </c>
      <c r="AS729" t="s">
        <v>2095</v>
      </c>
      <c r="AT729" t="s">
        <v>2085</v>
      </c>
      <c r="AW729" s="35">
        <v>17</v>
      </c>
      <c r="AX729" s="37">
        <v>195</v>
      </c>
      <c r="AY729" s="41">
        <f t="shared" si="203"/>
        <v>17195</v>
      </c>
      <c r="BA729" s="7" t="s">
        <v>59</v>
      </c>
    </row>
    <row r="730" spans="1:53" hidden="1" outlineLevel="1">
      <c r="A730" t="s">
        <v>2919</v>
      </c>
      <c r="B730" t="s">
        <v>2085</v>
      </c>
      <c r="C730" s="25">
        <v>650779</v>
      </c>
      <c r="F730" s="1">
        <v>344584</v>
      </c>
      <c r="G730" s="1">
        <v>162745</v>
      </c>
      <c r="H730" s="1">
        <v>159187</v>
      </c>
      <c r="I730" s="2" t="str">
        <f t="shared" si="211"/>
        <v/>
      </c>
      <c r="J730" s="2">
        <f t="shared" si="212"/>
        <v>0.46196863464351218</v>
      </c>
      <c r="K730" s="10" t="e">
        <f t="shared" si="213"/>
        <v>#N/A</v>
      </c>
      <c r="L730" s="9" t="e">
        <f t="shared" si="214"/>
        <v>#N/A</v>
      </c>
      <c r="M730" s="8" t="e">
        <f t="shared" si="215"/>
        <v>#N/A</v>
      </c>
      <c r="N730" s="2" t="str">
        <f t="shared" si="216"/>
        <v>-</v>
      </c>
      <c r="O730" s="2" t="str">
        <f t="shared" si="217"/>
        <v>-</v>
      </c>
      <c r="P730" s="2" t="str">
        <f t="shared" si="218"/>
        <v>-</v>
      </c>
      <c r="Q730" s="2" t="str">
        <f t="shared" si="219"/>
        <v>-</v>
      </c>
      <c r="AS730" t="s">
        <v>2919</v>
      </c>
      <c r="AT730" t="s">
        <v>2085</v>
      </c>
      <c r="AW730" s="35">
        <v>17</v>
      </c>
      <c r="AX730" s="37">
        <v>197</v>
      </c>
      <c r="AY730" s="41">
        <f t="shared" si="203"/>
        <v>17197</v>
      </c>
      <c r="BA730" s="7" t="s">
        <v>59</v>
      </c>
    </row>
    <row r="731" spans="1:53" hidden="1" outlineLevel="1">
      <c r="A731" t="s">
        <v>2033</v>
      </c>
      <c r="B731" t="s">
        <v>2085</v>
      </c>
      <c r="C731" s="25">
        <v>64424</v>
      </c>
      <c r="F731" s="1">
        <v>42900</v>
      </c>
      <c r="G731" s="1">
        <v>21094</v>
      </c>
      <c r="H731" s="1">
        <v>15831</v>
      </c>
      <c r="I731" s="2" t="str">
        <f t="shared" si="211"/>
        <v/>
      </c>
      <c r="J731" s="2">
        <f t="shared" si="212"/>
        <v>0.36902097902097902</v>
      </c>
      <c r="K731" s="10" t="e">
        <f t="shared" si="213"/>
        <v>#N/A</v>
      </c>
      <c r="L731" s="9" t="e">
        <f t="shared" si="214"/>
        <v>#N/A</v>
      </c>
      <c r="M731" s="8" t="e">
        <f t="shared" si="215"/>
        <v>#N/A</v>
      </c>
      <c r="N731" s="2" t="str">
        <f t="shared" si="216"/>
        <v>-</v>
      </c>
      <c r="O731" s="2" t="str">
        <f t="shared" si="217"/>
        <v>-</v>
      </c>
      <c r="P731" s="2" t="str">
        <f t="shared" si="218"/>
        <v>-</v>
      </c>
      <c r="Q731" s="2" t="str">
        <f t="shared" si="219"/>
        <v>-</v>
      </c>
      <c r="AS731" t="s">
        <v>2033</v>
      </c>
      <c r="AT731" t="s">
        <v>2085</v>
      </c>
      <c r="AW731" s="35">
        <v>17</v>
      </c>
      <c r="AX731" s="37">
        <v>199</v>
      </c>
      <c r="AY731" s="41">
        <f t="shared" si="203"/>
        <v>17199</v>
      </c>
      <c r="BA731" s="7" t="s">
        <v>59</v>
      </c>
    </row>
    <row r="732" spans="1:53" hidden="1" outlineLevel="1">
      <c r="A732" t="s">
        <v>2197</v>
      </c>
      <c r="B732" t="s">
        <v>2085</v>
      </c>
      <c r="C732" s="25">
        <v>289405</v>
      </c>
      <c r="F732" s="1">
        <v>184352</v>
      </c>
      <c r="G732" s="1">
        <v>80876</v>
      </c>
      <c r="H732" s="1">
        <v>78190</v>
      </c>
      <c r="I732" s="2" t="str">
        <f t="shared" si="211"/>
        <v/>
      </c>
      <c r="J732" s="2">
        <f t="shared" si="212"/>
        <v>0.42413426488456862</v>
      </c>
      <c r="K732" s="10" t="e">
        <f t="shared" si="213"/>
        <v>#N/A</v>
      </c>
      <c r="L732" s="9" t="e">
        <f t="shared" si="214"/>
        <v>#N/A</v>
      </c>
      <c r="M732" s="8" t="e">
        <f t="shared" si="215"/>
        <v>#N/A</v>
      </c>
      <c r="N732" s="2" t="str">
        <f t="shared" si="216"/>
        <v>-</v>
      </c>
      <c r="O732" s="2" t="str">
        <f t="shared" si="217"/>
        <v>-</v>
      </c>
      <c r="P732" s="2" t="str">
        <f t="shared" si="218"/>
        <v>-</v>
      </c>
      <c r="Q732" s="2" t="str">
        <f t="shared" si="219"/>
        <v>-</v>
      </c>
      <c r="AS732" t="s">
        <v>2197</v>
      </c>
      <c r="AT732" t="s">
        <v>2085</v>
      </c>
      <c r="AW732" s="35">
        <v>17</v>
      </c>
      <c r="AX732" s="37">
        <v>201</v>
      </c>
      <c r="AY732" s="41">
        <f t="shared" si="203"/>
        <v>17201</v>
      </c>
      <c r="BA732" s="7" t="s">
        <v>59</v>
      </c>
    </row>
    <row r="733" spans="1:53" hidden="1" outlineLevel="1">
      <c r="A733" t="s">
        <v>2518</v>
      </c>
      <c r="B733" t="s">
        <v>2085</v>
      </c>
      <c r="C733" s="25">
        <v>37385</v>
      </c>
      <c r="F733" s="1">
        <v>24587</v>
      </c>
      <c r="G733" s="1">
        <v>13059</v>
      </c>
      <c r="H733" s="1">
        <v>12683</v>
      </c>
      <c r="I733" s="2" t="str">
        <f t="shared" si="211"/>
        <v/>
      </c>
      <c r="J733" s="2">
        <f t="shared" si="212"/>
        <v>0.51584170496603898</v>
      </c>
      <c r="K733" s="10" t="e">
        <f t="shared" si="213"/>
        <v>#N/A</v>
      </c>
      <c r="L733" s="9" t="e">
        <f t="shared" si="214"/>
        <v>#N/A</v>
      </c>
      <c r="M733" s="8" t="e">
        <f t="shared" si="215"/>
        <v>#N/A</v>
      </c>
      <c r="N733" s="2" t="str">
        <f t="shared" si="216"/>
        <v>-</v>
      </c>
      <c r="O733" s="2" t="str">
        <f t="shared" si="217"/>
        <v>-</v>
      </c>
      <c r="P733" s="2" t="str">
        <f t="shared" si="218"/>
        <v>-</v>
      </c>
      <c r="Q733" s="2" t="str">
        <f t="shared" si="219"/>
        <v>-</v>
      </c>
      <c r="AS733" t="s">
        <v>2518</v>
      </c>
      <c r="AT733" t="s">
        <v>2085</v>
      </c>
      <c r="AW733" s="35">
        <v>17</v>
      </c>
      <c r="AX733" s="37">
        <v>203</v>
      </c>
      <c r="AY733" s="41">
        <f t="shared" si="203"/>
        <v>17203</v>
      </c>
      <c r="BA733" s="7" t="s">
        <v>59</v>
      </c>
    </row>
    <row r="734" spans="1:53" collapsed="1">
      <c r="A734" t="s">
        <v>2535</v>
      </c>
      <c r="B734" t="s">
        <v>2569</v>
      </c>
      <c r="C734" s="25">
        <f>SUM(C632:C733)</f>
        <v>12643955</v>
      </c>
      <c r="D734" s="55">
        <v>9392000</v>
      </c>
      <c r="E734" s="55">
        <v>8383000</v>
      </c>
      <c r="F734" s="25">
        <f>SUM(F632:F733)</f>
        <v>7375688</v>
      </c>
      <c r="G734" s="25">
        <f>SUM(G632:G733)</f>
        <v>3587676</v>
      </c>
      <c r="H734" s="1">
        <v>3453708</v>
      </c>
      <c r="I734" s="2">
        <f t="shared" si="211"/>
        <v>0.36772870528109031</v>
      </c>
      <c r="J734" s="2">
        <f t="shared" si="212"/>
        <v>0.46825570712860959</v>
      </c>
      <c r="K734" s="10" t="e">
        <f t="shared" si="213"/>
        <v>#N/A</v>
      </c>
      <c r="L734" s="9" t="e">
        <f t="shared" si="214"/>
        <v>#N/A</v>
      </c>
      <c r="M734" s="8" t="e">
        <f t="shared" si="215"/>
        <v>#N/A</v>
      </c>
      <c r="N734" s="2" t="str">
        <f t="shared" si="216"/>
        <v>-</v>
      </c>
      <c r="O734" s="2" t="str">
        <f t="shared" si="217"/>
        <v>-</v>
      </c>
      <c r="P734" s="2" t="str">
        <f t="shared" si="218"/>
        <v>-</v>
      </c>
      <c r="Q734" s="2" t="str">
        <f t="shared" si="219"/>
        <v>-</v>
      </c>
      <c r="AS734" t="s">
        <v>2535</v>
      </c>
      <c r="AT734" t="s">
        <v>2569</v>
      </c>
      <c r="AW734" s="35">
        <v>17</v>
      </c>
      <c r="AX734" s="37"/>
      <c r="AY734" s="35">
        <v>17</v>
      </c>
      <c r="BA734" s="7" t="s">
        <v>2133</v>
      </c>
    </row>
    <row r="735" spans="1:53">
      <c r="C735" s="25"/>
      <c r="F735" s="25"/>
      <c r="G735" s="25"/>
      <c r="I735" s="2"/>
      <c r="J735" s="2"/>
      <c r="M735" s="8"/>
      <c r="AW735" s="35"/>
      <c r="AX735" s="37"/>
      <c r="AY735" s="41"/>
    </row>
    <row r="736" spans="1:53" hidden="1" outlineLevel="1">
      <c r="A736" t="s">
        <v>1336</v>
      </c>
      <c r="B736" t="s">
        <v>2772</v>
      </c>
      <c r="C736" s="25">
        <v>33887</v>
      </c>
      <c r="F736" s="25">
        <v>19736</v>
      </c>
      <c r="G736" s="25">
        <v>9480</v>
      </c>
      <c r="H736" s="1">
        <v>9161</v>
      </c>
      <c r="I736" s="2" t="str">
        <f t="shared" si="211"/>
        <v/>
      </c>
      <c r="J736" s="2">
        <f t="shared" si="212"/>
        <v>0.46417713822456425</v>
      </c>
      <c r="K736" s="10" t="e">
        <f t="shared" ref="K736:K767" si="220">RANK(R736,R736:AP736)</f>
        <v>#N/A</v>
      </c>
      <c r="L736" s="9" t="e">
        <f t="shared" ref="L736:L767" si="221">RANK(S736,R736:AP736)</f>
        <v>#N/A</v>
      </c>
      <c r="M736" s="8" t="e">
        <f t="shared" ref="M736:M767" si="222">RANK(T736,R736:AP736)</f>
        <v>#N/A</v>
      </c>
      <c r="N736" s="2" t="str">
        <f t="shared" ref="N736:N767" si="223">IF(SUM($R736:$AO736)=0,"-",R736/SUM($R736:$AO736))</f>
        <v>-</v>
      </c>
      <c r="O736" s="2" t="str">
        <f t="shared" ref="O736:O767" si="224">IF(SUM($R736:$AO736)=0,"-",S736/SUM($R736:$AO736))</f>
        <v>-</v>
      </c>
      <c r="P736" s="2" t="str">
        <f t="shared" ref="P736:P767" si="225">IF(SUM($R736:$AO736)=0,"-",T736/SUM($R736:$AO736))</f>
        <v>-</v>
      </c>
      <c r="Q736" s="2" t="str">
        <f t="shared" ref="Q736:Q767" si="226">IF(SUM($R736:$AO736)=0,"-",(1-N736-O736-P736))</f>
        <v>-</v>
      </c>
      <c r="AS736" t="s">
        <v>1336</v>
      </c>
      <c r="AT736" t="s">
        <v>2772</v>
      </c>
      <c r="AW736" s="35">
        <v>18</v>
      </c>
      <c r="AX736" s="37">
        <v>1</v>
      </c>
      <c r="AY736" s="41">
        <f t="shared" si="203"/>
        <v>18001</v>
      </c>
      <c r="BA736" s="7" t="s">
        <v>59</v>
      </c>
    </row>
    <row r="737" spans="1:53" hidden="1" outlineLevel="1">
      <c r="A737" t="s">
        <v>1663</v>
      </c>
      <c r="B737" t="s">
        <v>2772</v>
      </c>
      <c r="C737" s="25">
        <v>346314</v>
      </c>
      <c r="F737" s="25">
        <v>228579</v>
      </c>
      <c r="G737" s="25">
        <v>89934</v>
      </c>
      <c r="H737" s="1">
        <v>88011</v>
      </c>
      <c r="I737" s="2" t="str">
        <f t="shared" si="211"/>
        <v/>
      </c>
      <c r="J737" s="2">
        <f t="shared" si="212"/>
        <v>0.38503537070334543</v>
      </c>
      <c r="K737" s="10" t="e">
        <f t="shared" si="220"/>
        <v>#N/A</v>
      </c>
      <c r="L737" s="9" t="e">
        <f t="shared" si="221"/>
        <v>#N/A</v>
      </c>
      <c r="M737" s="8" t="e">
        <f t="shared" si="222"/>
        <v>#N/A</v>
      </c>
      <c r="N737" s="2" t="str">
        <f t="shared" si="223"/>
        <v>-</v>
      </c>
      <c r="O737" s="2" t="str">
        <f t="shared" si="224"/>
        <v>-</v>
      </c>
      <c r="P737" s="2" t="str">
        <f t="shared" si="225"/>
        <v>-</v>
      </c>
      <c r="Q737" s="2" t="str">
        <f t="shared" si="226"/>
        <v>-</v>
      </c>
      <c r="AS737" t="s">
        <v>1663</v>
      </c>
      <c r="AT737" t="s">
        <v>2772</v>
      </c>
      <c r="AW737" s="35">
        <v>18</v>
      </c>
      <c r="AX737" s="37">
        <v>3</v>
      </c>
      <c r="AY737" s="41">
        <f t="shared" si="203"/>
        <v>18003</v>
      </c>
      <c r="BA737" s="7" t="s">
        <v>59</v>
      </c>
    </row>
    <row r="738" spans="1:53" hidden="1" outlineLevel="1">
      <c r="A738" t="s">
        <v>2885</v>
      </c>
      <c r="B738" t="s">
        <v>2772</v>
      </c>
      <c r="C738" s="25">
        <v>74508</v>
      </c>
      <c r="F738" s="25">
        <v>50918</v>
      </c>
      <c r="G738" s="25">
        <v>21558</v>
      </c>
      <c r="H738" s="1">
        <v>20592</v>
      </c>
      <c r="I738" s="2" t="str">
        <f t="shared" si="211"/>
        <v/>
      </c>
      <c r="J738" s="2">
        <f t="shared" si="212"/>
        <v>0.4044149416709219</v>
      </c>
      <c r="K738" s="10" t="e">
        <f t="shared" si="220"/>
        <v>#N/A</v>
      </c>
      <c r="L738" s="9" t="e">
        <f t="shared" si="221"/>
        <v>#N/A</v>
      </c>
      <c r="M738" s="8" t="e">
        <f t="shared" si="222"/>
        <v>#N/A</v>
      </c>
      <c r="N738" s="2" t="str">
        <f t="shared" si="223"/>
        <v>-</v>
      </c>
      <c r="O738" s="2" t="str">
        <f t="shared" si="224"/>
        <v>-</v>
      </c>
      <c r="P738" s="2" t="str">
        <f t="shared" si="225"/>
        <v>-</v>
      </c>
      <c r="Q738" s="2" t="str">
        <f t="shared" si="226"/>
        <v>-</v>
      </c>
      <c r="AS738" t="s">
        <v>2885</v>
      </c>
      <c r="AT738" t="s">
        <v>2772</v>
      </c>
      <c r="AW738" s="35">
        <v>18</v>
      </c>
      <c r="AX738" s="37">
        <v>5</v>
      </c>
      <c r="AY738" s="41">
        <f t="shared" si="203"/>
        <v>18005</v>
      </c>
      <c r="BA738" s="7" t="s">
        <v>59</v>
      </c>
    </row>
    <row r="739" spans="1:53" hidden="1" outlineLevel="1">
      <c r="A739" t="s">
        <v>1461</v>
      </c>
      <c r="B739" t="s">
        <v>2772</v>
      </c>
      <c r="C739" s="25">
        <v>8871</v>
      </c>
      <c r="F739" s="25">
        <v>6149</v>
      </c>
      <c r="G739" s="25">
        <v>2745</v>
      </c>
      <c r="H739" s="1">
        <v>2536</v>
      </c>
      <c r="I739" s="2" t="str">
        <f t="shared" si="211"/>
        <v/>
      </c>
      <c r="J739" s="2">
        <f t="shared" si="212"/>
        <v>0.41242478451780779</v>
      </c>
      <c r="K739" s="10" t="e">
        <f t="shared" si="220"/>
        <v>#N/A</v>
      </c>
      <c r="L739" s="9" t="e">
        <f t="shared" si="221"/>
        <v>#N/A</v>
      </c>
      <c r="M739" s="8" t="e">
        <f t="shared" si="222"/>
        <v>#N/A</v>
      </c>
      <c r="N739" s="2" t="str">
        <f t="shared" si="223"/>
        <v>-</v>
      </c>
      <c r="O739" s="2" t="str">
        <f t="shared" si="224"/>
        <v>-</v>
      </c>
      <c r="P739" s="2" t="str">
        <f t="shared" si="225"/>
        <v>-</v>
      </c>
      <c r="Q739" s="2" t="str">
        <f t="shared" si="226"/>
        <v>-</v>
      </c>
      <c r="AS739" t="s">
        <v>1461</v>
      </c>
      <c r="AT739" t="s">
        <v>2772</v>
      </c>
      <c r="AW739" s="35">
        <v>18</v>
      </c>
      <c r="AX739" s="37">
        <v>7</v>
      </c>
      <c r="AY739" s="41">
        <f t="shared" si="203"/>
        <v>18007</v>
      </c>
      <c r="BA739" s="7" t="s">
        <v>59</v>
      </c>
    </row>
    <row r="740" spans="1:53" hidden="1" outlineLevel="1">
      <c r="A740" t="s">
        <v>2591</v>
      </c>
      <c r="B740" t="s">
        <v>2772</v>
      </c>
      <c r="C740" s="25">
        <v>13161</v>
      </c>
      <c r="F740" s="25">
        <v>9475</v>
      </c>
      <c r="G740" s="25">
        <v>4143</v>
      </c>
      <c r="H740" s="1">
        <v>3819</v>
      </c>
      <c r="I740" s="2" t="str">
        <f t="shared" si="211"/>
        <v/>
      </c>
      <c r="J740" s="2">
        <f t="shared" si="212"/>
        <v>0.40306068601583112</v>
      </c>
      <c r="K740" s="10" t="e">
        <f t="shared" si="220"/>
        <v>#N/A</v>
      </c>
      <c r="L740" s="9" t="e">
        <f t="shared" si="221"/>
        <v>#N/A</v>
      </c>
      <c r="M740" s="8" t="e">
        <f t="shared" si="222"/>
        <v>#N/A</v>
      </c>
      <c r="N740" s="2" t="str">
        <f t="shared" si="223"/>
        <v>-</v>
      </c>
      <c r="O740" s="2" t="str">
        <f t="shared" si="224"/>
        <v>-</v>
      </c>
      <c r="P740" s="2" t="str">
        <f t="shared" si="225"/>
        <v>-</v>
      </c>
      <c r="Q740" s="2" t="str">
        <f t="shared" si="226"/>
        <v>-</v>
      </c>
      <c r="AS740" t="s">
        <v>2591</v>
      </c>
      <c r="AT740" t="s">
        <v>2772</v>
      </c>
      <c r="AW740" s="35">
        <v>18</v>
      </c>
      <c r="AX740" s="37">
        <v>9</v>
      </c>
      <c r="AY740" s="41">
        <f t="shared" si="203"/>
        <v>18009</v>
      </c>
      <c r="BA740" s="7" t="s">
        <v>59</v>
      </c>
    </row>
    <row r="741" spans="1:53" hidden="1" outlineLevel="1">
      <c r="A741" t="s">
        <v>2949</v>
      </c>
      <c r="B741" t="s">
        <v>2772</v>
      </c>
      <c r="C741" s="25">
        <v>52750</v>
      </c>
      <c r="F741" s="25">
        <v>35626</v>
      </c>
      <c r="G741" s="25">
        <v>14209</v>
      </c>
      <c r="H741" s="1">
        <v>14052</v>
      </c>
      <c r="I741" s="2" t="str">
        <f t="shared" si="211"/>
        <v/>
      </c>
      <c r="J741" s="2">
        <f t="shared" si="212"/>
        <v>0.39443103351484871</v>
      </c>
      <c r="K741" s="10" t="e">
        <f t="shared" si="220"/>
        <v>#N/A</v>
      </c>
      <c r="L741" s="9" t="e">
        <f t="shared" si="221"/>
        <v>#N/A</v>
      </c>
      <c r="M741" s="8" t="e">
        <f t="shared" si="222"/>
        <v>#N/A</v>
      </c>
      <c r="N741" s="2" t="str">
        <f t="shared" si="223"/>
        <v>-</v>
      </c>
      <c r="O741" s="2" t="str">
        <f t="shared" si="224"/>
        <v>-</v>
      </c>
      <c r="P741" s="2" t="str">
        <f t="shared" si="225"/>
        <v>-</v>
      </c>
      <c r="Q741" s="2" t="str">
        <f t="shared" si="226"/>
        <v>-</v>
      </c>
      <c r="AS741" t="s">
        <v>2949</v>
      </c>
      <c r="AT741" t="s">
        <v>2772</v>
      </c>
      <c r="AW741" s="35">
        <v>18</v>
      </c>
      <c r="AX741" s="37">
        <v>11</v>
      </c>
      <c r="AY741" s="41">
        <f t="shared" ref="AY741:AY804" si="227">1000*AW741+AX741</f>
        <v>18011</v>
      </c>
      <c r="BA741" s="7" t="s">
        <v>59</v>
      </c>
    </row>
    <row r="742" spans="1:53" hidden="1" outlineLevel="1">
      <c r="A742" t="s">
        <v>1678</v>
      </c>
      <c r="B742" t="s">
        <v>2772</v>
      </c>
      <c r="C742" s="25">
        <v>15329</v>
      </c>
      <c r="F742" s="25">
        <v>12729</v>
      </c>
      <c r="G742" s="25">
        <v>6306</v>
      </c>
      <c r="H742" s="1">
        <v>6101</v>
      </c>
      <c r="I742" s="2" t="str">
        <f t="shared" si="211"/>
        <v/>
      </c>
      <c r="J742" s="2">
        <f t="shared" si="212"/>
        <v>0.47929923796056251</v>
      </c>
      <c r="K742" s="10" t="e">
        <f t="shared" si="220"/>
        <v>#N/A</v>
      </c>
      <c r="L742" s="9" t="e">
        <f t="shared" si="221"/>
        <v>#N/A</v>
      </c>
      <c r="M742" s="8" t="e">
        <f t="shared" si="222"/>
        <v>#N/A</v>
      </c>
      <c r="N742" s="2" t="str">
        <f t="shared" si="223"/>
        <v>-</v>
      </c>
      <c r="O742" s="2" t="str">
        <f t="shared" si="224"/>
        <v>-</v>
      </c>
      <c r="P742" s="2" t="str">
        <f t="shared" si="225"/>
        <v>-</v>
      </c>
      <c r="Q742" s="2" t="str">
        <f t="shared" si="226"/>
        <v>-</v>
      </c>
      <c r="AS742" t="s">
        <v>1678</v>
      </c>
      <c r="AT742" t="s">
        <v>2772</v>
      </c>
      <c r="AW742" s="35">
        <v>18</v>
      </c>
      <c r="AX742" s="37">
        <v>13</v>
      </c>
      <c r="AY742" s="41">
        <f t="shared" si="227"/>
        <v>18013</v>
      </c>
      <c r="BA742" s="7" t="s">
        <v>59</v>
      </c>
    </row>
    <row r="743" spans="1:53" hidden="1" outlineLevel="1">
      <c r="A743" t="s">
        <v>2982</v>
      </c>
      <c r="B743" t="s">
        <v>2772</v>
      </c>
      <c r="C743" s="25">
        <v>20179</v>
      </c>
      <c r="F743" s="25">
        <v>13818</v>
      </c>
      <c r="G743" s="25">
        <v>6550</v>
      </c>
      <c r="H743" s="1">
        <v>6375</v>
      </c>
      <c r="I743" s="2" t="str">
        <f t="shared" si="211"/>
        <v/>
      </c>
      <c r="J743" s="2">
        <f t="shared" si="212"/>
        <v>0.46135475466782455</v>
      </c>
      <c r="K743" s="10" t="e">
        <f t="shared" si="220"/>
        <v>#N/A</v>
      </c>
      <c r="L743" s="9" t="e">
        <f t="shared" si="221"/>
        <v>#N/A</v>
      </c>
      <c r="M743" s="8" t="e">
        <f t="shared" si="222"/>
        <v>#N/A</v>
      </c>
      <c r="N743" s="2" t="str">
        <f t="shared" si="223"/>
        <v>-</v>
      </c>
      <c r="O743" s="2" t="str">
        <f t="shared" si="224"/>
        <v>-</v>
      </c>
      <c r="P743" s="2" t="str">
        <f t="shared" si="225"/>
        <v>-</v>
      </c>
      <c r="Q743" s="2" t="str">
        <f t="shared" si="226"/>
        <v>-</v>
      </c>
      <c r="AS743" t="s">
        <v>2982</v>
      </c>
      <c r="AT743" t="s">
        <v>2772</v>
      </c>
      <c r="AW743" s="35">
        <v>18</v>
      </c>
      <c r="AX743" s="37">
        <v>15</v>
      </c>
      <c r="AY743" s="41">
        <f t="shared" si="227"/>
        <v>18015</v>
      </c>
      <c r="BA743" s="7" t="s">
        <v>59</v>
      </c>
    </row>
    <row r="744" spans="1:53" hidden="1" outlineLevel="1">
      <c r="A744" t="s">
        <v>2025</v>
      </c>
      <c r="B744" t="s">
        <v>2772</v>
      </c>
      <c r="C744" s="25">
        <v>39255</v>
      </c>
      <c r="F744" s="25">
        <v>21550</v>
      </c>
      <c r="G744" s="25">
        <v>11408</v>
      </c>
      <c r="H744" s="1">
        <v>11004</v>
      </c>
      <c r="I744" s="2" t="str">
        <f t="shared" si="211"/>
        <v/>
      </c>
      <c r="J744" s="2">
        <f t="shared" si="212"/>
        <v>0.51062645011600927</v>
      </c>
      <c r="K744" s="10" t="e">
        <f t="shared" si="220"/>
        <v>#N/A</v>
      </c>
      <c r="L744" s="9" t="e">
        <f t="shared" si="221"/>
        <v>#N/A</v>
      </c>
      <c r="M744" s="8" t="e">
        <f t="shared" si="222"/>
        <v>#N/A</v>
      </c>
      <c r="N744" s="2" t="str">
        <f t="shared" si="223"/>
        <v>-</v>
      </c>
      <c r="O744" s="2" t="str">
        <f t="shared" si="224"/>
        <v>-</v>
      </c>
      <c r="P744" s="2" t="str">
        <f t="shared" si="225"/>
        <v>-</v>
      </c>
      <c r="Q744" s="2" t="str">
        <f t="shared" si="226"/>
        <v>-</v>
      </c>
      <c r="AS744" t="s">
        <v>2025</v>
      </c>
      <c r="AT744" t="s">
        <v>2772</v>
      </c>
      <c r="AW744" s="35">
        <v>18</v>
      </c>
      <c r="AX744" s="37">
        <v>17</v>
      </c>
      <c r="AY744" s="41">
        <f t="shared" si="227"/>
        <v>18017</v>
      </c>
      <c r="BA744" s="7" t="s">
        <v>59</v>
      </c>
    </row>
    <row r="745" spans="1:53" hidden="1" outlineLevel="1">
      <c r="A745" t="s">
        <v>1351</v>
      </c>
      <c r="B745" t="s">
        <v>2772</v>
      </c>
      <c r="C745" s="25">
        <v>104148</v>
      </c>
      <c r="F745" s="25">
        <v>77156</v>
      </c>
      <c r="G745" s="25">
        <v>34084</v>
      </c>
      <c r="H745" s="1">
        <v>33397</v>
      </c>
      <c r="I745" s="2" t="str">
        <f t="shared" si="211"/>
        <v/>
      </c>
      <c r="J745" s="2">
        <f t="shared" si="212"/>
        <v>0.43285032920317279</v>
      </c>
      <c r="K745" s="10" t="e">
        <f t="shared" si="220"/>
        <v>#N/A</v>
      </c>
      <c r="L745" s="9" t="e">
        <f t="shared" si="221"/>
        <v>#N/A</v>
      </c>
      <c r="M745" s="8" t="e">
        <f t="shared" si="222"/>
        <v>#N/A</v>
      </c>
      <c r="N745" s="2" t="str">
        <f t="shared" si="223"/>
        <v>-</v>
      </c>
      <c r="O745" s="2" t="str">
        <f t="shared" si="224"/>
        <v>-</v>
      </c>
      <c r="P745" s="2" t="str">
        <f t="shared" si="225"/>
        <v>-</v>
      </c>
      <c r="Q745" s="2" t="str">
        <f t="shared" si="226"/>
        <v>-</v>
      </c>
      <c r="AS745" t="s">
        <v>1351</v>
      </c>
      <c r="AT745" t="s">
        <v>2772</v>
      </c>
      <c r="AW745" s="35">
        <v>18</v>
      </c>
      <c r="AX745" s="37">
        <v>19</v>
      </c>
      <c r="AY745" s="41">
        <f t="shared" si="227"/>
        <v>18019</v>
      </c>
      <c r="BA745" s="7" t="s">
        <v>59</v>
      </c>
    </row>
    <row r="746" spans="1:53" hidden="1" outlineLevel="1">
      <c r="A746" t="s">
        <v>687</v>
      </c>
      <c r="B746" t="s">
        <v>2772</v>
      </c>
      <c r="C746" s="25">
        <v>27096</v>
      </c>
      <c r="F746" s="25">
        <v>19187</v>
      </c>
      <c r="G746" s="25">
        <v>8824</v>
      </c>
      <c r="H746" s="1">
        <v>8214</v>
      </c>
      <c r="I746" s="2" t="str">
        <f t="shared" si="211"/>
        <v/>
      </c>
      <c r="J746" s="2">
        <f t="shared" si="212"/>
        <v>0.42810236097357585</v>
      </c>
      <c r="K746" s="10" t="e">
        <f t="shared" si="220"/>
        <v>#N/A</v>
      </c>
      <c r="L746" s="9" t="e">
        <f t="shared" si="221"/>
        <v>#N/A</v>
      </c>
      <c r="M746" s="8" t="e">
        <f t="shared" si="222"/>
        <v>#N/A</v>
      </c>
      <c r="N746" s="2" t="str">
        <f t="shared" si="223"/>
        <v>-</v>
      </c>
      <c r="O746" s="2" t="str">
        <f t="shared" si="224"/>
        <v>-</v>
      </c>
      <c r="P746" s="2" t="str">
        <f t="shared" si="225"/>
        <v>-</v>
      </c>
      <c r="Q746" s="2" t="str">
        <f t="shared" si="226"/>
        <v>-</v>
      </c>
      <c r="AS746" t="s">
        <v>687</v>
      </c>
      <c r="AT746" t="s">
        <v>2772</v>
      </c>
      <c r="AW746" s="35">
        <v>18</v>
      </c>
      <c r="AX746" s="37">
        <v>21</v>
      </c>
      <c r="AY746" s="41">
        <f t="shared" si="227"/>
        <v>18021</v>
      </c>
      <c r="BA746" s="7" t="s">
        <v>59</v>
      </c>
    </row>
    <row r="747" spans="1:53" hidden="1" outlineLevel="1">
      <c r="A747" t="s">
        <v>1436</v>
      </c>
      <c r="B747" t="s">
        <v>2772</v>
      </c>
      <c r="C747" s="25">
        <v>33298</v>
      </c>
      <c r="F747" s="25">
        <v>21657</v>
      </c>
      <c r="G747" s="25">
        <v>8168</v>
      </c>
      <c r="H747" s="1">
        <v>7686</v>
      </c>
      <c r="I747" s="2" t="str">
        <f t="shared" si="211"/>
        <v/>
      </c>
      <c r="J747" s="2">
        <f t="shared" si="212"/>
        <v>0.3548968001108187</v>
      </c>
      <c r="K747" s="10" t="e">
        <f t="shared" si="220"/>
        <v>#N/A</v>
      </c>
      <c r="L747" s="9" t="e">
        <f t="shared" si="221"/>
        <v>#N/A</v>
      </c>
      <c r="M747" s="8" t="e">
        <f t="shared" si="222"/>
        <v>#N/A</v>
      </c>
      <c r="N747" s="2" t="str">
        <f t="shared" si="223"/>
        <v>-</v>
      </c>
      <c r="O747" s="2" t="str">
        <f t="shared" si="224"/>
        <v>-</v>
      </c>
      <c r="P747" s="2" t="str">
        <f t="shared" si="225"/>
        <v>-</v>
      </c>
      <c r="Q747" s="2" t="str">
        <f t="shared" si="226"/>
        <v>-</v>
      </c>
      <c r="AS747" t="s">
        <v>1436</v>
      </c>
      <c r="AT747" t="s">
        <v>2772</v>
      </c>
      <c r="AW747" s="35">
        <v>18</v>
      </c>
      <c r="AX747" s="37">
        <v>23</v>
      </c>
      <c r="AY747" s="41">
        <f t="shared" si="227"/>
        <v>18023</v>
      </c>
      <c r="BA747" s="7" t="s">
        <v>59</v>
      </c>
    </row>
    <row r="748" spans="1:53" hidden="1" outlineLevel="1">
      <c r="A748" t="s">
        <v>351</v>
      </c>
      <c r="B748" t="s">
        <v>2772</v>
      </c>
      <c r="C748" s="25">
        <v>11008</v>
      </c>
      <c r="F748" s="25">
        <v>8743</v>
      </c>
      <c r="G748" s="25">
        <v>4135</v>
      </c>
      <c r="H748" s="1">
        <v>3970</v>
      </c>
      <c r="I748" s="2" t="str">
        <f t="shared" si="211"/>
        <v/>
      </c>
      <c r="J748" s="2">
        <f t="shared" si="212"/>
        <v>0.45407754775248771</v>
      </c>
      <c r="K748" s="10" t="e">
        <f t="shared" si="220"/>
        <v>#N/A</v>
      </c>
      <c r="L748" s="9" t="e">
        <f t="shared" si="221"/>
        <v>#N/A</v>
      </c>
      <c r="M748" s="8" t="e">
        <f t="shared" si="222"/>
        <v>#N/A</v>
      </c>
      <c r="N748" s="2" t="str">
        <f t="shared" si="223"/>
        <v>-</v>
      </c>
      <c r="O748" s="2" t="str">
        <f t="shared" si="224"/>
        <v>-</v>
      </c>
      <c r="P748" s="2" t="str">
        <f t="shared" si="225"/>
        <v>-</v>
      </c>
      <c r="Q748" s="2" t="str">
        <f t="shared" si="226"/>
        <v>-</v>
      </c>
      <c r="AS748" t="s">
        <v>351</v>
      </c>
      <c r="AT748" t="s">
        <v>2772</v>
      </c>
      <c r="AW748" s="35">
        <v>18</v>
      </c>
      <c r="AX748" s="37">
        <v>25</v>
      </c>
      <c r="AY748" s="41">
        <f t="shared" si="227"/>
        <v>18025</v>
      </c>
      <c r="BA748" s="7" t="s">
        <v>59</v>
      </c>
    </row>
    <row r="749" spans="1:53" hidden="1" outlineLevel="1">
      <c r="A749" t="s">
        <v>1360</v>
      </c>
      <c r="B749" t="s">
        <v>2772</v>
      </c>
      <c r="C749" s="25">
        <v>30469</v>
      </c>
      <c r="F749" s="25">
        <v>18375</v>
      </c>
      <c r="G749" s="25">
        <v>8083</v>
      </c>
      <c r="H749" s="1">
        <v>7651</v>
      </c>
      <c r="I749" s="2" t="str">
        <f t="shared" si="211"/>
        <v/>
      </c>
      <c r="J749" s="2">
        <f t="shared" si="212"/>
        <v>0.41638095238095241</v>
      </c>
      <c r="K749" s="10" t="e">
        <f t="shared" si="220"/>
        <v>#N/A</v>
      </c>
      <c r="L749" s="9" t="e">
        <f t="shared" si="221"/>
        <v>#N/A</v>
      </c>
      <c r="M749" s="8" t="e">
        <f t="shared" si="222"/>
        <v>#N/A</v>
      </c>
      <c r="N749" s="2" t="str">
        <f t="shared" si="223"/>
        <v>-</v>
      </c>
      <c r="O749" s="2" t="str">
        <f t="shared" si="224"/>
        <v>-</v>
      </c>
      <c r="P749" s="2" t="str">
        <f t="shared" si="225"/>
        <v>-</v>
      </c>
      <c r="Q749" s="2" t="str">
        <f t="shared" si="226"/>
        <v>-</v>
      </c>
      <c r="AS749" t="s">
        <v>1360</v>
      </c>
      <c r="AT749" t="s">
        <v>2772</v>
      </c>
      <c r="AW749" s="35">
        <v>18</v>
      </c>
      <c r="AX749" s="37">
        <v>27</v>
      </c>
      <c r="AY749" s="41">
        <f t="shared" si="227"/>
        <v>18027</v>
      </c>
      <c r="BA749" s="7" t="s">
        <v>59</v>
      </c>
    </row>
    <row r="750" spans="1:53" hidden="1" outlineLevel="1">
      <c r="A750" t="s">
        <v>1084</v>
      </c>
      <c r="B750" t="s">
        <v>2772</v>
      </c>
      <c r="C750" s="25">
        <v>48879</v>
      </c>
      <c r="F750" s="25">
        <v>36239</v>
      </c>
      <c r="G750" s="25">
        <v>13457</v>
      </c>
      <c r="H750" s="1">
        <v>13065</v>
      </c>
      <c r="I750" s="2" t="str">
        <f t="shared" si="211"/>
        <v/>
      </c>
      <c r="J750" s="2">
        <f t="shared" si="212"/>
        <v>0.36052319324484672</v>
      </c>
      <c r="K750" s="10" t="e">
        <f t="shared" si="220"/>
        <v>#N/A</v>
      </c>
      <c r="L750" s="9" t="e">
        <f t="shared" si="221"/>
        <v>#N/A</v>
      </c>
      <c r="M750" s="8" t="e">
        <f t="shared" si="222"/>
        <v>#N/A</v>
      </c>
      <c r="N750" s="2" t="str">
        <f t="shared" si="223"/>
        <v>-</v>
      </c>
      <c r="O750" s="2" t="str">
        <f t="shared" si="224"/>
        <v>-</v>
      </c>
      <c r="P750" s="2" t="str">
        <f t="shared" si="225"/>
        <v>-</v>
      </c>
      <c r="Q750" s="2" t="str">
        <f t="shared" si="226"/>
        <v>-</v>
      </c>
      <c r="AS750" t="s">
        <v>1084</v>
      </c>
      <c r="AT750" t="s">
        <v>2772</v>
      </c>
      <c r="AW750" s="35">
        <v>18</v>
      </c>
      <c r="AX750" s="37">
        <v>29</v>
      </c>
      <c r="AY750" s="41">
        <f t="shared" si="227"/>
        <v>18029</v>
      </c>
      <c r="BA750" s="7" t="s">
        <v>59</v>
      </c>
    </row>
    <row r="751" spans="1:53" hidden="1" outlineLevel="1">
      <c r="A751" t="s">
        <v>2144</v>
      </c>
      <c r="B751" t="s">
        <v>2772</v>
      </c>
      <c r="C751" s="25">
        <v>25469</v>
      </c>
      <c r="F751" s="25">
        <v>14988</v>
      </c>
      <c r="G751" s="25">
        <v>7123</v>
      </c>
      <c r="H751" s="1">
        <v>6685</v>
      </c>
      <c r="I751" s="2" t="str">
        <f t="shared" si="211"/>
        <v/>
      </c>
      <c r="J751" s="2">
        <f t="shared" si="212"/>
        <v>0.44602348545503068</v>
      </c>
      <c r="K751" s="10" t="e">
        <f t="shared" si="220"/>
        <v>#N/A</v>
      </c>
      <c r="L751" s="9" t="e">
        <f t="shared" si="221"/>
        <v>#N/A</v>
      </c>
      <c r="M751" s="8" t="e">
        <f t="shared" si="222"/>
        <v>#N/A</v>
      </c>
      <c r="N751" s="2" t="str">
        <f t="shared" si="223"/>
        <v>-</v>
      </c>
      <c r="O751" s="2" t="str">
        <f t="shared" si="224"/>
        <v>-</v>
      </c>
      <c r="P751" s="2" t="str">
        <f t="shared" si="225"/>
        <v>-</v>
      </c>
      <c r="Q751" s="2" t="str">
        <f t="shared" si="226"/>
        <v>-</v>
      </c>
      <c r="AS751" t="s">
        <v>2144</v>
      </c>
      <c r="AT751" t="s">
        <v>2772</v>
      </c>
      <c r="AW751" s="35">
        <v>18</v>
      </c>
      <c r="AX751" s="37">
        <v>31</v>
      </c>
      <c r="AY751" s="41">
        <f t="shared" si="227"/>
        <v>18031</v>
      </c>
      <c r="BA751" s="7" t="s">
        <v>59</v>
      </c>
    </row>
    <row r="752" spans="1:53" hidden="1" outlineLevel="1">
      <c r="A752" t="s">
        <v>2669</v>
      </c>
      <c r="B752" t="s">
        <v>2772</v>
      </c>
      <c r="C752" s="25">
        <v>41594</v>
      </c>
      <c r="F752" s="25">
        <v>28323</v>
      </c>
      <c r="G752" s="25">
        <v>10955</v>
      </c>
      <c r="H752" s="1">
        <v>10523</v>
      </c>
      <c r="I752" s="2" t="str">
        <f t="shared" si="211"/>
        <v/>
      </c>
      <c r="J752" s="2">
        <f t="shared" si="212"/>
        <v>0.37153550118278433</v>
      </c>
      <c r="K752" s="10" t="e">
        <f t="shared" si="220"/>
        <v>#N/A</v>
      </c>
      <c r="L752" s="9" t="e">
        <f t="shared" si="221"/>
        <v>#N/A</v>
      </c>
      <c r="M752" s="8" t="e">
        <f t="shared" si="222"/>
        <v>#N/A</v>
      </c>
      <c r="N752" s="2" t="str">
        <f t="shared" si="223"/>
        <v>-</v>
      </c>
      <c r="O752" s="2" t="str">
        <f t="shared" si="224"/>
        <v>-</v>
      </c>
      <c r="P752" s="2" t="str">
        <f t="shared" si="225"/>
        <v>-</v>
      </c>
      <c r="Q752" s="2" t="str">
        <f t="shared" si="226"/>
        <v>-</v>
      </c>
      <c r="AS752" t="s">
        <v>1715</v>
      </c>
      <c r="AT752" t="s">
        <v>2772</v>
      </c>
      <c r="AW752" s="35">
        <v>18</v>
      </c>
      <c r="AX752" s="37">
        <v>33</v>
      </c>
      <c r="AY752" s="41">
        <f t="shared" si="227"/>
        <v>18033</v>
      </c>
      <c r="BA752" s="7" t="s">
        <v>59</v>
      </c>
    </row>
    <row r="753" spans="1:53" hidden="1" outlineLevel="1">
      <c r="A753" t="s">
        <v>532</v>
      </c>
      <c r="B753" t="s">
        <v>2772</v>
      </c>
      <c r="C753" s="25">
        <v>117326</v>
      </c>
      <c r="F753" s="25">
        <v>85389</v>
      </c>
      <c r="G753" s="25">
        <v>32794</v>
      </c>
      <c r="H753" s="1">
        <v>33441</v>
      </c>
      <c r="I753" s="2" t="str">
        <f t="shared" si="211"/>
        <v/>
      </c>
      <c r="J753" s="2">
        <f t="shared" si="212"/>
        <v>0.39163124055791732</v>
      </c>
      <c r="K753" s="10" t="e">
        <f t="shared" si="220"/>
        <v>#N/A</v>
      </c>
      <c r="L753" s="9" t="e">
        <f t="shared" si="221"/>
        <v>#N/A</v>
      </c>
      <c r="M753" s="8" t="e">
        <f t="shared" si="222"/>
        <v>#N/A</v>
      </c>
      <c r="N753" s="2" t="str">
        <f t="shared" si="223"/>
        <v>-</v>
      </c>
      <c r="O753" s="2" t="str">
        <f t="shared" si="224"/>
        <v>-</v>
      </c>
      <c r="P753" s="2" t="str">
        <f t="shared" si="225"/>
        <v>-</v>
      </c>
      <c r="Q753" s="2" t="str">
        <f t="shared" si="226"/>
        <v>-</v>
      </c>
      <c r="AS753" t="s">
        <v>532</v>
      </c>
      <c r="AT753" t="s">
        <v>2772</v>
      </c>
      <c r="AW753" s="35">
        <v>18</v>
      </c>
      <c r="AX753" s="37">
        <v>35</v>
      </c>
      <c r="AY753" s="41">
        <f t="shared" si="227"/>
        <v>18035</v>
      </c>
      <c r="BA753" s="7" t="s">
        <v>59</v>
      </c>
    </row>
    <row r="754" spans="1:53" hidden="1" outlineLevel="1">
      <c r="A754" t="s">
        <v>2771</v>
      </c>
      <c r="B754" t="s">
        <v>2772</v>
      </c>
      <c r="C754" s="25">
        <v>41589</v>
      </c>
      <c r="F754" s="25">
        <v>28807</v>
      </c>
      <c r="G754" s="25">
        <v>13330</v>
      </c>
      <c r="H754" s="1">
        <v>12539</v>
      </c>
      <c r="I754" s="2" t="str">
        <f t="shared" si="211"/>
        <v/>
      </c>
      <c r="J754" s="2">
        <f t="shared" si="212"/>
        <v>0.43527614815843374</v>
      </c>
      <c r="K754" s="10" t="e">
        <f t="shared" si="220"/>
        <v>#N/A</v>
      </c>
      <c r="L754" s="9" t="e">
        <f t="shared" si="221"/>
        <v>#N/A</v>
      </c>
      <c r="M754" s="8" t="e">
        <f t="shared" si="222"/>
        <v>#N/A</v>
      </c>
      <c r="N754" s="2" t="str">
        <f t="shared" si="223"/>
        <v>-</v>
      </c>
      <c r="O754" s="2" t="str">
        <f t="shared" si="224"/>
        <v>-</v>
      </c>
      <c r="P754" s="2" t="str">
        <f t="shared" si="225"/>
        <v>-</v>
      </c>
      <c r="Q754" s="2" t="str">
        <f t="shared" si="226"/>
        <v>-</v>
      </c>
      <c r="AS754" t="s">
        <v>2771</v>
      </c>
      <c r="AT754" t="s">
        <v>2772</v>
      </c>
      <c r="AW754" s="35">
        <v>18</v>
      </c>
      <c r="AX754" s="37">
        <v>37</v>
      </c>
      <c r="AY754" s="41">
        <f t="shared" si="227"/>
        <v>18037</v>
      </c>
      <c r="BA754" s="7" t="s">
        <v>59</v>
      </c>
    </row>
    <row r="755" spans="1:53" hidden="1" outlineLevel="1">
      <c r="A755" t="s">
        <v>1537</v>
      </c>
      <c r="B755" t="s">
        <v>2772</v>
      </c>
      <c r="C755" s="25">
        <v>195047</v>
      </c>
      <c r="F755" s="25">
        <v>103697</v>
      </c>
      <c r="G755" s="25">
        <v>44722</v>
      </c>
      <c r="H755" s="1">
        <v>44208</v>
      </c>
      <c r="I755" s="2" t="str">
        <f t="shared" si="211"/>
        <v/>
      </c>
      <c r="J755" s="2">
        <f t="shared" si="212"/>
        <v>0.42631898704880566</v>
      </c>
      <c r="K755" s="10" t="e">
        <f t="shared" si="220"/>
        <v>#N/A</v>
      </c>
      <c r="L755" s="9" t="e">
        <f t="shared" si="221"/>
        <v>#N/A</v>
      </c>
      <c r="M755" s="8" t="e">
        <f t="shared" si="222"/>
        <v>#N/A</v>
      </c>
      <c r="N755" s="2" t="str">
        <f t="shared" si="223"/>
        <v>-</v>
      </c>
      <c r="O755" s="2" t="str">
        <f t="shared" si="224"/>
        <v>-</v>
      </c>
      <c r="P755" s="2" t="str">
        <f t="shared" si="225"/>
        <v>-</v>
      </c>
      <c r="Q755" s="2" t="str">
        <f t="shared" si="226"/>
        <v>-</v>
      </c>
      <c r="AS755" t="s">
        <v>1537</v>
      </c>
      <c r="AT755" t="s">
        <v>2772</v>
      </c>
      <c r="AW755" s="35">
        <v>18</v>
      </c>
      <c r="AX755" s="37">
        <v>39</v>
      </c>
      <c r="AY755" s="41">
        <f t="shared" si="227"/>
        <v>18039</v>
      </c>
      <c r="BA755" s="7" t="s">
        <v>59</v>
      </c>
    </row>
    <row r="756" spans="1:53" hidden="1" outlineLevel="1">
      <c r="A756" t="s">
        <v>2163</v>
      </c>
      <c r="B756" t="s">
        <v>2772</v>
      </c>
      <c r="C756" s="25">
        <v>24508</v>
      </c>
      <c r="F756" s="25">
        <v>17814</v>
      </c>
      <c r="G756" s="25">
        <v>7050</v>
      </c>
      <c r="H756" s="1">
        <v>6590</v>
      </c>
      <c r="I756" s="2" t="str">
        <f t="shared" si="211"/>
        <v/>
      </c>
      <c r="J756" s="2">
        <f t="shared" si="212"/>
        <v>0.36993375996407318</v>
      </c>
      <c r="K756" s="10" t="e">
        <f t="shared" si="220"/>
        <v>#N/A</v>
      </c>
      <c r="L756" s="9" t="e">
        <f t="shared" si="221"/>
        <v>#N/A</v>
      </c>
      <c r="M756" s="8" t="e">
        <f t="shared" si="222"/>
        <v>#N/A</v>
      </c>
      <c r="N756" s="2" t="str">
        <f t="shared" si="223"/>
        <v>-</v>
      </c>
      <c r="O756" s="2" t="str">
        <f t="shared" si="224"/>
        <v>-</v>
      </c>
      <c r="P756" s="2" t="str">
        <f t="shared" si="225"/>
        <v>-</v>
      </c>
      <c r="Q756" s="2" t="str">
        <f t="shared" si="226"/>
        <v>-</v>
      </c>
      <c r="AS756" t="s">
        <v>2163</v>
      </c>
      <c r="AT756" t="s">
        <v>2772</v>
      </c>
      <c r="AW756" s="35">
        <v>18</v>
      </c>
      <c r="AX756" s="37">
        <v>41</v>
      </c>
      <c r="AY756" s="41">
        <f t="shared" si="227"/>
        <v>18041</v>
      </c>
      <c r="BA756" s="7" t="s">
        <v>59</v>
      </c>
    </row>
    <row r="757" spans="1:53" hidden="1" outlineLevel="1">
      <c r="A757" t="s">
        <v>223</v>
      </c>
      <c r="B757" t="s">
        <v>2772</v>
      </c>
      <c r="C757" s="25">
        <v>72358</v>
      </c>
      <c r="F757" s="25">
        <v>55598</v>
      </c>
      <c r="G757" s="25">
        <v>25768</v>
      </c>
      <c r="H757" s="1">
        <v>25323</v>
      </c>
      <c r="I757" s="2" t="str">
        <f t="shared" si="211"/>
        <v/>
      </c>
      <c r="J757" s="2">
        <f t="shared" si="212"/>
        <v>0.45546602395769631</v>
      </c>
      <c r="K757" s="10" t="e">
        <f t="shared" si="220"/>
        <v>#N/A</v>
      </c>
      <c r="L757" s="9" t="e">
        <f t="shared" si="221"/>
        <v>#N/A</v>
      </c>
      <c r="M757" s="8" t="e">
        <f t="shared" si="222"/>
        <v>#N/A</v>
      </c>
      <c r="N757" s="2" t="str">
        <f t="shared" si="223"/>
        <v>-</v>
      </c>
      <c r="O757" s="2" t="str">
        <f t="shared" si="224"/>
        <v>-</v>
      </c>
      <c r="P757" s="2" t="str">
        <f t="shared" si="225"/>
        <v>-</v>
      </c>
      <c r="Q757" s="2" t="str">
        <f t="shared" si="226"/>
        <v>-</v>
      </c>
      <c r="AS757" t="s">
        <v>223</v>
      </c>
      <c r="AT757" t="s">
        <v>2772</v>
      </c>
      <c r="AW757" s="35">
        <v>18</v>
      </c>
      <c r="AX757" s="37">
        <v>43</v>
      </c>
      <c r="AY757" s="41">
        <f t="shared" si="227"/>
        <v>18043</v>
      </c>
      <c r="BA757" s="7" t="s">
        <v>59</v>
      </c>
    </row>
    <row r="758" spans="1:53" hidden="1" outlineLevel="1">
      <c r="A758" t="s">
        <v>1538</v>
      </c>
      <c r="B758" t="s">
        <v>2772</v>
      </c>
      <c r="C758" s="25">
        <v>17459</v>
      </c>
      <c r="F758" s="25">
        <v>13023</v>
      </c>
      <c r="G758" s="25">
        <v>5816</v>
      </c>
      <c r="H758" s="1">
        <v>5483</v>
      </c>
      <c r="I758" s="2" t="str">
        <f t="shared" si="211"/>
        <v/>
      </c>
      <c r="J758" s="2">
        <f t="shared" si="212"/>
        <v>0.42102434154956614</v>
      </c>
      <c r="K758" s="10" t="e">
        <f t="shared" si="220"/>
        <v>#N/A</v>
      </c>
      <c r="L758" s="9" t="e">
        <f t="shared" si="221"/>
        <v>#N/A</v>
      </c>
      <c r="M758" s="8" t="e">
        <f t="shared" si="222"/>
        <v>#N/A</v>
      </c>
      <c r="N758" s="2" t="str">
        <f t="shared" si="223"/>
        <v>-</v>
      </c>
      <c r="O758" s="2" t="str">
        <f t="shared" si="224"/>
        <v>-</v>
      </c>
      <c r="P758" s="2" t="str">
        <f t="shared" si="225"/>
        <v>-</v>
      </c>
      <c r="Q758" s="2" t="str">
        <f t="shared" si="226"/>
        <v>-</v>
      </c>
      <c r="AS758" t="s">
        <v>1538</v>
      </c>
      <c r="AT758" t="s">
        <v>2772</v>
      </c>
      <c r="AW758" s="35">
        <v>18</v>
      </c>
      <c r="AX758" s="37">
        <v>45</v>
      </c>
      <c r="AY758" s="41">
        <f t="shared" si="227"/>
        <v>18045</v>
      </c>
      <c r="BA758" s="7" t="s">
        <v>59</v>
      </c>
    </row>
    <row r="759" spans="1:53" hidden="1" outlineLevel="1">
      <c r="A759" t="s">
        <v>2014</v>
      </c>
      <c r="B759" t="s">
        <v>2772</v>
      </c>
      <c r="C759" s="25">
        <v>23122</v>
      </c>
      <c r="F759" s="25">
        <v>17482</v>
      </c>
      <c r="G759" s="25">
        <v>7177</v>
      </c>
      <c r="H759" s="1">
        <v>6859</v>
      </c>
      <c r="I759" s="2" t="str">
        <f t="shared" si="211"/>
        <v/>
      </c>
      <c r="J759" s="2">
        <f t="shared" si="212"/>
        <v>0.39234641345383825</v>
      </c>
      <c r="K759" s="10" t="e">
        <f t="shared" si="220"/>
        <v>#N/A</v>
      </c>
      <c r="L759" s="9" t="e">
        <f t="shared" si="221"/>
        <v>#N/A</v>
      </c>
      <c r="M759" s="8" t="e">
        <f t="shared" si="222"/>
        <v>#N/A</v>
      </c>
      <c r="N759" s="2" t="str">
        <f t="shared" si="223"/>
        <v>-</v>
      </c>
      <c r="O759" s="2" t="str">
        <f t="shared" si="224"/>
        <v>-</v>
      </c>
      <c r="P759" s="2" t="str">
        <f t="shared" si="225"/>
        <v>-</v>
      </c>
      <c r="Q759" s="2" t="str">
        <f t="shared" si="226"/>
        <v>-</v>
      </c>
      <c r="AS759" t="s">
        <v>2014</v>
      </c>
      <c r="AT759" t="s">
        <v>2772</v>
      </c>
      <c r="AW759" s="35">
        <v>18</v>
      </c>
      <c r="AX759" s="37">
        <v>47</v>
      </c>
      <c r="AY759" s="41">
        <f t="shared" si="227"/>
        <v>18047</v>
      </c>
      <c r="BA759" s="7" t="s">
        <v>59</v>
      </c>
    </row>
    <row r="760" spans="1:53" hidden="1" outlineLevel="1">
      <c r="A760" t="s">
        <v>390</v>
      </c>
      <c r="B760" t="s">
        <v>2772</v>
      </c>
      <c r="C760" s="25">
        <v>20563</v>
      </c>
      <c r="F760" s="25">
        <v>13957</v>
      </c>
      <c r="G760" s="25">
        <v>7166</v>
      </c>
      <c r="H760" s="1">
        <v>6944</v>
      </c>
      <c r="I760" s="2" t="str">
        <f t="shared" si="211"/>
        <v/>
      </c>
      <c r="J760" s="2">
        <f t="shared" si="212"/>
        <v>0.49752812208927422</v>
      </c>
      <c r="K760" s="10" t="e">
        <f t="shared" si="220"/>
        <v>#N/A</v>
      </c>
      <c r="L760" s="9" t="e">
        <f t="shared" si="221"/>
        <v>#N/A</v>
      </c>
      <c r="M760" s="8" t="e">
        <f t="shared" si="222"/>
        <v>#N/A</v>
      </c>
      <c r="N760" s="2" t="str">
        <f t="shared" si="223"/>
        <v>-</v>
      </c>
      <c r="O760" s="2" t="str">
        <f t="shared" si="224"/>
        <v>-</v>
      </c>
      <c r="P760" s="2" t="str">
        <f t="shared" si="225"/>
        <v>-</v>
      </c>
      <c r="Q760" s="2" t="str">
        <f t="shared" si="226"/>
        <v>-</v>
      </c>
      <c r="AS760" t="s">
        <v>390</v>
      </c>
      <c r="AT760" t="s">
        <v>2772</v>
      </c>
      <c r="AW760" s="35">
        <v>18</v>
      </c>
      <c r="AX760" s="37">
        <v>49</v>
      </c>
      <c r="AY760" s="41">
        <f t="shared" si="227"/>
        <v>18049</v>
      </c>
      <c r="BA760" s="7" t="s">
        <v>59</v>
      </c>
    </row>
    <row r="761" spans="1:53" hidden="1" outlineLevel="1">
      <c r="A761" t="s">
        <v>682</v>
      </c>
      <c r="B761" t="s">
        <v>2772</v>
      </c>
      <c r="C761" s="25">
        <v>33429</v>
      </c>
      <c r="F761" s="25">
        <v>19756</v>
      </c>
      <c r="G761" s="25">
        <v>12241</v>
      </c>
      <c r="H761" s="1">
        <v>11964</v>
      </c>
      <c r="I761" s="2" t="str">
        <f t="shared" si="211"/>
        <v/>
      </c>
      <c r="J761" s="2">
        <f t="shared" si="212"/>
        <v>0.60558817574407775</v>
      </c>
      <c r="K761" s="10" t="e">
        <f t="shared" si="220"/>
        <v>#N/A</v>
      </c>
      <c r="L761" s="9" t="e">
        <f t="shared" si="221"/>
        <v>#N/A</v>
      </c>
      <c r="M761" s="8" t="e">
        <f t="shared" si="222"/>
        <v>#N/A</v>
      </c>
      <c r="N761" s="2" t="str">
        <f t="shared" si="223"/>
        <v>-</v>
      </c>
      <c r="O761" s="2" t="str">
        <f t="shared" si="224"/>
        <v>-</v>
      </c>
      <c r="P761" s="2" t="str">
        <f t="shared" si="225"/>
        <v>-</v>
      </c>
      <c r="Q761" s="2" t="str">
        <f t="shared" si="226"/>
        <v>-</v>
      </c>
      <c r="AS761" t="s">
        <v>682</v>
      </c>
      <c r="AT761" t="s">
        <v>2772</v>
      </c>
      <c r="AW761" s="35">
        <v>18</v>
      </c>
      <c r="AX761" s="37">
        <v>51</v>
      </c>
      <c r="AY761" s="41">
        <f t="shared" si="227"/>
        <v>18051</v>
      </c>
      <c r="BA761" s="7" t="s">
        <v>59</v>
      </c>
    </row>
    <row r="762" spans="1:53" hidden="1" outlineLevel="1">
      <c r="A762" t="s">
        <v>429</v>
      </c>
      <c r="B762" t="s">
        <v>2772</v>
      </c>
      <c r="C762" s="25">
        <v>70448</v>
      </c>
      <c r="F762" s="25">
        <v>53052</v>
      </c>
      <c r="G762" s="25">
        <v>19616</v>
      </c>
      <c r="H762" s="1">
        <v>18533</v>
      </c>
      <c r="I762" s="2" t="str">
        <f t="shared" si="211"/>
        <v/>
      </c>
      <c r="J762" s="2">
        <f t="shared" si="212"/>
        <v>0.34933650003769884</v>
      </c>
      <c r="K762" s="10" t="e">
        <f t="shared" si="220"/>
        <v>#N/A</v>
      </c>
      <c r="L762" s="9" t="e">
        <f t="shared" si="221"/>
        <v>#N/A</v>
      </c>
      <c r="M762" s="8" t="e">
        <f t="shared" si="222"/>
        <v>#N/A</v>
      </c>
      <c r="N762" s="2" t="str">
        <f t="shared" si="223"/>
        <v>-</v>
      </c>
      <c r="O762" s="2" t="str">
        <f t="shared" si="224"/>
        <v>-</v>
      </c>
      <c r="P762" s="2" t="str">
        <f t="shared" si="225"/>
        <v>-</v>
      </c>
      <c r="Q762" s="2" t="str">
        <f t="shared" si="226"/>
        <v>-</v>
      </c>
      <c r="AS762" t="s">
        <v>429</v>
      </c>
      <c r="AT762" t="s">
        <v>2772</v>
      </c>
      <c r="AW762" s="35">
        <v>18</v>
      </c>
      <c r="AX762" s="37">
        <v>53</v>
      </c>
      <c r="AY762" s="41">
        <f t="shared" si="227"/>
        <v>18053</v>
      </c>
      <c r="BA762" s="7" t="s">
        <v>59</v>
      </c>
    </row>
    <row r="763" spans="1:53" hidden="1" outlineLevel="1">
      <c r="A763" t="s">
        <v>96</v>
      </c>
      <c r="B763" t="s">
        <v>2772</v>
      </c>
      <c r="C763" s="25">
        <v>33223</v>
      </c>
      <c r="F763" s="25">
        <v>17860</v>
      </c>
      <c r="G763" s="25">
        <v>10925</v>
      </c>
      <c r="H763" s="1">
        <v>10261</v>
      </c>
      <c r="I763" s="2" t="str">
        <f t="shared" si="211"/>
        <v/>
      </c>
      <c r="J763" s="2">
        <f t="shared" si="212"/>
        <v>0.57452407614781631</v>
      </c>
      <c r="K763" s="10" t="e">
        <f t="shared" si="220"/>
        <v>#N/A</v>
      </c>
      <c r="L763" s="9" t="e">
        <f t="shared" si="221"/>
        <v>#N/A</v>
      </c>
      <c r="M763" s="8" t="e">
        <f t="shared" si="222"/>
        <v>#N/A</v>
      </c>
      <c r="N763" s="2" t="str">
        <f t="shared" si="223"/>
        <v>-</v>
      </c>
      <c r="O763" s="2" t="str">
        <f t="shared" si="224"/>
        <v>-</v>
      </c>
      <c r="P763" s="2" t="str">
        <f t="shared" si="225"/>
        <v>-</v>
      </c>
      <c r="Q763" s="2" t="str">
        <f t="shared" si="226"/>
        <v>-</v>
      </c>
      <c r="AS763" t="s">
        <v>96</v>
      </c>
      <c r="AT763" t="s">
        <v>2772</v>
      </c>
      <c r="AW763" s="35">
        <v>18</v>
      </c>
      <c r="AX763" s="37">
        <v>55</v>
      </c>
      <c r="AY763" s="41">
        <f t="shared" si="227"/>
        <v>18055</v>
      </c>
      <c r="BA763" s="7" t="s">
        <v>59</v>
      </c>
    </row>
    <row r="764" spans="1:53" hidden="1" outlineLevel="1">
      <c r="A764" t="s">
        <v>1529</v>
      </c>
      <c r="B764" t="s">
        <v>2772</v>
      </c>
      <c r="C764" s="25">
        <v>244738</v>
      </c>
      <c r="F764" s="25">
        <v>159299</v>
      </c>
      <c r="G764" s="25">
        <v>60243</v>
      </c>
      <c r="H764" s="1">
        <v>58595</v>
      </c>
      <c r="I764" s="2" t="str">
        <f t="shared" si="211"/>
        <v/>
      </c>
      <c r="J764" s="2">
        <f t="shared" si="212"/>
        <v>0.36783030653048671</v>
      </c>
      <c r="K764" s="10" t="e">
        <f t="shared" si="220"/>
        <v>#N/A</v>
      </c>
      <c r="L764" s="9" t="e">
        <f t="shared" si="221"/>
        <v>#N/A</v>
      </c>
      <c r="M764" s="8" t="e">
        <f t="shared" si="222"/>
        <v>#N/A</v>
      </c>
      <c r="N764" s="2" t="str">
        <f t="shared" si="223"/>
        <v>-</v>
      </c>
      <c r="O764" s="2" t="str">
        <f t="shared" si="224"/>
        <v>-</v>
      </c>
      <c r="P764" s="2" t="str">
        <f t="shared" si="225"/>
        <v>-</v>
      </c>
      <c r="Q764" s="2" t="str">
        <f t="shared" si="226"/>
        <v>-</v>
      </c>
      <c r="AS764" t="s">
        <v>1529</v>
      </c>
      <c r="AT764" t="s">
        <v>2772</v>
      </c>
      <c r="AW764" s="35">
        <v>18</v>
      </c>
      <c r="AX764" s="37">
        <v>57</v>
      </c>
      <c r="AY764" s="41">
        <f t="shared" si="227"/>
        <v>18057</v>
      </c>
      <c r="BA764" s="7" t="s">
        <v>59</v>
      </c>
    </row>
    <row r="765" spans="1:53" hidden="1" outlineLevel="1">
      <c r="A765" t="s">
        <v>2930</v>
      </c>
      <c r="B765" t="s">
        <v>2772</v>
      </c>
      <c r="C765" s="25">
        <v>65402</v>
      </c>
      <c r="F765" s="25">
        <v>47656</v>
      </c>
      <c r="G765" s="25">
        <v>18062</v>
      </c>
      <c r="H765" s="1">
        <v>17560</v>
      </c>
      <c r="I765" s="2" t="str">
        <f t="shared" si="211"/>
        <v/>
      </c>
      <c r="J765" s="2">
        <f t="shared" si="212"/>
        <v>0.36847406412623807</v>
      </c>
      <c r="K765" s="10" t="e">
        <f t="shared" si="220"/>
        <v>#N/A</v>
      </c>
      <c r="L765" s="9" t="e">
        <f t="shared" si="221"/>
        <v>#N/A</v>
      </c>
      <c r="M765" s="8" t="e">
        <f t="shared" si="222"/>
        <v>#N/A</v>
      </c>
      <c r="N765" s="2" t="str">
        <f t="shared" si="223"/>
        <v>-</v>
      </c>
      <c r="O765" s="2" t="str">
        <f t="shared" si="224"/>
        <v>-</v>
      </c>
      <c r="P765" s="2" t="str">
        <f t="shared" si="225"/>
        <v>-</v>
      </c>
      <c r="Q765" s="2" t="str">
        <f t="shared" si="226"/>
        <v>-</v>
      </c>
      <c r="AS765" t="s">
        <v>2930</v>
      </c>
      <c r="AT765" t="s">
        <v>2772</v>
      </c>
      <c r="AW765" s="35">
        <v>18</v>
      </c>
      <c r="AX765" s="37">
        <v>59</v>
      </c>
      <c r="AY765" s="41">
        <f t="shared" si="227"/>
        <v>18059</v>
      </c>
      <c r="BA765" s="7" t="s">
        <v>59</v>
      </c>
    </row>
    <row r="766" spans="1:53" hidden="1" outlineLevel="1">
      <c r="A766" t="s">
        <v>430</v>
      </c>
      <c r="B766" t="s">
        <v>2772</v>
      </c>
      <c r="C766" s="25">
        <v>37766</v>
      </c>
      <c r="F766" s="25">
        <v>28477</v>
      </c>
      <c r="G766" s="25">
        <v>13876</v>
      </c>
      <c r="H766" s="1">
        <v>13545</v>
      </c>
      <c r="I766" s="2" t="str">
        <f t="shared" si="211"/>
        <v/>
      </c>
      <c r="J766" s="2">
        <f t="shared" si="212"/>
        <v>0.47564701337921833</v>
      </c>
      <c r="K766" s="10" t="e">
        <f t="shared" si="220"/>
        <v>#N/A</v>
      </c>
      <c r="L766" s="9" t="e">
        <f t="shared" si="221"/>
        <v>#N/A</v>
      </c>
      <c r="M766" s="8" t="e">
        <f t="shared" si="222"/>
        <v>#N/A</v>
      </c>
      <c r="N766" s="2" t="str">
        <f t="shared" si="223"/>
        <v>-</v>
      </c>
      <c r="O766" s="2" t="str">
        <f t="shared" si="224"/>
        <v>-</v>
      </c>
      <c r="P766" s="2" t="str">
        <f t="shared" si="225"/>
        <v>-</v>
      </c>
      <c r="Q766" s="2" t="str">
        <f t="shared" si="226"/>
        <v>-</v>
      </c>
      <c r="AS766" t="s">
        <v>430</v>
      </c>
      <c r="AT766" t="s">
        <v>2772</v>
      </c>
      <c r="AW766" s="35">
        <v>18</v>
      </c>
      <c r="AX766" s="37">
        <v>61</v>
      </c>
      <c r="AY766" s="41">
        <f t="shared" si="227"/>
        <v>18061</v>
      </c>
      <c r="BA766" s="7" t="s">
        <v>59</v>
      </c>
    </row>
    <row r="767" spans="1:53" hidden="1" outlineLevel="1">
      <c r="A767" t="s">
        <v>2599</v>
      </c>
      <c r="B767" t="s">
        <v>2772</v>
      </c>
      <c r="C767" s="25">
        <v>132350</v>
      </c>
      <c r="F767" s="25">
        <v>81194</v>
      </c>
      <c r="G767" s="25">
        <v>32263</v>
      </c>
      <c r="H767" s="1">
        <v>31183</v>
      </c>
      <c r="I767" s="2" t="str">
        <f t="shared" si="211"/>
        <v/>
      </c>
      <c r="J767" s="2">
        <f t="shared" si="212"/>
        <v>0.3840554720792177</v>
      </c>
      <c r="K767" s="10" t="e">
        <f t="shared" si="220"/>
        <v>#N/A</v>
      </c>
      <c r="L767" s="9" t="e">
        <f t="shared" si="221"/>
        <v>#N/A</v>
      </c>
      <c r="M767" s="8" t="e">
        <f t="shared" si="222"/>
        <v>#N/A</v>
      </c>
      <c r="N767" s="2" t="str">
        <f t="shared" si="223"/>
        <v>-</v>
      </c>
      <c r="O767" s="2" t="str">
        <f t="shared" si="224"/>
        <v>-</v>
      </c>
      <c r="P767" s="2" t="str">
        <f t="shared" si="225"/>
        <v>-</v>
      </c>
      <c r="Q767" s="2" t="str">
        <f t="shared" si="226"/>
        <v>-</v>
      </c>
      <c r="AS767" t="s">
        <v>2599</v>
      </c>
      <c r="AT767" t="s">
        <v>2772</v>
      </c>
      <c r="AW767" s="35">
        <v>18</v>
      </c>
      <c r="AX767" s="37">
        <v>63</v>
      </c>
      <c r="AY767" s="41">
        <f t="shared" si="227"/>
        <v>18063</v>
      </c>
      <c r="BA767" s="7" t="s">
        <v>59</v>
      </c>
    </row>
    <row r="768" spans="1:53" hidden="1" outlineLevel="1">
      <c r="A768" t="s">
        <v>1304</v>
      </c>
      <c r="B768" t="s">
        <v>2772</v>
      </c>
      <c r="C768" s="25">
        <v>48375</v>
      </c>
      <c r="F768" s="25">
        <v>32751</v>
      </c>
      <c r="G768" s="25">
        <v>15363</v>
      </c>
      <c r="H768" s="1">
        <v>14895</v>
      </c>
      <c r="I768" s="2" t="str">
        <f t="shared" si="211"/>
        <v/>
      </c>
      <c r="J768" s="2">
        <f t="shared" si="212"/>
        <v>0.45479527342676557</v>
      </c>
      <c r="K768" s="10" t="e">
        <f t="shared" ref="K768:K799" si="228">RANK(R768,R768:AP768)</f>
        <v>#N/A</v>
      </c>
      <c r="L768" s="9" t="e">
        <f t="shared" ref="L768:L799" si="229">RANK(S768,R768:AP768)</f>
        <v>#N/A</v>
      </c>
      <c r="M768" s="8" t="e">
        <f t="shared" ref="M768:M799" si="230">RANK(T768,R768:AP768)</f>
        <v>#N/A</v>
      </c>
      <c r="N768" s="2" t="str">
        <f t="shared" ref="N768:N799" si="231">IF(SUM($R768:$AO768)=0,"-",R768/SUM($R768:$AO768))</f>
        <v>-</v>
      </c>
      <c r="O768" s="2" t="str">
        <f t="shared" ref="O768:O799" si="232">IF(SUM($R768:$AO768)=0,"-",S768/SUM($R768:$AO768))</f>
        <v>-</v>
      </c>
      <c r="P768" s="2" t="str">
        <f t="shared" ref="P768:P799" si="233">IF(SUM($R768:$AO768)=0,"-",T768/SUM($R768:$AO768))</f>
        <v>-</v>
      </c>
      <c r="Q768" s="2" t="str">
        <f t="shared" ref="Q768:Q799" si="234">IF(SUM($R768:$AO768)=0,"-",(1-N768-O768-P768))</f>
        <v>-</v>
      </c>
      <c r="AS768" t="s">
        <v>1304</v>
      </c>
      <c r="AT768" t="s">
        <v>2772</v>
      </c>
      <c r="AW768" s="35">
        <v>18</v>
      </c>
      <c r="AX768" s="37">
        <v>65</v>
      </c>
      <c r="AY768" s="41">
        <f t="shared" si="227"/>
        <v>18065</v>
      </c>
      <c r="BA768" s="7" t="s">
        <v>59</v>
      </c>
    </row>
    <row r="769" spans="1:53" hidden="1" outlineLevel="1">
      <c r="A769" t="s">
        <v>2486</v>
      </c>
      <c r="B769" t="s">
        <v>2772</v>
      </c>
      <c r="C769" s="25">
        <v>83943</v>
      </c>
      <c r="F769" s="25">
        <v>60852</v>
      </c>
      <c r="G769" s="25">
        <v>27252</v>
      </c>
      <c r="H769" s="1">
        <v>26843</v>
      </c>
      <c r="I769" s="2" t="str">
        <f t="shared" si="211"/>
        <v/>
      </c>
      <c r="J769" s="2">
        <f t="shared" si="212"/>
        <v>0.44111943732334186</v>
      </c>
      <c r="K769" s="10" t="e">
        <f t="shared" si="228"/>
        <v>#N/A</v>
      </c>
      <c r="L769" s="9" t="e">
        <f t="shared" si="229"/>
        <v>#N/A</v>
      </c>
      <c r="M769" s="8" t="e">
        <f t="shared" si="230"/>
        <v>#N/A</v>
      </c>
      <c r="N769" s="2" t="str">
        <f t="shared" si="231"/>
        <v>-</v>
      </c>
      <c r="O769" s="2" t="str">
        <f t="shared" si="232"/>
        <v>-</v>
      </c>
      <c r="P769" s="2" t="str">
        <f t="shared" si="233"/>
        <v>-</v>
      </c>
      <c r="Q769" s="2" t="str">
        <f t="shared" si="234"/>
        <v>-</v>
      </c>
      <c r="AS769" t="s">
        <v>2486</v>
      </c>
      <c r="AT769" t="s">
        <v>2772</v>
      </c>
      <c r="AW769" s="35">
        <v>18</v>
      </c>
      <c r="AX769" s="37">
        <v>67</v>
      </c>
      <c r="AY769" s="41">
        <f t="shared" si="227"/>
        <v>18067</v>
      </c>
      <c r="BA769" s="7" t="s">
        <v>59</v>
      </c>
    </row>
    <row r="770" spans="1:53" s="1" customFormat="1" hidden="1" outlineLevel="1">
      <c r="A770" t="s">
        <v>670</v>
      </c>
      <c r="B770" t="s">
        <v>2772</v>
      </c>
      <c r="C770" s="25">
        <v>37601</v>
      </c>
      <c r="F770" s="25">
        <v>24982</v>
      </c>
      <c r="G770" s="25">
        <v>9851</v>
      </c>
      <c r="H770" s="1">
        <v>9282</v>
      </c>
      <c r="I770" s="2" t="str">
        <f t="shared" si="211"/>
        <v/>
      </c>
      <c r="J770" s="2">
        <f t="shared" si="212"/>
        <v>0.37154751421023136</v>
      </c>
      <c r="K770" s="10" t="e">
        <f t="shared" si="228"/>
        <v>#N/A</v>
      </c>
      <c r="L770" s="9" t="e">
        <f t="shared" si="229"/>
        <v>#N/A</v>
      </c>
      <c r="M770" s="8" t="e">
        <f t="shared" si="230"/>
        <v>#N/A</v>
      </c>
      <c r="N770" s="2" t="str">
        <f t="shared" si="231"/>
        <v>-</v>
      </c>
      <c r="O770" s="2" t="str">
        <f t="shared" si="232"/>
        <v>-</v>
      </c>
      <c r="P770" s="2" t="str">
        <f t="shared" si="233"/>
        <v>-</v>
      </c>
      <c r="Q770" s="2" t="str">
        <f t="shared" si="234"/>
        <v>-</v>
      </c>
      <c r="AP770"/>
      <c r="AQ770"/>
      <c r="AR770" s="8"/>
      <c r="AS770" t="s">
        <v>670</v>
      </c>
      <c r="AT770" t="s">
        <v>2772</v>
      </c>
      <c r="AU770"/>
      <c r="AW770" s="35">
        <v>18</v>
      </c>
      <c r="AX770" s="37">
        <v>69</v>
      </c>
      <c r="AY770" s="41">
        <f t="shared" si="227"/>
        <v>18069</v>
      </c>
      <c r="BA770" s="7" t="s">
        <v>59</v>
      </c>
    </row>
    <row r="771" spans="1:53" s="1" customFormat="1" hidden="1" outlineLevel="1">
      <c r="A771" t="s">
        <v>534</v>
      </c>
      <c r="B771" t="s">
        <v>2772</v>
      </c>
      <c r="C771" s="25">
        <v>41725</v>
      </c>
      <c r="F771" s="25">
        <v>30042</v>
      </c>
      <c r="G771" s="25">
        <v>14111</v>
      </c>
      <c r="H771" s="1">
        <v>13770</v>
      </c>
      <c r="I771" s="2" t="str">
        <f t="shared" si="211"/>
        <v/>
      </c>
      <c r="J771" s="2">
        <f t="shared" si="212"/>
        <v>0.45835829838226483</v>
      </c>
      <c r="K771" s="10" t="e">
        <f t="shared" si="228"/>
        <v>#N/A</v>
      </c>
      <c r="L771" s="9" t="e">
        <f t="shared" si="229"/>
        <v>#N/A</v>
      </c>
      <c r="M771" s="8" t="e">
        <f t="shared" si="230"/>
        <v>#N/A</v>
      </c>
      <c r="N771" s="2" t="str">
        <f t="shared" si="231"/>
        <v>-</v>
      </c>
      <c r="O771" s="2" t="str">
        <f t="shared" si="232"/>
        <v>-</v>
      </c>
      <c r="P771" s="2" t="str">
        <f t="shared" si="233"/>
        <v>-</v>
      </c>
      <c r="Q771" s="2" t="str">
        <f t="shared" si="234"/>
        <v>-</v>
      </c>
      <c r="AP771"/>
      <c r="AQ771"/>
      <c r="AR771" s="8"/>
      <c r="AS771" t="s">
        <v>534</v>
      </c>
      <c r="AT771" t="s">
        <v>2772</v>
      </c>
      <c r="AU771"/>
      <c r="AW771" s="35">
        <v>18</v>
      </c>
      <c r="AX771" s="37">
        <v>71</v>
      </c>
      <c r="AY771" s="41">
        <f t="shared" si="227"/>
        <v>18071</v>
      </c>
      <c r="BA771" s="7" t="s">
        <v>59</v>
      </c>
    </row>
    <row r="772" spans="1:53" s="1" customFormat="1" hidden="1" outlineLevel="1">
      <c r="A772" t="s">
        <v>917</v>
      </c>
      <c r="B772" t="s">
        <v>2772</v>
      </c>
      <c r="C772" s="25">
        <v>32419</v>
      </c>
      <c r="F772" s="25">
        <v>18763</v>
      </c>
      <c r="G772" s="25">
        <v>7674</v>
      </c>
      <c r="H772" s="1">
        <v>7093</v>
      </c>
      <c r="I772" s="2" t="str">
        <f t="shared" si="211"/>
        <v/>
      </c>
      <c r="J772" s="2">
        <f t="shared" si="212"/>
        <v>0.37803123167936897</v>
      </c>
      <c r="K772" s="10" t="e">
        <f t="shared" si="228"/>
        <v>#N/A</v>
      </c>
      <c r="L772" s="9" t="e">
        <f t="shared" si="229"/>
        <v>#N/A</v>
      </c>
      <c r="M772" s="8" t="e">
        <f t="shared" si="230"/>
        <v>#N/A</v>
      </c>
      <c r="N772" s="2" t="str">
        <f t="shared" si="231"/>
        <v>-</v>
      </c>
      <c r="O772" s="2" t="str">
        <f t="shared" si="232"/>
        <v>-</v>
      </c>
      <c r="P772" s="2" t="str">
        <f t="shared" si="233"/>
        <v>-</v>
      </c>
      <c r="Q772" s="2" t="str">
        <f t="shared" si="234"/>
        <v>-</v>
      </c>
      <c r="AP772"/>
      <c r="AQ772"/>
      <c r="AR772" s="8"/>
      <c r="AS772" t="s">
        <v>917</v>
      </c>
      <c r="AT772" t="s">
        <v>2772</v>
      </c>
      <c r="AU772"/>
      <c r="AW772" s="35">
        <v>18</v>
      </c>
      <c r="AX772" s="37">
        <v>73</v>
      </c>
      <c r="AY772" s="41">
        <f t="shared" si="227"/>
        <v>18073</v>
      </c>
      <c r="BA772" s="7" t="s">
        <v>59</v>
      </c>
    </row>
    <row r="773" spans="1:53" s="1" customFormat="1" hidden="1" outlineLevel="1">
      <c r="A773" t="s">
        <v>2815</v>
      </c>
      <c r="B773" t="s">
        <v>2772</v>
      </c>
      <c r="C773" s="25">
        <v>21564</v>
      </c>
      <c r="F773" s="25">
        <v>13743</v>
      </c>
      <c r="G773" s="25">
        <v>6680</v>
      </c>
      <c r="H773" s="1">
        <v>6249</v>
      </c>
      <c r="I773" s="2" t="str">
        <f t="shared" si="211"/>
        <v/>
      </c>
      <c r="J773" s="2">
        <f t="shared" si="212"/>
        <v>0.45470421305391834</v>
      </c>
      <c r="K773" s="10" t="e">
        <f t="shared" si="228"/>
        <v>#N/A</v>
      </c>
      <c r="L773" s="9" t="e">
        <f t="shared" si="229"/>
        <v>#N/A</v>
      </c>
      <c r="M773" s="8" t="e">
        <f t="shared" si="230"/>
        <v>#N/A</v>
      </c>
      <c r="N773" s="2" t="str">
        <f t="shared" si="231"/>
        <v>-</v>
      </c>
      <c r="O773" s="2" t="str">
        <f t="shared" si="232"/>
        <v>-</v>
      </c>
      <c r="P773" s="2" t="str">
        <f t="shared" si="233"/>
        <v>-</v>
      </c>
      <c r="Q773" s="2" t="str">
        <f t="shared" si="234"/>
        <v>-</v>
      </c>
      <c r="AP773"/>
      <c r="AQ773"/>
      <c r="AR773" s="8"/>
      <c r="AS773" t="s">
        <v>2815</v>
      </c>
      <c r="AT773" t="s">
        <v>2772</v>
      </c>
      <c r="AU773"/>
      <c r="AW773" s="35">
        <v>18</v>
      </c>
      <c r="AX773" s="37">
        <v>75</v>
      </c>
      <c r="AY773" s="41">
        <f t="shared" si="227"/>
        <v>18075</v>
      </c>
      <c r="BA773" s="7" t="s">
        <v>59</v>
      </c>
    </row>
    <row r="774" spans="1:53" hidden="1" outlineLevel="1">
      <c r="A774" t="s">
        <v>708</v>
      </c>
      <c r="B774" t="s">
        <v>2772</v>
      </c>
      <c r="C774" s="25">
        <v>32287</v>
      </c>
      <c r="F774" s="25">
        <v>19179</v>
      </c>
      <c r="G774" s="25">
        <v>10573</v>
      </c>
      <c r="H774" s="1">
        <v>10332</v>
      </c>
      <c r="I774" s="2" t="str">
        <f t="shared" si="211"/>
        <v/>
      </c>
      <c r="J774" s="2">
        <f t="shared" si="212"/>
        <v>0.53871421867667757</v>
      </c>
      <c r="K774" s="10" t="e">
        <f t="shared" si="228"/>
        <v>#N/A</v>
      </c>
      <c r="L774" s="9" t="e">
        <f t="shared" si="229"/>
        <v>#N/A</v>
      </c>
      <c r="M774" s="8" t="e">
        <f t="shared" si="230"/>
        <v>#N/A</v>
      </c>
      <c r="N774" s="2" t="str">
        <f t="shared" si="231"/>
        <v>-</v>
      </c>
      <c r="O774" s="2" t="str">
        <f t="shared" si="232"/>
        <v>-</v>
      </c>
      <c r="P774" s="2" t="str">
        <f t="shared" si="233"/>
        <v>-</v>
      </c>
      <c r="Q774" s="2" t="str">
        <f t="shared" si="234"/>
        <v>-</v>
      </c>
      <c r="AS774" t="s">
        <v>708</v>
      </c>
      <c r="AT774" t="s">
        <v>2772</v>
      </c>
      <c r="AW774" s="35">
        <v>18</v>
      </c>
      <c r="AX774" s="37">
        <v>77</v>
      </c>
      <c r="AY774" s="41">
        <f t="shared" si="227"/>
        <v>18077</v>
      </c>
      <c r="BA774" s="7" t="s">
        <v>59</v>
      </c>
    </row>
    <row r="775" spans="1:53" hidden="1" outlineLevel="1">
      <c r="A775" t="s">
        <v>1658</v>
      </c>
      <c r="B775" t="s">
        <v>2772</v>
      </c>
      <c r="C775" s="25">
        <v>28320</v>
      </c>
      <c r="F775" s="25">
        <v>21813</v>
      </c>
      <c r="G775" s="25">
        <v>10040</v>
      </c>
      <c r="H775" s="1">
        <v>9543</v>
      </c>
      <c r="I775" s="2" t="str">
        <f t="shared" ref="I775:I838" si="235">IF(D775&gt;0,H775/D775,"")</f>
        <v/>
      </c>
      <c r="J775" s="2">
        <f t="shared" ref="J775:J838" si="236">IF(F775&gt;0,H775/F775,"")</f>
        <v>0.43749140420849952</v>
      </c>
      <c r="K775" s="10" t="e">
        <f t="shared" si="228"/>
        <v>#N/A</v>
      </c>
      <c r="L775" s="9" t="e">
        <f t="shared" si="229"/>
        <v>#N/A</v>
      </c>
      <c r="M775" s="8" t="e">
        <f t="shared" si="230"/>
        <v>#N/A</v>
      </c>
      <c r="N775" s="2" t="str">
        <f t="shared" si="231"/>
        <v>-</v>
      </c>
      <c r="O775" s="2" t="str">
        <f t="shared" si="232"/>
        <v>-</v>
      </c>
      <c r="P775" s="2" t="str">
        <f t="shared" si="233"/>
        <v>-</v>
      </c>
      <c r="Q775" s="2" t="str">
        <f t="shared" si="234"/>
        <v>-</v>
      </c>
      <c r="AS775" t="s">
        <v>1658</v>
      </c>
      <c r="AT775" t="s">
        <v>2772</v>
      </c>
      <c r="AW775" s="35">
        <v>18</v>
      </c>
      <c r="AX775" s="37">
        <v>79</v>
      </c>
      <c r="AY775" s="41">
        <f t="shared" si="227"/>
        <v>18079</v>
      </c>
      <c r="BA775" s="7" t="s">
        <v>59</v>
      </c>
    </row>
    <row r="776" spans="1:53" hidden="1" outlineLevel="1">
      <c r="A776" t="s">
        <v>2316</v>
      </c>
      <c r="B776" t="s">
        <v>2772</v>
      </c>
      <c r="C776" s="25">
        <v>130512</v>
      </c>
      <c r="F776" s="25">
        <v>81369</v>
      </c>
      <c r="G776" s="25">
        <v>31249</v>
      </c>
      <c r="H776" s="1">
        <v>30462</v>
      </c>
      <c r="I776" s="2" t="str">
        <f t="shared" si="235"/>
        <v/>
      </c>
      <c r="J776" s="2">
        <f t="shared" si="236"/>
        <v>0.37436861704088781</v>
      </c>
      <c r="K776" s="10" t="e">
        <f t="shared" si="228"/>
        <v>#N/A</v>
      </c>
      <c r="L776" s="9" t="e">
        <f t="shared" si="229"/>
        <v>#N/A</v>
      </c>
      <c r="M776" s="8" t="e">
        <f t="shared" si="230"/>
        <v>#N/A</v>
      </c>
      <c r="N776" s="2" t="str">
        <f t="shared" si="231"/>
        <v>-</v>
      </c>
      <c r="O776" s="2" t="str">
        <f t="shared" si="232"/>
        <v>-</v>
      </c>
      <c r="P776" s="2" t="str">
        <f t="shared" si="233"/>
        <v>-</v>
      </c>
      <c r="Q776" s="2" t="str">
        <f t="shared" si="234"/>
        <v>-</v>
      </c>
      <c r="AS776" t="s">
        <v>2316</v>
      </c>
      <c r="AT776" t="s">
        <v>2772</v>
      </c>
      <c r="AW776" s="35">
        <v>18</v>
      </c>
      <c r="AX776" s="37">
        <v>81</v>
      </c>
      <c r="AY776" s="41">
        <f t="shared" si="227"/>
        <v>18081</v>
      </c>
      <c r="BA776" s="7" t="s">
        <v>59</v>
      </c>
    </row>
    <row r="777" spans="1:53" hidden="1" outlineLevel="1">
      <c r="A777" t="s">
        <v>1659</v>
      </c>
      <c r="B777" t="s">
        <v>2772</v>
      </c>
      <c r="C777" s="25">
        <v>38399</v>
      </c>
      <c r="F777" s="25">
        <v>26237</v>
      </c>
      <c r="G777" s="25">
        <v>13176</v>
      </c>
      <c r="H777" s="1">
        <v>12376</v>
      </c>
      <c r="I777" s="2" t="str">
        <f t="shared" si="235"/>
        <v/>
      </c>
      <c r="J777" s="2">
        <f t="shared" si="236"/>
        <v>0.47170027061020697</v>
      </c>
      <c r="K777" s="10" t="e">
        <f t="shared" si="228"/>
        <v>#N/A</v>
      </c>
      <c r="L777" s="9" t="e">
        <f t="shared" si="229"/>
        <v>#N/A</v>
      </c>
      <c r="M777" s="8" t="e">
        <f t="shared" si="230"/>
        <v>#N/A</v>
      </c>
      <c r="N777" s="2" t="str">
        <f t="shared" si="231"/>
        <v>-</v>
      </c>
      <c r="O777" s="2" t="str">
        <f t="shared" si="232"/>
        <v>-</v>
      </c>
      <c r="P777" s="2" t="str">
        <f t="shared" si="233"/>
        <v>-</v>
      </c>
      <c r="Q777" s="2" t="str">
        <f t="shared" si="234"/>
        <v>-</v>
      </c>
      <c r="AS777" t="s">
        <v>1659</v>
      </c>
      <c r="AT777" t="s">
        <v>2772</v>
      </c>
      <c r="AW777" s="35">
        <v>18</v>
      </c>
      <c r="AX777" s="37">
        <v>83</v>
      </c>
      <c r="AY777" s="41">
        <f t="shared" si="227"/>
        <v>18083</v>
      </c>
      <c r="BA777" s="7" t="s">
        <v>59</v>
      </c>
    </row>
    <row r="778" spans="1:53" hidden="1" outlineLevel="1">
      <c r="A778" t="s">
        <v>1796</v>
      </c>
      <c r="B778" t="s">
        <v>2772</v>
      </c>
      <c r="C778" s="25">
        <v>76358</v>
      </c>
      <c r="F778" s="25">
        <v>49554</v>
      </c>
      <c r="G778" s="25">
        <v>19355</v>
      </c>
      <c r="H778" s="1">
        <v>18542</v>
      </c>
      <c r="I778" s="2" t="str">
        <f t="shared" si="235"/>
        <v/>
      </c>
      <c r="J778" s="2">
        <f t="shared" si="236"/>
        <v>0.37417766476974612</v>
      </c>
      <c r="K778" s="10" t="e">
        <f t="shared" si="228"/>
        <v>#N/A</v>
      </c>
      <c r="L778" s="9" t="e">
        <f t="shared" si="229"/>
        <v>#N/A</v>
      </c>
      <c r="M778" s="8" t="e">
        <f t="shared" si="230"/>
        <v>#N/A</v>
      </c>
      <c r="N778" s="2" t="str">
        <f t="shared" si="231"/>
        <v>-</v>
      </c>
      <c r="O778" s="2" t="str">
        <f t="shared" si="232"/>
        <v>-</v>
      </c>
      <c r="P778" s="2" t="str">
        <f t="shared" si="233"/>
        <v>-</v>
      </c>
      <c r="Q778" s="2" t="str">
        <f t="shared" si="234"/>
        <v>-</v>
      </c>
      <c r="AS778" t="s">
        <v>1796</v>
      </c>
      <c r="AT778" t="s">
        <v>2772</v>
      </c>
      <c r="AW778" s="35">
        <v>18</v>
      </c>
      <c r="AX778" s="37">
        <v>85</v>
      </c>
      <c r="AY778" s="41">
        <f t="shared" si="227"/>
        <v>18085</v>
      </c>
      <c r="BA778" s="7" t="s">
        <v>59</v>
      </c>
    </row>
    <row r="779" spans="1:53" hidden="1" outlineLevel="1">
      <c r="A779" t="s">
        <v>2646</v>
      </c>
      <c r="B779" t="s">
        <v>2772</v>
      </c>
      <c r="C779" s="25">
        <v>36613</v>
      </c>
      <c r="F779" s="25">
        <v>15049</v>
      </c>
      <c r="G779" s="25">
        <v>6684</v>
      </c>
      <c r="H779" s="1">
        <v>6600</v>
      </c>
      <c r="I779" s="2" t="str">
        <f t="shared" si="235"/>
        <v/>
      </c>
      <c r="J779" s="2">
        <f t="shared" si="236"/>
        <v>0.43856734666755265</v>
      </c>
      <c r="K779" s="10" t="e">
        <f t="shared" si="228"/>
        <v>#N/A</v>
      </c>
      <c r="L779" s="9" t="e">
        <f t="shared" si="229"/>
        <v>#N/A</v>
      </c>
      <c r="M779" s="8" t="e">
        <f t="shared" si="230"/>
        <v>#N/A</v>
      </c>
      <c r="N779" s="2" t="str">
        <f t="shared" si="231"/>
        <v>-</v>
      </c>
      <c r="O779" s="2" t="str">
        <f t="shared" si="232"/>
        <v>-</v>
      </c>
      <c r="P779" s="2" t="str">
        <f t="shared" si="233"/>
        <v>-</v>
      </c>
      <c r="Q779" s="2" t="str">
        <f t="shared" si="234"/>
        <v>-</v>
      </c>
      <c r="AS779" t="s">
        <v>2646</v>
      </c>
      <c r="AT779" t="s">
        <v>2772</v>
      </c>
      <c r="AW779" s="35">
        <v>18</v>
      </c>
      <c r="AX779" s="37">
        <v>87</v>
      </c>
      <c r="AY779" s="41">
        <f t="shared" si="227"/>
        <v>18087</v>
      </c>
      <c r="BA779" s="7" t="s">
        <v>59</v>
      </c>
    </row>
    <row r="780" spans="1:53" hidden="1" outlineLevel="1">
      <c r="A780" t="s">
        <v>986</v>
      </c>
      <c r="B780" t="s">
        <v>2772</v>
      </c>
      <c r="C780" s="25">
        <v>491432</v>
      </c>
      <c r="F780" s="25">
        <v>357833</v>
      </c>
      <c r="G780" s="25">
        <v>103490</v>
      </c>
      <c r="H780" s="1">
        <v>97688</v>
      </c>
      <c r="I780" s="2" t="str">
        <f t="shared" si="235"/>
        <v/>
      </c>
      <c r="J780" s="2">
        <f t="shared" si="236"/>
        <v>0.27299885700871634</v>
      </c>
      <c r="K780" s="10" t="e">
        <f t="shared" si="228"/>
        <v>#N/A</v>
      </c>
      <c r="L780" s="9" t="e">
        <f t="shared" si="229"/>
        <v>#N/A</v>
      </c>
      <c r="M780" s="8" t="e">
        <f t="shared" si="230"/>
        <v>#N/A</v>
      </c>
      <c r="N780" s="2" t="str">
        <f t="shared" si="231"/>
        <v>-</v>
      </c>
      <c r="O780" s="2" t="str">
        <f t="shared" si="232"/>
        <v>-</v>
      </c>
      <c r="P780" s="2" t="str">
        <f t="shared" si="233"/>
        <v>-</v>
      </c>
      <c r="Q780" s="2" t="str">
        <f t="shared" si="234"/>
        <v>-</v>
      </c>
      <c r="AS780" t="s">
        <v>986</v>
      </c>
      <c r="AT780" t="s">
        <v>2772</v>
      </c>
      <c r="AW780" s="35">
        <v>18</v>
      </c>
      <c r="AX780" s="37">
        <v>89</v>
      </c>
      <c r="AY780" s="41">
        <f t="shared" si="227"/>
        <v>18089</v>
      </c>
      <c r="BA780" s="7" t="s">
        <v>59</v>
      </c>
    </row>
    <row r="781" spans="1:53" hidden="1" outlineLevel="1">
      <c r="A781" t="s">
        <v>2604</v>
      </c>
      <c r="B781" t="s">
        <v>2772</v>
      </c>
      <c r="C781" s="25">
        <v>109641</v>
      </c>
      <c r="F781" s="25">
        <v>77841</v>
      </c>
      <c r="G781" s="25">
        <v>31591</v>
      </c>
      <c r="H781" s="1">
        <v>30037</v>
      </c>
      <c r="I781" s="2" t="str">
        <f t="shared" si="235"/>
        <v/>
      </c>
      <c r="J781" s="2">
        <f t="shared" si="236"/>
        <v>0.38587633766267132</v>
      </c>
      <c r="K781" s="10" t="e">
        <f t="shared" si="228"/>
        <v>#N/A</v>
      </c>
      <c r="L781" s="9" t="e">
        <f t="shared" si="229"/>
        <v>#N/A</v>
      </c>
      <c r="M781" s="8" t="e">
        <f t="shared" si="230"/>
        <v>#N/A</v>
      </c>
      <c r="N781" s="2" t="str">
        <f t="shared" si="231"/>
        <v>-</v>
      </c>
      <c r="O781" s="2" t="str">
        <f t="shared" si="232"/>
        <v>-</v>
      </c>
      <c r="P781" s="2" t="str">
        <f t="shared" si="233"/>
        <v>-</v>
      </c>
      <c r="Q781" s="2" t="str">
        <f t="shared" si="234"/>
        <v>-</v>
      </c>
      <c r="AS781" t="s">
        <v>2604</v>
      </c>
      <c r="AT781" t="s">
        <v>2772</v>
      </c>
      <c r="AW781" s="35">
        <v>18</v>
      </c>
      <c r="AX781" s="37">
        <v>91</v>
      </c>
      <c r="AY781" s="41">
        <f t="shared" si="227"/>
        <v>18091</v>
      </c>
      <c r="BA781" s="7" t="s">
        <v>59</v>
      </c>
    </row>
    <row r="782" spans="1:53" hidden="1" outlineLevel="1">
      <c r="A782" t="s">
        <v>1613</v>
      </c>
      <c r="B782" t="s">
        <v>2772</v>
      </c>
      <c r="C782" s="25">
        <v>46165</v>
      </c>
      <c r="F782" s="25">
        <v>33111</v>
      </c>
      <c r="G782" s="25">
        <v>13513</v>
      </c>
      <c r="H782" s="1">
        <v>12535</v>
      </c>
      <c r="I782" s="2" t="str">
        <f t="shared" si="235"/>
        <v/>
      </c>
      <c r="J782" s="2">
        <f t="shared" si="236"/>
        <v>0.37857509588958355</v>
      </c>
      <c r="K782" s="10" t="e">
        <f t="shared" si="228"/>
        <v>#N/A</v>
      </c>
      <c r="L782" s="9" t="e">
        <f t="shared" si="229"/>
        <v>#N/A</v>
      </c>
      <c r="M782" s="8" t="e">
        <f t="shared" si="230"/>
        <v>#N/A</v>
      </c>
      <c r="N782" s="2" t="str">
        <f t="shared" si="231"/>
        <v>-</v>
      </c>
      <c r="O782" s="2" t="str">
        <f t="shared" si="232"/>
        <v>-</v>
      </c>
      <c r="P782" s="2" t="str">
        <f t="shared" si="233"/>
        <v>-</v>
      </c>
      <c r="Q782" s="2" t="str">
        <f t="shared" si="234"/>
        <v>-</v>
      </c>
      <c r="AS782" t="s">
        <v>1613</v>
      </c>
      <c r="AT782" t="s">
        <v>2772</v>
      </c>
      <c r="AW782" s="35">
        <v>18</v>
      </c>
      <c r="AX782" s="37">
        <v>93</v>
      </c>
      <c r="AY782" s="41">
        <f t="shared" si="227"/>
        <v>18093</v>
      </c>
      <c r="BA782" s="7" t="s">
        <v>59</v>
      </c>
    </row>
    <row r="783" spans="1:53" hidden="1" outlineLevel="1">
      <c r="A783" t="s">
        <v>745</v>
      </c>
      <c r="B783" t="s">
        <v>2772</v>
      </c>
      <c r="C783" s="25">
        <v>131240</v>
      </c>
      <c r="F783" s="25">
        <v>86996</v>
      </c>
      <c r="G783" s="25">
        <v>40234</v>
      </c>
      <c r="H783" s="1">
        <v>39259</v>
      </c>
      <c r="I783" s="2" t="str">
        <f t="shared" si="235"/>
        <v/>
      </c>
      <c r="J783" s="2">
        <f t="shared" si="236"/>
        <v>0.45127362177571384</v>
      </c>
      <c r="K783" s="10" t="e">
        <f t="shared" si="228"/>
        <v>#N/A</v>
      </c>
      <c r="L783" s="9" t="e">
        <f t="shared" si="229"/>
        <v>#N/A</v>
      </c>
      <c r="M783" s="8" t="e">
        <f t="shared" si="230"/>
        <v>#N/A</v>
      </c>
      <c r="N783" s="2" t="str">
        <f t="shared" si="231"/>
        <v>-</v>
      </c>
      <c r="O783" s="2" t="str">
        <f t="shared" si="232"/>
        <v>-</v>
      </c>
      <c r="P783" s="2" t="str">
        <f t="shared" si="233"/>
        <v>-</v>
      </c>
      <c r="Q783" s="2" t="str">
        <f t="shared" si="234"/>
        <v>-</v>
      </c>
      <c r="AS783" t="s">
        <v>745</v>
      </c>
      <c r="AT783" t="s">
        <v>2772</v>
      </c>
      <c r="AW783" s="35">
        <v>18</v>
      </c>
      <c r="AX783" s="37">
        <v>95</v>
      </c>
      <c r="AY783" s="41">
        <f t="shared" si="227"/>
        <v>18095</v>
      </c>
      <c r="BA783" s="7" t="s">
        <v>59</v>
      </c>
    </row>
    <row r="784" spans="1:53" hidden="1" outlineLevel="1">
      <c r="A784" t="s">
        <v>2911</v>
      </c>
      <c r="B784" t="s">
        <v>2772</v>
      </c>
      <c r="C784" s="25">
        <v>878515</v>
      </c>
      <c r="F784" s="25">
        <v>613881</v>
      </c>
      <c r="G784" s="25">
        <v>203737</v>
      </c>
      <c r="H784" s="1">
        <v>200282</v>
      </c>
      <c r="I784" s="2" t="str">
        <f t="shared" si="235"/>
        <v/>
      </c>
      <c r="J784" s="2">
        <f t="shared" si="236"/>
        <v>0.32625541432297139</v>
      </c>
      <c r="K784" s="10" t="e">
        <f t="shared" si="228"/>
        <v>#N/A</v>
      </c>
      <c r="L784" s="9" t="e">
        <f t="shared" si="229"/>
        <v>#N/A</v>
      </c>
      <c r="M784" s="8" t="e">
        <f t="shared" si="230"/>
        <v>#N/A</v>
      </c>
      <c r="N784" s="2" t="str">
        <f t="shared" si="231"/>
        <v>-</v>
      </c>
      <c r="O784" s="2" t="str">
        <f t="shared" si="232"/>
        <v>-</v>
      </c>
      <c r="P784" s="2" t="str">
        <f t="shared" si="233"/>
        <v>-</v>
      </c>
      <c r="Q784" s="2" t="str">
        <f t="shared" si="234"/>
        <v>-</v>
      </c>
      <c r="AS784" t="s">
        <v>2911</v>
      </c>
      <c r="AT784" t="s">
        <v>2772</v>
      </c>
      <c r="AW784" s="35">
        <v>18</v>
      </c>
      <c r="AX784" s="37">
        <v>97</v>
      </c>
      <c r="AY784" s="41">
        <f t="shared" si="227"/>
        <v>18097</v>
      </c>
      <c r="BA784" s="7" t="s">
        <v>59</v>
      </c>
    </row>
    <row r="785" spans="1:53" hidden="1" outlineLevel="1">
      <c r="A785" t="s">
        <v>2831</v>
      </c>
      <c r="B785" t="s">
        <v>2772</v>
      </c>
      <c r="C785" s="25">
        <v>46851</v>
      </c>
      <c r="F785" s="25">
        <v>30095</v>
      </c>
      <c r="G785" s="25">
        <v>14256</v>
      </c>
      <c r="H785" s="1">
        <v>13476</v>
      </c>
      <c r="I785" s="2" t="str">
        <f t="shared" si="235"/>
        <v/>
      </c>
      <c r="J785" s="2">
        <f t="shared" si="236"/>
        <v>0.44778202359195879</v>
      </c>
      <c r="K785" s="10" t="e">
        <f t="shared" si="228"/>
        <v>#N/A</v>
      </c>
      <c r="L785" s="9" t="e">
        <f t="shared" si="229"/>
        <v>#N/A</v>
      </c>
      <c r="M785" s="8" t="e">
        <f t="shared" si="230"/>
        <v>#N/A</v>
      </c>
      <c r="N785" s="2" t="str">
        <f t="shared" si="231"/>
        <v>-</v>
      </c>
      <c r="O785" s="2" t="str">
        <f t="shared" si="232"/>
        <v>-</v>
      </c>
      <c r="P785" s="2" t="str">
        <f t="shared" si="233"/>
        <v>-</v>
      </c>
      <c r="Q785" s="2" t="str">
        <f t="shared" si="234"/>
        <v>-</v>
      </c>
      <c r="AS785" t="s">
        <v>2831</v>
      </c>
      <c r="AT785" t="s">
        <v>2772</v>
      </c>
      <c r="AW785" s="35">
        <v>18</v>
      </c>
      <c r="AX785" s="37">
        <v>99</v>
      </c>
      <c r="AY785" s="41">
        <f t="shared" si="227"/>
        <v>18099</v>
      </c>
      <c r="BA785" s="7" t="s">
        <v>59</v>
      </c>
    </row>
    <row r="786" spans="1:53" hidden="1" outlineLevel="1">
      <c r="A786" t="s">
        <v>1995</v>
      </c>
      <c r="B786" t="s">
        <v>2772</v>
      </c>
      <c r="C786" s="25">
        <v>10344</v>
      </c>
      <c r="F786" s="25">
        <v>7332</v>
      </c>
      <c r="G786" s="25">
        <v>4023</v>
      </c>
      <c r="H786" s="1">
        <v>3894</v>
      </c>
      <c r="I786" s="2" t="str">
        <f t="shared" si="235"/>
        <v/>
      </c>
      <c r="J786" s="2">
        <f t="shared" si="236"/>
        <v>0.53109656301145658</v>
      </c>
      <c r="K786" s="10" t="e">
        <f t="shared" si="228"/>
        <v>#N/A</v>
      </c>
      <c r="L786" s="9" t="e">
        <f t="shared" si="229"/>
        <v>#N/A</v>
      </c>
      <c r="M786" s="8" t="e">
        <f t="shared" si="230"/>
        <v>#N/A</v>
      </c>
      <c r="N786" s="2" t="str">
        <f t="shared" si="231"/>
        <v>-</v>
      </c>
      <c r="O786" s="2" t="str">
        <f t="shared" si="232"/>
        <v>-</v>
      </c>
      <c r="P786" s="2" t="str">
        <f t="shared" si="233"/>
        <v>-</v>
      </c>
      <c r="Q786" s="2" t="str">
        <f t="shared" si="234"/>
        <v>-</v>
      </c>
      <c r="AS786" t="s">
        <v>1995</v>
      </c>
      <c r="AT786" t="s">
        <v>2772</v>
      </c>
      <c r="AW786" s="35">
        <v>18</v>
      </c>
      <c r="AX786" s="37">
        <v>101</v>
      </c>
      <c r="AY786" s="41">
        <f t="shared" si="227"/>
        <v>18101</v>
      </c>
      <c r="BA786" s="7" t="s">
        <v>59</v>
      </c>
    </row>
    <row r="787" spans="1:53" hidden="1" outlineLevel="1">
      <c r="A787" t="s">
        <v>2908</v>
      </c>
      <c r="B787" t="s">
        <v>2772</v>
      </c>
      <c r="C787" s="25">
        <v>37745</v>
      </c>
      <c r="F787" s="25">
        <v>23913</v>
      </c>
      <c r="G787" s="25">
        <v>9638</v>
      </c>
      <c r="H787" s="1">
        <v>8961</v>
      </c>
      <c r="I787" s="2" t="str">
        <f t="shared" si="235"/>
        <v/>
      </c>
      <c r="J787" s="2">
        <f t="shared" si="236"/>
        <v>0.37473340860619747</v>
      </c>
      <c r="K787" s="10" t="e">
        <f t="shared" si="228"/>
        <v>#N/A</v>
      </c>
      <c r="L787" s="9" t="e">
        <f t="shared" si="229"/>
        <v>#N/A</v>
      </c>
      <c r="M787" s="8" t="e">
        <f t="shared" si="230"/>
        <v>#N/A</v>
      </c>
      <c r="N787" s="2" t="str">
        <f t="shared" si="231"/>
        <v>-</v>
      </c>
      <c r="O787" s="2" t="str">
        <f t="shared" si="232"/>
        <v>-</v>
      </c>
      <c r="P787" s="2" t="str">
        <f t="shared" si="233"/>
        <v>-</v>
      </c>
      <c r="Q787" s="2" t="str">
        <f t="shared" si="234"/>
        <v>-</v>
      </c>
      <c r="AS787" t="s">
        <v>2908</v>
      </c>
      <c r="AT787" t="s">
        <v>2772</v>
      </c>
      <c r="AW787" s="35">
        <v>18</v>
      </c>
      <c r="AX787" s="37">
        <v>103</v>
      </c>
      <c r="AY787" s="41">
        <f t="shared" si="227"/>
        <v>18103</v>
      </c>
      <c r="BA787" s="7" t="s">
        <v>59</v>
      </c>
    </row>
    <row r="788" spans="1:53" hidden="1" outlineLevel="1">
      <c r="A788" t="s">
        <v>2005</v>
      </c>
      <c r="B788" t="s">
        <v>2772</v>
      </c>
      <c r="C788" s="25">
        <v>130677</v>
      </c>
      <c r="F788" s="25">
        <v>104246</v>
      </c>
      <c r="G788" s="25">
        <v>34379</v>
      </c>
      <c r="H788" s="1">
        <v>33496</v>
      </c>
      <c r="I788" s="2" t="str">
        <f t="shared" si="235"/>
        <v/>
      </c>
      <c r="J788" s="2">
        <f t="shared" si="236"/>
        <v>0.32131688506033806</v>
      </c>
      <c r="K788" s="10" t="e">
        <f t="shared" si="228"/>
        <v>#N/A</v>
      </c>
      <c r="L788" s="9" t="e">
        <f t="shared" si="229"/>
        <v>#N/A</v>
      </c>
      <c r="M788" s="8" t="e">
        <f t="shared" si="230"/>
        <v>#N/A</v>
      </c>
      <c r="N788" s="2" t="str">
        <f t="shared" si="231"/>
        <v>-</v>
      </c>
      <c r="O788" s="2" t="str">
        <f t="shared" si="232"/>
        <v>-</v>
      </c>
      <c r="P788" s="2" t="str">
        <f t="shared" si="233"/>
        <v>-</v>
      </c>
      <c r="Q788" s="2" t="str">
        <f t="shared" si="234"/>
        <v>-</v>
      </c>
      <c r="AS788" t="s">
        <v>2005</v>
      </c>
      <c r="AT788" t="s">
        <v>2772</v>
      </c>
      <c r="AW788" s="35">
        <v>18</v>
      </c>
      <c r="AX788" s="37">
        <v>105</v>
      </c>
      <c r="AY788" s="41">
        <f t="shared" si="227"/>
        <v>18105</v>
      </c>
      <c r="BA788" s="7" t="s">
        <v>59</v>
      </c>
    </row>
    <row r="789" spans="1:53" hidden="1" outlineLevel="1">
      <c r="A789" t="s">
        <v>1093</v>
      </c>
      <c r="B789" t="s">
        <v>2772</v>
      </c>
      <c r="C789" s="25">
        <v>38040</v>
      </c>
      <c r="F789" s="25">
        <v>26558</v>
      </c>
      <c r="G789" s="25">
        <v>9527</v>
      </c>
      <c r="H789" s="1">
        <v>9273</v>
      </c>
      <c r="I789" s="2" t="str">
        <f t="shared" si="235"/>
        <v/>
      </c>
      <c r="J789" s="2">
        <f t="shared" si="236"/>
        <v>0.34916032833797728</v>
      </c>
      <c r="K789" s="10" t="e">
        <f t="shared" si="228"/>
        <v>#N/A</v>
      </c>
      <c r="L789" s="9" t="e">
        <f t="shared" si="229"/>
        <v>#N/A</v>
      </c>
      <c r="M789" s="8" t="e">
        <f t="shared" si="230"/>
        <v>#N/A</v>
      </c>
      <c r="N789" s="2" t="str">
        <f t="shared" si="231"/>
        <v>-</v>
      </c>
      <c r="O789" s="2" t="str">
        <f t="shared" si="232"/>
        <v>-</v>
      </c>
      <c r="P789" s="2" t="str">
        <f t="shared" si="233"/>
        <v>-</v>
      </c>
      <c r="Q789" s="2" t="str">
        <f t="shared" si="234"/>
        <v>-</v>
      </c>
      <c r="AS789" t="s">
        <v>1093</v>
      </c>
      <c r="AT789" t="s">
        <v>2772</v>
      </c>
      <c r="AW789" s="35">
        <v>18</v>
      </c>
      <c r="AX789" s="37">
        <v>107</v>
      </c>
      <c r="AY789" s="41">
        <f t="shared" si="227"/>
        <v>18107</v>
      </c>
      <c r="BA789" s="7" t="s">
        <v>59</v>
      </c>
    </row>
    <row r="790" spans="1:53" hidden="1" outlineLevel="1">
      <c r="A790" t="s">
        <v>2516</v>
      </c>
      <c r="B790" t="s">
        <v>2772</v>
      </c>
      <c r="C790" s="25">
        <v>68308</v>
      </c>
      <c r="F790" s="25">
        <v>38712</v>
      </c>
      <c r="G790" s="25">
        <v>16299</v>
      </c>
      <c r="H790" s="1">
        <v>15704</v>
      </c>
      <c r="I790" s="2" t="str">
        <f t="shared" si="235"/>
        <v/>
      </c>
      <c r="J790" s="2">
        <f t="shared" si="236"/>
        <v>0.40566232692705106</v>
      </c>
      <c r="K790" s="10" t="e">
        <f t="shared" si="228"/>
        <v>#N/A</v>
      </c>
      <c r="L790" s="9" t="e">
        <f t="shared" si="229"/>
        <v>#N/A</v>
      </c>
      <c r="M790" s="8" t="e">
        <f t="shared" si="230"/>
        <v>#N/A</v>
      </c>
      <c r="N790" s="2" t="str">
        <f t="shared" si="231"/>
        <v>-</v>
      </c>
      <c r="O790" s="2" t="str">
        <f t="shared" si="232"/>
        <v>-</v>
      </c>
      <c r="P790" s="2" t="str">
        <f t="shared" si="233"/>
        <v>-</v>
      </c>
      <c r="Q790" s="2" t="str">
        <f t="shared" si="234"/>
        <v>-</v>
      </c>
      <c r="AS790" t="s">
        <v>2516</v>
      </c>
      <c r="AT790" t="s">
        <v>2772</v>
      </c>
      <c r="AW790" s="35">
        <v>18</v>
      </c>
      <c r="AX790" s="37">
        <v>109</v>
      </c>
      <c r="AY790" s="41">
        <f t="shared" si="227"/>
        <v>18109</v>
      </c>
      <c r="BA790" s="7" t="s">
        <v>59</v>
      </c>
    </row>
    <row r="791" spans="1:53" hidden="1" outlineLevel="1">
      <c r="A791" t="s">
        <v>2044</v>
      </c>
      <c r="B791" t="s">
        <v>2772</v>
      </c>
      <c r="C791" s="25">
        <v>14326</v>
      </c>
      <c r="F791" s="25">
        <v>10401</v>
      </c>
      <c r="G791" s="25">
        <v>4373</v>
      </c>
      <c r="H791" s="1">
        <v>4201</v>
      </c>
      <c r="I791" s="2" t="str">
        <f t="shared" si="235"/>
        <v/>
      </c>
      <c r="J791" s="2">
        <f t="shared" si="236"/>
        <v>0.40390347082011346</v>
      </c>
      <c r="K791" s="10" t="e">
        <f t="shared" si="228"/>
        <v>#N/A</v>
      </c>
      <c r="L791" s="9" t="e">
        <f t="shared" si="229"/>
        <v>#N/A</v>
      </c>
      <c r="M791" s="8" t="e">
        <f t="shared" si="230"/>
        <v>#N/A</v>
      </c>
      <c r="N791" s="2" t="str">
        <f t="shared" si="231"/>
        <v>-</v>
      </c>
      <c r="O791" s="2" t="str">
        <f t="shared" si="232"/>
        <v>-</v>
      </c>
      <c r="P791" s="2" t="str">
        <f t="shared" si="233"/>
        <v>-</v>
      </c>
      <c r="Q791" s="2" t="str">
        <f t="shared" si="234"/>
        <v>-</v>
      </c>
      <c r="AS791" t="s">
        <v>2044</v>
      </c>
      <c r="AT791" t="s">
        <v>2772</v>
      </c>
      <c r="AW791" s="35">
        <v>18</v>
      </c>
      <c r="AX791" s="37">
        <v>111</v>
      </c>
      <c r="AY791" s="41">
        <f t="shared" si="227"/>
        <v>18111</v>
      </c>
      <c r="BA791" s="7" t="s">
        <v>59</v>
      </c>
    </row>
    <row r="792" spans="1:53" hidden="1" outlineLevel="1">
      <c r="A792" t="s">
        <v>2534</v>
      </c>
      <c r="B792" t="s">
        <v>2772</v>
      </c>
      <c r="C792" s="25">
        <v>47470</v>
      </c>
      <c r="F792" s="25">
        <v>28853</v>
      </c>
      <c r="G792" s="25">
        <v>11959</v>
      </c>
      <c r="H792" s="1">
        <v>11496</v>
      </c>
      <c r="I792" s="2" t="str">
        <f t="shared" si="235"/>
        <v/>
      </c>
      <c r="J792" s="2">
        <f t="shared" si="236"/>
        <v>0.39843343846393792</v>
      </c>
      <c r="K792" s="10" t="e">
        <f t="shared" si="228"/>
        <v>#N/A</v>
      </c>
      <c r="L792" s="9" t="e">
        <f t="shared" si="229"/>
        <v>#N/A</v>
      </c>
      <c r="M792" s="8" t="e">
        <f t="shared" si="230"/>
        <v>#N/A</v>
      </c>
      <c r="N792" s="2" t="str">
        <f t="shared" si="231"/>
        <v>-</v>
      </c>
      <c r="O792" s="2" t="str">
        <f t="shared" si="232"/>
        <v>-</v>
      </c>
      <c r="P792" s="2" t="str">
        <f t="shared" si="233"/>
        <v>-</v>
      </c>
      <c r="Q792" s="2" t="str">
        <f t="shared" si="234"/>
        <v>-</v>
      </c>
      <c r="AS792" t="s">
        <v>2534</v>
      </c>
      <c r="AT792" t="s">
        <v>2772</v>
      </c>
      <c r="AW792" s="35">
        <v>18</v>
      </c>
      <c r="AX792" s="37">
        <v>113</v>
      </c>
      <c r="AY792" s="41">
        <f t="shared" si="227"/>
        <v>18113</v>
      </c>
      <c r="BA792" s="7" t="s">
        <v>59</v>
      </c>
    </row>
    <row r="793" spans="1:53" hidden="1" outlineLevel="1">
      <c r="A793" t="s">
        <v>2768</v>
      </c>
      <c r="B793" t="s">
        <v>2772</v>
      </c>
      <c r="C793" s="25">
        <v>6022</v>
      </c>
      <c r="F793" s="25">
        <v>4893</v>
      </c>
      <c r="G793" s="25">
        <v>2470</v>
      </c>
      <c r="H793" s="1">
        <v>2361</v>
      </c>
      <c r="I793" s="2" t="str">
        <f t="shared" si="235"/>
        <v/>
      </c>
      <c r="J793" s="2">
        <f t="shared" si="236"/>
        <v>0.48252605763335377</v>
      </c>
      <c r="K793" s="10" t="e">
        <f t="shared" si="228"/>
        <v>#N/A</v>
      </c>
      <c r="L793" s="9" t="e">
        <f t="shared" si="229"/>
        <v>#N/A</v>
      </c>
      <c r="M793" s="8" t="e">
        <f t="shared" si="230"/>
        <v>#N/A</v>
      </c>
      <c r="N793" s="2" t="str">
        <f t="shared" si="231"/>
        <v>-</v>
      </c>
      <c r="O793" s="2" t="str">
        <f t="shared" si="232"/>
        <v>-</v>
      </c>
      <c r="P793" s="2" t="str">
        <f t="shared" si="233"/>
        <v>-</v>
      </c>
      <c r="Q793" s="2" t="str">
        <f t="shared" si="234"/>
        <v>-</v>
      </c>
      <c r="AS793" t="s">
        <v>2768</v>
      </c>
      <c r="AT793" t="s">
        <v>2772</v>
      </c>
      <c r="AW793" s="35">
        <v>18</v>
      </c>
      <c r="AX793" s="37">
        <v>115</v>
      </c>
      <c r="AY793" s="41">
        <f t="shared" si="227"/>
        <v>18115</v>
      </c>
      <c r="BA793" s="7" t="s">
        <v>59</v>
      </c>
    </row>
    <row r="794" spans="1:53" hidden="1" outlineLevel="1">
      <c r="A794" t="s">
        <v>2585</v>
      </c>
      <c r="B794" t="s">
        <v>2772</v>
      </c>
      <c r="C794" s="25">
        <v>19666</v>
      </c>
      <c r="F794" s="25">
        <v>15433</v>
      </c>
      <c r="G794" s="25">
        <v>6344</v>
      </c>
      <c r="H794" s="1">
        <v>5887</v>
      </c>
      <c r="I794" s="2" t="str">
        <f t="shared" si="235"/>
        <v/>
      </c>
      <c r="J794" s="2">
        <f t="shared" si="236"/>
        <v>0.38145532300913626</v>
      </c>
      <c r="K794" s="10" t="e">
        <f t="shared" si="228"/>
        <v>#N/A</v>
      </c>
      <c r="L794" s="9" t="e">
        <f t="shared" si="229"/>
        <v>#N/A</v>
      </c>
      <c r="M794" s="8" t="e">
        <f t="shared" si="230"/>
        <v>#N/A</v>
      </c>
      <c r="N794" s="2" t="str">
        <f t="shared" si="231"/>
        <v>-</v>
      </c>
      <c r="O794" s="2" t="str">
        <f t="shared" si="232"/>
        <v>-</v>
      </c>
      <c r="P794" s="2" t="str">
        <f t="shared" si="233"/>
        <v>-</v>
      </c>
      <c r="Q794" s="2" t="str">
        <f t="shared" si="234"/>
        <v>-</v>
      </c>
      <c r="AS794" t="s">
        <v>2585</v>
      </c>
      <c r="AT794" t="s">
        <v>2772</v>
      </c>
      <c r="AW794" s="35">
        <v>18</v>
      </c>
      <c r="AX794" s="37">
        <v>117</v>
      </c>
      <c r="AY794" s="41">
        <f t="shared" si="227"/>
        <v>18117</v>
      </c>
      <c r="BA794" s="7" t="s">
        <v>59</v>
      </c>
    </row>
    <row r="795" spans="1:53" hidden="1" outlineLevel="1">
      <c r="A795" t="s">
        <v>927</v>
      </c>
      <c r="B795" t="s">
        <v>2772</v>
      </c>
      <c r="C795" s="25">
        <v>21871</v>
      </c>
      <c r="F795" s="25">
        <v>14335</v>
      </c>
      <c r="G795" s="25">
        <v>6132</v>
      </c>
      <c r="H795" s="1">
        <v>5816</v>
      </c>
      <c r="I795" s="2" t="str">
        <f t="shared" si="235"/>
        <v/>
      </c>
      <c r="J795" s="2">
        <f t="shared" si="236"/>
        <v>0.40572026508545517</v>
      </c>
      <c r="K795" s="10" t="e">
        <f t="shared" si="228"/>
        <v>#N/A</v>
      </c>
      <c r="L795" s="9" t="e">
        <f t="shared" si="229"/>
        <v>#N/A</v>
      </c>
      <c r="M795" s="8" t="e">
        <f t="shared" si="230"/>
        <v>#N/A</v>
      </c>
      <c r="N795" s="2" t="str">
        <f t="shared" si="231"/>
        <v>-</v>
      </c>
      <c r="O795" s="2" t="str">
        <f t="shared" si="232"/>
        <v>-</v>
      </c>
      <c r="P795" s="2" t="str">
        <f t="shared" si="233"/>
        <v>-</v>
      </c>
      <c r="Q795" s="2" t="str">
        <f t="shared" si="234"/>
        <v>-</v>
      </c>
      <c r="AS795" t="s">
        <v>927</v>
      </c>
      <c r="AT795" t="s">
        <v>2772</v>
      </c>
      <c r="AW795" s="35">
        <v>18</v>
      </c>
      <c r="AX795" s="37">
        <v>119</v>
      </c>
      <c r="AY795" s="41">
        <f t="shared" si="227"/>
        <v>18119</v>
      </c>
      <c r="BA795" s="7" t="s">
        <v>59</v>
      </c>
    </row>
    <row r="796" spans="1:53" hidden="1" outlineLevel="1">
      <c r="A796" t="s">
        <v>376</v>
      </c>
      <c r="B796" t="s">
        <v>2772</v>
      </c>
      <c r="C796" s="25">
        <v>17376</v>
      </c>
      <c r="F796" s="25">
        <v>12472</v>
      </c>
      <c r="G796" s="25">
        <v>5550</v>
      </c>
      <c r="H796" s="1">
        <v>5607</v>
      </c>
      <c r="I796" s="2" t="str">
        <f t="shared" si="235"/>
        <v/>
      </c>
      <c r="J796" s="2">
        <f t="shared" si="236"/>
        <v>0.44956703014753047</v>
      </c>
      <c r="K796" s="10" t="e">
        <f t="shared" si="228"/>
        <v>#N/A</v>
      </c>
      <c r="L796" s="9" t="e">
        <f t="shared" si="229"/>
        <v>#N/A</v>
      </c>
      <c r="M796" s="8" t="e">
        <f t="shared" si="230"/>
        <v>#N/A</v>
      </c>
      <c r="N796" s="2" t="str">
        <f t="shared" si="231"/>
        <v>-</v>
      </c>
      <c r="O796" s="2" t="str">
        <f t="shared" si="232"/>
        <v>-</v>
      </c>
      <c r="P796" s="2" t="str">
        <f t="shared" si="233"/>
        <v>-</v>
      </c>
      <c r="Q796" s="2" t="str">
        <f t="shared" si="234"/>
        <v>-</v>
      </c>
      <c r="AS796" t="s">
        <v>376</v>
      </c>
      <c r="AT796" t="s">
        <v>2772</v>
      </c>
      <c r="AW796" s="35">
        <v>18</v>
      </c>
      <c r="AX796" s="37">
        <v>121</v>
      </c>
      <c r="AY796" s="41">
        <f t="shared" si="227"/>
        <v>18121</v>
      </c>
      <c r="BA796" s="7" t="s">
        <v>59</v>
      </c>
    </row>
    <row r="797" spans="1:53" hidden="1" outlineLevel="1">
      <c r="A797" t="s">
        <v>441</v>
      </c>
      <c r="B797" t="s">
        <v>2772</v>
      </c>
      <c r="C797" s="25">
        <v>19202</v>
      </c>
      <c r="F797" s="25">
        <v>14795</v>
      </c>
      <c r="G797" s="25">
        <v>6867</v>
      </c>
      <c r="H797" s="1">
        <v>6490</v>
      </c>
      <c r="I797" s="2" t="str">
        <f t="shared" si="235"/>
        <v/>
      </c>
      <c r="J797" s="2">
        <f t="shared" si="236"/>
        <v>0.43866171003717475</v>
      </c>
      <c r="K797" s="10" t="e">
        <f t="shared" si="228"/>
        <v>#N/A</v>
      </c>
      <c r="L797" s="9" t="e">
        <f t="shared" si="229"/>
        <v>#N/A</v>
      </c>
      <c r="M797" s="8" t="e">
        <f t="shared" si="230"/>
        <v>#N/A</v>
      </c>
      <c r="N797" s="2" t="str">
        <f t="shared" si="231"/>
        <v>-</v>
      </c>
      <c r="O797" s="2" t="str">
        <f t="shared" si="232"/>
        <v>-</v>
      </c>
      <c r="P797" s="2" t="str">
        <f t="shared" si="233"/>
        <v>-</v>
      </c>
      <c r="Q797" s="2" t="str">
        <f t="shared" si="234"/>
        <v>-</v>
      </c>
      <c r="AS797" t="s">
        <v>441</v>
      </c>
      <c r="AT797" t="s">
        <v>2772</v>
      </c>
      <c r="AW797" s="35">
        <v>18</v>
      </c>
      <c r="AX797" s="37">
        <v>123</v>
      </c>
      <c r="AY797" s="41">
        <f t="shared" si="227"/>
        <v>18123</v>
      </c>
      <c r="BA797" s="7" t="s">
        <v>59</v>
      </c>
    </row>
    <row r="798" spans="1:53" hidden="1" outlineLevel="1">
      <c r="A798" t="s">
        <v>963</v>
      </c>
      <c r="B798" t="s">
        <v>2772</v>
      </c>
      <c r="C798" s="25">
        <v>13016</v>
      </c>
      <c r="F798" s="25">
        <v>9995</v>
      </c>
      <c r="G798" s="25">
        <v>5370</v>
      </c>
      <c r="H798" s="1">
        <v>5098</v>
      </c>
      <c r="I798" s="2" t="str">
        <f t="shared" si="235"/>
        <v/>
      </c>
      <c r="J798" s="2">
        <f t="shared" si="236"/>
        <v>0.51005502751375686</v>
      </c>
      <c r="K798" s="10" t="e">
        <f t="shared" si="228"/>
        <v>#N/A</v>
      </c>
      <c r="L798" s="9" t="e">
        <f t="shared" si="229"/>
        <v>#N/A</v>
      </c>
      <c r="M798" s="8" t="e">
        <f t="shared" si="230"/>
        <v>#N/A</v>
      </c>
      <c r="N798" s="2" t="str">
        <f t="shared" si="231"/>
        <v>-</v>
      </c>
      <c r="O798" s="2" t="str">
        <f t="shared" si="232"/>
        <v>-</v>
      </c>
      <c r="P798" s="2" t="str">
        <f t="shared" si="233"/>
        <v>-</v>
      </c>
      <c r="Q798" s="2" t="str">
        <f t="shared" si="234"/>
        <v>-</v>
      </c>
      <c r="AS798" t="s">
        <v>963</v>
      </c>
      <c r="AT798" t="s">
        <v>2772</v>
      </c>
      <c r="AW798" s="35">
        <v>18</v>
      </c>
      <c r="AX798" s="37">
        <v>125</v>
      </c>
      <c r="AY798" s="41">
        <f t="shared" si="227"/>
        <v>18125</v>
      </c>
      <c r="BA798" s="7" t="s">
        <v>59</v>
      </c>
    </row>
    <row r="799" spans="1:53" hidden="1" outlineLevel="1">
      <c r="A799" t="s">
        <v>2804</v>
      </c>
      <c r="B799" t="s">
        <v>2772</v>
      </c>
      <c r="C799" s="25">
        <v>158595</v>
      </c>
      <c r="F799" s="25">
        <v>104326</v>
      </c>
      <c r="G799" s="25">
        <v>42446</v>
      </c>
      <c r="H799" s="1">
        <v>41599</v>
      </c>
      <c r="I799" s="2" t="str">
        <f t="shared" si="235"/>
        <v/>
      </c>
      <c r="J799" s="2">
        <f t="shared" si="236"/>
        <v>0.39874048655177041</v>
      </c>
      <c r="K799" s="10" t="e">
        <f t="shared" si="228"/>
        <v>#N/A</v>
      </c>
      <c r="L799" s="9" t="e">
        <f t="shared" si="229"/>
        <v>#N/A</v>
      </c>
      <c r="M799" s="8" t="e">
        <f t="shared" si="230"/>
        <v>#N/A</v>
      </c>
      <c r="N799" s="2" t="str">
        <f t="shared" si="231"/>
        <v>-</v>
      </c>
      <c r="O799" s="2" t="str">
        <f t="shared" si="232"/>
        <v>-</v>
      </c>
      <c r="P799" s="2" t="str">
        <f t="shared" si="233"/>
        <v>-</v>
      </c>
      <c r="Q799" s="2" t="str">
        <f t="shared" si="234"/>
        <v>-</v>
      </c>
      <c r="AS799" t="s">
        <v>2804</v>
      </c>
      <c r="AT799" t="s">
        <v>2772</v>
      </c>
      <c r="AW799" s="35">
        <v>18</v>
      </c>
      <c r="AX799" s="37">
        <v>127</v>
      </c>
      <c r="AY799" s="41">
        <f t="shared" si="227"/>
        <v>18127</v>
      </c>
      <c r="BA799" s="7" t="s">
        <v>59</v>
      </c>
    </row>
    <row r="800" spans="1:53" hidden="1" outlineLevel="1">
      <c r="A800" t="s">
        <v>808</v>
      </c>
      <c r="B800" t="s">
        <v>2772</v>
      </c>
      <c r="C800" s="25">
        <v>26348</v>
      </c>
      <c r="F800" s="25">
        <v>16551</v>
      </c>
      <c r="G800" s="25">
        <v>10293</v>
      </c>
      <c r="H800" s="1">
        <v>10129</v>
      </c>
      <c r="I800" s="2" t="str">
        <f t="shared" si="235"/>
        <v/>
      </c>
      <c r="J800" s="2">
        <f t="shared" si="236"/>
        <v>0.61198719110627753</v>
      </c>
      <c r="K800" s="10" t="e">
        <f t="shared" ref="K800:K828" si="237">RANK(R800,R800:AP800)</f>
        <v>#N/A</v>
      </c>
      <c r="L800" s="9" t="e">
        <f t="shared" ref="L800:L828" si="238">RANK(S800,R800:AP800)</f>
        <v>#N/A</v>
      </c>
      <c r="M800" s="8" t="e">
        <f t="shared" ref="M800:M828" si="239">RANK(T800,R800:AP800)</f>
        <v>#N/A</v>
      </c>
      <c r="N800" s="2" t="str">
        <f t="shared" ref="N800:N828" si="240">IF(SUM($R800:$AO800)=0,"-",R800/SUM($R800:$AO800))</f>
        <v>-</v>
      </c>
      <c r="O800" s="2" t="str">
        <f t="shared" ref="O800:O828" si="241">IF(SUM($R800:$AO800)=0,"-",S800/SUM($R800:$AO800))</f>
        <v>-</v>
      </c>
      <c r="P800" s="2" t="str">
        <f t="shared" ref="P800:P828" si="242">IF(SUM($R800:$AO800)=0,"-",T800/SUM($R800:$AO800))</f>
        <v>-</v>
      </c>
      <c r="Q800" s="2" t="str">
        <f t="shared" ref="Q800:Q828" si="243">IF(SUM($R800:$AO800)=0,"-",(1-N800-O800-P800))</f>
        <v>-</v>
      </c>
      <c r="AS800" t="s">
        <v>808</v>
      </c>
      <c r="AT800" t="s">
        <v>2772</v>
      </c>
      <c r="AW800" s="35">
        <v>18</v>
      </c>
      <c r="AX800" s="37">
        <v>129</v>
      </c>
      <c r="AY800" s="41">
        <f t="shared" si="227"/>
        <v>18129</v>
      </c>
      <c r="BA800" s="7" t="s">
        <v>59</v>
      </c>
    </row>
    <row r="801" spans="1:53" hidden="1" outlineLevel="1">
      <c r="A801" t="s">
        <v>2423</v>
      </c>
      <c r="B801" t="s">
        <v>2772</v>
      </c>
      <c r="C801" s="25">
        <v>13713</v>
      </c>
      <c r="F801" s="25">
        <v>9420</v>
      </c>
      <c r="G801" s="25">
        <v>4999</v>
      </c>
      <c r="H801" s="1">
        <v>4616</v>
      </c>
      <c r="I801" s="2" t="str">
        <f t="shared" si="235"/>
        <v/>
      </c>
      <c r="J801" s="2">
        <f t="shared" si="236"/>
        <v>0.49002123142250531</v>
      </c>
      <c r="K801" s="10" t="e">
        <f t="shared" si="237"/>
        <v>#N/A</v>
      </c>
      <c r="L801" s="9" t="e">
        <f t="shared" si="238"/>
        <v>#N/A</v>
      </c>
      <c r="M801" s="8" t="e">
        <f t="shared" si="239"/>
        <v>#N/A</v>
      </c>
      <c r="N801" s="2" t="str">
        <f t="shared" si="240"/>
        <v>-</v>
      </c>
      <c r="O801" s="2" t="str">
        <f t="shared" si="241"/>
        <v>-</v>
      </c>
      <c r="P801" s="2" t="str">
        <f t="shared" si="242"/>
        <v>-</v>
      </c>
      <c r="Q801" s="2" t="str">
        <f t="shared" si="243"/>
        <v>-</v>
      </c>
      <c r="AS801" t="s">
        <v>2423</v>
      </c>
      <c r="AT801" t="s">
        <v>2772</v>
      </c>
      <c r="AW801" s="35">
        <v>18</v>
      </c>
      <c r="AX801" s="37">
        <v>131</v>
      </c>
      <c r="AY801" s="41">
        <f t="shared" si="227"/>
        <v>18131</v>
      </c>
      <c r="BA801" s="7" t="s">
        <v>59</v>
      </c>
    </row>
    <row r="802" spans="1:53" hidden="1" outlineLevel="1">
      <c r="A802" t="s">
        <v>2996</v>
      </c>
      <c r="B802" t="s">
        <v>2772</v>
      </c>
      <c r="C802" s="25">
        <v>37768</v>
      </c>
      <c r="F802" s="25">
        <v>22928</v>
      </c>
      <c r="G802" s="25">
        <v>9698</v>
      </c>
      <c r="H802" s="1">
        <v>9186</v>
      </c>
      <c r="I802" s="2" t="str">
        <f t="shared" si="235"/>
        <v/>
      </c>
      <c r="J802" s="2">
        <f t="shared" si="236"/>
        <v>0.40064549895324492</v>
      </c>
      <c r="K802" s="10" t="e">
        <f t="shared" si="237"/>
        <v>#N/A</v>
      </c>
      <c r="L802" s="9" t="e">
        <f t="shared" si="238"/>
        <v>#N/A</v>
      </c>
      <c r="M802" s="8" t="e">
        <f t="shared" si="239"/>
        <v>#N/A</v>
      </c>
      <c r="N802" s="2" t="str">
        <f t="shared" si="240"/>
        <v>-</v>
      </c>
      <c r="O802" s="2" t="str">
        <f t="shared" si="241"/>
        <v>-</v>
      </c>
      <c r="P802" s="2" t="str">
        <f t="shared" si="242"/>
        <v>-</v>
      </c>
      <c r="Q802" s="2" t="str">
        <f t="shared" si="243"/>
        <v>-</v>
      </c>
      <c r="AS802" t="s">
        <v>2996</v>
      </c>
      <c r="AT802" t="s">
        <v>2772</v>
      </c>
      <c r="AW802" s="35">
        <v>18</v>
      </c>
      <c r="AX802" s="37">
        <v>133</v>
      </c>
      <c r="AY802" s="41">
        <f t="shared" si="227"/>
        <v>18133</v>
      </c>
      <c r="BA802" s="7" t="s">
        <v>59</v>
      </c>
    </row>
    <row r="803" spans="1:53" hidden="1" outlineLevel="1">
      <c r="A803" t="s">
        <v>1150</v>
      </c>
      <c r="B803" t="s">
        <v>2772</v>
      </c>
      <c r="C803" s="25">
        <v>26415</v>
      </c>
      <c r="F803" s="25">
        <v>18235</v>
      </c>
      <c r="G803" s="25">
        <v>8227</v>
      </c>
      <c r="H803" s="1">
        <v>7810</v>
      </c>
      <c r="I803" s="2" t="str">
        <f t="shared" si="235"/>
        <v/>
      </c>
      <c r="J803" s="2">
        <f t="shared" si="236"/>
        <v>0.42829723060049357</v>
      </c>
      <c r="K803" s="10" t="e">
        <f t="shared" si="237"/>
        <v>#N/A</v>
      </c>
      <c r="L803" s="9" t="e">
        <f t="shared" si="238"/>
        <v>#N/A</v>
      </c>
      <c r="M803" s="8" t="e">
        <f t="shared" si="239"/>
        <v>#N/A</v>
      </c>
      <c r="N803" s="2" t="str">
        <f t="shared" si="240"/>
        <v>-</v>
      </c>
      <c r="O803" s="2" t="str">
        <f t="shared" si="241"/>
        <v>-</v>
      </c>
      <c r="P803" s="2" t="str">
        <f t="shared" si="242"/>
        <v>-</v>
      </c>
      <c r="Q803" s="2" t="str">
        <f t="shared" si="243"/>
        <v>-</v>
      </c>
      <c r="AS803" t="s">
        <v>1150</v>
      </c>
      <c r="AT803" t="s">
        <v>2772</v>
      </c>
      <c r="AW803" s="35">
        <v>18</v>
      </c>
      <c r="AX803" s="37">
        <v>135</v>
      </c>
      <c r="AY803" s="41">
        <f t="shared" si="227"/>
        <v>18135</v>
      </c>
      <c r="BA803" s="7" t="s">
        <v>59</v>
      </c>
    </row>
    <row r="804" spans="1:53" hidden="1" outlineLevel="1">
      <c r="A804" t="s">
        <v>679</v>
      </c>
      <c r="B804" t="s">
        <v>2772</v>
      </c>
      <c r="C804" s="25">
        <v>28352</v>
      </c>
      <c r="F804" s="25">
        <v>20515</v>
      </c>
      <c r="G804" s="25">
        <v>8593</v>
      </c>
      <c r="H804" s="1">
        <v>8433</v>
      </c>
      <c r="I804" s="2" t="str">
        <f t="shared" si="235"/>
        <v/>
      </c>
      <c r="J804" s="2">
        <f t="shared" si="236"/>
        <v>0.41106507433585182</v>
      </c>
      <c r="K804" s="10" t="e">
        <f t="shared" si="237"/>
        <v>#N/A</v>
      </c>
      <c r="L804" s="9" t="e">
        <f t="shared" si="238"/>
        <v>#N/A</v>
      </c>
      <c r="M804" s="8" t="e">
        <f t="shared" si="239"/>
        <v>#N/A</v>
      </c>
      <c r="N804" s="2" t="str">
        <f t="shared" si="240"/>
        <v>-</v>
      </c>
      <c r="O804" s="2" t="str">
        <f t="shared" si="241"/>
        <v>-</v>
      </c>
      <c r="P804" s="2" t="str">
        <f t="shared" si="242"/>
        <v>-</v>
      </c>
      <c r="Q804" s="2" t="str">
        <f t="shared" si="243"/>
        <v>-</v>
      </c>
      <c r="AS804" t="s">
        <v>679</v>
      </c>
      <c r="AT804" t="s">
        <v>2772</v>
      </c>
      <c r="AW804" s="35">
        <v>18</v>
      </c>
      <c r="AX804" s="37">
        <v>137</v>
      </c>
      <c r="AY804" s="41">
        <f t="shared" si="227"/>
        <v>18137</v>
      </c>
      <c r="BA804" s="7" t="s">
        <v>59</v>
      </c>
    </row>
    <row r="805" spans="1:53" hidden="1" outlineLevel="1">
      <c r="A805" t="s">
        <v>308</v>
      </c>
      <c r="B805" t="s">
        <v>2772</v>
      </c>
      <c r="C805" s="25">
        <v>17723</v>
      </c>
      <c r="F805" s="25">
        <v>12049</v>
      </c>
      <c r="G805" s="25">
        <v>5538</v>
      </c>
      <c r="H805" s="1">
        <v>5242</v>
      </c>
      <c r="I805" s="2" t="str">
        <f t="shared" si="235"/>
        <v/>
      </c>
      <c r="J805" s="2">
        <f t="shared" si="236"/>
        <v>0.43505685119097021</v>
      </c>
      <c r="K805" s="10" t="e">
        <f t="shared" si="237"/>
        <v>#N/A</v>
      </c>
      <c r="L805" s="9" t="e">
        <f t="shared" si="238"/>
        <v>#N/A</v>
      </c>
      <c r="M805" s="8" t="e">
        <f t="shared" si="239"/>
        <v>#N/A</v>
      </c>
      <c r="N805" s="2" t="str">
        <f t="shared" si="240"/>
        <v>-</v>
      </c>
      <c r="O805" s="2" t="str">
        <f t="shared" si="241"/>
        <v>-</v>
      </c>
      <c r="P805" s="2" t="str">
        <f t="shared" si="242"/>
        <v>-</v>
      </c>
      <c r="Q805" s="2" t="str">
        <f t="shared" si="243"/>
        <v>-</v>
      </c>
      <c r="AS805" t="s">
        <v>308</v>
      </c>
      <c r="AT805" t="s">
        <v>2772</v>
      </c>
      <c r="AW805" s="35">
        <v>18</v>
      </c>
      <c r="AX805" s="37">
        <v>139</v>
      </c>
      <c r="AY805" s="41">
        <f t="shared" ref="AY805:AY868" si="244">1000*AW805+AX805</f>
        <v>18139</v>
      </c>
      <c r="BA805" s="7" t="s">
        <v>59</v>
      </c>
    </row>
    <row r="806" spans="1:53" hidden="1" outlineLevel="1">
      <c r="A806" t="s">
        <v>2074</v>
      </c>
      <c r="B806" t="s">
        <v>2772</v>
      </c>
      <c r="C806" s="25">
        <v>265496</v>
      </c>
      <c r="F806" s="25">
        <v>180827</v>
      </c>
      <c r="G806" s="25">
        <v>80744</v>
      </c>
      <c r="H806" s="1">
        <v>79674</v>
      </c>
      <c r="I806" s="2" t="str">
        <f t="shared" si="235"/>
        <v/>
      </c>
      <c r="J806" s="2">
        <f t="shared" si="236"/>
        <v>0.44060897985367231</v>
      </c>
      <c r="K806" s="10" t="e">
        <f t="shared" si="237"/>
        <v>#N/A</v>
      </c>
      <c r="L806" s="9" t="e">
        <f t="shared" si="238"/>
        <v>#N/A</v>
      </c>
      <c r="M806" s="8" t="e">
        <f t="shared" si="239"/>
        <v>#N/A</v>
      </c>
      <c r="N806" s="2" t="str">
        <f t="shared" si="240"/>
        <v>-</v>
      </c>
      <c r="O806" s="2" t="str">
        <f t="shared" si="241"/>
        <v>-</v>
      </c>
      <c r="P806" s="2" t="str">
        <f t="shared" si="242"/>
        <v>-</v>
      </c>
      <c r="Q806" s="2" t="str">
        <f t="shared" si="243"/>
        <v>-</v>
      </c>
      <c r="AS806" t="s">
        <v>2074</v>
      </c>
      <c r="AT806" t="s">
        <v>2772</v>
      </c>
      <c r="AW806" s="35">
        <v>18</v>
      </c>
      <c r="AX806" s="37">
        <v>141</v>
      </c>
      <c r="AY806" s="41">
        <f t="shared" si="244"/>
        <v>18141</v>
      </c>
      <c r="BA806" s="7" t="s">
        <v>59</v>
      </c>
    </row>
    <row r="807" spans="1:53" hidden="1" outlineLevel="1">
      <c r="A807" t="s">
        <v>2749</v>
      </c>
      <c r="B807" t="s">
        <v>2772</v>
      </c>
      <c r="C807" s="25">
        <v>23982</v>
      </c>
      <c r="F807" s="25">
        <v>17632</v>
      </c>
      <c r="G807" s="25">
        <v>6612</v>
      </c>
      <c r="H807" s="1">
        <v>6512</v>
      </c>
      <c r="I807" s="2" t="str">
        <f t="shared" si="235"/>
        <v/>
      </c>
      <c r="J807" s="2">
        <f t="shared" si="236"/>
        <v>0.36932849364791287</v>
      </c>
      <c r="K807" s="10" t="e">
        <f t="shared" si="237"/>
        <v>#N/A</v>
      </c>
      <c r="L807" s="9" t="e">
        <f t="shared" si="238"/>
        <v>#N/A</v>
      </c>
      <c r="M807" s="8" t="e">
        <f t="shared" si="239"/>
        <v>#N/A</v>
      </c>
      <c r="N807" s="2" t="str">
        <f t="shared" si="240"/>
        <v>-</v>
      </c>
      <c r="O807" s="2" t="str">
        <f t="shared" si="241"/>
        <v>-</v>
      </c>
      <c r="P807" s="2" t="str">
        <f t="shared" si="242"/>
        <v>-</v>
      </c>
      <c r="Q807" s="2" t="str">
        <f t="shared" si="243"/>
        <v>-</v>
      </c>
      <c r="AS807" t="s">
        <v>2749</v>
      </c>
      <c r="AT807" t="s">
        <v>2772</v>
      </c>
      <c r="AW807" s="35">
        <v>18</v>
      </c>
      <c r="AX807" s="37">
        <v>143</v>
      </c>
      <c r="AY807" s="41">
        <f t="shared" si="244"/>
        <v>18143</v>
      </c>
      <c r="BA807" s="7" t="s">
        <v>59</v>
      </c>
    </row>
    <row r="808" spans="1:53" hidden="1" outlineLevel="1">
      <c r="A808" t="s">
        <v>2116</v>
      </c>
      <c r="B808" t="s">
        <v>2772</v>
      </c>
      <c r="C808" s="25">
        <v>43812</v>
      </c>
      <c r="F808" s="25">
        <v>25151</v>
      </c>
      <c r="G808" s="25">
        <v>11924</v>
      </c>
      <c r="H808" s="1">
        <v>11375</v>
      </c>
      <c r="I808" s="2" t="str">
        <f t="shared" si="235"/>
        <v/>
      </c>
      <c r="J808" s="2">
        <f t="shared" si="236"/>
        <v>0.45226829947119401</v>
      </c>
      <c r="K808" s="10" t="e">
        <f t="shared" si="237"/>
        <v>#N/A</v>
      </c>
      <c r="L808" s="9" t="e">
        <f t="shared" si="238"/>
        <v>#N/A</v>
      </c>
      <c r="M808" s="8" t="e">
        <f t="shared" si="239"/>
        <v>#N/A</v>
      </c>
      <c r="N808" s="2" t="str">
        <f t="shared" si="240"/>
        <v>-</v>
      </c>
      <c r="O808" s="2" t="str">
        <f t="shared" si="241"/>
        <v>-</v>
      </c>
      <c r="P808" s="2" t="str">
        <f t="shared" si="242"/>
        <v>-</v>
      </c>
      <c r="Q808" s="2" t="str">
        <f t="shared" si="243"/>
        <v>-</v>
      </c>
      <c r="AS808" t="s">
        <v>2116</v>
      </c>
      <c r="AT808" t="s">
        <v>2772</v>
      </c>
      <c r="AW808" s="35">
        <v>18</v>
      </c>
      <c r="AX808" s="37">
        <v>145</v>
      </c>
      <c r="AY808" s="41">
        <f t="shared" si="244"/>
        <v>18145</v>
      </c>
      <c r="BA808" s="7" t="s">
        <v>59</v>
      </c>
    </row>
    <row r="809" spans="1:53" hidden="1" outlineLevel="1">
      <c r="A809" t="s">
        <v>2948</v>
      </c>
      <c r="B809" t="s">
        <v>2772</v>
      </c>
      <c r="C809" s="25">
        <v>20977</v>
      </c>
      <c r="F809" s="25">
        <v>14485</v>
      </c>
      <c r="G809" s="25">
        <v>8215</v>
      </c>
      <c r="H809" s="1">
        <v>7720</v>
      </c>
      <c r="I809" s="2" t="str">
        <f t="shared" si="235"/>
        <v/>
      </c>
      <c r="J809" s="2">
        <f t="shared" si="236"/>
        <v>0.53296513634794618</v>
      </c>
      <c r="K809" s="10" t="e">
        <f t="shared" si="237"/>
        <v>#N/A</v>
      </c>
      <c r="L809" s="9" t="e">
        <f t="shared" si="238"/>
        <v>#N/A</v>
      </c>
      <c r="M809" s="8" t="e">
        <f t="shared" si="239"/>
        <v>#N/A</v>
      </c>
      <c r="N809" s="2" t="str">
        <f t="shared" si="240"/>
        <v>-</v>
      </c>
      <c r="O809" s="2" t="str">
        <f t="shared" si="241"/>
        <v>-</v>
      </c>
      <c r="P809" s="2" t="str">
        <f t="shared" si="242"/>
        <v>-</v>
      </c>
      <c r="Q809" s="2" t="str">
        <f t="shared" si="243"/>
        <v>-</v>
      </c>
      <c r="AS809" t="s">
        <v>2948</v>
      </c>
      <c r="AT809" t="s">
        <v>2772</v>
      </c>
      <c r="AW809" s="35">
        <v>18</v>
      </c>
      <c r="AX809" s="37">
        <v>147</v>
      </c>
      <c r="AY809" s="41">
        <f t="shared" si="244"/>
        <v>18147</v>
      </c>
      <c r="BA809" s="7" t="s">
        <v>59</v>
      </c>
    </row>
    <row r="810" spans="1:53" hidden="1" outlineLevel="1">
      <c r="A810" t="s">
        <v>1512</v>
      </c>
      <c r="B810" t="s">
        <v>2772</v>
      </c>
      <c r="C810" s="25">
        <v>23362</v>
      </c>
      <c r="F810" s="25">
        <v>17562</v>
      </c>
      <c r="G810" s="25">
        <v>7641</v>
      </c>
      <c r="H810" s="1">
        <v>7049</v>
      </c>
      <c r="I810" s="2" t="str">
        <f t="shared" si="235"/>
        <v/>
      </c>
      <c r="J810" s="2">
        <f t="shared" si="236"/>
        <v>0.40137797517367041</v>
      </c>
      <c r="K810" s="10" t="e">
        <f t="shared" si="237"/>
        <v>#N/A</v>
      </c>
      <c r="L810" s="9" t="e">
        <f t="shared" si="238"/>
        <v>#N/A</v>
      </c>
      <c r="M810" s="8" t="e">
        <f t="shared" si="239"/>
        <v>#N/A</v>
      </c>
      <c r="N810" s="2" t="str">
        <f t="shared" si="240"/>
        <v>-</v>
      </c>
      <c r="O810" s="2" t="str">
        <f t="shared" si="241"/>
        <v>-</v>
      </c>
      <c r="P810" s="2" t="str">
        <f t="shared" si="242"/>
        <v>-</v>
      </c>
      <c r="Q810" s="2" t="str">
        <f t="shared" si="243"/>
        <v>-</v>
      </c>
      <c r="AS810" t="s">
        <v>1512</v>
      </c>
      <c r="AT810" t="s">
        <v>2772</v>
      </c>
      <c r="AW810" s="35">
        <v>18</v>
      </c>
      <c r="AX810" s="37">
        <v>149</v>
      </c>
      <c r="AY810" s="41">
        <f t="shared" si="244"/>
        <v>18149</v>
      </c>
      <c r="BA810" s="7" t="s">
        <v>59</v>
      </c>
    </row>
    <row r="811" spans="1:53" hidden="1" outlineLevel="1">
      <c r="A811" t="s">
        <v>2800</v>
      </c>
      <c r="B811" t="s">
        <v>2772</v>
      </c>
      <c r="C811" s="25">
        <v>34044</v>
      </c>
      <c r="F811" s="25">
        <v>23300</v>
      </c>
      <c r="G811" s="25">
        <v>9215</v>
      </c>
      <c r="H811" s="1">
        <v>9070</v>
      </c>
      <c r="I811" s="2" t="str">
        <f t="shared" si="235"/>
        <v/>
      </c>
      <c r="J811" s="2">
        <f t="shared" si="236"/>
        <v>0.38927038626609445</v>
      </c>
      <c r="K811" s="10" t="e">
        <f t="shared" si="237"/>
        <v>#N/A</v>
      </c>
      <c r="L811" s="9" t="e">
        <f t="shared" si="238"/>
        <v>#N/A</v>
      </c>
      <c r="M811" s="8" t="e">
        <f t="shared" si="239"/>
        <v>#N/A</v>
      </c>
      <c r="N811" s="2" t="str">
        <f t="shared" si="240"/>
        <v>-</v>
      </c>
      <c r="O811" s="2" t="str">
        <f t="shared" si="241"/>
        <v>-</v>
      </c>
      <c r="P811" s="2" t="str">
        <f t="shared" si="242"/>
        <v>-</v>
      </c>
      <c r="Q811" s="2" t="str">
        <f t="shared" si="243"/>
        <v>-</v>
      </c>
      <c r="AS811" t="s">
        <v>2800</v>
      </c>
      <c r="AT811" t="s">
        <v>2772</v>
      </c>
      <c r="AW811" s="35">
        <v>18</v>
      </c>
      <c r="AX811" s="37">
        <v>151</v>
      </c>
      <c r="AY811" s="41">
        <f t="shared" si="244"/>
        <v>18151</v>
      </c>
      <c r="BA811" s="7" t="s">
        <v>59</v>
      </c>
    </row>
    <row r="812" spans="1:53" hidden="1" outlineLevel="1">
      <c r="A812" t="s">
        <v>2801</v>
      </c>
      <c r="B812" t="s">
        <v>2772</v>
      </c>
      <c r="C812" s="25">
        <v>21540</v>
      </c>
      <c r="F812" s="25">
        <v>15334</v>
      </c>
      <c r="G812" s="25">
        <v>7350</v>
      </c>
      <c r="H812" s="1">
        <v>7078</v>
      </c>
      <c r="I812" s="2" t="str">
        <f t="shared" si="235"/>
        <v/>
      </c>
      <c r="J812" s="2">
        <f t="shared" si="236"/>
        <v>0.461588626581453</v>
      </c>
      <c r="K812" s="10" t="e">
        <f t="shared" si="237"/>
        <v>#N/A</v>
      </c>
      <c r="L812" s="9" t="e">
        <f t="shared" si="238"/>
        <v>#N/A</v>
      </c>
      <c r="M812" s="8" t="e">
        <f t="shared" si="239"/>
        <v>#N/A</v>
      </c>
      <c r="N812" s="2" t="str">
        <f t="shared" si="240"/>
        <v>-</v>
      </c>
      <c r="O812" s="2" t="str">
        <f t="shared" si="241"/>
        <v>-</v>
      </c>
      <c r="P812" s="2" t="str">
        <f t="shared" si="242"/>
        <v>-</v>
      </c>
      <c r="Q812" s="2" t="str">
        <f t="shared" si="243"/>
        <v>-</v>
      </c>
      <c r="AS812" t="s">
        <v>2801</v>
      </c>
      <c r="AT812" t="s">
        <v>2772</v>
      </c>
      <c r="AW812" s="35">
        <v>18</v>
      </c>
      <c r="AX812" s="37">
        <v>153</v>
      </c>
      <c r="AY812" s="41">
        <f t="shared" si="244"/>
        <v>18153</v>
      </c>
      <c r="BA812" s="7" t="s">
        <v>59</v>
      </c>
    </row>
    <row r="813" spans="1:53" hidden="1" outlineLevel="1">
      <c r="A813" t="s">
        <v>2847</v>
      </c>
      <c r="B813" t="s">
        <v>2772</v>
      </c>
      <c r="C813" s="25">
        <v>10151</v>
      </c>
      <c r="F813" s="25">
        <v>6855</v>
      </c>
      <c r="G813" s="25">
        <v>2793</v>
      </c>
      <c r="H813" s="1">
        <v>2707</v>
      </c>
      <c r="I813" s="2" t="str">
        <f t="shared" si="235"/>
        <v/>
      </c>
      <c r="J813" s="2">
        <f t="shared" si="236"/>
        <v>0.39489423778264043</v>
      </c>
      <c r="K813" s="10" t="e">
        <f t="shared" si="237"/>
        <v>#N/A</v>
      </c>
      <c r="L813" s="9" t="e">
        <f t="shared" si="238"/>
        <v>#N/A</v>
      </c>
      <c r="M813" s="8" t="e">
        <f t="shared" si="239"/>
        <v>#N/A</v>
      </c>
      <c r="N813" s="2" t="str">
        <f t="shared" si="240"/>
        <v>-</v>
      </c>
      <c r="O813" s="2" t="str">
        <f t="shared" si="241"/>
        <v>-</v>
      </c>
      <c r="P813" s="2" t="str">
        <f t="shared" si="242"/>
        <v>-</v>
      </c>
      <c r="Q813" s="2" t="str">
        <f t="shared" si="243"/>
        <v>-</v>
      </c>
      <c r="AS813" t="s">
        <v>2847</v>
      </c>
      <c r="AT813" t="s">
        <v>2772</v>
      </c>
      <c r="AW813" s="35">
        <v>18</v>
      </c>
      <c r="AX813" s="37">
        <v>155</v>
      </c>
      <c r="AY813" s="41">
        <f t="shared" si="244"/>
        <v>18155</v>
      </c>
      <c r="BA813" s="7" t="s">
        <v>59</v>
      </c>
    </row>
    <row r="814" spans="1:53" hidden="1" outlineLevel="1">
      <c r="A814" t="s">
        <v>2904</v>
      </c>
      <c r="B814" t="s">
        <v>2772</v>
      </c>
      <c r="C814" s="25">
        <v>163010</v>
      </c>
      <c r="F814" s="25">
        <v>85571</v>
      </c>
      <c r="G814" s="25">
        <v>34620</v>
      </c>
      <c r="H814" s="1">
        <v>33573</v>
      </c>
      <c r="I814" s="2" t="str">
        <f t="shared" si="235"/>
        <v/>
      </c>
      <c r="J814" s="2">
        <f t="shared" si="236"/>
        <v>0.39234086314288719</v>
      </c>
      <c r="K814" s="10" t="e">
        <f t="shared" si="237"/>
        <v>#N/A</v>
      </c>
      <c r="L814" s="9" t="e">
        <f t="shared" si="238"/>
        <v>#N/A</v>
      </c>
      <c r="M814" s="8" t="e">
        <f t="shared" si="239"/>
        <v>#N/A</v>
      </c>
      <c r="N814" s="2" t="str">
        <f t="shared" si="240"/>
        <v>-</v>
      </c>
      <c r="O814" s="2" t="str">
        <f t="shared" si="241"/>
        <v>-</v>
      </c>
      <c r="P814" s="2" t="str">
        <f t="shared" si="242"/>
        <v>-</v>
      </c>
      <c r="Q814" s="2" t="str">
        <f t="shared" si="243"/>
        <v>-</v>
      </c>
      <c r="AS814" t="s">
        <v>2904</v>
      </c>
      <c r="AT814" t="s">
        <v>2772</v>
      </c>
      <c r="AW814" s="35">
        <v>18</v>
      </c>
      <c r="AX814" s="37">
        <v>157</v>
      </c>
      <c r="AY814" s="41">
        <f t="shared" si="244"/>
        <v>18157</v>
      </c>
      <c r="BA814" s="7" t="s">
        <v>59</v>
      </c>
    </row>
    <row r="815" spans="1:53" hidden="1" outlineLevel="1">
      <c r="A815" t="s">
        <v>3018</v>
      </c>
      <c r="B815" t="s">
        <v>2772</v>
      </c>
      <c r="C815" s="25">
        <v>16326</v>
      </c>
      <c r="F815" s="25">
        <v>12884</v>
      </c>
      <c r="G815" s="25">
        <v>6122</v>
      </c>
      <c r="H815" s="1">
        <v>5826</v>
      </c>
      <c r="I815" s="2" t="str">
        <f t="shared" si="235"/>
        <v/>
      </c>
      <c r="J815" s="2">
        <f t="shared" si="236"/>
        <v>0.45218876125426888</v>
      </c>
      <c r="K815" s="10" t="e">
        <f t="shared" si="237"/>
        <v>#N/A</v>
      </c>
      <c r="L815" s="9" t="e">
        <f t="shared" si="238"/>
        <v>#N/A</v>
      </c>
      <c r="M815" s="8" t="e">
        <f t="shared" si="239"/>
        <v>#N/A</v>
      </c>
      <c r="N815" s="2" t="str">
        <f t="shared" si="240"/>
        <v>-</v>
      </c>
      <c r="O815" s="2" t="str">
        <f t="shared" si="241"/>
        <v>-</v>
      </c>
      <c r="P815" s="2" t="str">
        <f t="shared" si="242"/>
        <v>-</v>
      </c>
      <c r="Q815" s="2" t="str">
        <f t="shared" si="243"/>
        <v>-</v>
      </c>
      <c r="AS815" t="s">
        <v>3018</v>
      </c>
      <c r="AT815" t="s">
        <v>2772</v>
      </c>
      <c r="AW815" s="35">
        <v>18</v>
      </c>
      <c r="AX815" s="37">
        <v>159</v>
      </c>
      <c r="AY815" s="41">
        <f t="shared" si="244"/>
        <v>18159</v>
      </c>
      <c r="BA815" s="7" t="s">
        <v>59</v>
      </c>
    </row>
    <row r="816" spans="1:53" hidden="1" outlineLevel="1">
      <c r="A816" t="s">
        <v>2871</v>
      </c>
      <c r="B816" t="s">
        <v>2772</v>
      </c>
      <c r="C816" s="25">
        <v>7432</v>
      </c>
      <c r="F816" s="25">
        <v>5159</v>
      </c>
      <c r="G816" s="25">
        <v>2587</v>
      </c>
      <c r="H816" s="1">
        <v>2477</v>
      </c>
      <c r="I816" s="2" t="str">
        <f t="shared" si="235"/>
        <v/>
      </c>
      <c r="J816" s="2">
        <f t="shared" si="236"/>
        <v>0.48013180849001746</v>
      </c>
      <c r="K816" s="10" t="e">
        <f t="shared" si="237"/>
        <v>#N/A</v>
      </c>
      <c r="L816" s="9" t="e">
        <f t="shared" si="238"/>
        <v>#N/A</v>
      </c>
      <c r="M816" s="8" t="e">
        <f t="shared" si="239"/>
        <v>#N/A</v>
      </c>
      <c r="N816" s="2" t="str">
        <f t="shared" si="240"/>
        <v>-</v>
      </c>
      <c r="O816" s="2" t="str">
        <f t="shared" si="241"/>
        <v>-</v>
      </c>
      <c r="P816" s="2" t="str">
        <f t="shared" si="242"/>
        <v>-</v>
      </c>
      <c r="Q816" s="2" t="str">
        <f t="shared" si="243"/>
        <v>-</v>
      </c>
      <c r="AS816" t="s">
        <v>2871</v>
      </c>
      <c r="AT816" t="s">
        <v>2772</v>
      </c>
      <c r="AW816" s="35">
        <v>18</v>
      </c>
      <c r="AX816" s="37">
        <v>161</v>
      </c>
      <c r="AY816" s="41">
        <f t="shared" si="244"/>
        <v>18161</v>
      </c>
      <c r="BA816" s="7" t="s">
        <v>59</v>
      </c>
    </row>
    <row r="817" spans="1:60" hidden="1" outlineLevel="1">
      <c r="A817" t="s">
        <v>392</v>
      </c>
      <c r="B817" t="s">
        <v>2772</v>
      </c>
      <c r="C817" s="25">
        <v>176822</v>
      </c>
      <c r="F817" s="25">
        <v>124453</v>
      </c>
      <c r="G817" s="25">
        <v>56286</v>
      </c>
      <c r="H817" s="1">
        <v>55405</v>
      </c>
      <c r="I817" s="2" t="str">
        <f t="shared" si="235"/>
        <v/>
      </c>
      <c r="J817" s="2">
        <f t="shared" si="236"/>
        <v>0.44518814331514711</v>
      </c>
      <c r="K817" s="10" t="e">
        <f t="shared" si="237"/>
        <v>#N/A</v>
      </c>
      <c r="L817" s="9" t="e">
        <f t="shared" si="238"/>
        <v>#N/A</v>
      </c>
      <c r="M817" s="8" t="e">
        <f t="shared" si="239"/>
        <v>#N/A</v>
      </c>
      <c r="N817" s="2" t="str">
        <f t="shared" si="240"/>
        <v>-</v>
      </c>
      <c r="O817" s="2" t="str">
        <f t="shared" si="241"/>
        <v>-</v>
      </c>
      <c r="P817" s="2" t="str">
        <f t="shared" si="242"/>
        <v>-</v>
      </c>
      <c r="Q817" s="2" t="str">
        <f t="shared" si="243"/>
        <v>-</v>
      </c>
      <c r="AS817" t="s">
        <v>392</v>
      </c>
      <c r="AT817" t="s">
        <v>2772</v>
      </c>
      <c r="AW817" s="35">
        <v>18</v>
      </c>
      <c r="AX817" s="37">
        <v>163</v>
      </c>
      <c r="AY817" s="41">
        <f t="shared" si="244"/>
        <v>18163</v>
      </c>
      <c r="BA817" s="7" t="s">
        <v>59</v>
      </c>
    </row>
    <row r="818" spans="1:60" hidden="1" outlineLevel="1">
      <c r="A818" t="s">
        <v>2507</v>
      </c>
      <c r="B818" t="s">
        <v>2772</v>
      </c>
      <c r="C818" s="25">
        <v>16585</v>
      </c>
      <c r="F818" s="25">
        <v>12383</v>
      </c>
      <c r="G818" s="25">
        <v>5709</v>
      </c>
      <c r="H818" s="1">
        <v>5541</v>
      </c>
      <c r="I818" s="2" t="str">
        <f t="shared" si="235"/>
        <v/>
      </c>
      <c r="J818" s="2">
        <f t="shared" si="236"/>
        <v>0.44746830331906645</v>
      </c>
      <c r="K818" s="10" t="e">
        <f t="shared" si="237"/>
        <v>#N/A</v>
      </c>
      <c r="L818" s="9" t="e">
        <f t="shared" si="238"/>
        <v>#N/A</v>
      </c>
      <c r="M818" s="8" t="e">
        <f t="shared" si="239"/>
        <v>#N/A</v>
      </c>
      <c r="N818" s="2" t="str">
        <f t="shared" si="240"/>
        <v>-</v>
      </c>
      <c r="O818" s="2" t="str">
        <f t="shared" si="241"/>
        <v>-</v>
      </c>
      <c r="P818" s="2" t="str">
        <f t="shared" si="242"/>
        <v>-</v>
      </c>
      <c r="Q818" s="2" t="str">
        <f t="shared" si="243"/>
        <v>-</v>
      </c>
      <c r="AS818" t="s">
        <v>2507</v>
      </c>
      <c r="AT818" t="s">
        <v>2772</v>
      </c>
      <c r="AW818" s="35">
        <v>18</v>
      </c>
      <c r="AX818" s="37">
        <v>165</v>
      </c>
      <c r="AY818" s="41">
        <f t="shared" si="244"/>
        <v>18165</v>
      </c>
      <c r="BA818" s="7" t="s">
        <v>59</v>
      </c>
    </row>
    <row r="819" spans="1:60" hidden="1" outlineLevel="1">
      <c r="A819" t="s">
        <v>733</v>
      </c>
      <c r="B819" t="s">
        <v>2772</v>
      </c>
      <c r="C819" s="25">
        <v>106509</v>
      </c>
      <c r="F819" s="25">
        <v>75211</v>
      </c>
      <c r="G819" s="25">
        <v>30237</v>
      </c>
      <c r="H819" s="1">
        <v>29641</v>
      </c>
      <c r="I819" s="2" t="str">
        <f t="shared" si="235"/>
        <v/>
      </c>
      <c r="J819" s="2">
        <f t="shared" si="236"/>
        <v>0.39410458576538004</v>
      </c>
      <c r="K819" s="10" t="e">
        <f t="shared" si="237"/>
        <v>#N/A</v>
      </c>
      <c r="L819" s="9" t="e">
        <f t="shared" si="238"/>
        <v>#N/A</v>
      </c>
      <c r="M819" s="8" t="e">
        <f t="shared" si="239"/>
        <v>#N/A</v>
      </c>
      <c r="N819" s="2" t="str">
        <f t="shared" si="240"/>
        <v>-</v>
      </c>
      <c r="O819" s="2" t="str">
        <f t="shared" si="241"/>
        <v>-</v>
      </c>
      <c r="P819" s="2" t="str">
        <f t="shared" si="242"/>
        <v>-</v>
      </c>
      <c r="Q819" s="2" t="str">
        <f t="shared" si="243"/>
        <v>-</v>
      </c>
      <c r="AS819" t="s">
        <v>733</v>
      </c>
      <c r="AT819" t="s">
        <v>2772</v>
      </c>
      <c r="AW819" s="35">
        <v>18</v>
      </c>
      <c r="AX819" s="37">
        <v>167</v>
      </c>
      <c r="AY819" s="41">
        <f t="shared" si="244"/>
        <v>18167</v>
      </c>
      <c r="BA819" s="7" t="s">
        <v>59</v>
      </c>
    </row>
    <row r="820" spans="1:60" hidden="1" outlineLevel="1">
      <c r="A820" t="s">
        <v>599</v>
      </c>
      <c r="B820" t="s">
        <v>2772</v>
      </c>
      <c r="C820" s="25">
        <v>33665</v>
      </c>
      <c r="F820" s="25">
        <v>23875</v>
      </c>
      <c r="G820" s="25">
        <v>8002</v>
      </c>
      <c r="H820" s="1">
        <v>7714</v>
      </c>
      <c r="I820" s="2" t="str">
        <f t="shared" si="235"/>
        <v/>
      </c>
      <c r="J820" s="2">
        <f t="shared" si="236"/>
        <v>0.32309947643979059</v>
      </c>
      <c r="K820" s="10" t="e">
        <f t="shared" si="237"/>
        <v>#N/A</v>
      </c>
      <c r="L820" s="9" t="e">
        <f t="shared" si="238"/>
        <v>#N/A</v>
      </c>
      <c r="M820" s="8" t="e">
        <f t="shared" si="239"/>
        <v>#N/A</v>
      </c>
      <c r="N820" s="2" t="str">
        <f t="shared" si="240"/>
        <v>-</v>
      </c>
      <c r="O820" s="2" t="str">
        <f t="shared" si="241"/>
        <v>-</v>
      </c>
      <c r="P820" s="2" t="str">
        <f t="shared" si="242"/>
        <v>-</v>
      </c>
      <c r="Q820" s="2" t="str">
        <f t="shared" si="243"/>
        <v>-</v>
      </c>
      <c r="AS820" t="s">
        <v>599</v>
      </c>
      <c r="AT820" t="s">
        <v>2772</v>
      </c>
      <c r="AW820" s="35">
        <v>18</v>
      </c>
      <c r="AX820" s="37">
        <v>169</v>
      </c>
      <c r="AY820" s="41">
        <f t="shared" si="244"/>
        <v>18169</v>
      </c>
      <c r="BA820" s="7" t="s">
        <v>59</v>
      </c>
    </row>
    <row r="821" spans="1:60" hidden="1" outlineLevel="1">
      <c r="A821" t="s">
        <v>2267</v>
      </c>
      <c r="B821" t="s">
        <v>2772</v>
      </c>
      <c r="C821" s="25">
        <v>8625</v>
      </c>
      <c r="F821" s="25">
        <v>6365</v>
      </c>
      <c r="G821" s="25">
        <v>3137</v>
      </c>
      <c r="H821" s="1">
        <v>2971</v>
      </c>
      <c r="I821" s="2" t="str">
        <f t="shared" si="235"/>
        <v/>
      </c>
      <c r="J821" s="2">
        <f t="shared" si="236"/>
        <v>0.46677140612725843</v>
      </c>
      <c r="K821" s="10" t="e">
        <f t="shared" si="237"/>
        <v>#N/A</v>
      </c>
      <c r="L821" s="9" t="e">
        <f t="shared" si="238"/>
        <v>#N/A</v>
      </c>
      <c r="M821" s="8" t="e">
        <f t="shared" si="239"/>
        <v>#N/A</v>
      </c>
      <c r="N821" s="2" t="str">
        <f t="shared" si="240"/>
        <v>-</v>
      </c>
      <c r="O821" s="2" t="str">
        <f t="shared" si="241"/>
        <v>-</v>
      </c>
      <c r="P821" s="2" t="str">
        <f t="shared" si="242"/>
        <v>-</v>
      </c>
      <c r="Q821" s="2" t="str">
        <f t="shared" si="243"/>
        <v>-</v>
      </c>
      <c r="AS821" t="s">
        <v>2267</v>
      </c>
      <c r="AT821" t="s">
        <v>2772</v>
      </c>
      <c r="AW821" s="35">
        <v>18</v>
      </c>
      <c r="AX821" s="37">
        <v>171</v>
      </c>
      <c r="AY821" s="41">
        <f t="shared" si="244"/>
        <v>18171</v>
      </c>
      <c r="BA821" s="7" t="s">
        <v>59</v>
      </c>
    </row>
    <row r="822" spans="1:60" s="1" customFormat="1" hidden="1" outlineLevel="1">
      <c r="A822" t="s">
        <v>2304</v>
      </c>
      <c r="B822" t="s">
        <v>2772</v>
      </c>
      <c r="C822" s="25">
        <v>56746</v>
      </c>
      <c r="F822" s="25">
        <v>45373</v>
      </c>
      <c r="G822" s="25">
        <v>20801</v>
      </c>
      <c r="H822" s="1">
        <v>20249</v>
      </c>
      <c r="I822" s="2" t="str">
        <f t="shared" si="235"/>
        <v/>
      </c>
      <c r="J822" s="2">
        <f t="shared" si="236"/>
        <v>0.44627862385118905</v>
      </c>
      <c r="K822" s="10" t="e">
        <f t="shared" si="237"/>
        <v>#N/A</v>
      </c>
      <c r="L822" s="9" t="e">
        <f t="shared" si="238"/>
        <v>#N/A</v>
      </c>
      <c r="M822" s="8" t="e">
        <f t="shared" si="239"/>
        <v>#N/A</v>
      </c>
      <c r="N822" s="2" t="str">
        <f t="shared" si="240"/>
        <v>-</v>
      </c>
      <c r="O822" s="2" t="str">
        <f t="shared" si="241"/>
        <v>-</v>
      </c>
      <c r="P822" s="2" t="str">
        <f t="shared" si="242"/>
        <v>-</v>
      </c>
      <c r="Q822" s="2" t="str">
        <f t="shared" si="243"/>
        <v>-</v>
      </c>
      <c r="AP822"/>
      <c r="AQ822"/>
      <c r="AR822" s="8"/>
      <c r="AS822" t="s">
        <v>2304</v>
      </c>
      <c r="AT822" t="s">
        <v>2772</v>
      </c>
      <c r="AU822"/>
      <c r="AW822" s="35">
        <v>18</v>
      </c>
      <c r="AX822" s="37">
        <v>173</v>
      </c>
      <c r="AY822" s="41">
        <f t="shared" si="244"/>
        <v>18173</v>
      </c>
      <c r="BA822" s="7" t="s">
        <v>59</v>
      </c>
    </row>
    <row r="823" spans="1:60" s="1" customFormat="1" hidden="1" outlineLevel="1">
      <c r="A823" t="s">
        <v>2321</v>
      </c>
      <c r="B823" t="s">
        <v>2772</v>
      </c>
      <c r="C823" s="25">
        <v>28164</v>
      </c>
      <c r="F823" s="25">
        <v>18575</v>
      </c>
      <c r="G823" s="25">
        <v>9257</v>
      </c>
      <c r="H823" s="1">
        <v>9017</v>
      </c>
      <c r="I823" s="2" t="str">
        <f t="shared" si="235"/>
        <v/>
      </c>
      <c r="J823" s="2">
        <f t="shared" si="236"/>
        <v>0.48543741588156125</v>
      </c>
      <c r="K823" s="10" t="e">
        <f t="shared" si="237"/>
        <v>#N/A</v>
      </c>
      <c r="L823" s="9" t="e">
        <f t="shared" si="238"/>
        <v>#N/A</v>
      </c>
      <c r="M823" s="8" t="e">
        <f t="shared" si="239"/>
        <v>#N/A</v>
      </c>
      <c r="N823" s="2" t="str">
        <f t="shared" si="240"/>
        <v>-</v>
      </c>
      <c r="O823" s="2" t="str">
        <f t="shared" si="241"/>
        <v>-</v>
      </c>
      <c r="P823" s="2" t="str">
        <f t="shared" si="242"/>
        <v>-</v>
      </c>
      <c r="Q823" s="2" t="str">
        <f t="shared" si="243"/>
        <v>-</v>
      </c>
      <c r="AP823"/>
      <c r="AQ823"/>
      <c r="AR823" s="8"/>
      <c r="AS823" t="s">
        <v>2321</v>
      </c>
      <c r="AT823" t="s">
        <v>2772</v>
      </c>
      <c r="AU823"/>
      <c r="AW823" s="35">
        <v>18</v>
      </c>
      <c r="AX823" s="37">
        <v>175</v>
      </c>
      <c r="AY823" s="41">
        <f t="shared" si="244"/>
        <v>18175</v>
      </c>
      <c r="BA823" s="7" t="s">
        <v>59</v>
      </c>
    </row>
    <row r="824" spans="1:60" s="1" customFormat="1" hidden="1" outlineLevel="1">
      <c r="A824" t="s">
        <v>2268</v>
      </c>
      <c r="B824" t="s">
        <v>2772</v>
      </c>
      <c r="C824" s="25">
        <v>69642</v>
      </c>
      <c r="F824" s="25">
        <v>50284</v>
      </c>
      <c r="G824" s="25">
        <v>16748</v>
      </c>
      <c r="H824" s="1">
        <v>16352</v>
      </c>
      <c r="I824" s="2" t="str">
        <f t="shared" si="235"/>
        <v/>
      </c>
      <c r="J824" s="2">
        <f t="shared" si="236"/>
        <v>0.3251929043035558</v>
      </c>
      <c r="K824" s="10" t="e">
        <f t="shared" si="237"/>
        <v>#N/A</v>
      </c>
      <c r="L824" s="9" t="e">
        <f t="shared" si="238"/>
        <v>#N/A</v>
      </c>
      <c r="M824" s="8" t="e">
        <f t="shared" si="239"/>
        <v>#N/A</v>
      </c>
      <c r="N824" s="2" t="str">
        <f t="shared" si="240"/>
        <v>-</v>
      </c>
      <c r="O824" s="2" t="str">
        <f t="shared" si="241"/>
        <v>-</v>
      </c>
      <c r="P824" s="2" t="str">
        <f t="shared" si="242"/>
        <v>-</v>
      </c>
      <c r="Q824" s="2" t="str">
        <f t="shared" si="243"/>
        <v>-</v>
      </c>
      <c r="AP824"/>
      <c r="AQ824"/>
      <c r="AR824" s="8"/>
      <c r="AS824" t="s">
        <v>2268</v>
      </c>
      <c r="AT824" t="s">
        <v>2772</v>
      </c>
      <c r="AU824"/>
      <c r="AW824" s="35">
        <v>18</v>
      </c>
      <c r="AX824" s="37">
        <v>177</v>
      </c>
      <c r="AY824" s="41">
        <f t="shared" si="244"/>
        <v>18177</v>
      </c>
      <c r="BA824" s="7" t="s">
        <v>59</v>
      </c>
    </row>
    <row r="825" spans="1:60" s="1" customFormat="1" hidden="1" outlineLevel="1">
      <c r="A825" t="s">
        <v>1884</v>
      </c>
      <c r="B825" t="s">
        <v>2772</v>
      </c>
      <c r="C825" s="25">
        <v>27872</v>
      </c>
      <c r="F825" s="25">
        <v>20444</v>
      </c>
      <c r="G825" s="25">
        <v>9589</v>
      </c>
      <c r="H825" s="1">
        <v>9064</v>
      </c>
      <c r="I825" s="2" t="str">
        <f t="shared" si="235"/>
        <v/>
      </c>
      <c r="J825" s="2">
        <f t="shared" si="236"/>
        <v>0.44335746429270201</v>
      </c>
      <c r="K825" s="10" t="e">
        <f t="shared" si="237"/>
        <v>#N/A</v>
      </c>
      <c r="L825" s="9" t="e">
        <f t="shared" si="238"/>
        <v>#N/A</v>
      </c>
      <c r="M825" s="8" t="e">
        <f t="shared" si="239"/>
        <v>#N/A</v>
      </c>
      <c r="N825" s="2" t="str">
        <f t="shared" si="240"/>
        <v>-</v>
      </c>
      <c r="O825" s="2" t="str">
        <f t="shared" si="241"/>
        <v>-</v>
      </c>
      <c r="P825" s="2" t="str">
        <f t="shared" si="242"/>
        <v>-</v>
      </c>
      <c r="Q825" s="2" t="str">
        <f t="shared" si="243"/>
        <v>-</v>
      </c>
      <c r="AP825"/>
      <c r="AQ825"/>
      <c r="AR825" s="8"/>
      <c r="AS825" t="s">
        <v>1884</v>
      </c>
      <c r="AT825" t="s">
        <v>2772</v>
      </c>
      <c r="AU825"/>
      <c r="AW825" s="35">
        <v>18</v>
      </c>
      <c r="AX825" s="37">
        <v>179</v>
      </c>
      <c r="AY825" s="41">
        <f t="shared" si="244"/>
        <v>18179</v>
      </c>
      <c r="BA825" s="7" t="s">
        <v>59</v>
      </c>
    </row>
    <row r="826" spans="1:60" s="1" customFormat="1" hidden="1" outlineLevel="1">
      <c r="A826" t="s">
        <v>476</v>
      </c>
      <c r="B826" t="s">
        <v>2772</v>
      </c>
      <c r="C826" s="25">
        <v>24830</v>
      </c>
      <c r="F826" s="25">
        <v>17127</v>
      </c>
      <c r="G826" s="25">
        <v>7808</v>
      </c>
      <c r="H826" s="1">
        <v>7669</v>
      </c>
      <c r="I826" s="2" t="str">
        <f t="shared" si="235"/>
        <v/>
      </c>
      <c r="J826" s="2">
        <f t="shared" si="236"/>
        <v>0.44777252291703157</v>
      </c>
      <c r="K826" s="10" t="e">
        <f t="shared" si="237"/>
        <v>#N/A</v>
      </c>
      <c r="L826" s="9" t="e">
        <f t="shared" si="238"/>
        <v>#N/A</v>
      </c>
      <c r="M826" s="8" t="e">
        <f t="shared" si="239"/>
        <v>#N/A</v>
      </c>
      <c r="N826" s="2" t="str">
        <f t="shared" si="240"/>
        <v>-</v>
      </c>
      <c r="O826" s="2" t="str">
        <f t="shared" si="241"/>
        <v>-</v>
      </c>
      <c r="P826" s="2" t="str">
        <f t="shared" si="242"/>
        <v>-</v>
      </c>
      <c r="Q826" s="2" t="str">
        <f t="shared" si="243"/>
        <v>-</v>
      </c>
      <c r="AP826"/>
      <c r="AQ826"/>
      <c r="AR826" s="8"/>
      <c r="AS826" t="s">
        <v>476</v>
      </c>
      <c r="AT826" t="s">
        <v>2772</v>
      </c>
      <c r="AU826"/>
      <c r="AW826" s="35">
        <v>18</v>
      </c>
      <c r="AX826" s="37">
        <v>181</v>
      </c>
      <c r="AY826" s="41">
        <f t="shared" si="244"/>
        <v>18181</v>
      </c>
      <c r="BA826" s="7" t="s">
        <v>59</v>
      </c>
    </row>
    <row r="827" spans="1:60" s="1" customFormat="1" hidden="1" outlineLevel="1">
      <c r="A827" t="s">
        <v>130</v>
      </c>
      <c r="B827" t="s">
        <v>2772</v>
      </c>
      <c r="C827" s="25">
        <v>32597</v>
      </c>
      <c r="F827" s="25">
        <v>20475</v>
      </c>
      <c r="G827" s="25">
        <v>10189</v>
      </c>
      <c r="H827" s="1">
        <v>9805</v>
      </c>
      <c r="I827" s="2" t="str">
        <f t="shared" si="235"/>
        <v/>
      </c>
      <c r="J827" s="2">
        <f t="shared" si="236"/>
        <v>0.4788766788766789</v>
      </c>
      <c r="K827" s="10" t="e">
        <f t="shared" si="237"/>
        <v>#N/A</v>
      </c>
      <c r="L827" s="9" t="e">
        <f t="shared" si="238"/>
        <v>#N/A</v>
      </c>
      <c r="M827" s="8" t="e">
        <f t="shared" si="239"/>
        <v>#N/A</v>
      </c>
      <c r="N827" s="2" t="str">
        <f t="shared" si="240"/>
        <v>-</v>
      </c>
      <c r="O827" s="2" t="str">
        <f t="shared" si="241"/>
        <v>-</v>
      </c>
      <c r="P827" s="2" t="str">
        <f t="shared" si="242"/>
        <v>-</v>
      </c>
      <c r="Q827" s="2" t="str">
        <f t="shared" si="243"/>
        <v>-</v>
      </c>
      <c r="AP827"/>
      <c r="AQ827"/>
      <c r="AR827" s="8"/>
      <c r="AS827" t="s">
        <v>130</v>
      </c>
      <c r="AT827" t="s">
        <v>2772</v>
      </c>
      <c r="AU827"/>
      <c r="AW827" s="35">
        <v>18</v>
      </c>
      <c r="AX827" s="37">
        <v>183</v>
      </c>
      <c r="AY827" s="41">
        <f t="shared" si="244"/>
        <v>18183</v>
      </c>
      <c r="BA827" s="7" t="s">
        <v>59</v>
      </c>
    </row>
    <row r="828" spans="1:60" s="1" customFormat="1" collapsed="1">
      <c r="A828" t="s">
        <v>2560</v>
      </c>
      <c r="B828" t="s">
        <v>2569</v>
      </c>
      <c r="C828" s="25">
        <f>SUM(C736:C827)</f>
        <v>6332669</v>
      </c>
      <c r="D828" s="55">
        <v>4629000</v>
      </c>
      <c r="E828" s="55">
        <v>4506000</v>
      </c>
      <c r="F828" s="25">
        <f>SUM(F736:F827)</f>
        <v>4295687</v>
      </c>
      <c r="G828" s="25">
        <f>SUM(G736:G827)</f>
        <v>1719351</v>
      </c>
      <c r="H828" s="1">
        <v>1666922</v>
      </c>
      <c r="I828" s="2">
        <f t="shared" si="235"/>
        <v>0.36010412616115794</v>
      </c>
      <c r="J828" s="2">
        <f t="shared" si="236"/>
        <v>0.38804549772830282</v>
      </c>
      <c r="K828" s="10" t="e">
        <f t="shared" si="237"/>
        <v>#N/A</v>
      </c>
      <c r="L828" s="9" t="e">
        <f t="shared" si="238"/>
        <v>#N/A</v>
      </c>
      <c r="M828" s="8" t="e">
        <f t="shared" si="239"/>
        <v>#N/A</v>
      </c>
      <c r="N828" s="2" t="str">
        <f t="shared" si="240"/>
        <v>-</v>
      </c>
      <c r="O828" s="2" t="str">
        <f t="shared" si="241"/>
        <v>-</v>
      </c>
      <c r="P828" s="2" t="str">
        <f t="shared" si="242"/>
        <v>-</v>
      </c>
      <c r="Q828" s="2" t="str">
        <f t="shared" si="243"/>
        <v>-</v>
      </c>
      <c r="AP828"/>
      <c r="AQ828"/>
      <c r="AR828" s="8"/>
      <c r="AS828" t="s">
        <v>2560</v>
      </c>
      <c r="AT828" t="s">
        <v>2569</v>
      </c>
      <c r="AU828"/>
      <c r="AW828" s="35">
        <v>18</v>
      </c>
      <c r="AX828" s="37"/>
      <c r="AY828" s="35">
        <v>18</v>
      </c>
      <c r="BA828" s="7" t="s">
        <v>2133</v>
      </c>
    </row>
    <row r="829" spans="1:60">
      <c r="C829" s="25"/>
      <c r="I829" s="2"/>
      <c r="J829" s="2"/>
      <c r="M829" s="8"/>
      <c r="AW829" s="35"/>
      <c r="AX829" s="37"/>
      <c r="AY829" s="41"/>
    </row>
    <row r="830" spans="1:60" hidden="1" outlineLevel="1">
      <c r="A830" t="s">
        <v>2148</v>
      </c>
      <c r="B830" t="s">
        <v>2626</v>
      </c>
      <c r="C830" s="25">
        <v>7924</v>
      </c>
      <c r="F830" s="1">
        <f t="shared" ref="F830:F861" si="245">SUM(R830:AP830)</f>
        <v>5554</v>
      </c>
      <c r="G830" s="1">
        <v>3103</v>
      </c>
      <c r="H830" s="1">
        <v>2912</v>
      </c>
      <c r="I830" s="2" t="str">
        <f t="shared" si="235"/>
        <v/>
      </c>
      <c r="J830" s="2">
        <f t="shared" si="236"/>
        <v>0.52430680590565359</v>
      </c>
      <c r="K830" s="10">
        <f t="shared" ref="K830:K861" si="246">RANK(R830,R830:AP830)</f>
        <v>3</v>
      </c>
      <c r="L830" s="9">
        <f t="shared" ref="L830:L861" si="247">RANK(S830,R830:AP830)</f>
        <v>1</v>
      </c>
      <c r="M830" s="8">
        <f t="shared" ref="M830:M861" si="248">RANK(T830,R830:AP830)</f>
        <v>2</v>
      </c>
      <c r="N830" s="2">
        <f t="shared" ref="N830:N861" si="249">IF(SUM($R830:$AO830)=0,"-",R830/SUM($R830:$AO830))</f>
        <v>0.24144760532949225</v>
      </c>
      <c r="O830" s="2">
        <f t="shared" ref="O830:O861" si="250">IF(SUM($R830:$AO830)=0,"-",S830/SUM($R830:$AO830))</f>
        <v>0.39665106229744329</v>
      </c>
      <c r="P830" s="2">
        <f t="shared" ref="P830:P861" si="251">IF(SUM($R830:$AO830)=0,"-",T830/SUM($R830:$AO830))</f>
        <v>0.36190133237306443</v>
      </c>
      <c r="Q830" s="2">
        <f t="shared" ref="Q830:Q861" si="252">IF(SUM($R830:$AO830)=0,"-",(1-N830-O830-P830))</f>
        <v>0</v>
      </c>
      <c r="R830" s="1">
        <v>1341</v>
      </c>
      <c r="S830" s="1">
        <v>2203</v>
      </c>
      <c r="T830" s="1">
        <v>2010</v>
      </c>
      <c r="AS830" t="s">
        <v>2148</v>
      </c>
      <c r="AT830" t="s">
        <v>2626</v>
      </c>
      <c r="AW830" s="35">
        <v>19</v>
      </c>
      <c r="AX830" s="37">
        <v>1</v>
      </c>
      <c r="AY830" s="41">
        <f t="shared" si="244"/>
        <v>19001</v>
      </c>
      <c r="BA830" s="7" t="s">
        <v>59</v>
      </c>
      <c r="BE830" s="1">
        <f>F830</f>
        <v>5554</v>
      </c>
      <c r="BF830" s="1">
        <v>200</v>
      </c>
      <c r="BH830" s="1">
        <f>BF830+BE830</f>
        <v>5754</v>
      </c>
    </row>
    <row r="831" spans="1:60" hidden="1" outlineLevel="1">
      <c r="A831" t="s">
        <v>1336</v>
      </c>
      <c r="B831" t="s">
        <v>2626</v>
      </c>
      <c r="C831" s="25">
        <v>4224</v>
      </c>
      <c r="F831" s="1">
        <f t="shared" si="245"/>
        <v>3269</v>
      </c>
      <c r="G831" s="1">
        <v>3456</v>
      </c>
      <c r="H831" s="1">
        <v>1613</v>
      </c>
      <c r="I831" s="2" t="str">
        <f t="shared" si="235"/>
        <v/>
      </c>
      <c r="J831" s="2">
        <f t="shared" si="236"/>
        <v>0.49342306515754053</v>
      </c>
      <c r="K831" s="10">
        <f t="shared" si="246"/>
        <v>3</v>
      </c>
      <c r="L831" s="9">
        <f t="shared" si="247"/>
        <v>2</v>
      </c>
      <c r="M831" s="8">
        <f t="shared" si="248"/>
        <v>1</v>
      </c>
      <c r="N831" s="2">
        <f t="shared" si="249"/>
        <v>0.26154787396757417</v>
      </c>
      <c r="O831" s="2">
        <f t="shared" si="250"/>
        <v>0.32609360660752523</v>
      </c>
      <c r="P831" s="2">
        <f t="shared" si="251"/>
        <v>0.41235851942490059</v>
      </c>
      <c r="Q831" s="2">
        <f t="shared" si="252"/>
        <v>0</v>
      </c>
      <c r="R831" s="1">
        <v>855</v>
      </c>
      <c r="S831" s="1">
        <v>1066</v>
      </c>
      <c r="T831" s="1">
        <v>1348</v>
      </c>
      <c r="AS831" t="s">
        <v>1336</v>
      </c>
      <c r="AT831" t="s">
        <v>2626</v>
      </c>
      <c r="AW831" s="35">
        <v>19</v>
      </c>
      <c r="AX831" s="37">
        <v>3</v>
      </c>
      <c r="AY831" s="41">
        <f t="shared" si="244"/>
        <v>19003</v>
      </c>
      <c r="BA831" s="7" t="s">
        <v>59</v>
      </c>
      <c r="BE831" s="1">
        <f t="shared" ref="BE831:BE894" si="253">F831</f>
        <v>3269</v>
      </c>
      <c r="BF831" s="1">
        <v>104</v>
      </c>
      <c r="BH831" s="1">
        <f t="shared" ref="BH831:BH894" si="254">BF831+BE831</f>
        <v>3373</v>
      </c>
    </row>
    <row r="832" spans="1:60" hidden="1" outlineLevel="1">
      <c r="A832" t="s">
        <v>1518</v>
      </c>
      <c r="B832" t="s">
        <v>2626</v>
      </c>
      <c r="C832" s="25">
        <v>14378</v>
      </c>
      <c r="F832" s="1">
        <f t="shared" si="245"/>
        <v>9550</v>
      </c>
      <c r="G832" s="1">
        <v>4934</v>
      </c>
      <c r="H832" s="1">
        <v>4588</v>
      </c>
      <c r="I832" s="2" t="str">
        <f t="shared" si="235"/>
        <v/>
      </c>
      <c r="J832" s="2">
        <f t="shared" si="236"/>
        <v>0.48041884816753927</v>
      </c>
      <c r="K832" s="10">
        <f t="shared" si="246"/>
        <v>3</v>
      </c>
      <c r="L832" s="9">
        <f t="shared" si="247"/>
        <v>2</v>
      </c>
      <c r="M832" s="8">
        <f t="shared" si="248"/>
        <v>1</v>
      </c>
      <c r="N832" s="2">
        <f t="shared" si="249"/>
        <v>0.20157068062827224</v>
      </c>
      <c r="O832" s="2">
        <f t="shared" si="250"/>
        <v>0.39549738219895286</v>
      </c>
      <c r="P832" s="2">
        <f t="shared" si="251"/>
        <v>0.40293193717277487</v>
      </c>
      <c r="Q832" s="2">
        <f t="shared" si="252"/>
        <v>5.5511151231257827E-17</v>
      </c>
      <c r="R832" s="1">
        <v>1925</v>
      </c>
      <c r="S832" s="1">
        <v>3777</v>
      </c>
      <c r="T832" s="1">
        <v>3848</v>
      </c>
      <c r="AS832" t="s">
        <v>1518</v>
      </c>
      <c r="AT832" t="s">
        <v>2626</v>
      </c>
      <c r="AW832" s="35">
        <v>19</v>
      </c>
      <c r="AX832" s="37">
        <v>5</v>
      </c>
      <c r="AY832" s="41">
        <f t="shared" si="244"/>
        <v>19005</v>
      </c>
      <c r="BA832" s="7" t="s">
        <v>59</v>
      </c>
      <c r="BE832" s="1">
        <f t="shared" si="253"/>
        <v>9550</v>
      </c>
      <c r="BF832" s="1">
        <v>432</v>
      </c>
      <c r="BH832" s="1">
        <f t="shared" si="254"/>
        <v>9982</v>
      </c>
    </row>
    <row r="833" spans="1:60" hidden="1" outlineLevel="1">
      <c r="A833" t="s">
        <v>2323</v>
      </c>
      <c r="B833" t="s">
        <v>2626</v>
      </c>
      <c r="C833" s="25">
        <v>13319</v>
      </c>
      <c r="F833" s="1">
        <f t="shared" si="245"/>
        <v>9202</v>
      </c>
      <c r="G833" s="1">
        <v>4652</v>
      </c>
      <c r="H833" s="1">
        <v>4338</v>
      </c>
      <c r="I833" s="2" t="str">
        <f t="shared" si="235"/>
        <v/>
      </c>
      <c r="J833" s="2">
        <f t="shared" si="236"/>
        <v>0.47141925668332973</v>
      </c>
      <c r="K833" s="10">
        <f t="shared" si="246"/>
        <v>2</v>
      </c>
      <c r="L833" s="9">
        <f t="shared" si="247"/>
        <v>3</v>
      </c>
      <c r="M833" s="8">
        <f t="shared" si="248"/>
        <v>1</v>
      </c>
      <c r="N833" s="2">
        <f t="shared" si="249"/>
        <v>0.34090415127146273</v>
      </c>
      <c r="O833" s="2">
        <f t="shared" si="250"/>
        <v>0.30286894153444904</v>
      </c>
      <c r="P833" s="2">
        <f t="shared" si="251"/>
        <v>0.35622690719408823</v>
      </c>
      <c r="Q833" s="2">
        <f t="shared" si="252"/>
        <v>-5.5511151231257827E-17</v>
      </c>
      <c r="R833" s="1">
        <v>3137</v>
      </c>
      <c r="S833" s="1">
        <v>2787</v>
      </c>
      <c r="T833" s="1">
        <v>3278</v>
      </c>
      <c r="AS833" t="s">
        <v>2323</v>
      </c>
      <c r="AT833" t="s">
        <v>2626</v>
      </c>
      <c r="AW833" s="35">
        <v>19</v>
      </c>
      <c r="AX833" s="37">
        <v>7</v>
      </c>
      <c r="AY833" s="41">
        <f t="shared" si="244"/>
        <v>19007</v>
      </c>
      <c r="BA833" s="7" t="s">
        <v>59</v>
      </c>
      <c r="BE833" s="1">
        <f t="shared" si="253"/>
        <v>9202</v>
      </c>
      <c r="BF833" s="1">
        <v>308</v>
      </c>
      <c r="BH833" s="1">
        <f t="shared" si="254"/>
        <v>9510</v>
      </c>
    </row>
    <row r="834" spans="1:60" hidden="1" outlineLevel="1">
      <c r="A834" t="s">
        <v>1358</v>
      </c>
      <c r="B834" t="s">
        <v>2626</v>
      </c>
      <c r="C834" s="25">
        <v>6265</v>
      </c>
      <c r="F834" s="1">
        <f t="shared" si="245"/>
        <v>4519</v>
      </c>
      <c r="G834" s="1">
        <v>2508</v>
      </c>
      <c r="H834" s="1">
        <v>2385</v>
      </c>
      <c r="I834" s="2" t="str">
        <f t="shared" si="235"/>
        <v/>
      </c>
      <c r="J834" s="2">
        <f t="shared" si="236"/>
        <v>0.52777163089179024</v>
      </c>
      <c r="K834" s="10">
        <f t="shared" si="246"/>
        <v>3</v>
      </c>
      <c r="L834" s="9">
        <f t="shared" si="247"/>
        <v>2</v>
      </c>
      <c r="M834" s="8">
        <f t="shared" si="248"/>
        <v>1</v>
      </c>
      <c r="N834" s="2">
        <f t="shared" si="249"/>
        <v>0.31909714538614736</v>
      </c>
      <c r="O834" s="2">
        <f t="shared" si="250"/>
        <v>0.33038282805930513</v>
      </c>
      <c r="P834" s="2">
        <f t="shared" si="251"/>
        <v>0.35052002655454745</v>
      </c>
      <c r="Q834" s="2">
        <f t="shared" si="252"/>
        <v>1.1102230246251565E-16</v>
      </c>
      <c r="R834" s="1">
        <v>1442</v>
      </c>
      <c r="S834" s="1">
        <v>1493</v>
      </c>
      <c r="T834" s="1">
        <v>1584</v>
      </c>
      <c r="AS834" t="s">
        <v>1358</v>
      </c>
      <c r="AT834" t="s">
        <v>2626</v>
      </c>
      <c r="AW834" s="35">
        <v>19</v>
      </c>
      <c r="AX834" s="37">
        <v>9</v>
      </c>
      <c r="AY834" s="41">
        <f t="shared" si="244"/>
        <v>19009</v>
      </c>
      <c r="BA834" s="7" t="s">
        <v>59</v>
      </c>
      <c r="BE834" s="1">
        <f t="shared" si="253"/>
        <v>4519</v>
      </c>
      <c r="BF834" s="1">
        <v>386</v>
      </c>
      <c r="BH834" s="1">
        <f t="shared" si="254"/>
        <v>4905</v>
      </c>
    </row>
    <row r="835" spans="1:60" hidden="1" outlineLevel="1">
      <c r="A835" t="s">
        <v>1461</v>
      </c>
      <c r="B835" t="s">
        <v>2626</v>
      </c>
      <c r="C835" s="25">
        <v>26137</v>
      </c>
      <c r="F835" s="1">
        <f t="shared" si="245"/>
        <v>17282</v>
      </c>
      <c r="G835" s="1">
        <v>9845</v>
      </c>
      <c r="H835" s="1">
        <v>9469</v>
      </c>
      <c r="I835" s="2" t="str">
        <f t="shared" si="235"/>
        <v/>
      </c>
      <c r="J835" s="2">
        <f t="shared" si="236"/>
        <v>0.54791112139798637</v>
      </c>
      <c r="K835" s="10">
        <f t="shared" si="246"/>
        <v>2</v>
      </c>
      <c r="L835" s="9">
        <f t="shared" si="247"/>
        <v>3</v>
      </c>
      <c r="M835" s="8">
        <f t="shared" si="248"/>
        <v>1</v>
      </c>
      <c r="N835" s="2">
        <f t="shared" si="249"/>
        <v>0.28237472514755235</v>
      </c>
      <c r="O835" s="2">
        <f t="shared" si="250"/>
        <v>0.26842957990973265</v>
      </c>
      <c r="P835" s="2">
        <f t="shared" si="251"/>
        <v>0.44919569494271494</v>
      </c>
      <c r="Q835" s="2">
        <f t="shared" si="252"/>
        <v>5.5511151231257827E-17</v>
      </c>
      <c r="R835" s="1">
        <v>4880</v>
      </c>
      <c r="S835" s="1">
        <v>4639</v>
      </c>
      <c r="T835" s="1">
        <v>7763</v>
      </c>
      <c r="AS835" t="s">
        <v>1461</v>
      </c>
      <c r="AT835" t="s">
        <v>2626</v>
      </c>
      <c r="AW835" s="35">
        <v>19</v>
      </c>
      <c r="AX835" s="37">
        <v>11</v>
      </c>
      <c r="AY835" s="41">
        <f t="shared" si="244"/>
        <v>19011</v>
      </c>
      <c r="BA835" s="7" t="s">
        <v>59</v>
      </c>
      <c r="BE835" s="1">
        <f t="shared" si="253"/>
        <v>17282</v>
      </c>
      <c r="BF835" s="1">
        <v>637</v>
      </c>
      <c r="BH835" s="1">
        <f t="shared" si="254"/>
        <v>17919</v>
      </c>
    </row>
    <row r="836" spans="1:60" hidden="1" outlineLevel="1">
      <c r="A836" t="s">
        <v>680</v>
      </c>
      <c r="B836" t="s">
        <v>2626</v>
      </c>
      <c r="C836" s="25">
        <v>127486</v>
      </c>
      <c r="F836" s="1">
        <f t="shared" si="245"/>
        <v>77018</v>
      </c>
      <c r="G836" s="1">
        <v>44671</v>
      </c>
      <c r="H836" s="1">
        <v>43811</v>
      </c>
      <c r="I836" s="2" t="str">
        <f t="shared" si="235"/>
        <v/>
      </c>
      <c r="J836" s="2">
        <f t="shared" si="236"/>
        <v>0.56884105014412212</v>
      </c>
      <c r="K836" s="10">
        <f t="shared" si="246"/>
        <v>2</v>
      </c>
      <c r="L836" s="9">
        <f t="shared" si="247"/>
        <v>3</v>
      </c>
      <c r="M836" s="8">
        <f t="shared" si="248"/>
        <v>1</v>
      </c>
      <c r="N836" s="2">
        <f t="shared" si="249"/>
        <v>0.33801189332363862</v>
      </c>
      <c r="O836" s="2">
        <f t="shared" si="250"/>
        <v>0.25957568360642969</v>
      </c>
      <c r="P836" s="2">
        <f t="shared" si="251"/>
        <v>0.40241242306993169</v>
      </c>
      <c r="Q836" s="2">
        <f t="shared" si="252"/>
        <v>-5.5511151231257827E-17</v>
      </c>
      <c r="R836" s="1">
        <v>26033</v>
      </c>
      <c r="S836" s="1">
        <v>19992</v>
      </c>
      <c r="T836" s="1">
        <v>30993</v>
      </c>
      <c r="AS836" t="s">
        <v>680</v>
      </c>
      <c r="AT836" t="s">
        <v>2626</v>
      </c>
      <c r="AW836" s="35">
        <v>19</v>
      </c>
      <c r="AX836" s="37">
        <v>13</v>
      </c>
      <c r="AY836" s="41">
        <f t="shared" si="244"/>
        <v>19013</v>
      </c>
      <c r="BA836" s="7" t="s">
        <v>59</v>
      </c>
      <c r="BE836" s="1">
        <f t="shared" si="253"/>
        <v>77018</v>
      </c>
      <c r="BF836" s="1">
        <v>5101</v>
      </c>
      <c r="BH836" s="1">
        <f t="shared" si="254"/>
        <v>82119</v>
      </c>
    </row>
    <row r="837" spans="1:60" hidden="1" outlineLevel="1">
      <c r="A837" t="s">
        <v>2949</v>
      </c>
      <c r="B837" t="s">
        <v>2626</v>
      </c>
      <c r="C837" s="25">
        <v>26471</v>
      </c>
      <c r="F837" s="1">
        <f t="shared" si="245"/>
        <v>18162</v>
      </c>
      <c r="G837" s="1">
        <v>10055</v>
      </c>
      <c r="H837" s="1">
        <v>9627</v>
      </c>
      <c r="I837" s="2" t="str">
        <f t="shared" si="235"/>
        <v/>
      </c>
      <c r="J837" s="2">
        <f t="shared" si="236"/>
        <v>0.53006276841757516</v>
      </c>
      <c r="K837" s="10">
        <f t="shared" si="246"/>
        <v>2</v>
      </c>
      <c r="L837" s="9">
        <f t="shared" si="247"/>
        <v>3</v>
      </c>
      <c r="M837" s="8">
        <f t="shared" si="248"/>
        <v>1</v>
      </c>
      <c r="N837" s="2">
        <f t="shared" si="249"/>
        <v>0.33091069265499395</v>
      </c>
      <c r="O837" s="2">
        <f t="shared" si="250"/>
        <v>0.26070917299856844</v>
      </c>
      <c r="P837" s="2">
        <f t="shared" si="251"/>
        <v>0.40838013434643761</v>
      </c>
      <c r="Q837" s="2">
        <f t="shared" si="252"/>
        <v>0</v>
      </c>
      <c r="R837" s="1">
        <v>6010</v>
      </c>
      <c r="S837" s="1">
        <v>4735</v>
      </c>
      <c r="T837" s="1">
        <v>7417</v>
      </c>
      <c r="AS837" t="s">
        <v>2949</v>
      </c>
      <c r="AT837" t="s">
        <v>2626</v>
      </c>
      <c r="AW837" s="35">
        <v>19</v>
      </c>
      <c r="AX837" s="37">
        <v>15</v>
      </c>
      <c r="AY837" s="41">
        <f t="shared" si="244"/>
        <v>19015</v>
      </c>
      <c r="BA837" s="7" t="s">
        <v>59</v>
      </c>
      <c r="BE837" s="1">
        <f t="shared" si="253"/>
        <v>18162</v>
      </c>
      <c r="BF837" s="1">
        <v>659</v>
      </c>
      <c r="BH837" s="1">
        <f t="shared" si="254"/>
        <v>18821</v>
      </c>
    </row>
    <row r="838" spans="1:60" hidden="1" outlineLevel="1">
      <c r="A838" t="s">
        <v>1617</v>
      </c>
      <c r="B838" t="s">
        <v>2626</v>
      </c>
      <c r="C838" s="25">
        <v>24054</v>
      </c>
      <c r="F838" s="1">
        <f t="shared" si="245"/>
        <v>17337</v>
      </c>
      <c r="G838" s="1">
        <v>9676</v>
      </c>
      <c r="H838" s="1">
        <v>9454</v>
      </c>
      <c r="I838" s="2" t="str">
        <f t="shared" si="235"/>
        <v/>
      </c>
      <c r="J838" s="2">
        <f t="shared" si="236"/>
        <v>0.54530772336621103</v>
      </c>
      <c r="K838" s="10">
        <f t="shared" si="246"/>
        <v>3</v>
      </c>
      <c r="L838" s="9">
        <f t="shared" si="247"/>
        <v>2</v>
      </c>
      <c r="M838" s="8">
        <f t="shared" si="248"/>
        <v>1</v>
      </c>
      <c r="N838" s="2">
        <f t="shared" si="249"/>
        <v>0.22437561285112764</v>
      </c>
      <c r="O838" s="2">
        <f t="shared" si="250"/>
        <v>0.31487569937128684</v>
      </c>
      <c r="P838" s="2">
        <f t="shared" si="251"/>
        <v>0.46074868777758549</v>
      </c>
      <c r="Q838" s="2">
        <f t="shared" si="252"/>
        <v>5.5511151231257827E-17</v>
      </c>
      <c r="R838" s="1">
        <v>3890</v>
      </c>
      <c r="S838" s="1">
        <v>5459</v>
      </c>
      <c r="T838" s="1">
        <v>7988</v>
      </c>
      <c r="AS838" t="s">
        <v>1617</v>
      </c>
      <c r="AT838" t="s">
        <v>2626</v>
      </c>
      <c r="AW838" s="35">
        <v>19</v>
      </c>
      <c r="AX838" s="37">
        <v>17</v>
      </c>
      <c r="AY838" s="41">
        <f t="shared" si="244"/>
        <v>19017</v>
      </c>
      <c r="BA838" s="7" t="s">
        <v>59</v>
      </c>
      <c r="BE838" s="1">
        <f t="shared" si="253"/>
        <v>17337</v>
      </c>
      <c r="BF838" s="1">
        <v>425</v>
      </c>
      <c r="BH838" s="1">
        <f t="shared" si="254"/>
        <v>17762</v>
      </c>
    </row>
    <row r="839" spans="1:60" hidden="1" outlineLevel="1">
      <c r="A839" t="s">
        <v>1112</v>
      </c>
      <c r="B839" t="s">
        <v>2626</v>
      </c>
      <c r="C839" s="25">
        <v>20957</v>
      </c>
      <c r="F839" s="1">
        <f t="shared" si="245"/>
        <v>13350</v>
      </c>
      <c r="G839" s="1">
        <v>8080</v>
      </c>
      <c r="H839" s="1">
        <v>7805</v>
      </c>
      <c r="I839" s="2" t="str">
        <f t="shared" ref="I839:I902" si="255">IF(D839&gt;0,H839/D839,"")</f>
        <v/>
      </c>
      <c r="J839" s="2">
        <f t="shared" ref="J839:J902" si="256">IF(F839&gt;0,H839/F839,"")</f>
        <v>0.58464419475655427</v>
      </c>
      <c r="K839" s="10">
        <f t="shared" si="246"/>
        <v>2</v>
      </c>
      <c r="L839" s="9">
        <f t="shared" si="247"/>
        <v>3</v>
      </c>
      <c r="M839" s="8">
        <f t="shared" si="248"/>
        <v>1</v>
      </c>
      <c r="N839" s="2">
        <f t="shared" si="249"/>
        <v>0.3253183520599251</v>
      </c>
      <c r="O839" s="2">
        <f t="shared" si="250"/>
        <v>0.24089887640449439</v>
      </c>
      <c r="P839" s="2">
        <f t="shared" si="251"/>
        <v>0.43378277153558054</v>
      </c>
      <c r="Q839" s="2">
        <f t="shared" si="252"/>
        <v>0</v>
      </c>
      <c r="R839" s="1">
        <v>4343</v>
      </c>
      <c r="S839" s="1">
        <v>3216</v>
      </c>
      <c r="T839" s="1">
        <v>5791</v>
      </c>
      <c r="AS839" t="s">
        <v>1112</v>
      </c>
      <c r="AT839" t="s">
        <v>2626</v>
      </c>
      <c r="AW839" s="35">
        <v>19</v>
      </c>
      <c r="AX839" s="37">
        <v>19</v>
      </c>
      <c r="AY839" s="41">
        <f t="shared" si="244"/>
        <v>19019</v>
      </c>
      <c r="BA839" s="7" t="s">
        <v>59</v>
      </c>
      <c r="BE839" s="1">
        <f t="shared" si="253"/>
        <v>13350</v>
      </c>
      <c r="BF839" s="1">
        <v>1215</v>
      </c>
      <c r="BH839" s="1">
        <f t="shared" si="254"/>
        <v>14565</v>
      </c>
    </row>
    <row r="840" spans="1:60" hidden="1" outlineLevel="1">
      <c r="A840" t="s">
        <v>302</v>
      </c>
      <c r="B840" t="s">
        <v>2626</v>
      </c>
      <c r="C840" s="25">
        <v>19909</v>
      </c>
      <c r="F840" s="1">
        <f t="shared" si="245"/>
        <v>11449</v>
      </c>
      <c r="G840" s="1">
        <v>6436</v>
      </c>
      <c r="H840" s="1">
        <v>6227</v>
      </c>
      <c r="I840" s="2" t="str">
        <f t="shared" si="255"/>
        <v/>
      </c>
      <c r="J840" s="2">
        <f t="shared" si="256"/>
        <v>0.54389029609572892</v>
      </c>
      <c r="K840" s="10">
        <f t="shared" si="246"/>
        <v>3</v>
      </c>
      <c r="L840" s="9">
        <f t="shared" si="247"/>
        <v>2</v>
      </c>
      <c r="M840" s="8">
        <f t="shared" si="248"/>
        <v>1</v>
      </c>
      <c r="N840" s="2">
        <f t="shared" si="249"/>
        <v>0.2215914053629138</v>
      </c>
      <c r="O840" s="2">
        <f t="shared" si="250"/>
        <v>0.35251987073106822</v>
      </c>
      <c r="P840" s="2">
        <f t="shared" si="251"/>
        <v>0.42588872390601801</v>
      </c>
      <c r="Q840" s="2">
        <f t="shared" si="252"/>
        <v>0</v>
      </c>
      <c r="R840" s="1">
        <v>2537</v>
      </c>
      <c r="S840" s="1">
        <v>4036</v>
      </c>
      <c r="T840" s="1">
        <v>4876</v>
      </c>
      <c r="AS840" t="s">
        <v>302</v>
      </c>
      <c r="AT840" t="s">
        <v>2626</v>
      </c>
      <c r="AW840" s="35">
        <v>19</v>
      </c>
      <c r="AX840" s="37">
        <v>21</v>
      </c>
      <c r="AY840" s="41">
        <f t="shared" si="244"/>
        <v>19021</v>
      </c>
      <c r="BA840" s="7" t="s">
        <v>59</v>
      </c>
      <c r="BE840" s="1">
        <f t="shared" si="253"/>
        <v>11449</v>
      </c>
      <c r="BF840" s="1">
        <v>283</v>
      </c>
      <c r="BH840" s="1">
        <f t="shared" si="254"/>
        <v>11732</v>
      </c>
    </row>
    <row r="841" spans="1:60" hidden="1" outlineLevel="1">
      <c r="A841" t="s">
        <v>1409</v>
      </c>
      <c r="B841" t="s">
        <v>2626</v>
      </c>
      <c r="C841" s="25">
        <v>14931</v>
      </c>
      <c r="F841" s="1">
        <f t="shared" si="245"/>
        <v>9444</v>
      </c>
      <c r="G841" s="1">
        <v>5787</v>
      </c>
      <c r="H841" s="1">
        <v>5634</v>
      </c>
      <c r="I841" s="2" t="str">
        <f t="shared" si="255"/>
        <v/>
      </c>
      <c r="J841" s="2">
        <f t="shared" si="256"/>
        <v>0.59656925031766206</v>
      </c>
      <c r="K841" s="10">
        <f t="shared" si="246"/>
        <v>3</v>
      </c>
      <c r="L841" s="9">
        <f t="shared" si="247"/>
        <v>1</v>
      </c>
      <c r="M841" s="8">
        <f t="shared" si="248"/>
        <v>2</v>
      </c>
      <c r="N841" s="2">
        <f t="shared" si="249"/>
        <v>0.18752647183396864</v>
      </c>
      <c r="O841" s="2">
        <f t="shared" si="250"/>
        <v>0.46982210927573065</v>
      </c>
      <c r="P841" s="2">
        <f t="shared" si="251"/>
        <v>0.34265141889030071</v>
      </c>
      <c r="Q841" s="2">
        <f t="shared" si="252"/>
        <v>0</v>
      </c>
      <c r="R841" s="1">
        <v>1771</v>
      </c>
      <c r="S841" s="1">
        <v>4437</v>
      </c>
      <c r="T841" s="1">
        <v>3236</v>
      </c>
      <c r="AS841" t="s">
        <v>1409</v>
      </c>
      <c r="AT841" t="s">
        <v>2626</v>
      </c>
      <c r="AW841" s="35">
        <v>19</v>
      </c>
      <c r="AX841" s="37">
        <v>23</v>
      </c>
      <c r="AY841" s="41">
        <f t="shared" si="244"/>
        <v>19023</v>
      </c>
      <c r="BA841" s="7" t="s">
        <v>59</v>
      </c>
      <c r="BE841" s="1">
        <f t="shared" si="253"/>
        <v>9444</v>
      </c>
      <c r="BF841" s="1">
        <v>498</v>
      </c>
      <c r="BH841" s="1">
        <f t="shared" si="254"/>
        <v>9942</v>
      </c>
    </row>
    <row r="842" spans="1:60" hidden="1" outlineLevel="1">
      <c r="A842" t="s">
        <v>1335</v>
      </c>
      <c r="B842" t="s">
        <v>2626</v>
      </c>
      <c r="C842" s="25">
        <v>10093</v>
      </c>
      <c r="F842" s="1">
        <f t="shared" si="245"/>
        <v>7135</v>
      </c>
      <c r="G842" s="1">
        <v>4047</v>
      </c>
      <c r="H842" s="1">
        <v>3784</v>
      </c>
      <c r="I842" s="2" t="str">
        <f t="shared" si="255"/>
        <v/>
      </c>
      <c r="J842" s="2">
        <f t="shared" si="256"/>
        <v>0.53034337771548701</v>
      </c>
      <c r="K842" s="10">
        <f t="shared" si="246"/>
        <v>3</v>
      </c>
      <c r="L842" s="9">
        <f t="shared" si="247"/>
        <v>2</v>
      </c>
      <c r="M842" s="8">
        <f t="shared" si="248"/>
        <v>1</v>
      </c>
      <c r="N842" s="2">
        <f t="shared" si="249"/>
        <v>0.22775052557813594</v>
      </c>
      <c r="O842" s="2">
        <f t="shared" si="250"/>
        <v>0.32193412754029432</v>
      </c>
      <c r="P842" s="2">
        <f t="shared" si="251"/>
        <v>0.45031534688156971</v>
      </c>
      <c r="Q842" s="2">
        <f t="shared" si="252"/>
        <v>5.5511151231257827E-17</v>
      </c>
      <c r="R842" s="1">
        <v>1625</v>
      </c>
      <c r="S842" s="1">
        <v>2297</v>
      </c>
      <c r="T842" s="1">
        <v>3213</v>
      </c>
      <c r="AS842" t="s">
        <v>1335</v>
      </c>
      <c r="AT842" t="s">
        <v>2626</v>
      </c>
      <c r="AW842" s="35">
        <v>19</v>
      </c>
      <c r="AX842" s="37">
        <v>25</v>
      </c>
      <c r="AY842" s="41">
        <f t="shared" si="244"/>
        <v>19025</v>
      </c>
      <c r="BA842" s="7" t="s">
        <v>59</v>
      </c>
      <c r="BE842" s="1">
        <f t="shared" si="253"/>
        <v>7135</v>
      </c>
      <c r="BF842" s="1">
        <v>153</v>
      </c>
      <c r="BH842" s="1">
        <f t="shared" si="254"/>
        <v>7288</v>
      </c>
    </row>
    <row r="843" spans="1:60" hidden="1" outlineLevel="1">
      <c r="A843" t="s">
        <v>2982</v>
      </c>
      <c r="B843" t="s">
        <v>2626</v>
      </c>
      <c r="C843" s="25">
        <v>20832</v>
      </c>
      <c r="F843" s="1">
        <f t="shared" si="245"/>
        <v>14310</v>
      </c>
      <c r="G843" s="1">
        <v>7301</v>
      </c>
      <c r="H843" s="1">
        <v>6863</v>
      </c>
      <c r="I843" s="2" t="str">
        <f t="shared" si="255"/>
        <v/>
      </c>
      <c r="J843" s="2">
        <f t="shared" si="256"/>
        <v>0.47959468902865127</v>
      </c>
      <c r="K843" s="10">
        <f t="shared" si="246"/>
        <v>2</v>
      </c>
      <c r="L843" s="9">
        <f t="shared" si="247"/>
        <v>3</v>
      </c>
      <c r="M843" s="8">
        <f t="shared" si="248"/>
        <v>1</v>
      </c>
      <c r="N843" s="2">
        <f t="shared" si="249"/>
        <v>0.33647798742138363</v>
      </c>
      <c r="O843" s="2">
        <f t="shared" si="250"/>
        <v>0.21621243885394828</v>
      </c>
      <c r="P843" s="2">
        <f t="shared" si="251"/>
        <v>0.44730957372466806</v>
      </c>
      <c r="Q843" s="2">
        <f t="shared" si="252"/>
        <v>0</v>
      </c>
      <c r="R843" s="1">
        <v>4815</v>
      </c>
      <c r="S843" s="1">
        <v>3094</v>
      </c>
      <c r="T843" s="1">
        <v>6401</v>
      </c>
      <c r="AS843" t="s">
        <v>2982</v>
      </c>
      <c r="AT843" t="s">
        <v>2626</v>
      </c>
      <c r="AW843" s="35">
        <v>19</v>
      </c>
      <c r="AX843" s="37">
        <v>27</v>
      </c>
      <c r="AY843" s="41">
        <f t="shared" si="244"/>
        <v>19027</v>
      </c>
      <c r="BA843" s="7" t="s">
        <v>59</v>
      </c>
      <c r="BE843" s="1">
        <f t="shared" si="253"/>
        <v>14310</v>
      </c>
      <c r="BF843" s="1">
        <v>703</v>
      </c>
      <c r="BH843" s="1">
        <f t="shared" si="254"/>
        <v>15013</v>
      </c>
    </row>
    <row r="844" spans="1:60" hidden="1" outlineLevel="1">
      <c r="A844" t="s">
        <v>2025</v>
      </c>
      <c r="B844" t="s">
        <v>2626</v>
      </c>
      <c r="C844" s="25">
        <v>14021</v>
      </c>
      <c r="F844" s="1">
        <f t="shared" si="245"/>
        <v>10239</v>
      </c>
      <c r="G844" s="1">
        <v>5097</v>
      </c>
      <c r="H844" s="1">
        <v>4861</v>
      </c>
      <c r="I844" s="2" t="str">
        <f t="shared" si="255"/>
        <v/>
      </c>
      <c r="J844" s="2">
        <f t="shared" si="256"/>
        <v>0.4747533938861217</v>
      </c>
      <c r="K844" s="10">
        <f t="shared" si="246"/>
        <v>3</v>
      </c>
      <c r="L844" s="9">
        <f t="shared" si="247"/>
        <v>1</v>
      </c>
      <c r="M844" s="8">
        <f t="shared" si="248"/>
        <v>2</v>
      </c>
      <c r="N844" s="2">
        <f t="shared" si="249"/>
        <v>0.18419767555425334</v>
      </c>
      <c r="O844" s="2">
        <f t="shared" si="250"/>
        <v>0.44457466549467722</v>
      </c>
      <c r="P844" s="2">
        <f t="shared" si="251"/>
        <v>0.37122765895106946</v>
      </c>
      <c r="Q844" s="2">
        <f t="shared" si="252"/>
        <v>-5.5511151231257827E-17</v>
      </c>
      <c r="R844" s="1">
        <v>1886</v>
      </c>
      <c r="S844" s="1">
        <v>4552</v>
      </c>
      <c r="T844" s="1">
        <v>3801</v>
      </c>
      <c r="AS844" t="s">
        <v>2025</v>
      </c>
      <c r="AT844" t="s">
        <v>2626</v>
      </c>
      <c r="AW844" s="35">
        <v>19</v>
      </c>
      <c r="AX844" s="37">
        <v>29</v>
      </c>
      <c r="AY844" s="41">
        <f t="shared" si="244"/>
        <v>19029</v>
      </c>
      <c r="BA844" s="7" t="s">
        <v>59</v>
      </c>
      <c r="BE844" s="1">
        <f t="shared" si="253"/>
        <v>10239</v>
      </c>
      <c r="BF844" s="1">
        <v>315</v>
      </c>
      <c r="BH844" s="1">
        <f t="shared" si="254"/>
        <v>10554</v>
      </c>
    </row>
    <row r="845" spans="1:60" hidden="1" outlineLevel="1">
      <c r="A845" t="s">
        <v>2130</v>
      </c>
      <c r="B845" t="s">
        <v>2626</v>
      </c>
      <c r="C845" s="25">
        <v>18332</v>
      </c>
      <c r="F845" s="1">
        <f t="shared" si="245"/>
        <v>11966</v>
      </c>
      <c r="G845" s="1">
        <v>6922</v>
      </c>
      <c r="H845" s="1">
        <v>6615</v>
      </c>
      <c r="I845" s="2" t="str">
        <f t="shared" si="255"/>
        <v/>
      </c>
      <c r="J845" s="2">
        <f t="shared" si="256"/>
        <v>0.55281631288651178</v>
      </c>
      <c r="K845" s="10">
        <f t="shared" si="246"/>
        <v>3</v>
      </c>
      <c r="L845" s="9">
        <f t="shared" si="247"/>
        <v>2</v>
      </c>
      <c r="M845" s="8">
        <f t="shared" si="248"/>
        <v>1</v>
      </c>
      <c r="N845" s="2">
        <f t="shared" si="249"/>
        <v>0.26433227477853921</v>
      </c>
      <c r="O845" s="2">
        <f t="shared" si="250"/>
        <v>0.27377569781046296</v>
      </c>
      <c r="P845" s="2">
        <f t="shared" si="251"/>
        <v>0.46189202741099783</v>
      </c>
      <c r="Q845" s="2">
        <f t="shared" si="252"/>
        <v>-5.5511151231257827E-17</v>
      </c>
      <c r="R845" s="1">
        <v>3163</v>
      </c>
      <c r="S845" s="1">
        <v>3276</v>
      </c>
      <c r="T845" s="1">
        <v>5527</v>
      </c>
      <c r="AS845" t="s">
        <v>2130</v>
      </c>
      <c r="AT845" t="s">
        <v>2626</v>
      </c>
      <c r="AW845" s="35">
        <v>19</v>
      </c>
      <c r="AX845" s="37">
        <v>31</v>
      </c>
      <c r="AY845" s="41">
        <f t="shared" si="244"/>
        <v>19031</v>
      </c>
      <c r="BA845" s="7" t="s">
        <v>59</v>
      </c>
      <c r="BE845" s="1">
        <f t="shared" si="253"/>
        <v>11966</v>
      </c>
      <c r="BF845" s="1">
        <v>758</v>
      </c>
      <c r="BH845" s="1">
        <f t="shared" si="254"/>
        <v>12724</v>
      </c>
    </row>
    <row r="846" spans="1:60" hidden="1" outlineLevel="1">
      <c r="A846" t="s">
        <v>1616</v>
      </c>
      <c r="B846" t="s">
        <v>2626</v>
      </c>
      <c r="C846" s="25">
        <v>44531</v>
      </c>
      <c r="F846" s="1">
        <f t="shared" si="245"/>
        <v>30420</v>
      </c>
      <c r="G846" s="1">
        <v>17298</v>
      </c>
      <c r="H846" s="1">
        <v>16895</v>
      </c>
      <c r="I846" s="2" t="str">
        <f t="shared" si="255"/>
        <v/>
      </c>
      <c r="J846" s="2">
        <f t="shared" si="256"/>
        <v>0.55539119000657466</v>
      </c>
      <c r="K846" s="10">
        <f t="shared" si="246"/>
        <v>2</v>
      </c>
      <c r="L846" s="9">
        <f t="shared" si="247"/>
        <v>3</v>
      </c>
      <c r="M846" s="8">
        <f t="shared" si="248"/>
        <v>1</v>
      </c>
      <c r="N846" s="2">
        <f t="shared" si="249"/>
        <v>0.31245890861275477</v>
      </c>
      <c r="O846" s="2">
        <f t="shared" si="250"/>
        <v>0.27186061801446415</v>
      </c>
      <c r="P846" s="2">
        <f t="shared" si="251"/>
        <v>0.41568047337278108</v>
      </c>
      <c r="Q846" s="2">
        <f t="shared" si="252"/>
        <v>5.5511151231257827E-17</v>
      </c>
      <c r="R846" s="1">
        <v>9505</v>
      </c>
      <c r="S846" s="1">
        <v>8270</v>
      </c>
      <c r="T846" s="1">
        <v>12645</v>
      </c>
      <c r="AS846" t="s">
        <v>1616</v>
      </c>
      <c r="AT846" t="s">
        <v>2626</v>
      </c>
      <c r="AW846" s="35">
        <v>19</v>
      </c>
      <c r="AX846" s="37">
        <v>33</v>
      </c>
      <c r="AY846" s="41">
        <f t="shared" si="244"/>
        <v>19033</v>
      </c>
      <c r="BA846" s="7" t="s">
        <v>59</v>
      </c>
      <c r="BE846" s="1">
        <f t="shared" si="253"/>
        <v>30420</v>
      </c>
      <c r="BF846" s="1">
        <v>1718</v>
      </c>
      <c r="BH846" s="1">
        <f t="shared" si="254"/>
        <v>32138</v>
      </c>
    </row>
    <row r="847" spans="1:60" hidden="1" outlineLevel="1">
      <c r="A847" t="s">
        <v>2292</v>
      </c>
      <c r="B847" t="s">
        <v>2626</v>
      </c>
      <c r="C847" s="25">
        <v>12215</v>
      </c>
      <c r="F847" s="1">
        <f t="shared" si="245"/>
        <v>8475</v>
      </c>
      <c r="G847" s="1">
        <v>4600</v>
      </c>
      <c r="H847" s="1">
        <v>4426</v>
      </c>
      <c r="I847" s="2" t="str">
        <f t="shared" si="255"/>
        <v/>
      </c>
      <c r="J847" s="2">
        <f t="shared" si="256"/>
        <v>0.52224188790560477</v>
      </c>
      <c r="K847" s="10">
        <f t="shared" si="246"/>
        <v>3</v>
      </c>
      <c r="L847" s="9">
        <f t="shared" si="247"/>
        <v>1</v>
      </c>
      <c r="M847" s="8">
        <f t="shared" si="248"/>
        <v>2</v>
      </c>
      <c r="N847" s="2">
        <f t="shared" si="249"/>
        <v>0.24330383480825959</v>
      </c>
      <c r="O847" s="2">
        <f t="shared" si="250"/>
        <v>0.40283185840707963</v>
      </c>
      <c r="P847" s="2">
        <f t="shared" si="251"/>
        <v>0.35386430678466074</v>
      </c>
      <c r="Q847" s="2">
        <f t="shared" si="252"/>
        <v>5.5511151231257827E-17</v>
      </c>
      <c r="R847" s="1">
        <v>2062</v>
      </c>
      <c r="S847" s="1">
        <v>3414</v>
      </c>
      <c r="T847" s="1">
        <v>2999</v>
      </c>
      <c r="AS847" t="s">
        <v>2292</v>
      </c>
      <c r="AT847" t="s">
        <v>2626</v>
      </c>
      <c r="AW847" s="35">
        <v>19</v>
      </c>
      <c r="AX847" s="37">
        <v>35</v>
      </c>
      <c r="AY847" s="41">
        <f t="shared" si="244"/>
        <v>19035</v>
      </c>
      <c r="BA847" s="7" t="s">
        <v>59</v>
      </c>
      <c r="BE847" s="1">
        <f t="shared" si="253"/>
        <v>8475</v>
      </c>
      <c r="BF847" s="1">
        <v>289</v>
      </c>
      <c r="BH847" s="1">
        <f t="shared" si="254"/>
        <v>8764</v>
      </c>
    </row>
    <row r="848" spans="1:60" hidden="1" outlineLevel="1">
      <c r="A848" t="s">
        <v>2261</v>
      </c>
      <c r="B848" t="s">
        <v>2626</v>
      </c>
      <c r="C848" s="25">
        <v>12603</v>
      </c>
      <c r="F848" s="1">
        <f t="shared" si="245"/>
        <v>9027</v>
      </c>
      <c r="G848" s="1">
        <v>5112</v>
      </c>
      <c r="H848" s="1">
        <v>4690</v>
      </c>
      <c r="I848" s="2" t="str">
        <f t="shared" si="255"/>
        <v/>
      </c>
      <c r="J848" s="2">
        <f t="shared" si="256"/>
        <v>0.51955245374986148</v>
      </c>
      <c r="K848" s="10">
        <f t="shared" si="246"/>
        <v>2</v>
      </c>
      <c r="L848" s="9">
        <f t="shared" si="247"/>
        <v>3</v>
      </c>
      <c r="M848" s="8">
        <f t="shared" si="248"/>
        <v>1</v>
      </c>
      <c r="N848" s="2">
        <f t="shared" si="249"/>
        <v>0.33543813005428158</v>
      </c>
      <c r="O848" s="2">
        <f t="shared" si="250"/>
        <v>0.25290794283815221</v>
      </c>
      <c r="P848" s="2">
        <f t="shared" si="251"/>
        <v>0.41165392710756621</v>
      </c>
      <c r="Q848" s="2">
        <f t="shared" si="252"/>
        <v>0</v>
      </c>
      <c r="R848" s="1">
        <v>3028</v>
      </c>
      <c r="S848" s="1">
        <v>2283</v>
      </c>
      <c r="T848" s="1">
        <v>3716</v>
      </c>
      <c r="AS848" t="s">
        <v>2261</v>
      </c>
      <c r="AT848" t="s">
        <v>2626</v>
      </c>
      <c r="AW848" s="35">
        <v>19</v>
      </c>
      <c r="AX848" s="37">
        <v>37</v>
      </c>
      <c r="AY848" s="41">
        <f t="shared" si="244"/>
        <v>19037</v>
      </c>
      <c r="BA848" s="7" t="s">
        <v>59</v>
      </c>
      <c r="BE848" s="1">
        <f t="shared" si="253"/>
        <v>9027</v>
      </c>
      <c r="BF848" s="1">
        <v>227</v>
      </c>
      <c r="BH848" s="1">
        <f t="shared" si="254"/>
        <v>9254</v>
      </c>
    </row>
    <row r="849" spans="1:60" hidden="1" outlineLevel="1">
      <c r="A849" t="s">
        <v>906</v>
      </c>
      <c r="B849" t="s">
        <v>2626</v>
      </c>
      <c r="C849" s="25">
        <v>9196</v>
      </c>
      <c r="F849" s="1">
        <f t="shared" si="245"/>
        <v>5840</v>
      </c>
      <c r="G849" s="1">
        <v>3433</v>
      </c>
      <c r="H849" s="1">
        <v>3226</v>
      </c>
      <c r="I849" s="2" t="str">
        <f t="shared" si="255"/>
        <v/>
      </c>
      <c r="J849" s="2">
        <f t="shared" si="256"/>
        <v>0.55239726027397262</v>
      </c>
      <c r="K849" s="10">
        <f t="shared" si="246"/>
        <v>2</v>
      </c>
      <c r="L849" s="9">
        <f t="shared" si="247"/>
        <v>3</v>
      </c>
      <c r="M849" s="8">
        <f t="shared" si="248"/>
        <v>1</v>
      </c>
      <c r="N849" s="2">
        <f t="shared" si="249"/>
        <v>0.31934931506849318</v>
      </c>
      <c r="O849" s="2">
        <f t="shared" si="250"/>
        <v>0.27705479452054793</v>
      </c>
      <c r="P849" s="2">
        <f t="shared" si="251"/>
        <v>0.40359589041095889</v>
      </c>
      <c r="Q849" s="2">
        <f t="shared" si="252"/>
        <v>0</v>
      </c>
      <c r="R849" s="1">
        <v>1865</v>
      </c>
      <c r="S849" s="1">
        <v>1618</v>
      </c>
      <c r="T849" s="1">
        <v>2357</v>
      </c>
      <c r="AS849" t="s">
        <v>906</v>
      </c>
      <c r="AT849" t="s">
        <v>2626</v>
      </c>
      <c r="AW849" s="35">
        <v>19</v>
      </c>
      <c r="AX849" s="37">
        <v>39</v>
      </c>
      <c r="AY849" s="41">
        <f t="shared" si="244"/>
        <v>19039</v>
      </c>
      <c r="BA849" s="7" t="s">
        <v>59</v>
      </c>
      <c r="BE849" s="1">
        <f t="shared" si="253"/>
        <v>5840</v>
      </c>
      <c r="BF849" s="1">
        <v>322</v>
      </c>
      <c r="BH849" s="1">
        <f t="shared" si="254"/>
        <v>6162</v>
      </c>
    </row>
    <row r="850" spans="1:60" hidden="1" outlineLevel="1">
      <c r="A850" t="s">
        <v>687</v>
      </c>
      <c r="B850" t="s">
        <v>2626</v>
      </c>
      <c r="C850" s="25">
        <v>16812</v>
      </c>
      <c r="F850" s="1">
        <f t="shared" si="245"/>
        <v>11868</v>
      </c>
      <c r="G850" s="1">
        <v>6102</v>
      </c>
      <c r="H850" s="1">
        <v>5847</v>
      </c>
      <c r="I850" s="2" t="str">
        <f t="shared" si="255"/>
        <v/>
      </c>
      <c r="J850" s="2">
        <f t="shared" si="256"/>
        <v>0.49266936299292213</v>
      </c>
      <c r="K850" s="10">
        <f t="shared" si="246"/>
        <v>3</v>
      </c>
      <c r="L850" s="9">
        <f t="shared" si="247"/>
        <v>1</v>
      </c>
      <c r="M850" s="8">
        <f t="shared" si="248"/>
        <v>2</v>
      </c>
      <c r="N850" s="2">
        <f t="shared" si="249"/>
        <v>0.21646444219750591</v>
      </c>
      <c r="O850" s="2">
        <f t="shared" si="250"/>
        <v>0.3988035052241321</v>
      </c>
      <c r="P850" s="2">
        <f t="shared" si="251"/>
        <v>0.38473205257836196</v>
      </c>
      <c r="Q850" s="2">
        <f t="shared" si="252"/>
        <v>0</v>
      </c>
      <c r="R850" s="1">
        <v>2569</v>
      </c>
      <c r="S850" s="1">
        <v>4733</v>
      </c>
      <c r="T850" s="1">
        <v>4566</v>
      </c>
      <c r="AS850" t="s">
        <v>687</v>
      </c>
      <c r="AT850" t="s">
        <v>2626</v>
      </c>
      <c r="AW850" s="35">
        <v>19</v>
      </c>
      <c r="AX850" s="37">
        <v>41</v>
      </c>
      <c r="AY850" s="41">
        <f t="shared" si="244"/>
        <v>19041</v>
      </c>
      <c r="BA850" s="7" t="s">
        <v>59</v>
      </c>
      <c r="BE850" s="1">
        <f t="shared" si="253"/>
        <v>11868</v>
      </c>
      <c r="BF850" s="1">
        <v>848</v>
      </c>
      <c r="BH850" s="1">
        <f t="shared" si="254"/>
        <v>12716</v>
      </c>
    </row>
    <row r="851" spans="1:60" hidden="1" outlineLevel="1">
      <c r="A851" t="s">
        <v>737</v>
      </c>
      <c r="B851" t="s">
        <v>2626</v>
      </c>
      <c r="C851" s="25">
        <v>18272</v>
      </c>
      <c r="F851" s="1">
        <f t="shared" si="245"/>
        <v>11372</v>
      </c>
      <c r="G851" s="1">
        <v>6919</v>
      </c>
      <c r="H851" s="1">
        <v>6673</v>
      </c>
      <c r="I851" s="2" t="str">
        <f t="shared" si="255"/>
        <v/>
      </c>
      <c r="J851" s="2">
        <f t="shared" si="256"/>
        <v>0.58679212099894473</v>
      </c>
      <c r="K851" s="10">
        <f t="shared" si="246"/>
        <v>2</v>
      </c>
      <c r="L851" s="9">
        <f t="shared" si="247"/>
        <v>3</v>
      </c>
      <c r="M851" s="8">
        <f t="shared" si="248"/>
        <v>1</v>
      </c>
      <c r="N851" s="2">
        <f t="shared" si="249"/>
        <v>0.29880408019697502</v>
      </c>
      <c r="O851" s="2">
        <f t="shared" si="250"/>
        <v>0.27620471333098839</v>
      </c>
      <c r="P851" s="2">
        <f t="shared" si="251"/>
        <v>0.42499120647203659</v>
      </c>
      <c r="Q851" s="2">
        <f t="shared" si="252"/>
        <v>0</v>
      </c>
      <c r="R851" s="1">
        <v>3398</v>
      </c>
      <c r="S851" s="1">
        <v>3141</v>
      </c>
      <c r="T851" s="1">
        <v>4833</v>
      </c>
      <c r="AS851" t="s">
        <v>737</v>
      </c>
      <c r="AT851" t="s">
        <v>2626</v>
      </c>
      <c r="AW851" s="35">
        <v>19</v>
      </c>
      <c r="AX851" s="37">
        <v>43</v>
      </c>
      <c r="AY851" s="41">
        <f t="shared" si="244"/>
        <v>19043</v>
      </c>
      <c r="BA851" s="7" t="s">
        <v>59</v>
      </c>
      <c r="BE851" s="1">
        <f t="shared" si="253"/>
        <v>11372</v>
      </c>
      <c r="BF851" s="1">
        <v>1085</v>
      </c>
      <c r="BH851" s="1">
        <f t="shared" si="254"/>
        <v>12457</v>
      </c>
    </row>
    <row r="852" spans="1:60" hidden="1" outlineLevel="1">
      <c r="A852" t="s">
        <v>1436</v>
      </c>
      <c r="B852" t="s">
        <v>2626</v>
      </c>
      <c r="C852" s="25">
        <v>49487</v>
      </c>
      <c r="F852" s="1">
        <f t="shared" si="245"/>
        <v>30196</v>
      </c>
      <c r="G852" s="1">
        <v>16955</v>
      </c>
      <c r="H852" s="1">
        <v>16615</v>
      </c>
      <c r="I852" s="2" t="str">
        <f t="shared" si="255"/>
        <v/>
      </c>
      <c r="J852" s="2">
        <f t="shared" si="256"/>
        <v>0.55023844217777185</v>
      </c>
      <c r="K852" s="10">
        <f t="shared" si="246"/>
        <v>2</v>
      </c>
      <c r="L852" s="9">
        <f t="shared" si="247"/>
        <v>3</v>
      </c>
      <c r="M852" s="8">
        <f t="shared" si="248"/>
        <v>1</v>
      </c>
      <c r="N852" s="2">
        <f t="shared" si="249"/>
        <v>0.29288647502980525</v>
      </c>
      <c r="O852" s="2">
        <f t="shared" si="250"/>
        <v>0.2460921976420718</v>
      </c>
      <c r="P852" s="2">
        <f t="shared" si="251"/>
        <v>0.46102132732812295</v>
      </c>
      <c r="Q852" s="2">
        <f t="shared" si="252"/>
        <v>0</v>
      </c>
      <c r="R852" s="1">
        <v>8844</v>
      </c>
      <c r="S852" s="1">
        <v>7431</v>
      </c>
      <c r="T852" s="1">
        <v>13921</v>
      </c>
      <c r="AS852" t="s">
        <v>1436</v>
      </c>
      <c r="AT852" t="s">
        <v>2626</v>
      </c>
      <c r="AW852" s="35">
        <v>19</v>
      </c>
      <c r="AX852" s="37">
        <v>45</v>
      </c>
      <c r="AY852" s="41">
        <f t="shared" si="244"/>
        <v>19045</v>
      </c>
      <c r="BA852" s="7" t="s">
        <v>59</v>
      </c>
      <c r="BE852" s="1">
        <f t="shared" si="253"/>
        <v>30196</v>
      </c>
      <c r="BF852" s="1">
        <v>1674</v>
      </c>
      <c r="BH852" s="1">
        <f t="shared" si="254"/>
        <v>31870</v>
      </c>
    </row>
    <row r="853" spans="1:60" hidden="1" outlineLevel="1">
      <c r="A853" t="s">
        <v>351</v>
      </c>
      <c r="B853" t="s">
        <v>2626</v>
      </c>
      <c r="C853" s="25">
        <v>16868</v>
      </c>
      <c r="F853" s="1">
        <f t="shared" si="245"/>
        <v>9806</v>
      </c>
      <c r="G853" s="1">
        <v>4829</v>
      </c>
      <c r="H853" s="1">
        <v>4638</v>
      </c>
      <c r="I853" s="2" t="str">
        <f t="shared" si="255"/>
        <v/>
      </c>
      <c r="J853" s="2">
        <f t="shared" si="256"/>
        <v>0.47297572914542119</v>
      </c>
      <c r="K853" s="10">
        <f t="shared" si="246"/>
        <v>3</v>
      </c>
      <c r="L853" s="9">
        <f t="shared" si="247"/>
        <v>2</v>
      </c>
      <c r="M853" s="8">
        <f t="shared" si="248"/>
        <v>1</v>
      </c>
      <c r="N853" s="2">
        <f t="shared" si="249"/>
        <v>0.2902304711401183</v>
      </c>
      <c r="O853" s="2">
        <f t="shared" si="250"/>
        <v>0.31827452580053028</v>
      </c>
      <c r="P853" s="2">
        <f t="shared" si="251"/>
        <v>0.39149500305935142</v>
      </c>
      <c r="Q853" s="2">
        <f t="shared" si="252"/>
        <v>5.5511151231257827E-17</v>
      </c>
      <c r="R853" s="1">
        <v>2846</v>
      </c>
      <c r="S853" s="1">
        <v>3121</v>
      </c>
      <c r="T853" s="1">
        <v>3839</v>
      </c>
      <c r="AS853" t="s">
        <v>351</v>
      </c>
      <c r="AT853" t="s">
        <v>2626</v>
      </c>
      <c r="AW853" s="35">
        <v>19</v>
      </c>
      <c r="AX853" s="37">
        <v>47</v>
      </c>
      <c r="AY853" s="41">
        <f t="shared" si="244"/>
        <v>19047</v>
      </c>
      <c r="BA853" s="7" t="s">
        <v>59</v>
      </c>
      <c r="BE853" s="1">
        <f t="shared" si="253"/>
        <v>9806</v>
      </c>
      <c r="BF853" s="1">
        <v>310</v>
      </c>
      <c r="BH853" s="1">
        <f t="shared" si="254"/>
        <v>10116</v>
      </c>
    </row>
    <row r="854" spans="1:60" hidden="1" outlineLevel="1">
      <c r="A854" t="s">
        <v>1714</v>
      </c>
      <c r="B854" t="s">
        <v>2626</v>
      </c>
      <c r="C854" s="25">
        <v>56158</v>
      </c>
      <c r="F854" s="1">
        <f t="shared" si="245"/>
        <v>35750</v>
      </c>
      <c r="G854" s="1">
        <v>19810</v>
      </c>
      <c r="H854" s="1">
        <v>19439</v>
      </c>
      <c r="I854" s="2" t="str">
        <f t="shared" si="255"/>
        <v/>
      </c>
      <c r="J854" s="2">
        <f t="shared" si="256"/>
        <v>0.5437482517482517</v>
      </c>
      <c r="K854" s="10">
        <f t="shared" si="246"/>
        <v>3</v>
      </c>
      <c r="L854" s="9">
        <f t="shared" si="247"/>
        <v>2</v>
      </c>
      <c r="M854" s="8">
        <f t="shared" si="248"/>
        <v>1</v>
      </c>
      <c r="N854" s="2">
        <f t="shared" si="249"/>
        <v>0.25076923076923074</v>
      </c>
      <c r="O854" s="2">
        <f t="shared" si="250"/>
        <v>0.33124475524475522</v>
      </c>
      <c r="P854" s="2">
        <f t="shared" si="251"/>
        <v>0.41798601398601398</v>
      </c>
      <c r="Q854" s="2">
        <f t="shared" si="252"/>
        <v>5.5511151231257827E-17</v>
      </c>
      <c r="R854" s="1">
        <v>8965</v>
      </c>
      <c r="S854" s="1">
        <v>11842</v>
      </c>
      <c r="T854" s="1">
        <v>14943</v>
      </c>
      <c r="AS854" t="s">
        <v>1714</v>
      </c>
      <c r="AT854" t="s">
        <v>2626</v>
      </c>
      <c r="AW854" s="35">
        <v>19</v>
      </c>
      <c r="AX854" s="37">
        <v>49</v>
      </c>
      <c r="AY854" s="41">
        <f t="shared" si="244"/>
        <v>19049</v>
      </c>
      <c r="BA854" s="7" t="s">
        <v>59</v>
      </c>
      <c r="BE854" s="1">
        <f t="shared" si="253"/>
        <v>35750</v>
      </c>
      <c r="BF854" s="1">
        <v>1975</v>
      </c>
      <c r="BH854" s="1">
        <f t="shared" si="254"/>
        <v>37725</v>
      </c>
    </row>
    <row r="855" spans="1:60" hidden="1" outlineLevel="1">
      <c r="A855" t="s">
        <v>2286</v>
      </c>
      <c r="B855" t="s">
        <v>2626</v>
      </c>
      <c r="C855" s="25">
        <v>8619</v>
      </c>
      <c r="F855" s="1">
        <f t="shared" si="245"/>
        <v>5105</v>
      </c>
      <c r="G855" s="1">
        <v>2904</v>
      </c>
      <c r="H855" s="1">
        <v>2699</v>
      </c>
      <c r="I855" s="2" t="str">
        <f t="shared" si="255"/>
        <v/>
      </c>
      <c r="J855" s="2">
        <f t="shared" si="256"/>
        <v>0.52869735553379038</v>
      </c>
      <c r="K855" s="10">
        <f t="shared" si="246"/>
        <v>1</v>
      </c>
      <c r="L855" s="9">
        <f t="shared" si="247"/>
        <v>3</v>
      </c>
      <c r="M855" s="8">
        <f t="shared" si="248"/>
        <v>2</v>
      </c>
      <c r="N855" s="2">
        <f t="shared" si="249"/>
        <v>0.43290891283055827</v>
      </c>
      <c r="O855" s="2">
        <f t="shared" si="250"/>
        <v>0.26346718903036237</v>
      </c>
      <c r="P855" s="2">
        <f t="shared" si="251"/>
        <v>0.30362389813907931</v>
      </c>
      <c r="Q855" s="2">
        <f t="shared" si="252"/>
        <v>0</v>
      </c>
      <c r="R855" s="1">
        <v>2210</v>
      </c>
      <c r="S855" s="1">
        <v>1345</v>
      </c>
      <c r="T855" s="1">
        <v>1550</v>
      </c>
      <c r="AS855" t="s">
        <v>2286</v>
      </c>
      <c r="AT855" t="s">
        <v>2626</v>
      </c>
      <c r="AW855" s="35">
        <v>19</v>
      </c>
      <c r="AX855" s="37">
        <v>51</v>
      </c>
      <c r="AY855" s="41">
        <f t="shared" si="244"/>
        <v>19051</v>
      </c>
      <c r="BA855" s="7" t="s">
        <v>59</v>
      </c>
      <c r="BE855" s="1">
        <f t="shared" si="253"/>
        <v>5105</v>
      </c>
      <c r="BF855" s="1">
        <v>102</v>
      </c>
      <c r="BH855" s="1">
        <f t="shared" si="254"/>
        <v>5207</v>
      </c>
    </row>
    <row r="856" spans="1:60" hidden="1" outlineLevel="1">
      <c r="A856" t="s">
        <v>2144</v>
      </c>
      <c r="B856" t="s">
        <v>2626</v>
      </c>
      <c r="C856" s="25">
        <v>8576</v>
      </c>
      <c r="F856" s="1">
        <f t="shared" si="245"/>
        <v>5622</v>
      </c>
      <c r="G856" s="1">
        <v>2975</v>
      </c>
      <c r="H856" s="1">
        <v>2767</v>
      </c>
      <c r="I856" s="2" t="str">
        <f t="shared" si="255"/>
        <v/>
      </c>
      <c r="J856" s="2">
        <f t="shared" si="256"/>
        <v>0.49217360369975099</v>
      </c>
      <c r="K856" s="10">
        <f t="shared" si="246"/>
        <v>1</v>
      </c>
      <c r="L856" s="9">
        <f t="shared" si="247"/>
        <v>3</v>
      </c>
      <c r="M856" s="8">
        <f t="shared" si="248"/>
        <v>2</v>
      </c>
      <c r="N856" s="2">
        <f t="shared" si="249"/>
        <v>0.34329420135183208</v>
      </c>
      <c r="O856" s="2">
        <f t="shared" si="250"/>
        <v>0.31714692280327283</v>
      </c>
      <c r="P856" s="2">
        <f t="shared" si="251"/>
        <v>0.33955887584489508</v>
      </c>
      <c r="Q856" s="2">
        <f t="shared" si="252"/>
        <v>0</v>
      </c>
      <c r="R856" s="1">
        <v>1930</v>
      </c>
      <c r="S856" s="1">
        <v>1783</v>
      </c>
      <c r="T856" s="1">
        <v>1909</v>
      </c>
      <c r="AS856" t="s">
        <v>2144</v>
      </c>
      <c r="AT856" t="s">
        <v>2626</v>
      </c>
      <c r="AW856" s="35">
        <v>19</v>
      </c>
      <c r="AX856" s="37">
        <v>53</v>
      </c>
      <c r="AY856" s="41">
        <f t="shared" si="244"/>
        <v>19053</v>
      </c>
      <c r="BA856" s="7" t="s">
        <v>59</v>
      </c>
      <c r="BE856" s="1">
        <f t="shared" si="253"/>
        <v>5622</v>
      </c>
      <c r="BF856" s="1">
        <v>75</v>
      </c>
      <c r="BH856" s="1">
        <f t="shared" si="254"/>
        <v>5697</v>
      </c>
    </row>
    <row r="857" spans="1:60" hidden="1" outlineLevel="1">
      <c r="A857" t="s">
        <v>532</v>
      </c>
      <c r="B857" t="s">
        <v>2626</v>
      </c>
      <c r="C857" s="25">
        <v>17957</v>
      </c>
      <c r="F857" s="1">
        <f t="shared" si="245"/>
        <v>12331</v>
      </c>
      <c r="G857" s="1">
        <v>7114</v>
      </c>
      <c r="H857" s="1">
        <v>6882</v>
      </c>
      <c r="I857" s="2" t="str">
        <f t="shared" si="255"/>
        <v/>
      </c>
      <c r="J857" s="2">
        <f t="shared" si="256"/>
        <v>0.5581055875435893</v>
      </c>
      <c r="K857" s="10">
        <f t="shared" si="246"/>
        <v>3</v>
      </c>
      <c r="L857" s="9">
        <f t="shared" si="247"/>
        <v>2</v>
      </c>
      <c r="M857" s="8">
        <f t="shared" si="248"/>
        <v>1</v>
      </c>
      <c r="N857" s="2">
        <f t="shared" si="249"/>
        <v>0.22585353985889223</v>
      </c>
      <c r="O857" s="2">
        <f t="shared" si="250"/>
        <v>0.31757359500446031</v>
      </c>
      <c r="P857" s="2">
        <f t="shared" si="251"/>
        <v>0.45657286513664747</v>
      </c>
      <c r="Q857" s="2">
        <f t="shared" si="252"/>
        <v>0</v>
      </c>
      <c r="R857" s="1">
        <v>2785</v>
      </c>
      <c r="S857" s="1">
        <v>3916</v>
      </c>
      <c r="T857" s="1">
        <v>5630</v>
      </c>
      <c r="AS857" t="s">
        <v>532</v>
      </c>
      <c r="AT857" t="s">
        <v>2626</v>
      </c>
      <c r="AW857" s="35">
        <v>19</v>
      </c>
      <c r="AX857" s="37">
        <v>55</v>
      </c>
      <c r="AY857" s="41">
        <f t="shared" si="244"/>
        <v>19055</v>
      </c>
      <c r="BA857" s="7" t="s">
        <v>59</v>
      </c>
      <c r="BE857" s="1">
        <f t="shared" si="253"/>
        <v>12331</v>
      </c>
      <c r="BF857" s="1">
        <v>259</v>
      </c>
      <c r="BH857" s="1">
        <f t="shared" si="254"/>
        <v>12590</v>
      </c>
    </row>
    <row r="858" spans="1:60" hidden="1" outlineLevel="1">
      <c r="A858" t="s">
        <v>175</v>
      </c>
      <c r="B858" t="s">
        <v>2626</v>
      </c>
      <c r="C858" s="25">
        <v>40192</v>
      </c>
      <c r="F858" s="1">
        <f t="shared" si="245"/>
        <v>26331</v>
      </c>
      <c r="G858" s="1">
        <v>14151</v>
      </c>
      <c r="H858" s="1">
        <v>13578</v>
      </c>
      <c r="I858" s="2" t="str">
        <f t="shared" si="255"/>
        <v/>
      </c>
      <c r="J858" s="2">
        <f t="shared" si="256"/>
        <v>0.51566594508374164</v>
      </c>
      <c r="K858" s="10">
        <f t="shared" si="246"/>
        <v>1</v>
      </c>
      <c r="L858" s="9">
        <f t="shared" si="247"/>
        <v>3</v>
      </c>
      <c r="M858" s="8">
        <f t="shared" si="248"/>
        <v>2</v>
      </c>
      <c r="N858" s="2">
        <f t="shared" si="249"/>
        <v>0.47294064030990085</v>
      </c>
      <c r="O858" s="2">
        <f t="shared" si="250"/>
        <v>0.22072841897383313</v>
      </c>
      <c r="P858" s="2">
        <f t="shared" si="251"/>
        <v>0.30633094071626599</v>
      </c>
      <c r="Q858" s="2">
        <f t="shared" si="252"/>
        <v>1.1102230246251565E-16</v>
      </c>
      <c r="R858" s="1">
        <v>12453</v>
      </c>
      <c r="S858" s="1">
        <v>5812</v>
      </c>
      <c r="T858" s="1">
        <v>8066</v>
      </c>
      <c r="AS858" t="s">
        <v>175</v>
      </c>
      <c r="AT858" t="s">
        <v>2626</v>
      </c>
      <c r="AW858" s="35">
        <v>19</v>
      </c>
      <c r="AX858" s="37">
        <v>57</v>
      </c>
      <c r="AY858" s="41">
        <f t="shared" si="244"/>
        <v>19057</v>
      </c>
      <c r="BA858" s="7" t="s">
        <v>59</v>
      </c>
      <c r="BE858" s="1">
        <f t="shared" si="253"/>
        <v>26331</v>
      </c>
      <c r="BF858" s="1">
        <v>1737</v>
      </c>
      <c r="BH858" s="1">
        <f t="shared" si="254"/>
        <v>28068</v>
      </c>
    </row>
    <row r="859" spans="1:60" hidden="1" outlineLevel="1">
      <c r="A859" t="s">
        <v>1775</v>
      </c>
      <c r="B859" t="s">
        <v>2626</v>
      </c>
      <c r="C859" s="25">
        <v>16667</v>
      </c>
      <c r="F859" s="1">
        <f t="shared" si="245"/>
        <v>12389</v>
      </c>
      <c r="G859" s="1">
        <v>6951</v>
      </c>
      <c r="H859" s="1">
        <v>6634</v>
      </c>
      <c r="I859" s="2" t="str">
        <f t="shared" si="255"/>
        <v/>
      </c>
      <c r="J859" s="2">
        <f t="shared" si="256"/>
        <v>0.53547501816127208</v>
      </c>
      <c r="K859" s="10">
        <f t="shared" si="246"/>
        <v>3</v>
      </c>
      <c r="L859" s="9">
        <f t="shared" si="247"/>
        <v>2</v>
      </c>
      <c r="M859" s="8">
        <f t="shared" si="248"/>
        <v>1</v>
      </c>
      <c r="N859" s="2">
        <f t="shared" si="249"/>
        <v>0.23311001695052061</v>
      </c>
      <c r="O859" s="2">
        <f t="shared" si="250"/>
        <v>0.33699249334086689</v>
      </c>
      <c r="P859" s="2">
        <f t="shared" si="251"/>
        <v>0.42989748970861247</v>
      </c>
      <c r="Q859" s="2">
        <f t="shared" si="252"/>
        <v>5.5511151231257827E-17</v>
      </c>
      <c r="R859" s="1">
        <v>2888</v>
      </c>
      <c r="S859" s="1">
        <v>4175</v>
      </c>
      <c r="T859" s="1">
        <v>5326</v>
      </c>
      <c r="AS859" t="s">
        <v>1775</v>
      </c>
      <c r="AT859" t="s">
        <v>2626</v>
      </c>
      <c r="AW859" s="35">
        <v>19</v>
      </c>
      <c r="AX859" s="37">
        <v>59</v>
      </c>
      <c r="AY859" s="41">
        <f t="shared" si="244"/>
        <v>19059</v>
      </c>
      <c r="BA859" s="7" t="s">
        <v>59</v>
      </c>
      <c r="BE859" s="1">
        <f t="shared" si="253"/>
        <v>12389</v>
      </c>
      <c r="BF859" s="1">
        <v>1250</v>
      </c>
      <c r="BH859" s="1">
        <f t="shared" si="254"/>
        <v>13639</v>
      </c>
    </row>
    <row r="860" spans="1:60" hidden="1" outlineLevel="1">
      <c r="A860" t="s">
        <v>2038</v>
      </c>
      <c r="B860" t="s">
        <v>2626</v>
      </c>
      <c r="C860" s="25">
        <v>91258</v>
      </c>
      <c r="F860" s="1">
        <f t="shared" si="245"/>
        <v>58565</v>
      </c>
      <c r="G860" s="1">
        <v>34061</v>
      </c>
      <c r="H860" s="1">
        <v>33080</v>
      </c>
      <c r="I860" s="2" t="str">
        <f t="shared" si="255"/>
        <v/>
      </c>
      <c r="J860" s="2">
        <f t="shared" si="256"/>
        <v>0.56484248271151716</v>
      </c>
      <c r="K860" s="10">
        <f t="shared" si="246"/>
        <v>1</v>
      </c>
      <c r="L860" s="9">
        <f t="shared" si="247"/>
        <v>3</v>
      </c>
      <c r="M860" s="8">
        <f t="shared" si="248"/>
        <v>2</v>
      </c>
      <c r="N860" s="2">
        <f t="shared" si="249"/>
        <v>0.41186715615128489</v>
      </c>
      <c r="O860" s="2">
        <f t="shared" si="250"/>
        <v>0.21026210193801759</v>
      </c>
      <c r="P860" s="2">
        <f t="shared" si="251"/>
        <v>0.37787074191069753</v>
      </c>
      <c r="Q860" s="2">
        <f t="shared" si="252"/>
        <v>0</v>
      </c>
      <c r="R860" s="1">
        <v>24121</v>
      </c>
      <c r="S860" s="1">
        <v>12314</v>
      </c>
      <c r="T860" s="1">
        <v>22130</v>
      </c>
      <c r="AS860" t="s">
        <v>2038</v>
      </c>
      <c r="AT860" t="s">
        <v>2626</v>
      </c>
      <c r="AW860" s="35">
        <v>19</v>
      </c>
      <c r="AX860" s="37">
        <v>61</v>
      </c>
      <c r="AY860" s="41">
        <f t="shared" si="244"/>
        <v>19061</v>
      </c>
      <c r="BA860" s="7" t="s">
        <v>59</v>
      </c>
      <c r="BE860" s="1">
        <f t="shared" si="253"/>
        <v>58565</v>
      </c>
      <c r="BF860" s="1">
        <v>3042</v>
      </c>
      <c r="BH860" s="1">
        <f t="shared" si="254"/>
        <v>61607</v>
      </c>
    </row>
    <row r="861" spans="1:60" hidden="1" outlineLevel="1">
      <c r="A861" t="s">
        <v>2988</v>
      </c>
      <c r="B861" t="s">
        <v>2626</v>
      </c>
      <c r="C861" s="25">
        <v>10437</v>
      </c>
      <c r="F861" s="1">
        <f t="shared" si="245"/>
        <v>7165</v>
      </c>
      <c r="G861" s="1">
        <v>3147</v>
      </c>
      <c r="H861" s="1">
        <v>3027</v>
      </c>
      <c r="I861" s="2" t="str">
        <f t="shared" si="255"/>
        <v/>
      </c>
      <c r="J861" s="2">
        <f t="shared" si="256"/>
        <v>0.42247034193998606</v>
      </c>
      <c r="K861" s="10">
        <f t="shared" si="246"/>
        <v>2</v>
      </c>
      <c r="L861" s="9">
        <f t="shared" si="247"/>
        <v>3</v>
      </c>
      <c r="M861" s="8">
        <f t="shared" si="248"/>
        <v>1</v>
      </c>
      <c r="N861" s="2">
        <f t="shared" si="249"/>
        <v>0.3035589672016748</v>
      </c>
      <c r="O861" s="2">
        <f t="shared" si="250"/>
        <v>0.25163991625959525</v>
      </c>
      <c r="P861" s="2">
        <f t="shared" si="251"/>
        <v>0.44480111653872995</v>
      </c>
      <c r="Q861" s="2">
        <f t="shared" si="252"/>
        <v>5.5511151231257827E-17</v>
      </c>
      <c r="R861" s="1">
        <v>2175</v>
      </c>
      <c r="S861" s="1">
        <v>1803</v>
      </c>
      <c r="T861" s="1">
        <v>3187</v>
      </c>
      <c r="AS861" t="s">
        <v>2988</v>
      </c>
      <c r="AT861" t="s">
        <v>2626</v>
      </c>
      <c r="AW861" s="35">
        <v>19</v>
      </c>
      <c r="AX861" s="37">
        <v>63</v>
      </c>
      <c r="AY861" s="41">
        <f t="shared" si="244"/>
        <v>19063</v>
      </c>
      <c r="BA861" s="7" t="s">
        <v>59</v>
      </c>
      <c r="BE861" s="1">
        <f t="shared" si="253"/>
        <v>7165</v>
      </c>
      <c r="BF861" s="1">
        <v>451</v>
      </c>
      <c r="BH861" s="1">
        <f t="shared" si="254"/>
        <v>7616</v>
      </c>
    </row>
    <row r="862" spans="1:60" hidden="1" outlineLevel="1">
      <c r="A862" t="s">
        <v>2163</v>
      </c>
      <c r="B862" t="s">
        <v>2626</v>
      </c>
      <c r="C862" s="25">
        <v>21265</v>
      </c>
      <c r="F862" s="1">
        <f t="shared" ref="F862:F893" si="257">SUM(R862:AP862)</f>
        <v>13349</v>
      </c>
      <c r="G862" s="1">
        <v>8027</v>
      </c>
      <c r="H862" s="1">
        <v>7774</v>
      </c>
      <c r="I862" s="2" t="str">
        <f t="shared" si="255"/>
        <v/>
      </c>
      <c r="J862" s="2">
        <f t="shared" si="256"/>
        <v>0.58236572027867251</v>
      </c>
      <c r="K862" s="10">
        <f t="shared" ref="K862:K893" si="258">RANK(R862,R862:AP862)</f>
        <v>3</v>
      </c>
      <c r="L862" s="9">
        <f t="shared" ref="L862:L893" si="259">RANK(S862,R862:AP862)</f>
        <v>2</v>
      </c>
      <c r="M862" s="8">
        <f t="shared" ref="M862:M893" si="260">RANK(T862,R862:AP862)</f>
        <v>1</v>
      </c>
      <c r="N862" s="2">
        <f t="shared" ref="N862:N893" si="261">IF(SUM($R862:$AO862)=0,"-",R862/SUM($R862:$AO862))</f>
        <v>0.27627537643269157</v>
      </c>
      <c r="O862" s="2">
        <f t="shared" ref="O862:O893" si="262">IF(SUM($R862:$AO862)=0,"-",S862/SUM($R862:$AO862))</f>
        <v>0.32549254625814666</v>
      </c>
      <c r="P862" s="2">
        <f t="shared" ref="P862:P893" si="263">IF(SUM($R862:$AO862)=0,"-",T862/SUM($R862:$AO862))</f>
        <v>0.39823207730916171</v>
      </c>
      <c r="Q862" s="2">
        <f t="shared" ref="Q862:Q893" si="264">IF(SUM($R862:$AO862)=0,"-",(1-N862-O862-P862))</f>
        <v>1.1102230246251565E-16</v>
      </c>
      <c r="R862" s="1">
        <v>3688</v>
      </c>
      <c r="S862" s="1">
        <v>4345</v>
      </c>
      <c r="T862" s="1">
        <v>5316</v>
      </c>
      <c r="AS862" t="s">
        <v>2163</v>
      </c>
      <c r="AT862" t="s">
        <v>2626</v>
      </c>
      <c r="AW862" s="35">
        <v>19</v>
      </c>
      <c r="AX862" s="37">
        <v>65</v>
      </c>
      <c r="AY862" s="41">
        <f t="shared" si="244"/>
        <v>19065</v>
      </c>
      <c r="BA862" s="7" t="s">
        <v>59</v>
      </c>
      <c r="BE862" s="1">
        <f t="shared" si="253"/>
        <v>13349</v>
      </c>
      <c r="BF862" s="1">
        <v>518</v>
      </c>
      <c r="BH862" s="1">
        <f t="shared" si="254"/>
        <v>13867</v>
      </c>
    </row>
    <row r="863" spans="1:60" hidden="1" outlineLevel="1">
      <c r="A863" t="s">
        <v>223</v>
      </c>
      <c r="B863" t="s">
        <v>2626</v>
      </c>
      <c r="C863" s="25">
        <v>16586</v>
      </c>
      <c r="F863" s="1">
        <f t="shared" si="257"/>
        <v>11020</v>
      </c>
      <c r="G863" s="1">
        <v>6235</v>
      </c>
      <c r="H863" s="1">
        <v>5940</v>
      </c>
      <c r="I863" s="2" t="str">
        <f t="shared" si="255"/>
        <v/>
      </c>
      <c r="J863" s="2">
        <f t="shared" si="256"/>
        <v>0.53901996370235938</v>
      </c>
      <c r="K863" s="10">
        <f t="shared" si="258"/>
        <v>2</v>
      </c>
      <c r="L863" s="9">
        <f t="shared" si="259"/>
        <v>3</v>
      </c>
      <c r="M863" s="8">
        <f t="shared" si="260"/>
        <v>1</v>
      </c>
      <c r="N863" s="2">
        <f t="shared" si="261"/>
        <v>0.28774954627949184</v>
      </c>
      <c r="O863" s="2">
        <f t="shared" si="262"/>
        <v>0.26324863883847549</v>
      </c>
      <c r="P863" s="2">
        <f t="shared" si="263"/>
        <v>0.44900181488203267</v>
      </c>
      <c r="Q863" s="2">
        <f t="shared" si="264"/>
        <v>-5.5511151231257827E-17</v>
      </c>
      <c r="R863" s="1">
        <v>3171</v>
      </c>
      <c r="S863" s="1">
        <v>2901</v>
      </c>
      <c r="T863" s="1">
        <v>4948</v>
      </c>
      <c r="AS863" t="s">
        <v>223</v>
      </c>
      <c r="AT863" t="s">
        <v>2626</v>
      </c>
      <c r="AW863" s="35">
        <v>19</v>
      </c>
      <c r="AX863" s="37">
        <v>67</v>
      </c>
      <c r="AY863" s="41">
        <f t="shared" si="244"/>
        <v>19067</v>
      </c>
      <c r="BA863" s="7" t="s">
        <v>59</v>
      </c>
      <c r="BE863" s="1">
        <f t="shared" si="253"/>
        <v>11020</v>
      </c>
      <c r="BF863" s="1">
        <v>444</v>
      </c>
      <c r="BH863" s="1">
        <f t="shared" si="254"/>
        <v>11464</v>
      </c>
    </row>
    <row r="864" spans="1:60" hidden="1" outlineLevel="1">
      <c r="A864" t="s">
        <v>2014</v>
      </c>
      <c r="B864" t="s">
        <v>2626</v>
      </c>
      <c r="C864" s="25">
        <v>10699</v>
      </c>
      <c r="F864" s="1">
        <f t="shared" si="257"/>
        <v>7605</v>
      </c>
      <c r="G864" s="1">
        <v>3863</v>
      </c>
      <c r="H864" s="1">
        <v>3719</v>
      </c>
      <c r="I864" s="2" t="str">
        <f t="shared" si="255"/>
        <v/>
      </c>
      <c r="J864" s="2">
        <f t="shared" si="256"/>
        <v>0.48902038132807363</v>
      </c>
      <c r="K864" s="10">
        <f t="shared" si="258"/>
        <v>3</v>
      </c>
      <c r="L864" s="9">
        <f t="shared" si="259"/>
        <v>1</v>
      </c>
      <c r="M864" s="8">
        <f t="shared" si="260"/>
        <v>2</v>
      </c>
      <c r="N864" s="2">
        <f t="shared" si="261"/>
        <v>0.19474030243261012</v>
      </c>
      <c r="O864" s="2">
        <f t="shared" si="262"/>
        <v>0.45851413543721237</v>
      </c>
      <c r="P864" s="2">
        <f t="shared" si="263"/>
        <v>0.34674556213017749</v>
      </c>
      <c r="Q864" s="2">
        <f t="shared" si="264"/>
        <v>5.5511151231257827E-17</v>
      </c>
      <c r="R864" s="1">
        <v>1481</v>
      </c>
      <c r="S864" s="1">
        <v>3487</v>
      </c>
      <c r="T864" s="1">
        <v>2637</v>
      </c>
      <c r="AS864" t="s">
        <v>2014</v>
      </c>
      <c r="AT864" t="s">
        <v>2626</v>
      </c>
      <c r="AW864" s="35">
        <v>19</v>
      </c>
      <c r="AX864" s="37">
        <v>69</v>
      </c>
      <c r="AY864" s="41">
        <f t="shared" si="244"/>
        <v>19069</v>
      </c>
      <c r="BA864" s="7" t="s">
        <v>59</v>
      </c>
      <c r="BE864" s="1">
        <f t="shared" si="253"/>
        <v>7605</v>
      </c>
      <c r="BF864" s="1">
        <v>29</v>
      </c>
      <c r="BH864" s="1">
        <f t="shared" si="254"/>
        <v>7634</v>
      </c>
    </row>
    <row r="865" spans="1:60" hidden="1" outlineLevel="1">
      <c r="A865" t="s">
        <v>2962</v>
      </c>
      <c r="B865" t="s">
        <v>2626</v>
      </c>
      <c r="C865" s="25">
        <v>7622</v>
      </c>
      <c r="F865" s="1">
        <f t="shared" si="257"/>
        <v>5767</v>
      </c>
      <c r="G865" s="1">
        <v>2654</v>
      </c>
      <c r="H865" s="1">
        <v>2474</v>
      </c>
      <c r="I865" s="2" t="str">
        <f t="shared" si="255"/>
        <v/>
      </c>
      <c r="J865" s="2">
        <f t="shared" si="256"/>
        <v>0.4289925437835963</v>
      </c>
      <c r="K865" s="10">
        <f t="shared" si="258"/>
        <v>3</v>
      </c>
      <c r="L865" s="9">
        <f t="shared" si="259"/>
        <v>1</v>
      </c>
      <c r="M865" s="8">
        <f t="shared" si="260"/>
        <v>2</v>
      </c>
      <c r="N865" s="2">
        <f t="shared" si="261"/>
        <v>0.25229755505462115</v>
      </c>
      <c r="O865" s="2">
        <f t="shared" si="262"/>
        <v>0.38269464192821223</v>
      </c>
      <c r="P865" s="2">
        <f t="shared" si="263"/>
        <v>0.36500780301716662</v>
      </c>
      <c r="Q865" s="2">
        <f t="shared" si="264"/>
        <v>0</v>
      </c>
      <c r="R865" s="1">
        <v>1455</v>
      </c>
      <c r="S865" s="1">
        <v>2207</v>
      </c>
      <c r="T865" s="1">
        <v>2105</v>
      </c>
      <c r="AS865" t="s">
        <v>2962</v>
      </c>
      <c r="AT865" t="s">
        <v>2626</v>
      </c>
      <c r="AW865" s="35">
        <v>19</v>
      </c>
      <c r="AX865" s="37">
        <v>71</v>
      </c>
      <c r="AY865" s="41">
        <f t="shared" si="244"/>
        <v>19071</v>
      </c>
      <c r="BA865" s="7" t="s">
        <v>59</v>
      </c>
      <c r="BE865" s="1">
        <f t="shared" si="253"/>
        <v>5767</v>
      </c>
      <c r="BF865" s="1">
        <v>164</v>
      </c>
      <c r="BH865" s="1">
        <f t="shared" si="254"/>
        <v>5931</v>
      </c>
    </row>
    <row r="866" spans="1:60" hidden="1" outlineLevel="1">
      <c r="A866" t="s">
        <v>96</v>
      </c>
      <c r="B866" t="s">
        <v>2626</v>
      </c>
      <c r="C866" s="25">
        <v>9611</v>
      </c>
      <c r="F866" s="1">
        <f t="shared" si="257"/>
        <v>7055</v>
      </c>
      <c r="G866" s="1">
        <v>3650</v>
      </c>
      <c r="H866" s="1">
        <v>3470</v>
      </c>
      <c r="I866" s="2" t="str">
        <f t="shared" si="255"/>
        <v/>
      </c>
      <c r="J866" s="2">
        <f t="shared" si="256"/>
        <v>0.49184975194897235</v>
      </c>
      <c r="K866" s="10">
        <f t="shared" si="258"/>
        <v>3</v>
      </c>
      <c r="L866" s="9">
        <f t="shared" si="259"/>
        <v>2</v>
      </c>
      <c r="M866" s="8">
        <f t="shared" si="260"/>
        <v>1</v>
      </c>
      <c r="N866" s="2">
        <f t="shared" si="261"/>
        <v>0.27781715095676823</v>
      </c>
      <c r="O866" s="2">
        <f t="shared" si="262"/>
        <v>0.30644932671863928</v>
      </c>
      <c r="P866" s="2">
        <f t="shared" si="263"/>
        <v>0.41573352232459249</v>
      </c>
      <c r="Q866" s="2">
        <f t="shared" si="264"/>
        <v>5.5511151231257827E-17</v>
      </c>
      <c r="R866" s="1">
        <v>1960</v>
      </c>
      <c r="S866" s="1">
        <v>2162</v>
      </c>
      <c r="T866" s="1">
        <v>2933</v>
      </c>
      <c r="AS866" t="s">
        <v>96</v>
      </c>
      <c r="AT866" t="s">
        <v>2626</v>
      </c>
      <c r="AW866" s="35">
        <v>19</v>
      </c>
      <c r="AX866" s="37">
        <v>73</v>
      </c>
      <c r="AY866" s="41">
        <f t="shared" si="244"/>
        <v>19073</v>
      </c>
      <c r="BA866" s="7" t="s">
        <v>59</v>
      </c>
      <c r="BE866" s="1">
        <f t="shared" si="253"/>
        <v>7055</v>
      </c>
      <c r="BF866" s="1">
        <v>217</v>
      </c>
      <c r="BH866" s="1">
        <f t="shared" si="254"/>
        <v>7272</v>
      </c>
    </row>
    <row r="867" spans="1:60" hidden="1" outlineLevel="1">
      <c r="A867" t="s">
        <v>3031</v>
      </c>
      <c r="B867" t="s">
        <v>2626</v>
      </c>
      <c r="C867" s="25">
        <v>12436</v>
      </c>
      <c r="F867" s="1">
        <f t="shared" si="257"/>
        <v>8636</v>
      </c>
      <c r="G867" s="1">
        <v>4965</v>
      </c>
      <c r="H867" s="1">
        <v>4827</v>
      </c>
      <c r="I867" s="2" t="str">
        <f t="shared" si="255"/>
        <v/>
      </c>
      <c r="J867" s="2">
        <f t="shared" si="256"/>
        <v>0.55893932376100042</v>
      </c>
      <c r="K867" s="10">
        <f t="shared" si="258"/>
        <v>3</v>
      </c>
      <c r="L867" s="9">
        <f t="shared" si="259"/>
        <v>1</v>
      </c>
      <c r="M867" s="8">
        <f t="shared" si="260"/>
        <v>2</v>
      </c>
      <c r="N867" s="2">
        <f t="shared" si="261"/>
        <v>0.16095414543770264</v>
      </c>
      <c r="O867" s="2">
        <f t="shared" si="262"/>
        <v>0.47000926354793887</v>
      </c>
      <c r="P867" s="2">
        <f t="shared" si="263"/>
        <v>0.36903659101435848</v>
      </c>
      <c r="Q867" s="2">
        <f t="shared" si="264"/>
        <v>5.5511151231257827E-17</v>
      </c>
      <c r="R867" s="1">
        <v>1390</v>
      </c>
      <c r="S867" s="1">
        <v>4059</v>
      </c>
      <c r="T867" s="1">
        <v>3187</v>
      </c>
      <c r="AS867" t="s">
        <v>3031</v>
      </c>
      <c r="AT867" t="s">
        <v>2626</v>
      </c>
      <c r="AW867" s="35">
        <v>19</v>
      </c>
      <c r="AX867" s="37">
        <v>75</v>
      </c>
      <c r="AY867" s="41">
        <f t="shared" si="244"/>
        <v>19075</v>
      </c>
      <c r="BA867" s="7" t="s">
        <v>59</v>
      </c>
      <c r="BE867" s="1">
        <f t="shared" si="253"/>
        <v>8636</v>
      </c>
      <c r="BF867" s="1">
        <v>505</v>
      </c>
      <c r="BH867" s="1">
        <f t="shared" si="254"/>
        <v>9141</v>
      </c>
    </row>
    <row r="868" spans="1:60" hidden="1" outlineLevel="1">
      <c r="A868" t="s">
        <v>2371</v>
      </c>
      <c r="B868" t="s">
        <v>2626</v>
      </c>
      <c r="C868" s="25">
        <v>11150</v>
      </c>
      <c r="F868" s="1">
        <f t="shared" si="257"/>
        <v>7843</v>
      </c>
      <c r="G868" s="1">
        <v>4211</v>
      </c>
      <c r="H868" s="1">
        <v>3972</v>
      </c>
      <c r="I868" s="2" t="str">
        <f t="shared" si="255"/>
        <v/>
      </c>
      <c r="J868" s="2">
        <f t="shared" si="256"/>
        <v>0.50643886268009686</v>
      </c>
      <c r="K868" s="10">
        <f t="shared" si="258"/>
        <v>3</v>
      </c>
      <c r="L868" s="9">
        <f t="shared" si="259"/>
        <v>1</v>
      </c>
      <c r="M868" s="8">
        <f t="shared" si="260"/>
        <v>2</v>
      </c>
      <c r="N868" s="2">
        <f t="shared" si="261"/>
        <v>0.25487696034680607</v>
      </c>
      <c r="O868" s="2">
        <f t="shared" si="262"/>
        <v>0.3825066938671427</v>
      </c>
      <c r="P868" s="2">
        <f t="shared" si="263"/>
        <v>0.36261634578605123</v>
      </c>
      <c r="Q868" s="2">
        <f t="shared" si="264"/>
        <v>0</v>
      </c>
      <c r="R868" s="1">
        <v>1999</v>
      </c>
      <c r="S868" s="1">
        <v>3000</v>
      </c>
      <c r="T868" s="1">
        <v>2844</v>
      </c>
      <c r="AS868" t="s">
        <v>2371</v>
      </c>
      <c r="AT868" t="s">
        <v>2626</v>
      </c>
      <c r="AW868" s="35">
        <v>19</v>
      </c>
      <c r="AX868" s="37">
        <v>77</v>
      </c>
      <c r="AY868" s="41">
        <f t="shared" si="244"/>
        <v>19077</v>
      </c>
      <c r="BA868" s="7" t="s">
        <v>59</v>
      </c>
      <c r="BE868" s="1">
        <f t="shared" si="253"/>
        <v>7843</v>
      </c>
      <c r="BF868" s="1">
        <v>602</v>
      </c>
      <c r="BH868" s="1">
        <f t="shared" si="254"/>
        <v>8445</v>
      </c>
    </row>
    <row r="869" spans="1:60" hidden="1" outlineLevel="1">
      <c r="A869" t="s">
        <v>1529</v>
      </c>
      <c r="B869" t="s">
        <v>2626</v>
      </c>
      <c r="C869" s="25">
        <v>16144</v>
      </c>
      <c r="F869" s="1">
        <f t="shared" si="257"/>
        <v>10733</v>
      </c>
      <c r="G869" s="1">
        <v>6419</v>
      </c>
      <c r="H869" s="1">
        <v>6187</v>
      </c>
      <c r="I869" s="2" t="str">
        <f t="shared" si="255"/>
        <v/>
      </c>
      <c r="J869" s="2">
        <f t="shared" si="256"/>
        <v>0.57644647349296563</v>
      </c>
      <c r="K869" s="10">
        <f t="shared" si="258"/>
        <v>3</v>
      </c>
      <c r="L869" s="9">
        <f t="shared" si="259"/>
        <v>2</v>
      </c>
      <c r="M869" s="8">
        <f t="shared" si="260"/>
        <v>1</v>
      </c>
      <c r="N869" s="2">
        <f t="shared" si="261"/>
        <v>0.25184011925836208</v>
      </c>
      <c r="O869" s="2">
        <f t="shared" si="262"/>
        <v>0.34715363831174884</v>
      </c>
      <c r="P869" s="2">
        <f t="shared" si="263"/>
        <v>0.40100624242988914</v>
      </c>
      <c r="Q869" s="2">
        <f t="shared" si="264"/>
        <v>-1.1102230246251565E-16</v>
      </c>
      <c r="R869" s="1">
        <v>2703</v>
      </c>
      <c r="S869" s="1">
        <v>3726</v>
      </c>
      <c r="T869" s="1">
        <v>4304</v>
      </c>
      <c r="AS869" t="s">
        <v>1529</v>
      </c>
      <c r="AT869" t="s">
        <v>2626</v>
      </c>
      <c r="AW869" s="35">
        <v>19</v>
      </c>
      <c r="AX869" s="37">
        <v>79</v>
      </c>
      <c r="AY869" s="41">
        <f t="shared" ref="AY869:AY932" si="265">1000*AW869+AX869</f>
        <v>19079</v>
      </c>
      <c r="BA869" s="7" t="s">
        <v>59</v>
      </c>
      <c r="BE869" s="1">
        <f t="shared" si="253"/>
        <v>10733</v>
      </c>
      <c r="BF869" s="1">
        <v>291</v>
      </c>
      <c r="BH869" s="1">
        <f t="shared" si="254"/>
        <v>11024</v>
      </c>
    </row>
    <row r="870" spans="1:60" hidden="1" outlineLevel="1">
      <c r="A870" t="s">
        <v>2930</v>
      </c>
      <c r="B870" t="s">
        <v>2626</v>
      </c>
      <c r="C870" s="25">
        <v>11729</v>
      </c>
      <c r="F870" s="1">
        <f t="shared" si="257"/>
        <v>8283</v>
      </c>
      <c r="G870" s="1">
        <v>4282</v>
      </c>
      <c r="H870" s="1">
        <v>4082</v>
      </c>
      <c r="I870" s="2" t="str">
        <f t="shared" si="255"/>
        <v/>
      </c>
      <c r="J870" s="2">
        <f t="shared" si="256"/>
        <v>0.4928166123385247</v>
      </c>
      <c r="K870" s="10">
        <f t="shared" si="258"/>
        <v>3</v>
      </c>
      <c r="L870" s="9">
        <f t="shared" si="259"/>
        <v>1</v>
      </c>
      <c r="M870" s="8">
        <f t="shared" si="260"/>
        <v>2</v>
      </c>
      <c r="N870" s="2">
        <f t="shared" si="261"/>
        <v>0.20342870940480504</v>
      </c>
      <c r="O870" s="2">
        <f t="shared" si="262"/>
        <v>0.4097549197150791</v>
      </c>
      <c r="P870" s="2">
        <f t="shared" si="263"/>
        <v>0.38681637088011589</v>
      </c>
      <c r="Q870" s="2">
        <f t="shared" si="264"/>
        <v>-5.5511151231257827E-17</v>
      </c>
      <c r="R870" s="1">
        <v>1685</v>
      </c>
      <c r="S870" s="1">
        <v>3394</v>
      </c>
      <c r="T870" s="1">
        <v>3204</v>
      </c>
      <c r="AS870" t="s">
        <v>2930</v>
      </c>
      <c r="AT870" t="s">
        <v>2626</v>
      </c>
      <c r="AW870" s="35">
        <v>19</v>
      </c>
      <c r="AX870" s="37">
        <v>81</v>
      </c>
      <c r="AY870" s="41">
        <f t="shared" si="265"/>
        <v>19081</v>
      </c>
      <c r="BA870" s="7" t="s">
        <v>59</v>
      </c>
      <c r="BE870" s="1">
        <f t="shared" si="253"/>
        <v>8283</v>
      </c>
      <c r="BF870" s="1">
        <v>212</v>
      </c>
      <c r="BH870" s="1">
        <f t="shared" si="254"/>
        <v>8495</v>
      </c>
    </row>
    <row r="871" spans="1:60" hidden="1" outlineLevel="1">
      <c r="A871" t="s">
        <v>976</v>
      </c>
      <c r="B871" t="s">
        <v>2626</v>
      </c>
      <c r="C871" s="25">
        <v>17893</v>
      </c>
      <c r="F871" s="1">
        <f t="shared" si="257"/>
        <v>11390</v>
      </c>
      <c r="G871" s="1">
        <v>6680</v>
      </c>
      <c r="H871" s="1">
        <v>6656</v>
      </c>
      <c r="I871" s="2" t="str">
        <f t="shared" si="255"/>
        <v/>
      </c>
      <c r="J871" s="2">
        <f t="shared" si="256"/>
        <v>0.58437225636523271</v>
      </c>
      <c r="K871" s="10">
        <f t="shared" si="258"/>
        <v>3</v>
      </c>
      <c r="L871" s="9">
        <f t="shared" si="259"/>
        <v>2</v>
      </c>
      <c r="M871" s="8">
        <f t="shared" si="260"/>
        <v>1</v>
      </c>
      <c r="N871" s="2">
        <f t="shared" si="261"/>
        <v>0.26040386303775243</v>
      </c>
      <c r="O871" s="2">
        <f t="shared" si="262"/>
        <v>0.35171202809482</v>
      </c>
      <c r="P871" s="2">
        <f t="shared" si="263"/>
        <v>0.38788410886742758</v>
      </c>
      <c r="Q871" s="2">
        <f t="shared" si="264"/>
        <v>0</v>
      </c>
      <c r="R871" s="1">
        <v>2966</v>
      </c>
      <c r="S871" s="1">
        <v>4006</v>
      </c>
      <c r="T871" s="1">
        <v>4418</v>
      </c>
      <c r="AS871" t="s">
        <v>976</v>
      </c>
      <c r="AT871" t="s">
        <v>2626</v>
      </c>
      <c r="AW871" s="35">
        <v>19</v>
      </c>
      <c r="AX871" s="37">
        <v>83</v>
      </c>
      <c r="AY871" s="41">
        <f t="shared" si="265"/>
        <v>19083</v>
      </c>
      <c r="BA871" s="7" t="s">
        <v>59</v>
      </c>
      <c r="BE871" s="1">
        <f t="shared" si="253"/>
        <v>11390</v>
      </c>
      <c r="BF871" s="1">
        <v>1478</v>
      </c>
      <c r="BH871" s="1">
        <f t="shared" si="254"/>
        <v>12868</v>
      </c>
    </row>
    <row r="872" spans="1:60" hidden="1" outlineLevel="1">
      <c r="A872" t="s">
        <v>430</v>
      </c>
      <c r="B872" t="s">
        <v>2626</v>
      </c>
      <c r="C872" s="25">
        <v>15346</v>
      </c>
      <c r="F872" s="1">
        <f t="shared" si="257"/>
        <v>9790</v>
      </c>
      <c r="G872" s="1">
        <v>5085</v>
      </c>
      <c r="H872" s="1">
        <v>4890</v>
      </c>
      <c r="I872" s="2" t="str">
        <f t="shared" si="255"/>
        <v/>
      </c>
      <c r="J872" s="2">
        <f t="shared" si="256"/>
        <v>0.49948927477017363</v>
      </c>
      <c r="K872" s="10">
        <f t="shared" si="258"/>
        <v>3</v>
      </c>
      <c r="L872" s="9">
        <f t="shared" si="259"/>
        <v>1</v>
      </c>
      <c r="M872" s="8">
        <f t="shared" si="260"/>
        <v>2</v>
      </c>
      <c r="N872" s="2">
        <f t="shared" si="261"/>
        <v>0.28518896833503576</v>
      </c>
      <c r="O872" s="2">
        <f t="shared" si="262"/>
        <v>0.37017364657814095</v>
      </c>
      <c r="P872" s="2">
        <f t="shared" si="263"/>
        <v>0.34463738508682329</v>
      </c>
      <c r="Q872" s="2">
        <f t="shared" si="264"/>
        <v>5.5511151231257827E-17</v>
      </c>
      <c r="R872" s="1">
        <v>2792</v>
      </c>
      <c r="S872" s="1">
        <v>3624</v>
      </c>
      <c r="T872" s="1">
        <v>3374</v>
      </c>
      <c r="AS872" t="s">
        <v>430</v>
      </c>
      <c r="AT872" t="s">
        <v>2626</v>
      </c>
      <c r="AW872" s="35">
        <v>19</v>
      </c>
      <c r="AX872" s="37">
        <v>85</v>
      </c>
      <c r="AY872" s="41">
        <f t="shared" si="265"/>
        <v>19085</v>
      </c>
      <c r="BA872" s="7" t="s">
        <v>59</v>
      </c>
      <c r="BE872" s="1">
        <f t="shared" si="253"/>
        <v>9790</v>
      </c>
      <c r="BF872" s="1">
        <v>165</v>
      </c>
      <c r="BH872" s="1">
        <f t="shared" si="254"/>
        <v>9955</v>
      </c>
    </row>
    <row r="873" spans="1:60" hidden="1" outlineLevel="1">
      <c r="A873" t="s">
        <v>1304</v>
      </c>
      <c r="B873" t="s">
        <v>2626</v>
      </c>
      <c r="C873" s="25">
        <v>20326</v>
      </c>
      <c r="F873" s="1">
        <f t="shared" si="257"/>
        <v>13106</v>
      </c>
      <c r="G873" s="1">
        <v>6566</v>
      </c>
      <c r="H873" s="1">
        <v>6323</v>
      </c>
      <c r="I873" s="2" t="str">
        <f t="shared" si="255"/>
        <v/>
      </c>
      <c r="J873" s="2">
        <f t="shared" si="256"/>
        <v>0.48245078589958795</v>
      </c>
      <c r="K873" s="10">
        <f t="shared" si="258"/>
        <v>3</v>
      </c>
      <c r="L873" s="9">
        <f t="shared" si="259"/>
        <v>2</v>
      </c>
      <c r="M873" s="8">
        <f t="shared" si="260"/>
        <v>1</v>
      </c>
      <c r="N873" s="2">
        <f t="shared" si="261"/>
        <v>0.21860216694643675</v>
      </c>
      <c r="O873" s="2">
        <f t="shared" si="262"/>
        <v>0.36639707004425454</v>
      </c>
      <c r="P873" s="2">
        <f t="shared" si="263"/>
        <v>0.41500076300930872</v>
      </c>
      <c r="Q873" s="2">
        <f t="shared" si="264"/>
        <v>0</v>
      </c>
      <c r="R873" s="1">
        <v>2865</v>
      </c>
      <c r="S873" s="1">
        <v>4802</v>
      </c>
      <c r="T873" s="1">
        <v>5439</v>
      </c>
      <c r="AS873" t="s">
        <v>1304</v>
      </c>
      <c r="AT873" t="s">
        <v>2626</v>
      </c>
      <c r="AW873" s="35">
        <v>19</v>
      </c>
      <c r="AX873" s="37">
        <v>87</v>
      </c>
      <c r="AY873" s="41">
        <f t="shared" si="265"/>
        <v>19087</v>
      </c>
      <c r="BA873" s="7" t="s">
        <v>59</v>
      </c>
      <c r="BE873" s="1">
        <f t="shared" si="253"/>
        <v>13106</v>
      </c>
      <c r="BF873" s="1">
        <v>820</v>
      </c>
      <c r="BH873" s="1">
        <f t="shared" si="254"/>
        <v>13926</v>
      </c>
    </row>
    <row r="874" spans="1:60" hidden="1" outlineLevel="1">
      <c r="A874" t="s">
        <v>2486</v>
      </c>
      <c r="B874" t="s">
        <v>2626</v>
      </c>
      <c r="C874" s="25">
        <v>9664</v>
      </c>
      <c r="F874" s="1">
        <f t="shared" si="257"/>
        <v>6168</v>
      </c>
      <c r="G874" s="1">
        <v>3406</v>
      </c>
      <c r="H874" s="1">
        <v>3217</v>
      </c>
      <c r="I874" s="2" t="str">
        <f t="shared" si="255"/>
        <v/>
      </c>
      <c r="J874" s="2">
        <f t="shared" si="256"/>
        <v>0.52156290531776917</v>
      </c>
      <c r="K874" s="10">
        <f t="shared" si="258"/>
        <v>2</v>
      </c>
      <c r="L874" s="9">
        <f t="shared" si="259"/>
        <v>3</v>
      </c>
      <c r="M874" s="8">
        <f t="shared" si="260"/>
        <v>1</v>
      </c>
      <c r="N874" s="2">
        <f t="shared" si="261"/>
        <v>0.32490272373540857</v>
      </c>
      <c r="O874" s="2">
        <f t="shared" si="262"/>
        <v>0.24254215304798962</v>
      </c>
      <c r="P874" s="2">
        <f t="shared" si="263"/>
        <v>0.43255512321660183</v>
      </c>
      <c r="Q874" s="2">
        <f t="shared" si="264"/>
        <v>0</v>
      </c>
      <c r="R874" s="1">
        <v>2004</v>
      </c>
      <c r="S874" s="1">
        <v>1496</v>
      </c>
      <c r="T874" s="1">
        <v>2668</v>
      </c>
      <c r="AS874" t="s">
        <v>2486</v>
      </c>
      <c r="AT874" t="s">
        <v>2626</v>
      </c>
      <c r="AW874" s="35">
        <v>19</v>
      </c>
      <c r="AX874" s="37">
        <v>89</v>
      </c>
      <c r="AY874" s="41">
        <f t="shared" si="265"/>
        <v>19089</v>
      </c>
      <c r="BA874" s="7" t="s">
        <v>59</v>
      </c>
      <c r="BE874" s="1">
        <f t="shared" si="253"/>
        <v>6168</v>
      </c>
      <c r="BF874" s="1">
        <v>229</v>
      </c>
      <c r="BH874" s="1">
        <f t="shared" si="254"/>
        <v>6397</v>
      </c>
    </row>
    <row r="875" spans="1:60" hidden="1" outlineLevel="1">
      <c r="A875" t="s">
        <v>1548</v>
      </c>
      <c r="B875" t="s">
        <v>2626</v>
      </c>
      <c r="C875" s="25">
        <v>10038</v>
      </c>
      <c r="F875" s="1">
        <f t="shared" si="257"/>
        <v>6842</v>
      </c>
      <c r="G875" s="1">
        <v>3797</v>
      </c>
      <c r="H875" s="1">
        <v>3653</v>
      </c>
      <c r="I875" s="2" t="str">
        <f t="shared" si="255"/>
        <v/>
      </c>
      <c r="J875" s="2">
        <f t="shared" si="256"/>
        <v>0.53390821397252264</v>
      </c>
      <c r="K875" s="10">
        <f t="shared" si="258"/>
        <v>3</v>
      </c>
      <c r="L875" s="9">
        <f t="shared" si="259"/>
        <v>2</v>
      </c>
      <c r="M875" s="8">
        <f t="shared" si="260"/>
        <v>1</v>
      </c>
      <c r="N875" s="2">
        <f t="shared" si="261"/>
        <v>0.23531131248173048</v>
      </c>
      <c r="O875" s="2">
        <f t="shared" si="262"/>
        <v>0.35092078339666766</v>
      </c>
      <c r="P875" s="2">
        <f t="shared" si="263"/>
        <v>0.41376790412160186</v>
      </c>
      <c r="Q875" s="2">
        <f t="shared" si="264"/>
        <v>-5.5511151231257827E-17</v>
      </c>
      <c r="R875" s="1">
        <v>1610</v>
      </c>
      <c r="S875" s="1">
        <v>2401</v>
      </c>
      <c r="T875" s="1">
        <v>2831</v>
      </c>
      <c r="AS875" t="s">
        <v>1548</v>
      </c>
      <c r="AT875" t="s">
        <v>2626</v>
      </c>
      <c r="AW875" s="35">
        <v>19</v>
      </c>
      <c r="AX875" s="37">
        <v>91</v>
      </c>
      <c r="AY875" s="41">
        <f t="shared" si="265"/>
        <v>19091</v>
      </c>
      <c r="BA875" s="7" t="s">
        <v>59</v>
      </c>
      <c r="BE875" s="1">
        <f t="shared" si="253"/>
        <v>6842</v>
      </c>
      <c r="BF875" s="1">
        <v>201</v>
      </c>
      <c r="BH875" s="1">
        <f t="shared" si="254"/>
        <v>7043</v>
      </c>
    </row>
    <row r="876" spans="1:60" hidden="1" outlineLevel="1">
      <c r="A876" t="s">
        <v>2877</v>
      </c>
      <c r="B876" t="s">
        <v>2626</v>
      </c>
      <c r="C876" s="25">
        <v>7247</v>
      </c>
      <c r="F876" s="1">
        <f t="shared" si="257"/>
        <v>5226</v>
      </c>
      <c r="G876" s="1">
        <v>2475</v>
      </c>
      <c r="H876" s="1">
        <v>2402</v>
      </c>
      <c r="I876" s="2" t="str">
        <f t="shared" si="255"/>
        <v/>
      </c>
      <c r="J876" s="2">
        <f t="shared" si="256"/>
        <v>0.45962495216226562</v>
      </c>
      <c r="K876" s="10">
        <f t="shared" si="258"/>
        <v>3</v>
      </c>
      <c r="L876" s="9">
        <f t="shared" si="259"/>
        <v>1</v>
      </c>
      <c r="M876" s="8">
        <f t="shared" si="260"/>
        <v>2</v>
      </c>
      <c r="N876" s="2">
        <f t="shared" si="261"/>
        <v>0.21010332950631458</v>
      </c>
      <c r="O876" s="2">
        <f t="shared" si="262"/>
        <v>0.43570608495981628</v>
      </c>
      <c r="P876" s="2">
        <f t="shared" si="263"/>
        <v>0.35419058553386912</v>
      </c>
      <c r="Q876" s="2">
        <f t="shared" si="264"/>
        <v>0</v>
      </c>
      <c r="R876" s="1">
        <v>1098</v>
      </c>
      <c r="S876" s="1">
        <v>2277</v>
      </c>
      <c r="T876" s="1">
        <v>1851</v>
      </c>
      <c r="AS876" t="s">
        <v>2877</v>
      </c>
      <c r="AT876" t="s">
        <v>2626</v>
      </c>
      <c r="AW876" s="35">
        <v>19</v>
      </c>
      <c r="AX876" s="37">
        <v>93</v>
      </c>
      <c r="AY876" s="41">
        <f t="shared" si="265"/>
        <v>19093</v>
      </c>
      <c r="BA876" s="7" t="s">
        <v>59</v>
      </c>
      <c r="BE876" s="1">
        <f t="shared" si="253"/>
        <v>5226</v>
      </c>
      <c r="BF876" s="1">
        <v>112</v>
      </c>
      <c r="BH876" s="1">
        <f t="shared" si="254"/>
        <v>5338</v>
      </c>
    </row>
    <row r="877" spans="1:60" hidden="1" outlineLevel="1">
      <c r="A877" t="s">
        <v>2625</v>
      </c>
      <c r="B877" t="s">
        <v>2626</v>
      </c>
      <c r="C877" s="25">
        <v>16391</v>
      </c>
      <c r="F877" s="1">
        <f t="shared" si="257"/>
        <v>11261</v>
      </c>
      <c r="G877" s="1">
        <v>6350</v>
      </c>
      <c r="H877" s="1">
        <v>6075</v>
      </c>
      <c r="I877" s="2" t="str">
        <f t="shared" si="255"/>
        <v/>
      </c>
      <c r="J877" s="2">
        <f t="shared" si="256"/>
        <v>0.53947251576236566</v>
      </c>
      <c r="K877" s="10">
        <f t="shared" si="258"/>
        <v>3</v>
      </c>
      <c r="L877" s="9">
        <f t="shared" si="259"/>
        <v>2</v>
      </c>
      <c r="M877" s="8">
        <f t="shared" si="260"/>
        <v>1</v>
      </c>
      <c r="N877" s="2">
        <f t="shared" si="261"/>
        <v>0.22191634845928426</v>
      </c>
      <c r="O877" s="2">
        <f t="shared" si="262"/>
        <v>0.31924340644702959</v>
      </c>
      <c r="P877" s="2">
        <f t="shared" si="263"/>
        <v>0.45884024509368615</v>
      </c>
      <c r="Q877" s="2">
        <f t="shared" si="264"/>
        <v>-5.5511151231257827E-17</v>
      </c>
      <c r="R877" s="1">
        <v>2499</v>
      </c>
      <c r="S877" s="1">
        <v>3595</v>
      </c>
      <c r="T877" s="1">
        <v>5167</v>
      </c>
      <c r="AS877" t="s">
        <v>2625</v>
      </c>
      <c r="AT877" t="s">
        <v>2626</v>
      </c>
      <c r="AW877" s="35">
        <v>19</v>
      </c>
      <c r="AX877" s="37">
        <v>95</v>
      </c>
      <c r="AY877" s="41">
        <f t="shared" si="265"/>
        <v>19095</v>
      </c>
      <c r="BA877" s="7" t="s">
        <v>59</v>
      </c>
      <c r="BE877" s="1">
        <f t="shared" si="253"/>
        <v>11261</v>
      </c>
      <c r="BF877" s="1">
        <v>767</v>
      </c>
      <c r="BH877" s="1">
        <f t="shared" si="254"/>
        <v>12028</v>
      </c>
    </row>
    <row r="878" spans="1:60" hidden="1" outlineLevel="1">
      <c r="A878" t="s">
        <v>534</v>
      </c>
      <c r="B878" t="s">
        <v>2626</v>
      </c>
      <c r="C878" s="25">
        <v>20092</v>
      </c>
      <c r="F878" s="1">
        <f t="shared" si="257"/>
        <v>14223</v>
      </c>
      <c r="G878" s="1">
        <v>7476</v>
      </c>
      <c r="H878" s="1">
        <v>7162</v>
      </c>
      <c r="I878" s="2" t="str">
        <f t="shared" si="255"/>
        <v/>
      </c>
      <c r="J878" s="2">
        <f t="shared" si="256"/>
        <v>0.50355058707726918</v>
      </c>
      <c r="K878" s="10">
        <f t="shared" si="258"/>
        <v>1</v>
      </c>
      <c r="L878" s="9">
        <f t="shared" si="259"/>
        <v>3</v>
      </c>
      <c r="M878" s="8">
        <f t="shared" si="260"/>
        <v>2</v>
      </c>
      <c r="N878" s="2">
        <f t="shared" si="261"/>
        <v>0.45208465162061451</v>
      </c>
      <c r="O878" s="2">
        <f t="shared" si="262"/>
        <v>0.1723968220487942</v>
      </c>
      <c r="P878" s="2">
        <f t="shared" si="263"/>
        <v>0.3755185263305913</v>
      </c>
      <c r="Q878" s="2">
        <f t="shared" si="264"/>
        <v>0</v>
      </c>
      <c r="R878" s="1">
        <v>6430</v>
      </c>
      <c r="S878" s="1">
        <v>2452</v>
      </c>
      <c r="T878" s="1">
        <v>5341</v>
      </c>
      <c r="AS878" t="s">
        <v>534</v>
      </c>
      <c r="AT878" t="s">
        <v>2626</v>
      </c>
      <c r="AW878" s="35">
        <v>19</v>
      </c>
      <c r="AX878" s="37">
        <v>97</v>
      </c>
      <c r="AY878" s="41">
        <f t="shared" si="265"/>
        <v>19097</v>
      </c>
      <c r="BA878" s="7" t="s">
        <v>59</v>
      </c>
      <c r="BE878" s="1">
        <f t="shared" si="253"/>
        <v>14223</v>
      </c>
      <c r="BF878" s="1">
        <v>358</v>
      </c>
      <c r="BH878" s="1">
        <f t="shared" si="254"/>
        <v>14581</v>
      </c>
    </row>
    <row r="879" spans="1:60" hidden="1" outlineLevel="1">
      <c r="A879" t="s">
        <v>917</v>
      </c>
      <c r="B879" t="s">
        <v>2626</v>
      </c>
      <c r="C879" s="25">
        <v>37288</v>
      </c>
      <c r="F879" s="1">
        <f t="shared" si="257"/>
        <v>24968</v>
      </c>
      <c r="G879" s="1">
        <v>14883</v>
      </c>
      <c r="H879" s="1">
        <v>14613</v>
      </c>
      <c r="I879" s="2" t="str">
        <f t="shared" si="255"/>
        <v/>
      </c>
      <c r="J879" s="2">
        <f t="shared" si="256"/>
        <v>0.58526914450496637</v>
      </c>
      <c r="K879" s="10">
        <f t="shared" si="258"/>
        <v>1</v>
      </c>
      <c r="L879" s="9">
        <f t="shared" si="259"/>
        <v>3</v>
      </c>
      <c r="M879" s="8">
        <f t="shared" si="260"/>
        <v>2</v>
      </c>
      <c r="N879" s="2">
        <f t="shared" si="261"/>
        <v>0.37920538289009931</v>
      </c>
      <c r="O879" s="2">
        <f t="shared" si="262"/>
        <v>0.27146747837231655</v>
      </c>
      <c r="P879" s="2">
        <f t="shared" si="263"/>
        <v>0.34932713873758409</v>
      </c>
      <c r="Q879" s="2">
        <f t="shared" si="264"/>
        <v>5.5511151231257827E-17</v>
      </c>
      <c r="R879" s="1">
        <v>9468</v>
      </c>
      <c r="S879" s="1">
        <v>6778</v>
      </c>
      <c r="T879" s="1">
        <v>8722</v>
      </c>
      <c r="AS879" t="s">
        <v>917</v>
      </c>
      <c r="AT879" t="s">
        <v>2626</v>
      </c>
      <c r="AW879" s="35">
        <v>19</v>
      </c>
      <c r="AX879" s="37">
        <v>99</v>
      </c>
      <c r="AY879" s="41">
        <f t="shared" si="265"/>
        <v>19099</v>
      </c>
      <c r="BA879" s="7" t="s">
        <v>59</v>
      </c>
      <c r="BE879" s="1">
        <f t="shared" si="253"/>
        <v>24968</v>
      </c>
      <c r="BF879" s="1">
        <v>1006</v>
      </c>
      <c r="BH879" s="1">
        <f t="shared" si="254"/>
        <v>25974</v>
      </c>
    </row>
    <row r="880" spans="1:60" hidden="1" outlineLevel="1">
      <c r="A880" t="s">
        <v>708</v>
      </c>
      <c r="B880" t="s">
        <v>2626</v>
      </c>
      <c r="C880" s="25">
        <v>16401</v>
      </c>
      <c r="F880" s="1">
        <f t="shared" si="257"/>
        <v>11946</v>
      </c>
      <c r="G880" s="1">
        <v>6144</v>
      </c>
      <c r="H880" s="1">
        <v>5811</v>
      </c>
      <c r="I880" s="2" t="str">
        <f t="shared" si="255"/>
        <v/>
      </c>
      <c r="J880" s="2">
        <f t="shared" si="256"/>
        <v>0.48643897538925163</v>
      </c>
      <c r="K880" s="10">
        <f t="shared" si="258"/>
        <v>3</v>
      </c>
      <c r="L880" s="9">
        <f t="shared" si="259"/>
        <v>2</v>
      </c>
      <c r="M880" s="8">
        <f t="shared" si="260"/>
        <v>1</v>
      </c>
      <c r="N880" s="2">
        <f t="shared" si="261"/>
        <v>0.25405993638037838</v>
      </c>
      <c r="O880" s="2">
        <f t="shared" si="262"/>
        <v>0.32596685082872928</v>
      </c>
      <c r="P880" s="2">
        <f t="shared" si="263"/>
        <v>0.41997321279089234</v>
      </c>
      <c r="Q880" s="2">
        <f t="shared" si="264"/>
        <v>0</v>
      </c>
      <c r="R880" s="1">
        <v>3035</v>
      </c>
      <c r="S880" s="1">
        <v>3894</v>
      </c>
      <c r="T880" s="1">
        <v>5017</v>
      </c>
      <c r="AS880" t="s">
        <v>708</v>
      </c>
      <c r="AT880" t="s">
        <v>2626</v>
      </c>
      <c r="AW880" s="35">
        <v>19</v>
      </c>
      <c r="AX880" s="37">
        <v>101</v>
      </c>
      <c r="AY880" s="41">
        <f t="shared" si="265"/>
        <v>19101</v>
      </c>
      <c r="BA880" s="7" t="s">
        <v>59</v>
      </c>
      <c r="BE880" s="1">
        <f t="shared" si="253"/>
        <v>11946</v>
      </c>
      <c r="BF880" s="1">
        <v>643</v>
      </c>
      <c r="BH880" s="1">
        <f t="shared" si="254"/>
        <v>12589</v>
      </c>
    </row>
    <row r="881" spans="1:60" hidden="1" outlineLevel="1">
      <c r="A881" t="s">
        <v>2316</v>
      </c>
      <c r="B881" t="s">
        <v>2626</v>
      </c>
      <c r="C881" s="25">
        <v>122226</v>
      </c>
      <c r="F881" s="1">
        <f t="shared" si="257"/>
        <v>79156</v>
      </c>
      <c r="G881" s="1">
        <v>44292</v>
      </c>
      <c r="H881" s="1">
        <v>43325</v>
      </c>
      <c r="I881" s="2" t="str">
        <f t="shared" si="255"/>
        <v/>
      </c>
      <c r="J881" s="2">
        <f t="shared" si="256"/>
        <v>0.5473369043407954</v>
      </c>
      <c r="K881" s="10">
        <f t="shared" si="258"/>
        <v>1</v>
      </c>
      <c r="L881" s="9">
        <f t="shared" si="259"/>
        <v>3</v>
      </c>
      <c r="M881" s="8">
        <f t="shared" si="260"/>
        <v>2</v>
      </c>
      <c r="N881" s="2">
        <f t="shared" si="261"/>
        <v>0.44164687452625195</v>
      </c>
      <c r="O881" s="2">
        <f t="shared" si="262"/>
        <v>0.19601798979230886</v>
      </c>
      <c r="P881" s="2">
        <f t="shared" si="263"/>
        <v>0.36233513568143916</v>
      </c>
      <c r="Q881" s="2">
        <f t="shared" si="264"/>
        <v>0</v>
      </c>
      <c r="R881" s="1">
        <v>34959</v>
      </c>
      <c r="S881" s="1">
        <v>15516</v>
      </c>
      <c r="T881" s="1">
        <v>28681</v>
      </c>
      <c r="AS881" t="s">
        <v>2316</v>
      </c>
      <c r="AT881" t="s">
        <v>2626</v>
      </c>
      <c r="AW881" s="35">
        <v>19</v>
      </c>
      <c r="AX881" s="37">
        <v>103</v>
      </c>
      <c r="AY881" s="41">
        <f t="shared" si="265"/>
        <v>19103</v>
      </c>
      <c r="BA881" s="7" t="s">
        <v>59</v>
      </c>
      <c r="BE881" s="1">
        <f t="shared" si="253"/>
        <v>79156</v>
      </c>
      <c r="BF881" s="1">
        <v>13261</v>
      </c>
      <c r="BH881" s="1">
        <f t="shared" si="254"/>
        <v>92417</v>
      </c>
    </row>
    <row r="882" spans="1:60" hidden="1" outlineLevel="1">
      <c r="A882" t="s">
        <v>2243</v>
      </c>
      <c r="B882" t="s">
        <v>2626</v>
      </c>
      <c r="C882" s="25">
        <v>20678</v>
      </c>
      <c r="F882" s="1">
        <f t="shared" si="257"/>
        <v>13148</v>
      </c>
      <c r="G882" s="1">
        <v>7434</v>
      </c>
      <c r="H882" s="1">
        <v>7163</v>
      </c>
      <c r="I882" s="2" t="str">
        <f t="shared" si="255"/>
        <v/>
      </c>
      <c r="J882" s="2">
        <f t="shared" si="256"/>
        <v>0.5447976878612717</v>
      </c>
      <c r="K882" s="10">
        <f t="shared" si="258"/>
        <v>2</v>
      </c>
      <c r="L882" s="9">
        <f t="shared" si="259"/>
        <v>3</v>
      </c>
      <c r="M882" s="8">
        <f t="shared" si="260"/>
        <v>1</v>
      </c>
      <c r="N882" s="2">
        <f t="shared" si="261"/>
        <v>0.28947368421052633</v>
      </c>
      <c r="O882" s="2">
        <f t="shared" si="262"/>
        <v>0.26734104046242774</v>
      </c>
      <c r="P882" s="2">
        <f t="shared" si="263"/>
        <v>0.44318527532704594</v>
      </c>
      <c r="Q882" s="2">
        <f t="shared" si="264"/>
        <v>0</v>
      </c>
      <c r="R882" s="1">
        <v>3806</v>
      </c>
      <c r="S882" s="1">
        <v>3515</v>
      </c>
      <c r="T882" s="1">
        <v>5827</v>
      </c>
      <c r="AS882" t="s">
        <v>2243</v>
      </c>
      <c r="AT882" t="s">
        <v>2626</v>
      </c>
      <c r="AW882" s="35">
        <v>19</v>
      </c>
      <c r="AX882" s="37">
        <v>105</v>
      </c>
      <c r="AY882" s="41">
        <f t="shared" si="265"/>
        <v>19105</v>
      </c>
      <c r="BA882" s="7" t="s">
        <v>59</v>
      </c>
      <c r="BE882" s="1">
        <f t="shared" si="253"/>
        <v>13148</v>
      </c>
      <c r="BF882" s="1">
        <v>487</v>
      </c>
      <c r="BH882" s="1">
        <f t="shared" si="254"/>
        <v>13635</v>
      </c>
    </row>
    <row r="883" spans="1:60" hidden="1" outlineLevel="1">
      <c r="A883" t="s">
        <v>1896</v>
      </c>
      <c r="B883" t="s">
        <v>2626</v>
      </c>
      <c r="C883" s="25">
        <v>10713</v>
      </c>
      <c r="F883" s="1">
        <f t="shared" si="257"/>
        <v>7247</v>
      </c>
      <c r="G883" s="1">
        <v>3922</v>
      </c>
      <c r="H883" s="1">
        <v>3710</v>
      </c>
      <c r="I883" s="2" t="str">
        <f t="shared" si="255"/>
        <v/>
      </c>
      <c r="J883" s="2">
        <f t="shared" si="256"/>
        <v>0.51193597350627851</v>
      </c>
      <c r="K883" s="10">
        <f t="shared" si="258"/>
        <v>2</v>
      </c>
      <c r="L883" s="9">
        <f t="shared" si="259"/>
        <v>3</v>
      </c>
      <c r="M883" s="8">
        <f t="shared" si="260"/>
        <v>1</v>
      </c>
      <c r="N883" s="2">
        <f t="shared" si="261"/>
        <v>0.32661791085966607</v>
      </c>
      <c r="O883" s="2">
        <f t="shared" si="262"/>
        <v>0.29598454532910168</v>
      </c>
      <c r="P883" s="2">
        <f t="shared" si="263"/>
        <v>0.37739754381123225</v>
      </c>
      <c r="Q883" s="2">
        <f t="shared" si="264"/>
        <v>0</v>
      </c>
      <c r="R883" s="1">
        <v>2367</v>
      </c>
      <c r="S883" s="1">
        <v>2145</v>
      </c>
      <c r="T883" s="1">
        <v>2735</v>
      </c>
      <c r="AS883" t="s">
        <v>1896</v>
      </c>
      <c r="AT883" t="s">
        <v>2626</v>
      </c>
      <c r="AW883" s="35">
        <v>19</v>
      </c>
      <c r="AX883" s="37">
        <v>107</v>
      </c>
      <c r="AY883" s="41">
        <f t="shared" si="265"/>
        <v>19107</v>
      </c>
      <c r="BA883" s="7" t="s">
        <v>59</v>
      </c>
      <c r="BE883" s="1">
        <f t="shared" si="253"/>
        <v>7247</v>
      </c>
      <c r="BF883" s="1">
        <v>298</v>
      </c>
      <c r="BH883" s="1">
        <f t="shared" si="254"/>
        <v>7545</v>
      </c>
    </row>
    <row r="884" spans="1:60" hidden="1" outlineLevel="1">
      <c r="A884" t="s">
        <v>1393</v>
      </c>
      <c r="B884" t="s">
        <v>2626</v>
      </c>
      <c r="C884" s="25">
        <v>16045</v>
      </c>
      <c r="F884" s="1">
        <f t="shared" si="257"/>
        <v>11883</v>
      </c>
      <c r="G884" s="1">
        <v>6466</v>
      </c>
      <c r="H884" s="1">
        <v>6241</v>
      </c>
      <c r="I884" s="2" t="str">
        <f t="shared" si="255"/>
        <v/>
      </c>
      <c r="J884" s="2">
        <f t="shared" si="256"/>
        <v>0.52520407304552719</v>
      </c>
      <c r="K884" s="10">
        <f t="shared" si="258"/>
        <v>2</v>
      </c>
      <c r="L884" s="9">
        <f t="shared" si="259"/>
        <v>3</v>
      </c>
      <c r="M884" s="8">
        <f t="shared" si="260"/>
        <v>1</v>
      </c>
      <c r="N884" s="2">
        <f t="shared" si="261"/>
        <v>0.36741563578220987</v>
      </c>
      <c r="O884" s="2">
        <f t="shared" si="262"/>
        <v>0.25843642177901205</v>
      </c>
      <c r="P884" s="2">
        <f t="shared" si="263"/>
        <v>0.37414794243877808</v>
      </c>
      <c r="Q884" s="2">
        <f t="shared" si="264"/>
        <v>5.5511151231257827E-17</v>
      </c>
      <c r="R884" s="1">
        <v>4366</v>
      </c>
      <c r="S884" s="1">
        <v>3071</v>
      </c>
      <c r="T884" s="1">
        <v>4446</v>
      </c>
      <c r="AS884" t="s">
        <v>1393</v>
      </c>
      <c r="AT884" t="s">
        <v>2626</v>
      </c>
      <c r="AW884" s="35">
        <v>19</v>
      </c>
      <c r="AX884" s="37">
        <v>109</v>
      </c>
      <c r="AY884" s="41">
        <f t="shared" si="265"/>
        <v>19109</v>
      </c>
      <c r="BA884" s="7" t="s">
        <v>59</v>
      </c>
      <c r="BE884" s="1">
        <f t="shared" si="253"/>
        <v>11883</v>
      </c>
      <c r="BF884" s="1">
        <v>585</v>
      </c>
      <c r="BH884" s="1">
        <f t="shared" si="254"/>
        <v>12468</v>
      </c>
    </row>
    <row r="885" spans="1:60" hidden="1" outlineLevel="1">
      <c r="A885" t="s">
        <v>2113</v>
      </c>
      <c r="B885" t="s">
        <v>2626</v>
      </c>
      <c r="C885" s="25">
        <v>36291</v>
      </c>
      <c r="F885" s="1">
        <f t="shared" si="257"/>
        <v>21802</v>
      </c>
      <c r="G885" s="1">
        <v>12038</v>
      </c>
      <c r="H885" s="1">
        <v>11527</v>
      </c>
      <c r="I885" s="2" t="str">
        <f t="shared" si="255"/>
        <v/>
      </c>
      <c r="J885" s="2">
        <f t="shared" si="256"/>
        <v>0.52871296211356755</v>
      </c>
      <c r="K885" s="10">
        <f t="shared" si="258"/>
        <v>1</v>
      </c>
      <c r="L885" s="9">
        <f t="shared" si="259"/>
        <v>3</v>
      </c>
      <c r="M885" s="8">
        <f t="shared" si="260"/>
        <v>2</v>
      </c>
      <c r="N885" s="2">
        <f t="shared" si="261"/>
        <v>0.45720576093936338</v>
      </c>
      <c r="O885" s="2">
        <f t="shared" si="262"/>
        <v>0.18103843684065682</v>
      </c>
      <c r="P885" s="2">
        <f t="shared" si="263"/>
        <v>0.36175580221997983</v>
      </c>
      <c r="Q885" s="2">
        <f t="shared" si="264"/>
        <v>0</v>
      </c>
      <c r="R885" s="1">
        <v>9968</v>
      </c>
      <c r="S885" s="1">
        <v>3947</v>
      </c>
      <c r="T885" s="1">
        <v>7887</v>
      </c>
      <c r="AS885" t="s">
        <v>2113</v>
      </c>
      <c r="AT885" t="s">
        <v>2626</v>
      </c>
      <c r="AW885" s="35">
        <v>19</v>
      </c>
      <c r="AX885" s="37">
        <v>111</v>
      </c>
      <c r="AY885" s="41">
        <f t="shared" si="265"/>
        <v>19111</v>
      </c>
      <c r="BA885" s="7" t="s">
        <v>59</v>
      </c>
      <c r="BE885" s="1">
        <f t="shared" si="253"/>
        <v>21802</v>
      </c>
      <c r="BF885" s="1">
        <v>2959</v>
      </c>
      <c r="BH885" s="1">
        <f t="shared" si="254"/>
        <v>24761</v>
      </c>
    </row>
    <row r="886" spans="1:60" hidden="1" outlineLevel="1">
      <c r="A886" t="s">
        <v>1357</v>
      </c>
      <c r="B886" t="s">
        <v>2626</v>
      </c>
      <c r="C886" s="25">
        <v>202709</v>
      </c>
      <c r="F886" s="1">
        <f t="shared" si="257"/>
        <v>131533</v>
      </c>
      <c r="G886" s="1">
        <v>78275</v>
      </c>
      <c r="H886" s="1">
        <v>77038</v>
      </c>
      <c r="I886" s="2" t="str">
        <f t="shared" si="255"/>
        <v/>
      </c>
      <c r="J886" s="2">
        <f t="shared" si="256"/>
        <v>0.58569332410877883</v>
      </c>
      <c r="K886" s="10">
        <f t="shared" si="258"/>
        <v>2</v>
      </c>
      <c r="L886" s="9">
        <f t="shared" si="259"/>
        <v>3</v>
      </c>
      <c r="M886" s="8">
        <f t="shared" si="260"/>
        <v>1</v>
      </c>
      <c r="N886" s="2">
        <f t="shared" si="261"/>
        <v>0.32891365664890182</v>
      </c>
      <c r="O886" s="2">
        <f t="shared" si="262"/>
        <v>0.26233720815308703</v>
      </c>
      <c r="P886" s="2">
        <f t="shared" si="263"/>
        <v>0.40874913519801115</v>
      </c>
      <c r="Q886" s="2">
        <f t="shared" si="264"/>
        <v>0</v>
      </c>
      <c r="R886" s="1">
        <v>43263</v>
      </c>
      <c r="S886" s="1">
        <v>34506</v>
      </c>
      <c r="T886" s="1">
        <v>53764</v>
      </c>
      <c r="AS886" t="s">
        <v>1357</v>
      </c>
      <c r="AT886" t="s">
        <v>2626</v>
      </c>
      <c r="AW886" s="35">
        <v>19</v>
      </c>
      <c r="AX886" s="37">
        <v>113</v>
      </c>
      <c r="AY886" s="41">
        <f t="shared" si="265"/>
        <v>19113</v>
      </c>
      <c r="BA886" s="7" t="s">
        <v>59</v>
      </c>
      <c r="BE886" s="1">
        <f t="shared" si="253"/>
        <v>131533</v>
      </c>
      <c r="BF886" s="1">
        <v>7816</v>
      </c>
      <c r="BH886" s="1">
        <f t="shared" si="254"/>
        <v>139349</v>
      </c>
    </row>
    <row r="887" spans="1:60" hidden="1" outlineLevel="1">
      <c r="A887" t="s">
        <v>674</v>
      </c>
      <c r="B887" t="s">
        <v>2626</v>
      </c>
      <c r="C887" s="25">
        <v>11904</v>
      </c>
      <c r="F887" s="1">
        <f t="shared" si="257"/>
        <v>7197</v>
      </c>
      <c r="G887" s="1">
        <v>3471</v>
      </c>
      <c r="H887" s="1">
        <v>3356</v>
      </c>
      <c r="I887" s="2" t="str">
        <f t="shared" si="255"/>
        <v/>
      </c>
      <c r="J887" s="2">
        <f t="shared" si="256"/>
        <v>0.46630540502987355</v>
      </c>
      <c r="K887" s="10">
        <f t="shared" si="258"/>
        <v>3</v>
      </c>
      <c r="L887" s="9">
        <f t="shared" si="259"/>
        <v>2</v>
      </c>
      <c r="M887" s="8">
        <f t="shared" si="260"/>
        <v>1</v>
      </c>
      <c r="N887" s="2">
        <f t="shared" si="261"/>
        <v>0.27136306794497705</v>
      </c>
      <c r="O887" s="2">
        <f t="shared" si="262"/>
        <v>0.33875225788522995</v>
      </c>
      <c r="P887" s="2">
        <f t="shared" si="263"/>
        <v>0.38988467416979294</v>
      </c>
      <c r="Q887" s="2">
        <f t="shared" si="264"/>
        <v>1.1102230246251565E-16</v>
      </c>
      <c r="R887" s="1">
        <v>1953</v>
      </c>
      <c r="S887" s="1">
        <v>2438</v>
      </c>
      <c r="T887" s="1">
        <v>2806</v>
      </c>
      <c r="AS887" t="s">
        <v>674</v>
      </c>
      <c r="AT887" t="s">
        <v>2626</v>
      </c>
      <c r="AW887" s="35">
        <v>19</v>
      </c>
      <c r="AX887" s="37">
        <v>115</v>
      </c>
      <c r="AY887" s="41">
        <f t="shared" si="265"/>
        <v>19115</v>
      </c>
      <c r="BA887" s="7" t="s">
        <v>59</v>
      </c>
      <c r="BE887" s="1">
        <f t="shared" si="253"/>
        <v>7197</v>
      </c>
      <c r="BF887" s="1">
        <v>614</v>
      </c>
      <c r="BH887" s="1">
        <f t="shared" si="254"/>
        <v>7811</v>
      </c>
    </row>
    <row r="888" spans="1:60" hidden="1" outlineLevel="1">
      <c r="A888" t="s">
        <v>1032</v>
      </c>
      <c r="B888" t="s">
        <v>2626</v>
      </c>
      <c r="C888" s="25">
        <v>9331</v>
      </c>
      <c r="F888" s="1">
        <f t="shared" si="257"/>
        <v>6139</v>
      </c>
      <c r="G888" s="1">
        <v>3489</v>
      </c>
      <c r="H888" s="1">
        <v>3359</v>
      </c>
      <c r="I888" s="2" t="str">
        <f t="shared" si="255"/>
        <v/>
      </c>
      <c r="J888" s="2">
        <f t="shared" si="256"/>
        <v>0.54715751751099528</v>
      </c>
      <c r="K888" s="10">
        <f t="shared" si="258"/>
        <v>3</v>
      </c>
      <c r="L888" s="9">
        <f t="shared" si="259"/>
        <v>2</v>
      </c>
      <c r="M888" s="8">
        <f t="shared" si="260"/>
        <v>1</v>
      </c>
      <c r="N888" s="2">
        <f t="shared" si="261"/>
        <v>0.27708095781071834</v>
      </c>
      <c r="O888" s="2">
        <f t="shared" si="262"/>
        <v>0.35478090894282455</v>
      </c>
      <c r="P888" s="2">
        <f t="shared" si="263"/>
        <v>0.36813813324645706</v>
      </c>
      <c r="Q888" s="2">
        <f t="shared" si="264"/>
        <v>1.1102230246251565E-16</v>
      </c>
      <c r="R888" s="1">
        <v>1701</v>
      </c>
      <c r="S888" s="1">
        <v>2178</v>
      </c>
      <c r="T888" s="1">
        <v>2260</v>
      </c>
      <c r="AS888" t="s">
        <v>1032</v>
      </c>
      <c r="AT888" t="s">
        <v>2626</v>
      </c>
      <c r="AW888" s="35">
        <v>19</v>
      </c>
      <c r="AX888" s="37">
        <v>117</v>
      </c>
      <c r="AY888" s="41">
        <f t="shared" si="265"/>
        <v>19117</v>
      </c>
      <c r="BA888" s="7" t="s">
        <v>59</v>
      </c>
      <c r="BE888" s="1">
        <f t="shared" si="253"/>
        <v>6139</v>
      </c>
      <c r="BF888" s="1">
        <v>453</v>
      </c>
      <c r="BH888" s="1">
        <f t="shared" si="254"/>
        <v>6592</v>
      </c>
    </row>
    <row r="889" spans="1:60" hidden="1" outlineLevel="1">
      <c r="A889" t="s">
        <v>2460</v>
      </c>
      <c r="B889" t="s">
        <v>2626</v>
      </c>
      <c r="C889" s="25">
        <v>11604</v>
      </c>
      <c r="F889" s="1">
        <f t="shared" si="257"/>
        <v>8103</v>
      </c>
      <c r="G889" s="1">
        <v>4074</v>
      </c>
      <c r="H889" s="1">
        <v>3925</v>
      </c>
      <c r="I889" s="2" t="str">
        <f t="shared" si="255"/>
        <v/>
      </c>
      <c r="J889" s="2">
        <f t="shared" si="256"/>
        <v>0.48438849808712825</v>
      </c>
      <c r="K889" s="10">
        <f t="shared" si="258"/>
        <v>3</v>
      </c>
      <c r="L889" s="9">
        <f t="shared" si="259"/>
        <v>1</v>
      </c>
      <c r="M889" s="8">
        <f t="shared" si="260"/>
        <v>2</v>
      </c>
      <c r="N889" s="2">
        <f t="shared" si="261"/>
        <v>0.13501172405281994</v>
      </c>
      <c r="O889" s="2">
        <f t="shared" si="262"/>
        <v>0.62371961002097986</v>
      </c>
      <c r="P889" s="2">
        <f t="shared" si="263"/>
        <v>0.24126866592620017</v>
      </c>
      <c r="Q889" s="2">
        <f t="shared" si="264"/>
        <v>5.5511151231257827E-17</v>
      </c>
      <c r="R889" s="1">
        <v>1094</v>
      </c>
      <c r="S889" s="1">
        <v>5054</v>
      </c>
      <c r="T889" s="1">
        <v>1955</v>
      </c>
      <c r="AS889" t="s">
        <v>2460</v>
      </c>
      <c r="AT889" t="s">
        <v>2626</v>
      </c>
      <c r="AW889" s="35">
        <v>19</v>
      </c>
      <c r="AX889" s="37">
        <v>119</v>
      </c>
      <c r="AY889" s="41">
        <f t="shared" si="265"/>
        <v>19119</v>
      </c>
      <c r="BA889" s="7" t="s">
        <v>59</v>
      </c>
      <c r="BE889" s="1">
        <f t="shared" si="253"/>
        <v>8103</v>
      </c>
      <c r="BF889" s="1">
        <v>278</v>
      </c>
      <c r="BH889" s="1">
        <f t="shared" si="254"/>
        <v>8381</v>
      </c>
    </row>
    <row r="890" spans="1:60" hidden="1" outlineLevel="1">
      <c r="A890" t="s">
        <v>745</v>
      </c>
      <c r="B890" t="s">
        <v>2626</v>
      </c>
      <c r="C890" s="25">
        <v>15262</v>
      </c>
      <c r="F890" s="1">
        <f t="shared" si="257"/>
        <v>10820</v>
      </c>
      <c r="G890" s="1">
        <v>6239</v>
      </c>
      <c r="H890" s="1">
        <v>5892</v>
      </c>
      <c r="I890" s="2" t="str">
        <f t="shared" si="255"/>
        <v/>
      </c>
      <c r="J890" s="2">
        <f t="shared" si="256"/>
        <v>0.54454713493530504</v>
      </c>
      <c r="K890" s="10">
        <f t="shared" si="258"/>
        <v>3</v>
      </c>
      <c r="L890" s="9">
        <f t="shared" si="259"/>
        <v>2</v>
      </c>
      <c r="M890" s="8">
        <f t="shared" si="260"/>
        <v>1</v>
      </c>
      <c r="N890" s="2">
        <f t="shared" si="261"/>
        <v>0.31866913123844731</v>
      </c>
      <c r="O890" s="2">
        <f t="shared" si="262"/>
        <v>0.3232902033271719</v>
      </c>
      <c r="P890" s="2">
        <f t="shared" si="263"/>
        <v>0.35804066543438079</v>
      </c>
      <c r="Q890" s="2">
        <f t="shared" si="264"/>
        <v>0</v>
      </c>
      <c r="R890" s="1">
        <v>3448</v>
      </c>
      <c r="S890" s="1">
        <v>3498</v>
      </c>
      <c r="T890" s="1">
        <v>3874</v>
      </c>
      <c r="AS890" t="s">
        <v>745</v>
      </c>
      <c r="AT890" t="s">
        <v>2626</v>
      </c>
      <c r="AW890" s="35">
        <v>19</v>
      </c>
      <c r="AX890" s="37">
        <v>121</v>
      </c>
      <c r="AY890" s="41">
        <f t="shared" si="265"/>
        <v>19121</v>
      </c>
      <c r="BA890" s="7" t="s">
        <v>59</v>
      </c>
      <c r="BE890" s="1">
        <f t="shared" si="253"/>
        <v>10820</v>
      </c>
      <c r="BF890" s="1">
        <v>767</v>
      </c>
      <c r="BH890" s="1">
        <f t="shared" si="254"/>
        <v>11587</v>
      </c>
    </row>
    <row r="891" spans="1:60" hidden="1" outlineLevel="1">
      <c r="A891" t="s">
        <v>1723</v>
      </c>
      <c r="B891" t="s">
        <v>2626</v>
      </c>
      <c r="C891" s="25">
        <v>22298</v>
      </c>
      <c r="F891" s="1">
        <f t="shared" si="257"/>
        <v>14022</v>
      </c>
      <c r="G891" s="1">
        <v>7655</v>
      </c>
      <c r="H891" s="1">
        <v>7415</v>
      </c>
      <c r="I891" s="2" t="str">
        <f t="shared" si="255"/>
        <v/>
      </c>
      <c r="J891" s="2">
        <f t="shared" si="256"/>
        <v>0.52881186706603911</v>
      </c>
      <c r="K891" s="10">
        <f t="shared" si="258"/>
        <v>3</v>
      </c>
      <c r="L891" s="9">
        <f t="shared" si="259"/>
        <v>1</v>
      </c>
      <c r="M891" s="8">
        <f t="shared" si="260"/>
        <v>2</v>
      </c>
      <c r="N891" s="2">
        <f t="shared" si="261"/>
        <v>0.22478961631721581</v>
      </c>
      <c r="O891" s="2">
        <f t="shared" si="262"/>
        <v>0.39594922265012122</v>
      </c>
      <c r="P891" s="2">
        <f t="shared" si="263"/>
        <v>0.37926116103266294</v>
      </c>
      <c r="Q891" s="2">
        <f t="shared" si="264"/>
        <v>0</v>
      </c>
      <c r="R891" s="1">
        <v>3152</v>
      </c>
      <c r="S891" s="1">
        <v>5552</v>
      </c>
      <c r="T891" s="1">
        <v>5318</v>
      </c>
      <c r="AS891" t="s">
        <v>1723</v>
      </c>
      <c r="AT891" t="s">
        <v>2626</v>
      </c>
      <c r="AW891" s="35">
        <v>19</v>
      </c>
      <c r="AX891" s="37">
        <v>123</v>
      </c>
      <c r="AY891" s="41">
        <f t="shared" si="265"/>
        <v>19123</v>
      </c>
      <c r="BA891" s="7" t="s">
        <v>59</v>
      </c>
      <c r="BE891" s="1">
        <f t="shared" si="253"/>
        <v>14022</v>
      </c>
      <c r="BF891" s="1">
        <v>1398</v>
      </c>
      <c r="BH891" s="1">
        <f t="shared" si="254"/>
        <v>15420</v>
      </c>
    </row>
    <row r="892" spans="1:60" hidden="1" outlineLevel="1">
      <c r="A892" t="s">
        <v>2911</v>
      </c>
      <c r="B892" t="s">
        <v>2626</v>
      </c>
      <c r="C892" s="25">
        <v>33396</v>
      </c>
      <c r="F892" s="1">
        <f t="shared" si="257"/>
        <v>22634</v>
      </c>
      <c r="G892" s="1">
        <v>12318</v>
      </c>
      <c r="H892" s="1">
        <v>12041</v>
      </c>
      <c r="I892" s="2" t="str">
        <f t="shared" si="255"/>
        <v/>
      </c>
      <c r="J892" s="2">
        <f t="shared" si="256"/>
        <v>0.53198727577980032</v>
      </c>
      <c r="K892" s="10">
        <f t="shared" si="258"/>
        <v>3</v>
      </c>
      <c r="L892" s="9">
        <f t="shared" si="259"/>
        <v>2</v>
      </c>
      <c r="M892" s="8">
        <f t="shared" si="260"/>
        <v>1</v>
      </c>
      <c r="N892" s="2">
        <f t="shared" si="261"/>
        <v>0.27776795970663604</v>
      </c>
      <c r="O892" s="2">
        <f t="shared" si="262"/>
        <v>0.35088804453477068</v>
      </c>
      <c r="P892" s="2">
        <f t="shared" si="263"/>
        <v>0.37134399575859328</v>
      </c>
      <c r="Q892" s="2">
        <f t="shared" si="264"/>
        <v>0</v>
      </c>
      <c r="R892" s="1">
        <v>6287</v>
      </c>
      <c r="S892" s="1">
        <v>7942</v>
      </c>
      <c r="T892" s="1">
        <v>8405</v>
      </c>
      <c r="AS892" t="s">
        <v>2911</v>
      </c>
      <c r="AT892" t="s">
        <v>2626</v>
      </c>
      <c r="AW892" s="35">
        <v>19</v>
      </c>
      <c r="AX892" s="37">
        <v>125</v>
      </c>
      <c r="AY892" s="41">
        <f t="shared" si="265"/>
        <v>19125</v>
      </c>
      <c r="BA892" s="7" t="s">
        <v>59</v>
      </c>
      <c r="BE892" s="1">
        <f t="shared" si="253"/>
        <v>22634</v>
      </c>
      <c r="BF892" s="1">
        <v>1340</v>
      </c>
      <c r="BH892" s="1">
        <f t="shared" si="254"/>
        <v>23974</v>
      </c>
    </row>
    <row r="893" spans="1:60" hidden="1" outlineLevel="1">
      <c r="A893" t="s">
        <v>2831</v>
      </c>
      <c r="B893" t="s">
        <v>2626</v>
      </c>
      <c r="C893" s="25">
        <v>39601</v>
      </c>
      <c r="F893" s="1">
        <f t="shared" si="257"/>
        <v>26890</v>
      </c>
      <c r="G893" s="1">
        <v>13794</v>
      </c>
      <c r="H893" s="1">
        <v>13510</v>
      </c>
      <c r="I893" s="2" t="str">
        <f t="shared" si="255"/>
        <v/>
      </c>
      <c r="J893" s="2">
        <f t="shared" si="256"/>
        <v>0.50241725548531058</v>
      </c>
      <c r="K893" s="10">
        <f t="shared" si="258"/>
        <v>3</v>
      </c>
      <c r="L893" s="9">
        <f t="shared" si="259"/>
        <v>2</v>
      </c>
      <c r="M893" s="8">
        <f t="shared" si="260"/>
        <v>1</v>
      </c>
      <c r="N893" s="2">
        <f t="shared" si="261"/>
        <v>0.30238006693938269</v>
      </c>
      <c r="O893" s="2">
        <f t="shared" si="262"/>
        <v>0.31926366679062851</v>
      </c>
      <c r="P893" s="2">
        <f t="shared" si="263"/>
        <v>0.37835626626998886</v>
      </c>
      <c r="Q893" s="2">
        <f t="shared" si="264"/>
        <v>-5.5511151231257827E-17</v>
      </c>
      <c r="R893" s="1">
        <v>8131</v>
      </c>
      <c r="S893" s="1">
        <v>8585</v>
      </c>
      <c r="T893" s="1">
        <v>10174</v>
      </c>
      <c r="AS893" t="s">
        <v>2831</v>
      </c>
      <c r="AT893" t="s">
        <v>2626</v>
      </c>
      <c r="AW893" s="35">
        <v>19</v>
      </c>
      <c r="AX893" s="37">
        <v>127</v>
      </c>
      <c r="AY893" s="41">
        <f t="shared" si="265"/>
        <v>19127</v>
      </c>
      <c r="BA893" s="7" t="s">
        <v>59</v>
      </c>
      <c r="BE893" s="1">
        <f t="shared" si="253"/>
        <v>26890</v>
      </c>
      <c r="BF893" s="1">
        <v>1406</v>
      </c>
      <c r="BH893" s="1">
        <f t="shared" si="254"/>
        <v>28296</v>
      </c>
    </row>
    <row r="894" spans="1:60" hidden="1" outlineLevel="1">
      <c r="A894" t="s">
        <v>1229</v>
      </c>
      <c r="B894" t="s">
        <v>2626</v>
      </c>
      <c r="C894" s="25">
        <v>15214</v>
      </c>
      <c r="F894" s="1">
        <f t="shared" ref="F894:F928" si="266">SUM(R894:AP894)</f>
        <v>9552</v>
      </c>
      <c r="G894" s="1">
        <v>4026</v>
      </c>
      <c r="H894" s="1">
        <v>3897</v>
      </c>
      <c r="I894" s="2" t="str">
        <f t="shared" si="255"/>
        <v/>
      </c>
      <c r="J894" s="2">
        <f t="shared" si="256"/>
        <v>0.40797738693467339</v>
      </c>
      <c r="K894" s="10">
        <f t="shared" ref="K894:K929" si="267">RANK(R894,R894:AP894)</f>
        <v>3</v>
      </c>
      <c r="L894" s="9">
        <f t="shared" ref="L894:L929" si="268">RANK(S894,R894:AP894)</f>
        <v>1</v>
      </c>
      <c r="M894" s="8">
        <f t="shared" ref="M894:M929" si="269">RANK(T894,R894:AP894)</f>
        <v>2</v>
      </c>
      <c r="N894" s="2">
        <f t="shared" ref="N894:N929" si="270">IF(SUM($R894:$AO894)=0,"-",R894/SUM($R894:$AO894))</f>
        <v>0.1875</v>
      </c>
      <c r="O894" s="2">
        <f t="shared" ref="O894:O929" si="271">IF(SUM($R894:$AO894)=0,"-",S894/SUM($R894:$AO894))</f>
        <v>0.47780569514237858</v>
      </c>
      <c r="P894" s="2">
        <f t="shared" ref="P894:P929" si="272">IF(SUM($R894:$AO894)=0,"-",T894/SUM($R894:$AO894))</f>
        <v>0.33469430485762142</v>
      </c>
      <c r="Q894" s="2">
        <f t="shared" ref="Q894:Q925" si="273">IF(SUM($R894:$AO894)=0,"-",(1-N894-O894-P894))</f>
        <v>0</v>
      </c>
      <c r="R894" s="1">
        <v>1791</v>
      </c>
      <c r="S894" s="1">
        <v>4564</v>
      </c>
      <c r="T894" s="1">
        <v>3197</v>
      </c>
      <c r="AS894" t="s">
        <v>1229</v>
      </c>
      <c r="AT894" t="s">
        <v>2626</v>
      </c>
      <c r="AW894" s="35">
        <v>19</v>
      </c>
      <c r="AX894" s="37">
        <v>129</v>
      </c>
      <c r="AY894" s="41">
        <f t="shared" si="265"/>
        <v>19129</v>
      </c>
      <c r="BA894" s="7" t="s">
        <v>59</v>
      </c>
      <c r="BE894" s="1">
        <f t="shared" si="253"/>
        <v>9552</v>
      </c>
      <c r="BF894" s="1">
        <v>871</v>
      </c>
      <c r="BH894" s="1">
        <f t="shared" si="254"/>
        <v>10423</v>
      </c>
    </row>
    <row r="895" spans="1:60" hidden="1" outlineLevel="1">
      <c r="A895" t="s">
        <v>1766</v>
      </c>
      <c r="B895" t="s">
        <v>2626</v>
      </c>
      <c r="C895" s="25">
        <v>10836</v>
      </c>
      <c r="F895" s="1">
        <f t="shared" si="266"/>
        <v>7109</v>
      </c>
      <c r="G895" s="1">
        <v>4081</v>
      </c>
      <c r="H895" s="1">
        <v>3850</v>
      </c>
      <c r="I895" s="2" t="str">
        <f t="shared" si="255"/>
        <v/>
      </c>
      <c r="J895" s="2">
        <f t="shared" si="256"/>
        <v>0.54156702771135179</v>
      </c>
      <c r="K895" s="10">
        <f t="shared" si="267"/>
        <v>3</v>
      </c>
      <c r="L895" s="9">
        <f t="shared" si="268"/>
        <v>2</v>
      </c>
      <c r="M895" s="8">
        <f t="shared" si="269"/>
        <v>1</v>
      </c>
      <c r="N895" s="2">
        <f t="shared" si="270"/>
        <v>0.24883949922633281</v>
      </c>
      <c r="O895" s="2">
        <f t="shared" si="271"/>
        <v>0.35321423547615699</v>
      </c>
      <c r="P895" s="2">
        <f t="shared" si="272"/>
        <v>0.3979462652975102</v>
      </c>
      <c r="Q895" s="2">
        <f t="shared" si="273"/>
        <v>5.5511151231257827E-17</v>
      </c>
      <c r="R895" s="1">
        <v>1769</v>
      </c>
      <c r="S895" s="1">
        <v>2511</v>
      </c>
      <c r="T895" s="1">
        <v>2829</v>
      </c>
      <c r="AS895" t="s">
        <v>1766</v>
      </c>
      <c r="AT895" t="s">
        <v>2626</v>
      </c>
      <c r="AW895" s="35">
        <v>19</v>
      </c>
      <c r="AX895" s="37">
        <v>131</v>
      </c>
      <c r="AY895" s="41">
        <f t="shared" si="265"/>
        <v>19131</v>
      </c>
      <c r="BA895" s="7" t="s">
        <v>59</v>
      </c>
      <c r="BE895" s="1">
        <f t="shared" ref="BE895:BE929" si="274">F895</f>
        <v>7109</v>
      </c>
      <c r="BF895" s="1">
        <v>264</v>
      </c>
      <c r="BH895" s="1">
        <f t="shared" ref="BH895:BH929" si="275">BF895+BE895</f>
        <v>7373</v>
      </c>
    </row>
    <row r="896" spans="1:60" hidden="1" outlineLevel="1">
      <c r="A896" t="s">
        <v>2453</v>
      </c>
      <c r="B896" t="s">
        <v>2626</v>
      </c>
      <c r="C896" s="25">
        <v>9479</v>
      </c>
      <c r="F896" s="1">
        <f t="shared" si="266"/>
        <v>6384</v>
      </c>
      <c r="G896" s="1">
        <v>3354</v>
      </c>
      <c r="H896" s="1">
        <v>3219</v>
      </c>
      <c r="I896" s="2" t="str">
        <f t="shared" si="255"/>
        <v/>
      </c>
      <c r="J896" s="2">
        <f t="shared" si="256"/>
        <v>0.50422932330827064</v>
      </c>
      <c r="K896" s="10">
        <f t="shared" si="267"/>
        <v>2</v>
      </c>
      <c r="L896" s="9">
        <f t="shared" si="268"/>
        <v>3</v>
      </c>
      <c r="M896" s="8">
        <f t="shared" si="269"/>
        <v>1</v>
      </c>
      <c r="N896" s="2">
        <f t="shared" si="270"/>
        <v>0.34147869674185466</v>
      </c>
      <c r="O896" s="2">
        <f t="shared" si="271"/>
        <v>0.29276315789473684</v>
      </c>
      <c r="P896" s="2">
        <f t="shared" si="272"/>
        <v>0.3657581453634085</v>
      </c>
      <c r="Q896" s="2">
        <f t="shared" si="273"/>
        <v>5.5511151231257827E-17</v>
      </c>
      <c r="R896" s="1">
        <v>2180</v>
      </c>
      <c r="S896" s="1">
        <v>1869</v>
      </c>
      <c r="T896" s="1">
        <v>2335</v>
      </c>
      <c r="AS896" t="s">
        <v>2453</v>
      </c>
      <c r="AT896" t="s">
        <v>2626</v>
      </c>
      <c r="AW896" s="35">
        <v>19</v>
      </c>
      <c r="AX896" s="37">
        <v>133</v>
      </c>
      <c r="AY896" s="41">
        <f t="shared" si="265"/>
        <v>19133</v>
      </c>
      <c r="BA896" s="7" t="s">
        <v>59</v>
      </c>
      <c r="BE896" s="1">
        <f t="shared" si="274"/>
        <v>6384</v>
      </c>
      <c r="BF896" s="1">
        <v>687</v>
      </c>
      <c r="BH896" s="1">
        <f t="shared" si="275"/>
        <v>7071</v>
      </c>
    </row>
    <row r="897" spans="1:60" hidden="1" outlineLevel="1">
      <c r="A897" t="s">
        <v>2005</v>
      </c>
      <c r="B897" t="s">
        <v>2626</v>
      </c>
      <c r="C897" s="25">
        <v>7911</v>
      </c>
      <c r="F897" s="1">
        <f t="shared" si="266"/>
        <v>5069</v>
      </c>
      <c r="G897" s="1">
        <v>2716</v>
      </c>
      <c r="H897" s="1">
        <v>2617</v>
      </c>
      <c r="I897" s="2" t="str">
        <f t="shared" si="255"/>
        <v/>
      </c>
      <c r="J897" s="2">
        <f t="shared" si="256"/>
        <v>0.51627539948707835</v>
      </c>
      <c r="K897" s="10">
        <f t="shared" si="267"/>
        <v>1</v>
      </c>
      <c r="L897" s="9">
        <f t="shared" si="268"/>
        <v>3</v>
      </c>
      <c r="M897" s="8">
        <f t="shared" si="269"/>
        <v>2</v>
      </c>
      <c r="N897" s="2">
        <f t="shared" si="270"/>
        <v>0.39021503255079898</v>
      </c>
      <c r="O897" s="2">
        <f t="shared" si="271"/>
        <v>0.2736239889524561</v>
      </c>
      <c r="P897" s="2">
        <f t="shared" si="272"/>
        <v>0.33616097849674492</v>
      </c>
      <c r="Q897" s="2">
        <f t="shared" si="273"/>
        <v>5.5511151231257827E-17</v>
      </c>
      <c r="R897" s="1">
        <v>1978</v>
      </c>
      <c r="S897" s="1">
        <v>1387</v>
      </c>
      <c r="T897" s="1">
        <v>1704</v>
      </c>
      <c r="AS897" t="s">
        <v>2005</v>
      </c>
      <c r="AT897" t="s">
        <v>2626</v>
      </c>
      <c r="AW897" s="35">
        <v>19</v>
      </c>
      <c r="AX897" s="37">
        <v>135</v>
      </c>
      <c r="AY897" s="41">
        <f t="shared" si="265"/>
        <v>19135</v>
      </c>
      <c r="BA897" s="7" t="s">
        <v>59</v>
      </c>
      <c r="BE897" s="1">
        <f t="shared" si="274"/>
        <v>5069</v>
      </c>
      <c r="BF897" s="1">
        <v>158</v>
      </c>
      <c r="BH897" s="1">
        <f t="shared" si="275"/>
        <v>5227</v>
      </c>
    </row>
    <row r="898" spans="1:60" hidden="1" outlineLevel="1">
      <c r="A898" t="s">
        <v>1093</v>
      </c>
      <c r="B898" t="s">
        <v>2626</v>
      </c>
      <c r="C898" s="25">
        <v>11179</v>
      </c>
      <c r="F898" s="1">
        <f t="shared" si="266"/>
        <v>7288</v>
      </c>
      <c r="G898" s="1">
        <v>3222</v>
      </c>
      <c r="H898" s="1">
        <v>3095</v>
      </c>
      <c r="I898" s="2" t="str">
        <f t="shared" si="255"/>
        <v/>
      </c>
      <c r="J898" s="2">
        <f t="shared" si="256"/>
        <v>0.42467069154774972</v>
      </c>
      <c r="K898" s="10">
        <f t="shared" si="267"/>
        <v>3</v>
      </c>
      <c r="L898" s="9">
        <f t="shared" si="268"/>
        <v>1</v>
      </c>
      <c r="M898" s="8">
        <f t="shared" si="269"/>
        <v>2</v>
      </c>
      <c r="N898" s="2">
        <f t="shared" si="270"/>
        <v>0.15697036223929747</v>
      </c>
      <c r="O898" s="2">
        <f t="shared" si="271"/>
        <v>0.54692645444566412</v>
      </c>
      <c r="P898" s="2">
        <f t="shared" si="272"/>
        <v>0.29610318331503843</v>
      </c>
      <c r="Q898" s="2">
        <f t="shared" si="273"/>
        <v>-5.5511151231257827E-17</v>
      </c>
      <c r="R898" s="1">
        <v>1144</v>
      </c>
      <c r="S898" s="1">
        <v>3986</v>
      </c>
      <c r="T898" s="1">
        <v>2158</v>
      </c>
      <c r="AS898" t="s">
        <v>1093</v>
      </c>
      <c r="AT898" t="s">
        <v>2626</v>
      </c>
      <c r="AW898" s="35">
        <v>19</v>
      </c>
      <c r="AX898" s="37">
        <v>137</v>
      </c>
      <c r="AY898" s="41">
        <f t="shared" si="265"/>
        <v>19137</v>
      </c>
      <c r="BA898" s="7" t="s">
        <v>59</v>
      </c>
      <c r="BE898" s="1">
        <f t="shared" si="274"/>
        <v>7288</v>
      </c>
      <c r="BF898" s="1">
        <v>1743</v>
      </c>
      <c r="BH898" s="1">
        <f t="shared" si="275"/>
        <v>9031</v>
      </c>
    </row>
    <row r="899" spans="1:60" hidden="1" outlineLevel="1">
      <c r="A899" t="s">
        <v>2422</v>
      </c>
      <c r="B899" t="s">
        <v>2626</v>
      </c>
      <c r="C899" s="25">
        <v>42145</v>
      </c>
      <c r="F899" s="1">
        <f t="shared" si="266"/>
        <v>26331</v>
      </c>
      <c r="G899" s="1">
        <v>12438</v>
      </c>
      <c r="H899" s="1">
        <v>12109</v>
      </c>
      <c r="I899" s="2" t="str">
        <f t="shared" si="255"/>
        <v/>
      </c>
      <c r="J899" s="2">
        <f t="shared" si="256"/>
        <v>0.45987619156127757</v>
      </c>
      <c r="K899" s="10">
        <f t="shared" si="267"/>
        <v>3</v>
      </c>
      <c r="L899" s="9">
        <f t="shared" si="268"/>
        <v>2</v>
      </c>
      <c r="M899" s="8">
        <f t="shared" si="269"/>
        <v>1</v>
      </c>
      <c r="N899" s="2">
        <f t="shared" si="270"/>
        <v>0.27120124567999698</v>
      </c>
      <c r="O899" s="2">
        <f t="shared" si="271"/>
        <v>0.33940982112339069</v>
      </c>
      <c r="P899" s="2">
        <f t="shared" si="272"/>
        <v>0.38938893319661239</v>
      </c>
      <c r="Q899" s="2">
        <f t="shared" si="273"/>
        <v>-1.1102230246251565E-16</v>
      </c>
      <c r="R899" s="1">
        <v>7141</v>
      </c>
      <c r="S899" s="1">
        <v>8937</v>
      </c>
      <c r="T899" s="1">
        <v>10253</v>
      </c>
      <c r="AS899" t="s">
        <v>2422</v>
      </c>
      <c r="AT899" t="s">
        <v>2626</v>
      </c>
      <c r="AW899" s="35">
        <v>19</v>
      </c>
      <c r="AX899" s="37">
        <v>139</v>
      </c>
      <c r="AY899" s="41">
        <f t="shared" si="265"/>
        <v>19139</v>
      </c>
      <c r="BA899" s="7" t="s">
        <v>59</v>
      </c>
      <c r="BE899" s="1">
        <f t="shared" si="274"/>
        <v>26331</v>
      </c>
      <c r="BF899" s="1">
        <v>1057</v>
      </c>
      <c r="BH899" s="1">
        <f t="shared" si="275"/>
        <v>27388</v>
      </c>
    </row>
    <row r="900" spans="1:60" hidden="1" outlineLevel="1">
      <c r="A900" t="s">
        <v>1344</v>
      </c>
      <c r="B900" t="s">
        <v>2626</v>
      </c>
      <c r="C900" s="25">
        <v>14558</v>
      </c>
      <c r="F900" s="1">
        <f t="shared" si="266"/>
        <v>10316</v>
      </c>
      <c r="G900" s="1">
        <v>5209</v>
      </c>
      <c r="H900" s="1">
        <v>5042</v>
      </c>
      <c r="I900" s="2" t="str">
        <f t="shared" si="255"/>
        <v/>
      </c>
      <c r="J900" s="2">
        <f t="shared" si="256"/>
        <v>0.48875533152384643</v>
      </c>
      <c r="K900" s="10">
        <f t="shared" si="267"/>
        <v>3</v>
      </c>
      <c r="L900" s="9">
        <f t="shared" si="268"/>
        <v>1</v>
      </c>
      <c r="M900" s="8">
        <f t="shared" si="269"/>
        <v>2</v>
      </c>
      <c r="N900" s="2">
        <f t="shared" si="270"/>
        <v>0.15412950756107019</v>
      </c>
      <c r="O900" s="2">
        <f t="shared" si="271"/>
        <v>0.49641333850329583</v>
      </c>
      <c r="P900" s="2">
        <f t="shared" si="272"/>
        <v>0.34945715393563398</v>
      </c>
      <c r="Q900" s="2">
        <f t="shared" si="273"/>
        <v>-5.5511151231257827E-17</v>
      </c>
      <c r="R900" s="1">
        <v>1590</v>
      </c>
      <c r="S900" s="1">
        <v>5121</v>
      </c>
      <c r="T900" s="1">
        <v>3605</v>
      </c>
      <c r="AS900" t="s">
        <v>1344</v>
      </c>
      <c r="AT900" t="s">
        <v>2626</v>
      </c>
      <c r="AW900" s="35">
        <v>19</v>
      </c>
      <c r="AX900" s="37">
        <v>141</v>
      </c>
      <c r="AY900" s="41">
        <f t="shared" si="265"/>
        <v>19141</v>
      </c>
      <c r="BA900" s="7" t="s">
        <v>59</v>
      </c>
      <c r="BE900" s="1">
        <f t="shared" si="274"/>
        <v>10316</v>
      </c>
      <c r="BF900" s="1">
        <v>189</v>
      </c>
      <c r="BH900" s="1">
        <f t="shared" si="275"/>
        <v>10505</v>
      </c>
    </row>
    <row r="901" spans="1:60" hidden="1" outlineLevel="1">
      <c r="A901" t="s">
        <v>1589</v>
      </c>
      <c r="B901" t="s">
        <v>2626</v>
      </c>
      <c r="C901" s="25">
        <v>6713</v>
      </c>
      <c r="F901" s="1">
        <f t="shared" si="266"/>
        <v>4480</v>
      </c>
      <c r="G901" s="1">
        <v>2410</v>
      </c>
      <c r="H901" s="1">
        <v>2258</v>
      </c>
      <c r="I901" s="2" t="str">
        <f t="shared" si="255"/>
        <v/>
      </c>
      <c r="J901" s="2">
        <f t="shared" si="256"/>
        <v>0.50401785714285718</v>
      </c>
      <c r="K901" s="10">
        <f t="shared" si="267"/>
        <v>3</v>
      </c>
      <c r="L901" s="9">
        <f t="shared" si="268"/>
        <v>1</v>
      </c>
      <c r="M901" s="8">
        <f t="shared" si="269"/>
        <v>2</v>
      </c>
      <c r="N901" s="2">
        <f t="shared" si="270"/>
        <v>0.14687500000000001</v>
      </c>
      <c r="O901" s="2">
        <f t="shared" si="271"/>
        <v>0.53549107142857144</v>
      </c>
      <c r="P901" s="2">
        <f t="shared" si="272"/>
        <v>0.31763392857142858</v>
      </c>
      <c r="Q901" s="2">
        <f t="shared" si="273"/>
        <v>0</v>
      </c>
      <c r="R901" s="1">
        <v>658</v>
      </c>
      <c r="S901" s="1">
        <v>2399</v>
      </c>
      <c r="T901" s="1">
        <v>1423</v>
      </c>
      <c r="AS901" t="s">
        <v>1589</v>
      </c>
      <c r="AT901" t="s">
        <v>2626</v>
      </c>
      <c r="AW901" s="35">
        <v>19</v>
      </c>
      <c r="AX901" s="37">
        <v>143</v>
      </c>
      <c r="AY901" s="41">
        <f t="shared" si="265"/>
        <v>19143</v>
      </c>
      <c r="BA901" s="7" t="s">
        <v>59</v>
      </c>
      <c r="BE901" s="1">
        <f t="shared" si="274"/>
        <v>4480</v>
      </c>
      <c r="BF901" s="1">
        <v>185</v>
      </c>
      <c r="BH901" s="1">
        <f t="shared" si="275"/>
        <v>4665</v>
      </c>
    </row>
    <row r="902" spans="1:60" hidden="1" outlineLevel="1">
      <c r="A902" t="s">
        <v>100</v>
      </c>
      <c r="B902" t="s">
        <v>2626</v>
      </c>
      <c r="C902" s="25">
        <v>16331</v>
      </c>
      <c r="F902" s="1">
        <f t="shared" si="266"/>
        <v>10414</v>
      </c>
      <c r="G902" s="1">
        <v>4650</v>
      </c>
      <c r="H902" s="1">
        <v>4514</v>
      </c>
      <c r="I902" s="2" t="str">
        <f t="shared" si="255"/>
        <v/>
      </c>
      <c r="J902" s="2">
        <f t="shared" si="256"/>
        <v>0.43345496447090454</v>
      </c>
      <c r="K902" s="10">
        <f t="shared" si="267"/>
        <v>3</v>
      </c>
      <c r="L902" s="9">
        <f t="shared" si="268"/>
        <v>1</v>
      </c>
      <c r="M902" s="8">
        <f t="shared" si="269"/>
        <v>2</v>
      </c>
      <c r="N902" s="2">
        <f t="shared" si="270"/>
        <v>0.16343383906280007</v>
      </c>
      <c r="O902" s="2">
        <f t="shared" si="271"/>
        <v>0.45429229882850009</v>
      </c>
      <c r="P902" s="2">
        <f t="shared" si="272"/>
        <v>0.38227386210869985</v>
      </c>
      <c r="Q902" s="2">
        <f t="shared" si="273"/>
        <v>0</v>
      </c>
      <c r="R902" s="1">
        <v>1702</v>
      </c>
      <c r="S902" s="1">
        <v>4731</v>
      </c>
      <c r="T902" s="1">
        <v>3981</v>
      </c>
      <c r="AS902" t="s">
        <v>100</v>
      </c>
      <c r="AT902" t="s">
        <v>2626</v>
      </c>
      <c r="AW902" s="35">
        <v>19</v>
      </c>
      <c r="AX902" s="37">
        <v>145</v>
      </c>
      <c r="AY902" s="41">
        <f t="shared" si="265"/>
        <v>19145</v>
      </c>
      <c r="BA902" s="7" t="s">
        <v>59</v>
      </c>
      <c r="BE902" s="1">
        <f t="shared" si="274"/>
        <v>10414</v>
      </c>
      <c r="BF902" s="1">
        <v>846</v>
      </c>
      <c r="BH902" s="1">
        <f t="shared" si="275"/>
        <v>11260</v>
      </c>
    </row>
    <row r="903" spans="1:60" hidden="1" outlineLevel="1">
      <c r="A903" t="s">
        <v>1237</v>
      </c>
      <c r="B903" t="s">
        <v>2626</v>
      </c>
      <c r="C903" s="25">
        <v>9586</v>
      </c>
      <c r="F903" s="1">
        <f t="shared" si="266"/>
        <v>6862</v>
      </c>
      <c r="G903" s="1">
        <v>3822</v>
      </c>
      <c r="H903" s="1">
        <v>3529</v>
      </c>
      <c r="I903" s="2" t="str">
        <f t="shared" ref="I903:I966" si="276">IF(D903&gt;0,H903/D903,"")</f>
        <v/>
      </c>
      <c r="J903" s="2">
        <f t="shared" ref="J903:J966" si="277">IF(F903&gt;0,H903/F903,"")</f>
        <v>0.51428155056834746</v>
      </c>
      <c r="K903" s="10">
        <f t="shared" si="267"/>
        <v>1</v>
      </c>
      <c r="L903" s="9">
        <f t="shared" si="268"/>
        <v>3</v>
      </c>
      <c r="M903" s="8">
        <f t="shared" si="269"/>
        <v>2</v>
      </c>
      <c r="N903" s="2">
        <f t="shared" si="270"/>
        <v>0.38370737394345672</v>
      </c>
      <c r="O903" s="2">
        <f t="shared" si="271"/>
        <v>0.25153016613232293</v>
      </c>
      <c r="P903" s="2">
        <f t="shared" si="272"/>
        <v>0.36476245992422035</v>
      </c>
      <c r="Q903" s="2">
        <f t="shared" si="273"/>
        <v>5.5511151231257827E-17</v>
      </c>
      <c r="R903" s="1">
        <v>2633</v>
      </c>
      <c r="S903" s="1">
        <v>1726</v>
      </c>
      <c r="T903" s="1">
        <v>2503</v>
      </c>
      <c r="AS903" t="s">
        <v>1237</v>
      </c>
      <c r="AT903" t="s">
        <v>2626</v>
      </c>
      <c r="AW903" s="35">
        <v>19</v>
      </c>
      <c r="AX903" s="37">
        <v>147</v>
      </c>
      <c r="AY903" s="41">
        <f t="shared" si="265"/>
        <v>19147</v>
      </c>
      <c r="BA903" s="7" t="s">
        <v>59</v>
      </c>
      <c r="BE903" s="1">
        <f t="shared" si="274"/>
        <v>6862</v>
      </c>
      <c r="BF903" s="1">
        <v>270</v>
      </c>
      <c r="BH903" s="1">
        <f t="shared" si="275"/>
        <v>7132</v>
      </c>
    </row>
    <row r="904" spans="1:60" hidden="1" outlineLevel="1">
      <c r="A904" t="s">
        <v>2776</v>
      </c>
      <c r="B904" t="s">
        <v>2626</v>
      </c>
      <c r="C904" s="25">
        <v>24982</v>
      </c>
      <c r="F904" s="1">
        <f t="shared" si="266"/>
        <v>16428</v>
      </c>
      <c r="G904" s="1">
        <v>8360</v>
      </c>
      <c r="H904" s="1">
        <v>8060</v>
      </c>
      <c r="I904" s="2" t="str">
        <f t="shared" si="276"/>
        <v/>
      </c>
      <c r="J904" s="2">
        <f t="shared" si="277"/>
        <v>0.49062576089603116</v>
      </c>
      <c r="K904" s="10">
        <f t="shared" si="267"/>
        <v>3</v>
      </c>
      <c r="L904" s="9">
        <f t="shared" si="268"/>
        <v>1</v>
      </c>
      <c r="M904" s="8">
        <f t="shared" si="269"/>
        <v>2</v>
      </c>
      <c r="N904" s="2">
        <f t="shared" si="270"/>
        <v>0.1879717555393231</v>
      </c>
      <c r="O904" s="2">
        <f t="shared" si="271"/>
        <v>0.43626734842951059</v>
      </c>
      <c r="P904" s="2">
        <f t="shared" si="272"/>
        <v>0.3757608960311663</v>
      </c>
      <c r="Q904" s="2">
        <f t="shared" si="273"/>
        <v>0</v>
      </c>
      <c r="R904" s="1">
        <v>3088</v>
      </c>
      <c r="S904" s="1">
        <v>7167</v>
      </c>
      <c r="T904" s="1">
        <v>6173</v>
      </c>
      <c r="AS904" t="s">
        <v>2776</v>
      </c>
      <c r="AT904" t="s">
        <v>2626</v>
      </c>
      <c r="AW904" s="35">
        <v>19</v>
      </c>
      <c r="AX904" s="37">
        <v>149</v>
      </c>
      <c r="AY904" s="41">
        <f t="shared" si="265"/>
        <v>19149</v>
      </c>
      <c r="BA904" s="7" t="s">
        <v>59</v>
      </c>
      <c r="BE904" s="1">
        <f t="shared" si="274"/>
        <v>16428</v>
      </c>
      <c r="BF904" s="1">
        <v>512</v>
      </c>
      <c r="BH904" s="1">
        <f t="shared" si="275"/>
        <v>16940</v>
      </c>
    </row>
    <row r="905" spans="1:60" hidden="1" outlineLevel="1">
      <c r="A905" t="s">
        <v>1145</v>
      </c>
      <c r="B905" t="s">
        <v>2626</v>
      </c>
      <c r="C905" s="25">
        <v>7694</v>
      </c>
      <c r="F905" s="1">
        <f t="shared" si="266"/>
        <v>5614</v>
      </c>
      <c r="G905" s="1">
        <v>2912</v>
      </c>
      <c r="H905" s="1">
        <v>2787</v>
      </c>
      <c r="I905" s="2" t="str">
        <f t="shared" si="276"/>
        <v/>
      </c>
      <c r="J905" s="2">
        <f t="shared" si="277"/>
        <v>0.49643747773423585</v>
      </c>
      <c r="K905" s="10">
        <f t="shared" si="267"/>
        <v>3</v>
      </c>
      <c r="L905" s="9">
        <f t="shared" si="268"/>
        <v>2</v>
      </c>
      <c r="M905" s="8">
        <f t="shared" si="269"/>
        <v>1</v>
      </c>
      <c r="N905" s="2">
        <f t="shared" si="270"/>
        <v>0.24706091913074457</v>
      </c>
      <c r="O905" s="2">
        <f t="shared" si="271"/>
        <v>0.29426433915211969</v>
      </c>
      <c r="P905" s="2">
        <f t="shared" si="272"/>
        <v>0.45867474171713574</v>
      </c>
      <c r="Q905" s="2">
        <f t="shared" si="273"/>
        <v>0</v>
      </c>
      <c r="R905" s="1">
        <v>1387</v>
      </c>
      <c r="S905" s="1">
        <v>1652</v>
      </c>
      <c r="T905" s="1">
        <v>2575</v>
      </c>
      <c r="AS905" t="s">
        <v>1145</v>
      </c>
      <c r="AT905" t="s">
        <v>2626</v>
      </c>
      <c r="AW905" s="35">
        <v>19</v>
      </c>
      <c r="AX905" s="37">
        <v>151</v>
      </c>
      <c r="AY905" s="41">
        <f t="shared" si="265"/>
        <v>19151</v>
      </c>
      <c r="BA905" s="7" t="s">
        <v>59</v>
      </c>
      <c r="BE905" s="1">
        <f t="shared" si="274"/>
        <v>5614</v>
      </c>
      <c r="BF905" s="1">
        <v>200</v>
      </c>
      <c r="BH905" s="1">
        <f t="shared" si="275"/>
        <v>5814</v>
      </c>
    </row>
    <row r="906" spans="1:60" hidden="1" outlineLevel="1">
      <c r="A906" t="s">
        <v>1633</v>
      </c>
      <c r="B906" t="s">
        <v>2626</v>
      </c>
      <c r="C906" s="25">
        <v>405990</v>
      </c>
      <c r="F906" s="1">
        <f t="shared" si="266"/>
        <v>256545</v>
      </c>
      <c r="G906" s="1">
        <v>147601</v>
      </c>
      <c r="H906" s="1">
        <v>145187</v>
      </c>
      <c r="I906" s="2" t="str">
        <f t="shared" si="276"/>
        <v/>
      </c>
      <c r="J906" s="2">
        <f t="shared" si="277"/>
        <v>0.56593190278508643</v>
      </c>
      <c r="K906" s="10">
        <f t="shared" si="267"/>
        <v>1</v>
      </c>
      <c r="L906" s="9">
        <f t="shared" si="268"/>
        <v>3</v>
      </c>
      <c r="M906" s="8">
        <f t="shared" si="269"/>
        <v>2</v>
      </c>
      <c r="N906" s="2">
        <f t="shared" si="270"/>
        <v>0.38579976222495077</v>
      </c>
      <c r="O906" s="2">
        <f t="shared" si="271"/>
        <v>0.29148492467208481</v>
      </c>
      <c r="P906" s="2">
        <f t="shared" si="272"/>
        <v>0.32271531310296442</v>
      </c>
      <c r="Q906" s="2">
        <f t="shared" si="273"/>
        <v>5.5511151231257827E-17</v>
      </c>
      <c r="R906" s="1">
        <v>98975</v>
      </c>
      <c r="S906" s="1">
        <v>74779</v>
      </c>
      <c r="T906" s="1">
        <v>82791</v>
      </c>
      <c r="AS906" t="s">
        <v>1633</v>
      </c>
      <c r="AT906" t="s">
        <v>2626</v>
      </c>
      <c r="AW906" s="35">
        <v>19</v>
      </c>
      <c r="AX906" s="37">
        <v>153</v>
      </c>
      <c r="AY906" s="41">
        <f t="shared" si="265"/>
        <v>19153</v>
      </c>
      <c r="BA906" s="7" t="s">
        <v>59</v>
      </c>
      <c r="BE906" s="1">
        <f t="shared" si="274"/>
        <v>256545</v>
      </c>
      <c r="BF906" s="1">
        <v>15878</v>
      </c>
      <c r="BH906" s="1">
        <f t="shared" si="275"/>
        <v>272423</v>
      </c>
    </row>
    <row r="907" spans="1:60" hidden="1" outlineLevel="1">
      <c r="A907" t="s">
        <v>827</v>
      </c>
      <c r="B907" t="s">
        <v>2626</v>
      </c>
      <c r="C907" s="25">
        <v>90867</v>
      </c>
      <c r="F907" s="1">
        <f t="shared" si="266"/>
        <v>55228</v>
      </c>
      <c r="G907" s="1">
        <v>25088</v>
      </c>
      <c r="H907" s="1">
        <v>24212</v>
      </c>
      <c r="I907" s="2" t="str">
        <f t="shared" si="276"/>
        <v/>
      </c>
      <c r="J907" s="2">
        <f t="shared" si="277"/>
        <v>0.43840081118273339</v>
      </c>
      <c r="K907" s="10">
        <f t="shared" si="267"/>
        <v>3</v>
      </c>
      <c r="L907" s="9">
        <f t="shared" si="268"/>
        <v>1</v>
      </c>
      <c r="M907" s="8">
        <f t="shared" si="269"/>
        <v>2</v>
      </c>
      <c r="N907" s="2">
        <f t="shared" si="270"/>
        <v>0.29231549214166724</v>
      </c>
      <c r="O907" s="2">
        <f t="shared" si="271"/>
        <v>0.36693343955964364</v>
      </c>
      <c r="P907" s="2">
        <f t="shared" si="272"/>
        <v>0.34075106829868906</v>
      </c>
      <c r="Q907" s="2">
        <f t="shared" si="273"/>
        <v>0</v>
      </c>
      <c r="R907" s="1">
        <v>16144</v>
      </c>
      <c r="S907" s="1">
        <v>20265</v>
      </c>
      <c r="T907" s="1">
        <v>18819</v>
      </c>
      <c r="AS907" t="s">
        <v>827</v>
      </c>
      <c r="AT907" t="s">
        <v>2626</v>
      </c>
      <c r="AW907" s="35">
        <v>19</v>
      </c>
      <c r="AX907" s="37">
        <v>155</v>
      </c>
      <c r="AY907" s="41">
        <f t="shared" si="265"/>
        <v>19155</v>
      </c>
      <c r="BA907" s="7" t="s">
        <v>59</v>
      </c>
      <c r="BE907" s="1">
        <f t="shared" si="274"/>
        <v>55228</v>
      </c>
      <c r="BF907" s="1">
        <v>5314</v>
      </c>
      <c r="BH907" s="1">
        <f t="shared" si="275"/>
        <v>60542</v>
      </c>
    </row>
    <row r="908" spans="1:60" hidden="1" outlineLevel="1">
      <c r="A908" t="s">
        <v>2431</v>
      </c>
      <c r="B908" t="s">
        <v>2626</v>
      </c>
      <c r="C908" s="25">
        <v>19053</v>
      </c>
      <c r="F908" s="1">
        <f t="shared" si="266"/>
        <v>12435</v>
      </c>
      <c r="G908" s="1">
        <v>7559</v>
      </c>
      <c r="H908" s="1">
        <v>7321</v>
      </c>
      <c r="I908" s="2" t="str">
        <f t="shared" si="276"/>
        <v/>
      </c>
      <c r="J908" s="2">
        <f t="shared" si="277"/>
        <v>0.58874145556895863</v>
      </c>
      <c r="K908" s="10">
        <f t="shared" si="267"/>
        <v>2</v>
      </c>
      <c r="L908" s="9">
        <f t="shared" si="268"/>
        <v>3</v>
      </c>
      <c r="M908" s="8">
        <f t="shared" si="269"/>
        <v>1</v>
      </c>
      <c r="N908" s="2">
        <f t="shared" si="270"/>
        <v>0.33325291515882588</v>
      </c>
      <c r="O908" s="2">
        <f t="shared" si="271"/>
        <v>0.30591073582629674</v>
      </c>
      <c r="P908" s="2">
        <f t="shared" si="272"/>
        <v>0.36083634901487738</v>
      </c>
      <c r="Q908" s="2">
        <f t="shared" si="273"/>
        <v>-5.5511151231257827E-17</v>
      </c>
      <c r="R908" s="1">
        <v>4144</v>
      </c>
      <c r="S908" s="1">
        <v>3804</v>
      </c>
      <c r="T908" s="1">
        <v>4487</v>
      </c>
      <c r="AS908" t="s">
        <v>2431</v>
      </c>
      <c r="AT908" t="s">
        <v>2626</v>
      </c>
      <c r="AW908" s="35">
        <v>19</v>
      </c>
      <c r="AX908" s="37">
        <v>157</v>
      </c>
      <c r="AY908" s="41">
        <f t="shared" si="265"/>
        <v>19157</v>
      </c>
      <c r="BA908" s="7" t="s">
        <v>59</v>
      </c>
      <c r="BE908" s="1">
        <f t="shared" si="274"/>
        <v>12435</v>
      </c>
      <c r="BF908" s="1">
        <v>2241</v>
      </c>
      <c r="BH908" s="1">
        <f t="shared" si="275"/>
        <v>14676</v>
      </c>
    </row>
    <row r="909" spans="1:60" hidden="1" outlineLevel="1">
      <c r="A909" t="s">
        <v>1132</v>
      </c>
      <c r="B909" t="s">
        <v>2626</v>
      </c>
      <c r="C909" s="25">
        <v>5230</v>
      </c>
      <c r="F909" s="1">
        <f t="shared" si="266"/>
        <v>3104</v>
      </c>
      <c r="G909" s="1">
        <v>2149</v>
      </c>
      <c r="H909" s="1">
        <v>1985</v>
      </c>
      <c r="I909" s="2" t="str">
        <f t="shared" si="276"/>
        <v/>
      </c>
      <c r="J909" s="2">
        <f t="shared" si="277"/>
        <v>0.63949742268041232</v>
      </c>
      <c r="K909" s="10">
        <f t="shared" si="267"/>
        <v>2</v>
      </c>
      <c r="L909" s="9">
        <f t="shared" si="268"/>
        <v>1</v>
      </c>
      <c r="M909" s="8">
        <f t="shared" si="269"/>
        <v>3</v>
      </c>
      <c r="N909" s="2">
        <f t="shared" si="270"/>
        <v>0.35792525773195877</v>
      </c>
      <c r="O909" s="2">
        <f t="shared" si="271"/>
        <v>0.41140463917525771</v>
      </c>
      <c r="P909" s="2">
        <f t="shared" si="272"/>
        <v>0.23067010309278352</v>
      </c>
      <c r="Q909" s="2">
        <f t="shared" si="273"/>
        <v>5.5511151231257827E-17</v>
      </c>
      <c r="R909" s="1">
        <v>1111</v>
      </c>
      <c r="S909" s="1">
        <v>1277</v>
      </c>
      <c r="T909" s="1">
        <v>716</v>
      </c>
      <c r="AS909" t="s">
        <v>1132</v>
      </c>
      <c r="AT909" t="s">
        <v>2626</v>
      </c>
      <c r="AW909" s="35">
        <v>19</v>
      </c>
      <c r="AX909" s="37">
        <v>159</v>
      </c>
      <c r="AY909" s="41">
        <f t="shared" si="265"/>
        <v>19159</v>
      </c>
      <c r="BA909" s="7" t="s">
        <v>59</v>
      </c>
      <c r="BE909" s="1">
        <f t="shared" si="274"/>
        <v>3104</v>
      </c>
      <c r="BF909" s="1">
        <v>2</v>
      </c>
      <c r="BH909" s="1">
        <f t="shared" si="275"/>
        <v>3106</v>
      </c>
    </row>
    <row r="910" spans="1:60" hidden="1" outlineLevel="1">
      <c r="A910" t="s">
        <v>2469</v>
      </c>
      <c r="B910" t="s">
        <v>2626</v>
      </c>
      <c r="C910" s="25">
        <v>10707</v>
      </c>
      <c r="F910" s="1">
        <f t="shared" si="266"/>
        <v>8060</v>
      </c>
      <c r="G910" s="1">
        <v>8207</v>
      </c>
      <c r="H910" s="1">
        <v>3562</v>
      </c>
      <c r="I910" s="2" t="str">
        <f t="shared" si="276"/>
        <v/>
      </c>
      <c r="J910" s="2">
        <f t="shared" si="277"/>
        <v>0.44193548387096776</v>
      </c>
      <c r="K910" s="10">
        <f t="shared" si="267"/>
        <v>3</v>
      </c>
      <c r="L910" s="9">
        <f t="shared" si="268"/>
        <v>2</v>
      </c>
      <c r="M910" s="8">
        <f t="shared" si="269"/>
        <v>1</v>
      </c>
      <c r="N910" s="2">
        <f t="shared" si="270"/>
        <v>0.18610421836228289</v>
      </c>
      <c r="O910" s="2">
        <f t="shared" si="271"/>
        <v>0.38337468982630274</v>
      </c>
      <c r="P910" s="2">
        <f t="shared" si="272"/>
        <v>0.4305210918114144</v>
      </c>
      <c r="Q910" s="2">
        <f t="shared" si="273"/>
        <v>0</v>
      </c>
      <c r="R910" s="1">
        <v>1500</v>
      </c>
      <c r="S910" s="1">
        <v>3090</v>
      </c>
      <c r="T910" s="1">
        <v>3470</v>
      </c>
      <c r="AS910" t="s">
        <v>2469</v>
      </c>
      <c r="AT910" t="s">
        <v>2626</v>
      </c>
      <c r="AW910" s="35">
        <v>19</v>
      </c>
      <c r="AX910" s="37">
        <v>161</v>
      </c>
      <c r="AY910" s="41">
        <f t="shared" si="265"/>
        <v>19161</v>
      </c>
      <c r="BA910" s="7" t="s">
        <v>59</v>
      </c>
      <c r="BE910" s="1">
        <f t="shared" si="274"/>
        <v>8060</v>
      </c>
      <c r="BF910" s="1">
        <v>143</v>
      </c>
      <c r="BH910" s="1">
        <f t="shared" si="275"/>
        <v>8203</v>
      </c>
    </row>
    <row r="911" spans="1:60" hidden="1" outlineLevel="1">
      <c r="A911" t="s">
        <v>2749</v>
      </c>
      <c r="B911" t="s">
        <v>2626</v>
      </c>
      <c r="C911" s="25">
        <v>159597</v>
      </c>
      <c r="F911" s="1">
        <f t="shared" si="266"/>
        <v>104888</v>
      </c>
      <c r="G911" s="1">
        <v>56482</v>
      </c>
      <c r="H911" s="1">
        <v>55568</v>
      </c>
      <c r="I911" s="2" t="str">
        <f t="shared" si="276"/>
        <v/>
      </c>
      <c r="J911" s="2">
        <f t="shared" si="277"/>
        <v>0.52978415071314167</v>
      </c>
      <c r="K911" s="10">
        <f t="shared" si="267"/>
        <v>2</v>
      </c>
      <c r="L911" s="9">
        <f t="shared" si="268"/>
        <v>3</v>
      </c>
      <c r="M911" s="8">
        <f t="shared" si="269"/>
        <v>1</v>
      </c>
      <c r="N911" s="2">
        <f t="shared" si="270"/>
        <v>0.28688696514377243</v>
      </c>
      <c r="O911" s="2">
        <f t="shared" si="271"/>
        <v>0.27713370452291969</v>
      </c>
      <c r="P911" s="2">
        <f t="shared" si="272"/>
        <v>0.43597933033330794</v>
      </c>
      <c r="Q911" s="2">
        <f t="shared" si="273"/>
        <v>-5.5511151231257827E-17</v>
      </c>
      <c r="R911" s="1">
        <v>30091</v>
      </c>
      <c r="S911" s="1">
        <v>29068</v>
      </c>
      <c r="T911" s="1">
        <v>45729</v>
      </c>
      <c r="AS911" t="s">
        <v>2749</v>
      </c>
      <c r="AT911" t="s">
        <v>2626</v>
      </c>
      <c r="AW911" s="35">
        <v>19</v>
      </c>
      <c r="AX911" s="37">
        <v>163</v>
      </c>
      <c r="AY911" s="41">
        <f t="shared" si="265"/>
        <v>19163</v>
      </c>
      <c r="BA911" s="7" t="s">
        <v>59</v>
      </c>
      <c r="BE911" s="1">
        <f t="shared" si="274"/>
        <v>104888</v>
      </c>
      <c r="BF911" s="1">
        <v>10083</v>
      </c>
      <c r="BH911" s="1">
        <f t="shared" si="275"/>
        <v>114971</v>
      </c>
    </row>
    <row r="912" spans="1:60" hidden="1" outlineLevel="1">
      <c r="A912" t="s">
        <v>2116</v>
      </c>
      <c r="B912" t="s">
        <v>2626</v>
      </c>
      <c r="C912" s="25">
        <v>12480</v>
      </c>
      <c r="F912" s="1">
        <f t="shared" si="266"/>
        <v>8795</v>
      </c>
      <c r="G912" s="1">
        <v>4386</v>
      </c>
      <c r="H912" s="1">
        <v>4117</v>
      </c>
      <c r="I912" s="2" t="str">
        <f t="shared" si="276"/>
        <v/>
      </c>
      <c r="J912" s="2">
        <f t="shared" si="277"/>
        <v>0.46810687890847075</v>
      </c>
      <c r="K912" s="10">
        <f t="shared" si="267"/>
        <v>3</v>
      </c>
      <c r="L912" s="9">
        <f t="shared" si="268"/>
        <v>1</v>
      </c>
      <c r="M912" s="8">
        <f t="shared" si="269"/>
        <v>2</v>
      </c>
      <c r="N912" s="2">
        <f t="shared" si="270"/>
        <v>0.25730528709494033</v>
      </c>
      <c r="O912" s="2">
        <f t="shared" si="271"/>
        <v>0.37259806708357018</v>
      </c>
      <c r="P912" s="2">
        <f t="shared" si="272"/>
        <v>0.37009664582148949</v>
      </c>
      <c r="Q912" s="2">
        <f t="shared" si="273"/>
        <v>-5.5511151231257827E-17</v>
      </c>
      <c r="R912" s="1">
        <v>2263</v>
      </c>
      <c r="S912" s="1">
        <v>3277</v>
      </c>
      <c r="T912" s="1">
        <v>3255</v>
      </c>
      <c r="AS912" t="s">
        <v>2116</v>
      </c>
      <c r="AT912" t="s">
        <v>2626</v>
      </c>
      <c r="AW912" s="35">
        <v>19</v>
      </c>
      <c r="AX912" s="37">
        <v>165</v>
      </c>
      <c r="AY912" s="41">
        <f t="shared" si="265"/>
        <v>19165</v>
      </c>
      <c r="BA912" s="7" t="s">
        <v>59</v>
      </c>
      <c r="BE912" s="1">
        <f t="shared" si="274"/>
        <v>8795</v>
      </c>
      <c r="BF912" s="1">
        <v>517</v>
      </c>
      <c r="BH912" s="1">
        <f t="shared" si="275"/>
        <v>9312</v>
      </c>
    </row>
    <row r="913" spans="1:60" hidden="1" outlineLevel="1">
      <c r="A913" t="s">
        <v>2743</v>
      </c>
      <c r="B913" t="s">
        <v>2626</v>
      </c>
      <c r="C913" s="25">
        <v>33077</v>
      </c>
      <c r="F913" s="1">
        <f t="shared" si="266"/>
        <v>21100</v>
      </c>
      <c r="G913" s="1">
        <v>12123</v>
      </c>
      <c r="H913" s="1">
        <v>11856</v>
      </c>
      <c r="I913" s="2" t="str">
        <f t="shared" si="276"/>
        <v/>
      </c>
      <c r="J913" s="2">
        <f t="shared" si="277"/>
        <v>0.56189573459715636</v>
      </c>
      <c r="K913" s="10">
        <f t="shared" si="267"/>
        <v>3</v>
      </c>
      <c r="L913" s="9">
        <f t="shared" si="268"/>
        <v>1</v>
      </c>
      <c r="M913" s="8">
        <f t="shared" si="269"/>
        <v>2</v>
      </c>
      <c r="N913" s="2">
        <f t="shared" si="270"/>
        <v>7.4075829383886252E-2</v>
      </c>
      <c r="O913" s="2">
        <f t="shared" si="271"/>
        <v>0.73255924170616116</v>
      </c>
      <c r="P913" s="2">
        <f t="shared" si="272"/>
        <v>0.1933649289099526</v>
      </c>
      <c r="Q913" s="2">
        <f t="shared" si="273"/>
        <v>0</v>
      </c>
      <c r="R913" s="1">
        <v>1563</v>
      </c>
      <c r="S913" s="1">
        <v>15457</v>
      </c>
      <c r="T913" s="1">
        <v>4080</v>
      </c>
      <c r="AS913" t="s">
        <v>2743</v>
      </c>
      <c r="AT913" t="s">
        <v>2626</v>
      </c>
      <c r="AW913" s="35">
        <v>19</v>
      </c>
      <c r="AX913" s="37">
        <v>167</v>
      </c>
      <c r="AY913" s="41">
        <f t="shared" si="265"/>
        <v>19167</v>
      </c>
      <c r="BA913" s="7" t="s">
        <v>59</v>
      </c>
      <c r="BE913" s="1">
        <f t="shared" si="274"/>
        <v>21100</v>
      </c>
      <c r="BF913" s="1">
        <v>968</v>
      </c>
      <c r="BH913" s="1">
        <f t="shared" si="275"/>
        <v>22068</v>
      </c>
    </row>
    <row r="914" spans="1:60" hidden="1" outlineLevel="1">
      <c r="A914" t="s">
        <v>2672</v>
      </c>
      <c r="B914" t="s">
        <v>2626</v>
      </c>
      <c r="C914" s="25">
        <v>84739</v>
      </c>
      <c r="F914" s="1">
        <f t="shared" si="266"/>
        <v>54460</v>
      </c>
      <c r="G914" s="1">
        <v>30305</v>
      </c>
      <c r="H914" s="1">
        <v>29646</v>
      </c>
      <c r="I914" s="2" t="str">
        <f t="shared" si="276"/>
        <v/>
      </c>
      <c r="J914" s="2">
        <f t="shared" si="277"/>
        <v>0.54436283510833638</v>
      </c>
      <c r="K914" s="10">
        <f t="shared" si="267"/>
        <v>2</v>
      </c>
      <c r="L914" s="9">
        <f t="shared" si="268"/>
        <v>3</v>
      </c>
      <c r="M914" s="8">
        <f t="shared" si="269"/>
        <v>1</v>
      </c>
      <c r="N914" s="2">
        <f t="shared" si="270"/>
        <v>0.29349981637899375</v>
      </c>
      <c r="O914" s="2">
        <f t="shared" si="271"/>
        <v>0.27805728975394783</v>
      </c>
      <c r="P914" s="2">
        <f t="shared" si="272"/>
        <v>0.42844289386705842</v>
      </c>
      <c r="Q914" s="2">
        <f t="shared" si="273"/>
        <v>5.5511151231257827E-17</v>
      </c>
      <c r="R914" s="1">
        <v>15984</v>
      </c>
      <c r="S914" s="1">
        <v>15143</v>
      </c>
      <c r="T914" s="1">
        <v>23333</v>
      </c>
      <c r="AS914" t="s">
        <v>2672</v>
      </c>
      <c r="AT914" t="s">
        <v>2626</v>
      </c>
      <c r="AW914" s="35">
        <v>19</v>
      </c>
      <c r="AX914" s="37">
        <v>169</v>
      </c>
      <c r="AY914" s="41">
        <f t="shared" si="265"/>
        <v>19169</v>
      </c>
      <c r="BA914" s="7" t="s">
        <v>59</v>
      </c>
      <c r="BE914" s="1">
        <f t="shared" si="274"/>
        <v>54460</v>
      </c>
      <c r="BF914" s="1">
        <v>13217</v>
      </c>
      <c r="BH914" s="1">
        <f t="shared" si="275"/>
        <v>67677</v>
      </c>
    </row>
    <row r="915" spans="1:60" hidden="1" outlineLevel="1">
      <c r="A915" t="s">
        <v>1726</v>
      </c>
      <c r="B915" t="s">
        <v>2626</v>
      </c>
      <c r="C915" s="25">
        <v>18149</v>
      </c>
      <c r="F915" s="1">
        <f t="shared" si="266"/>
        <v>11574</v>
      </c>
      <c r="G915" s="1">
        <v>6818</v>
      </c>
      <c r="H915" s="1">
        <v>6653</v>
      </c>
      <c r="I915" s="2" t="str">
        <f t="shared" si="276"/>
        <v/>
      </c>
      <c r="J915" s="2">
        <f t="shared" si="277"/>
        <v>0.57482287886642469</v>
      </c>
      <c r="K915" s="10">
        <f t="shared" si="267"/>
        <v>3</v>
      </c>
      <c r="L915" s="9">
        <f t="shared" si="268"/>
        <v>2</v>
      </c>
      <c r="M915" s="8">
        <f t="shared" si="269"/>
        <v>1</v>
      </c>
      <c r="N915" s="2">
        <f t="shared" si="270"/>
        <v>0.3024883359253499</v>
      </c>
      <c r="O915" s="2">
        <f t="shared" si="271"/>
        <v>0.31156039398652152</v>
      </c>
      <c r="P915" s="2">
        <f t="shared" si="272"/>
        <v>0.38595127008812857</v>
      </c>
      <c r="Q915" s="2">
        <f t="shared" si="273"/>
        <v>5.5511151231257827E-17</v>
      </c>
      <c r="R915" s="1">
        <v>3501</v>
      </c>
      <c r="S915" s="1">
        <v>3606</v>
      </c>
      <c r="T915" s="1">
        <v>4467</v>
      </c>
      <c r="AS915" t="s">
        <v>1726</v>
      </c>
      <c r="AT915" t="s">
        <v>2626</v>
      </c>
      <c r="AW915" s="35">
        <v>19</v>
      </c>
      <c r="AX915" s="37">
        <v>171</v>
      </c>
      <c r="AY915" s="41">
        <f t="shared" si="265"/>
        <v>19171</v>
      </c>
      <c r="BA915" s="7" t="s">
        <v>59</v>
      </c>
      <c r="BE915" s="1">
        <f t="shared" si="274"/>
        <v>11574</v>
      </c>
      <c r="BF915" s="1">
        <v>276</v>
      </c>
      <c r="BH915" s="1">
        <f t="shared" si="275"/>
        <v>11850</v>
      </c>
    </row>
    <row r="916" spans="1:60" hidden="1" outlineLevel="1">
      <c r="A916" t="s">
        <v>3006</v>
      </c>
      <c r="B916" t="s">
        <v>2626</v>
      </c>
      <c r="C916" s="25">
        <v>6557</v>
      </c>
      <c r="F916" s="1">
        <f t="shared" si="266"/>
        <v>4534</v>
      </c>
      <c r="G916" s="1">
        <v>2497</v>
      </c>
      <c r="H916" s="1">
        <v>2298</v>
      </c>
      <c r="I916" s="2" t="str">
        <f t="shared" si="276"/>
        <v/>
      </c>
      <c r="J916" s="2">
        <f t="shared" si="277"/>
        <v>0.50683722981914425</v>
      </c>
      <c r="K916" s="10">
        <f t="shared" si="267"/>
        <v>3</v>
      </c>
      <c r="L916" s="9">
        <f t="shared" si="268"/>
        <v>1</v>
      </c>
      <c r="M916" s="8">
        <f t="shared" si="269"/>
        <v>2</v>
      </c>
      <c r="N916" s="2">
        <f t="shared" si="270"/>
        <v>0.23048081164534628</v>
      </c>
      <c r="O916" s="2">
        <f t="shared" si="271"/>
        <v>0.39854433171592413</v>
      </c>
      <c r="P916" s="2">
        <f t="shared" si="272"/>
        <v>0.37097485663872959</v>
      </c>
      <c r="Q916" s="2">
        <f t="shared" si="273"/>
        <v>0</v>
      </c>
      <c r="R916" s="1">
        <v>1045</v>
      </c>
      <c r="S916" s="1">
        <v>1807</v>
      </c>
      <c r="T916" s="1">
        <v>1682</v>
      </c>
      <c r="AS916" t="s">
        <v>3006</v>
      </c>
      <c r="AT916" t="s">
        <v>2626</v>
      </c>
      <c r="AW916" s="35">
        <v>19</v>
      </c>
      <c r="AX916" s="37">
        <v>173</v>
      </c>
      <c r="AY916" s="41">
        <f t="shared" si="265"/>
        <v>19173</v>
      </c>
      <c r="BA916" s="7" t="s">
        <v>59</v>
      </c>
      <c r="BE916" s="1">
        <f t="shared" si="274"/>
        <v>4534</v>
      </c>
      <c r="BF916" s="1">
        <v>120</v>
      </c>
      <c r="BH916" s="1">
        <f t="shared" si="275"/>
        <v>4654</v>
      </c>
    </row>
    <row r="917" spans="1:60" hidden="1" outlineLevel="1">
      <c r="A917" t="s">
        <v>2871</v>
      </c>
      <c r="B917" t="s">
        <v>2626</v>
      </c>
      <c r="C917" s="25">
        <v>12225</v>
      </c>
      <c r="F917" s="1">
        <f t="shared" si="266"/>
        <v>8110</v>
      </c>
      <c r="G917" s="1">
        <v>4084</v>
      </c>
      <c r="H917" s="1">
        <v>3836</v>
      </c>
      <c r="I917" s="2" t="str">
        <f t="shared" si="276"/>
        <v/>
      </c>
      <c r="J917" s="2">
        <f t="shared" si="277"/>
        <v>0.47299630086313194</v>
      </c>
      <c r="K917" s="10">
        <f t="shared" si="267"/>
        <v>3</v>
      </c>
      <c r="L917" s="9">
        <f t="shared" si="268"/>
        <v>2</v>
      </c>
      <c r="M917" s="8">
        <f t="shared" si="269"/>
        <v>1</v>
      </c>
      <c r="N917" s="2">
        <f t="shared" si="270"/>
        <v>0.27102342786683109</v>
      </c>
      <c r="O917" s="2">
        <f t="shared" si="271"/>
        <v>0.32836004932182489</v>
      </c>
      <c r="P917" s="2">
        <f t="shared" si="272"/>
        <v>0.40061652281134402</v>
      </c>
      <c r="Q917" s="2">
        <f t="shared" si="273"/>
        <v>0</v>
      </c>
      <c r="R917" s="1">
        <v>2198</v>
      </c>
      <c r="S917" s="1">
        <v>2663</v>
      </c>
      <c r="T917" s="1">
        <v>3249</v>
      </c>
      <c r="AS917" t="s">
        <v>2871</v>
      </c>
      <c r="AT917" t="s">
        <v>2626</v>
      </c>
      <c r="AW917" s="35">
        <v>19</v>
      </c>
      <c r="AX917" s="37">
        <v>175</v>
      </c>
      <c r="AY917" s="41">
        <f t="shared" si="265"/>
        <v>19175</v>
      </c>
      <c r="BA917" s="7" t="s">
        <v>59</v>
      </c>
      <c r="BE917" s="1">
        <f t="shared" si="274"/>
        <v>8110</v>
      </c>
      <c r="BF917" s="1">
        <v>469</v>
      </c>
      <c r="BH917" s="1">
        <f t="shared" si="275"/>
        <v>8579</v>
      </c>
    </row>
    <row r="918" spans="1:60" hidden="1" outlineLevel="1">
      <c r="A918" t="s">
        <v>1880</v>
      </c>
      <c r="B918" t="s">
        <v>2626</v>
      </c>
      <c r="C918" s="25">
        <v>7660</v>
      </c>
      <c r="F918" s="1">
        <f t="shared" si="266"/>
        <v>5096</v>
      </c>
      <c r="G918" s="1">
        <v>2742</v>
      </c>
      <c r="H918" s="1">
        <v>2631</v>
      </c>
      <c r="I918" s="2" t="str">
        <f t="shared" si="276"/>
        <v/>
      </c>
      <c r="J918" s="2">
        <f t="shared" si="277"/>
        <v>0.51628728414442704</v>
      </c>
      <c r="K918" s="10">
        <f t="shared" si="267"/>
        <v>3</v>
      </c>
      <c r="L918" s="9">
        <f t="shared" si="268"/>
        <v>1</v>
      </c>
      <c r="M918" s="8">
        <f t="shared" si="269"/>
        <v>2</v>
      </c>
      <c r="N918" s="2">
        <f t="shared" si="270"/>
        <v>0.23901098901098902</v>
      </c>
      <c r="O918" s="2">
        <f t="shared" si="271"/>
        <v>0.42327315541601257</v>
      </c>
      <c r="P918" s="2">
        <f t="shared" si="272"/>
        <v>0.33771585557299844</v>
      </c>
      <c r="Q918" s="2">
        <f t="shared" si="273"/>
        <v>-5.5511151231257827E-17</v>
      </c>
      <c r="R918" s="1">
        <v>1218</v>
      </c>
      <c r="S918" s="1">
        <v>2157</v>
      </c>
      <c r="T918" s="1">
        <v>1721</v>
      </c>
      <c r="AS918" t="s">
        <v>1880</v>
      </c>
      <c r="AT918" t="s">
        <v>2626</v>
      </c>
      <c r="AW918" s="35">
        <v>19</v>
      </c>
      <c r="AX918" s="37">
        <v>177</v>
      </c>
      <c r="AY918" s="41">
        <f t="shared" si="265"/>
        <v>19177</v>
      </c>
      <c r="BA918" s="7" t="s">
        <v>59</v>
      </c>
      <c r="BE918" s="1">
        <f t="shared" si="274"/>
        <v>5096</v>
      </c>
      <c r="BF918" s="1">
        <v>161</v>
      </c>
      <c r="BH918" s="1">
        <f t="shared" si="275"/>
        <v>5257</v>
      </c>
    </row>
    <row r="919" spans="1:60" hidden="1" outlineLevel="1">
      <c r="A919" t="s">
        <v>1465</v>
      </c>
      <c r="B919" t="s">
        <v>2626</v>
      </c>
      <c r="C919" s="25">
        <v>35776</v>
      </c>
      <c r="F919" s="1">
        <f t="shared" si="266"/>
        <v>22344</v>
      </c>
      <c r="G919" s="1">
        <v>11497</v>
      </c>
      <c r="H919" s="1">
        <v>10936</v>
      </c>
      <c r="I919" s="2" t="str">
        <f t="shared" si="276"/>
        <v/>
      </c>
      <c r="J919" s="2">
        <f t="shared" si="277"/>
        <v>0.48943788041532404</v>
      </c>
      <c r="K919" s="10">
        <f t="shared" si="267"/>
        <v>1</v>
      </c>
      <c r="L919" s="9">
        <f t="shared" si="268"/>
        <v>3</v>
      </c>
      <c r="M919" s="8">
        <f t="shared" si="269"/>
        <v>2</v>
      </c>
      <c r="N919" s="2">
        <f t="shared" si="270"/>
        <v>0.49033297529538133</v>
      </c>
      <c r="O919" s="2">
        <f t="shared" si="271"/>
        <v>0.19132653061224489</v>
      </c>
      <c r="P919" s="2">
        <f t="shared" si="272"/>
        <v>0.3183404940923738</v>
      </c>
      <c r="Q919" s="2">
        <f t="shared" si="273"/>
        <v>-5.5511151231257827E-17</v>
      </c>
      <c r="R919" s="1">
        <v>10956</v>
      </c>
      <c r="S919" s="1">
        <v>4275</v>
      </c>
      <c r="T919" s="1">
        <v>7113</v>
      </c>
      <c r="AS919" t="s">
        <v>1465</v>
      </c>
      <c r="AT919" t="s">
        <v>2626</v>
      </c>
      <c r="AW919" s="35">
        <v>19</v>
      </c>
      <c r="AX919" s="37">
        <v>179</v>
      </c>
      <c r="AY919" s="41">
        <f t="shared" si="265"/>
        <v>19179</v>
      </c>
      <c r="BA919" s="7" t="s">
        <v>59</v>
      </c>
      <c r="BE919" s="1">
        <f t="shared" si="274"/>
        <v>22344</v>
      </c>
      <c r="BF919" s="1">
        <v>1041</v>
      </c>
      <c r="BH919" s="1">
        <f t="shared" si="275"/>
        <v>23385</v>
      </c>
    </row>
    <row r="920" spans="1:60" hidden="1" outlineLevel="1">
      <c r="A920" t="s">
        <v>2267</v>
      </c>
      <c r="B920" t="s">
        <v>2626</v>
      </c>
      <c r="C920" s="25">
        <v>44178</v>
      </c>
      <c r="F920" s="1">
        <f t="shared" si="266"/>
        <v>29650</v>
      </c>
      <c r="G920" s="1">
        <v>17641</v>
      </c>
      <c r="H920" s="1">
        <v>16819</v>
      </c>
      <c r="I920" s="2" t="str">
        <f t="shared" si="276"/>
        <v/>
      </c>
      <c r="J920" s="2">
        <f t="shared" si="277"/>
        <v>0.5672512647554806</v>
      </c>
      <c r="K920" s="10">
        <f t="shared" si="267"/>
        <v>2</v>
      </c>
      <c r="L920" s="9">
        <f t="shared" si="268"/>
        <v>3</v>
      </c>
      <c r="M920" s="8">
        <f t="shared" si="269"/>
        <v>1</v>
      </c>
      <c r="N920" s="2">
        <f t="shared" si="270"/>
        <v>0.34964586846543</v>
      </c>
      <c r="O920" s="2">
        <f t="shared" si="271"/>
        <v>0.2978414839797639</v>
      </c>
      <c r="P920" s="2">
        <f t="shared" si="272"/>
        <v>0.35251264755480605</v>
      </c>
      <c r="Q920" s="2">
        <f t="shared" si="273"/>
        <v>5.5511151231257827E-17</v>
      </c>
      <c r="R920" s="1">
        <v>10367</v>
      </c>
      <c r="S920" s="1">
        <v>8831</v>
      </c>
      <c r="T920" s="1">
        <v>10452</v>
      </c>
      <c r="AS920" t="s">
        <v>2267</v>
      </c>
      <c r="AT920" t="s">
        <v>2626</v>
      </c>
      <c r="AW920" s="35">
        <v>19</v>
      </c>
      <c r="AX920" s="37">
        <v>181</v>
      </c>
      <c r="AY920" s="41">
        <f t="shared" si="265"/>
        <v>19181</v>
      </c>
      <c r="BA920" s="7" t="s">
        <v>59</v>
      </c>
      <c r="BE920" s="1">
        <f t="shared" si="274"/>
        <v>29650</v>
      </c>
      <c r="BF920" s="1">
        <v>2019</v>
      </c>
      <c r="BH920" s="1">
        <f t="shared" si="275"/>
        <v>31669</v>
      </c>
    </row>
    <row r="921" spans="1:60" hidden="1" outlineLevel="1">
      <c r="A921" t="s">
        <v>2321</v>
      </c>
      <c r="B921" t="s">
        <v>2626</v>
      </c>
      <c r="C921" s="25">
        <v>21472</v>
      </c>
      <c r="F921" s="1">
        <f t="shared" si="266"/>
        <v>14200</v>
      </c>
      <c r="G921" s="1">
        <v>7588</v>
      </c>
      <c r="H921" s="1">
        <v>7231</v>
      </c>
      <c r="I921" s="2" t="str">
        <f t="shared" si="276"/>
        <v/>
      </c>
      <c r="J921" s="2">
        <f t="shared" si="277"/>
        <v>0.50922535211267606</v>
      </c>
      <c r="K921" s="10">
        <f t="shared" si="267"/>
        <v>3</v>
      </c>
      <c r="L921" s="9">
        <f t="shared" si="268"/>
        <v>2</v>
      </c>
      <c r="M921" s="8">
        <f t="shared" si="269"/>
        <v>1</v>
      </c>
      <c r="N921" s="2">
        <f t="shared" si="270"/>
        <v>0.21577464788732395</v>
      </c>
      <c r="O921" s="2">
        <f t="shared" si="271"/>
        <v>0.38542253521126763</v>
      </c>
      <c r="P921" s="2">
        <f t="shared" si="272"/>
        <v>0.39880281690140845</v>
      </c>
      <c r="Q921" s="2">
        <f t="shared" si="273"/>
        <v>0</v>
      </c>
      <c r="R921" s="1">
        <v>3064</v>
      </c>
      <c r="S921" s="1">
        <v>5473</v>
      </c>
      <c r="T921" s="1">
        <v>5663</v>
      </c>
      <c r="AS921" t="s">
        <v>2321</v>
      </c>
      <c r="AT921" t="s">
        <v>2626</v>
      </c>
      <c r="AW921" s="35">
        <v>19</v>
      </c>
      <c r="AX921" s="37">
        <v>183</v>
      </c>
      <c r="AY921" s="41">
        <f t="shared" si="265"/>
        <v>19183</v>
      </c>
      <c r="BA921" s="7" t="s">
        <v>59</v>
      </c>
      <c r="BE921" s="1">
        <f t="shared" si="274"/>
        <v>14200</v>
      </c>
      <c r="BF921" s="1">
        <v>455</v>
      </c>
      <c r="BH921" s="1">
        <f t="shared" si="275"/>
        <v>14655</v>
      </c>
    </row>
    <row r="922" spans="1:60" hidden="1" outlineLevel="1">
      <c r="A922" t="s">
        <v>2268</v>
      </c>
      <c r="B922" t="s">
        <v>2626</v>
      </c>
      <c r="C922" s="25">
        <v>6478</v>
      </c>
      <c r="F922" s="1">
        <f t="shared" si="266"/>
        <v>4145</v>
      </c>
      <c r="G922" s="1">
        <v>2232</v>
      </c>
      <c r="H922" s="1">
        <v>2069</v>
      </c>
      <c r="I922" s="2" t="str">
        <f t="shared" si="276"/>
        <v/>
      </c>
      <c r="J922" s="2">
        <f t="shared" si="277"/>
        <v>0.49915560916767188</v>
      </c>
      <c r="K922" s="10">
        <f t="shared" si="267"/>
        <v>3</v>
      </c>
      <c r="L922" s="9">
        <f t="shared" si="268"/>
        <v>2</v>
      </c>
      <c r="M922" s="8">
        <f t="shared" si="269"/>
        <v>1</v>
      </c>
      <c r="N922" s="2">
        <f t="shared" si="270"/>
        <v>0.31724969843184558</v>
      </c>
      <c r="O922" s="2">
        <f t="shared" si="271"/>
        <v>0.33655006031363088</v>
      </c>
      <c r="P922" s="2">
        <f t="shared" si="272"/>
        <v>0.34620024125452353</v>
      </c>
      <c r="Q922" s="2">
        <f t="shared" si="273"/>
        <v>0</v>
      </c>
      <c r="R922" s="1">
        <v>1315</v>
      </c>
      <c r="S922" s="1">
        <v>1395</v>
      </c>
      <c r="T922" s="1">
        <v>1435</v>
      </c>
      <c r="AS922" t="s">
        <v>2268</v>
      </c>
      <c r="AT922" t="s">
        <v>2626</v>
      </c>
      <c r="AW922" s="35">
        <v>19</v>
      </c>
      <c r="AX922" s="37">
        <v>185</v>
      </c>
      <c r="AY922" s="41">
        <f t="shared" si="265"/>
        <v>19185</v>
      </c>
      <c r="BA922" s="7" t="s">
        <v>59</v>
      </c>
      <c r="BE922" s="1">
        <f t="shared" si="274"/>
        <v>4145</v>
      </c>
      <c r="BF922" s="1">
        <v>126</v>
      </c>
      <c r="BH922" s="1">
        <f t="shared" si="275"/>
        <v>4271</v>
      </c>
    </row>
    <row r="923" spans="1:60" hidden="1" outlineLevel="1">
      <c r="A923" t="s">
        <v>2338</v>
      </c>
      <c r="B923" t="s">
        <v>2626</v>
      </c>
      <c r="C923" s="25">
        <v>38534</v>
      </c>
      <c r="F923" s="1">
        <f t="shared" si="266"/>
        <v>23312</v>
      </c>
      <c r="G923" s="1">
        <v>13320</v>
      </c>
      <c r="H923" s="1">
        <v>12803</v>
      </c>
      <c r="I923" s="2" t="str">
        <f t="shared" si="276"/>
        <v/>
      </c>
      <c r="J923" s="2">
        <f t="shared" si="277"/>
        <v>0.54920212765957444</v>
      </c>
      <c r="K923" s="10">
        <f t="shared" si="267"/>
        <v>1</v>
      </c>
      <c r="L923" s="9">
        <f t="shared" si="268"/>
        <v>3</v>
      </c>
      <c r="M923" s="8">
        <f t="shared" si="269"/>
        <v>2</v>
      </c>
      <c r="N923" s="2">
        <f t="shared" si="270"/>
        <v>0.37911805078929306</v>
      </c>
      <c r="O923" s="2">
        <f t="shared" si="271"/>
        <v>0.26243994509265617</v>
      </c>
      <c r="P923" s="2">
        <f t="shared" si="272"/>
        <v>0.35844200411805077</v>
      </c>
      <c r="Q923" s="2">
        <f t="shared" si="273"/>
        <v>0</v>
      </c>
      <c r="R923" s="1">
        <v>8838</v>
      </c>
      <c r="S923" s="1">
        <v>6118</v>
      </c>
      <c r="T923" s="1">
        <v>8356</v>
      </c>
      <c r="AS923" t="s">
        <v>2338</v>
      </c>
      <c r="AT923" t="s">
        <v>2626</v>
      </c>
      <c r="AW923" s="35">
        <v>19</v>
      </c>
      <c r="AX923" s="37">
        <v>187</v>
      </c>
      <c r="AY923" s="41">
        <f t="shared" si="265"/>
        <v>19187</v>
      </c>
      <c r="BA923" s="7" t="s">
        <v>59</v>
      </c>
      <c r="BE923" s="1">
        <f t="shared" si="274"/>
        <v>23312</v>
      </c>
      <c r="BF923" s="1">
        <v>3171</v>
      </c>
      <c r="BH923" s="1">
        <f t="shared" si="275"/>
        <v>26483</v>
      </c>
    </row>
    <row r="924" spans="1:60" hidden="1" outlineLevel="1">
      <c r="A924" t="s">
        <v>2197</v>
      </c>
      <c r="B924" t="s">
        <v>2626</v>
      </c>
      <c r="C924" s="25">
        <v>11138</v>
      </c>
      <c r="F924" s="1">
        <f t="shared" si="266"/>
        <v>7056</v>
      </c>
      <c r="G924" s="1">
        <v>4175</v>
      </c>
      <c r="H924" s="1">
        <v>3976</v>
      </c>
      <c r="I924" s="2" t="str">
        <f t="shared" si="276"/>
        <v/>
      </c>
      <c r="J924" s="2">
        <f t="shared" si="277"/>
        <v>0.56349206349206349</v>
      </c>
      <c r="K924" s="10">
        <f t="shared" si="267"/>
        <v>3</v>
      </c>
      <c r="L924" s="9">
        <f t="shared" si="268"/>
        <v>2</v>
      </c>
      <c r="M924" s="8">
        <f t="shared" si="269"/>
        <v>1</v>
      </c>
      <c r="N924" s="2">
        <f t="shared" si="270"/>
        <v>0.23455215419501133</v>
      </c>
      <c r="O924" s="2">
        <f t="shared" si="271"/>
        <v>0.32426303854875282</v>
      </c>
      <c r="P924" s="2">
        <f t="shared" si="272"/>
        <v>0.44118480725623582</v>
      </c>
      <c r="Q924" s="2">
        <f t="shared" si="273"/>
        <v>5.5511151231257827E-17</v>
      </c>
      <c r="R924" s="1">
        <v>1655</v>
      </c>
      <c r="S924" s="1">
        <v>2288</v>
      </c>
      <c r="T924" s="1">
        <v>3113</v>
      </c>
      <c r="AS924" t="s">
        <v>2197</v>
      </c>
      <c r="AT924" t="s">
        <v>2626</v>
      </c>
      <c r="AW924" s="35">
        <v>19</v>
      </c>
      <c r="AX924" s="37">
        <v>189</v>
      </c>
      <c r="AY924" s="41">
        <f t="shared" si="265"/>
        <v>19189</v>
      </c>
      <c r="BA924" s="7" t="s">
        <v>59</v>
      </c>
      <c r="BE924" s="1">
        <f t="shared" si="274"/>
        <v>7056</v>
      </c>
      <c r="BF924" s="1">
        <v>946</v>
      </c>
      <c r="BH924" s="1">
        <f t="shared" si="275"/>
        <v>8002</v>
      </c>
    </row>
    <row r="925" spans="1:60" hidden="1" outlineLevel="1">
      <c r="A925" t="s">
        <v>982</v>
      </c>
      <c r="B925" t="s">
        <v>2626</v>
      </c>
      <c r="C925" s="25">
        <v>21012</v>
      </c>
      <c r="F925" s="1">
        <f t="shared" si="266"/>
        <v>13591</v>
      </c>
      <c r="G925" s="1">
        <v>7330</v>
      </c>
      <c r="H925" s="1">
        <v>6922</v>
      </c>
      <c r="I925" s="2" t="str">
        <f t="shared" si="276"/>
        <v/>
      </c>
      <c r="J925" s="2">
        <f t="shared" si="277"/>
        <v>0.50930763004929736</v>
      </c>
      <c r="K925" s="10">
        <f t="shared" si="267"/>
        <v>3</v>
      </c>
      <c r="L925" s="9">
        <f t="shared" si="268"/>
        <v>2</v>
      </c>
      <c r="M925" s="8">
        <f t="shared" si="269"/>
        <v>1</v>
      </c>
      <c r="N925" s="2">
        <f t="shared" si="270"/>
        <v>0.23449341475976748</v>
      </c>
      <c r="O925" s="2">
        <f t="shared" si="271"/>
        <v>0.35229195791332502</v>
      </c>
      <c r="P925" s="2">
        <f t="shared" si="272"/>
        <v>0.4132146273269075</v>
      </c>
      <c r="Q925" s="2">
        <f t="shared" si="273"/>
        <v>0</v>
      </c>
      <c r="R925" s="1">
        <v>3187</v>
      </c>
      <c r="S925" s="1">
        <v>4788</v>
      </c>
      <c r="T925" s="1">
        <v>5616</v>
      </c>
      <c r="AS925" t="s">
        <v>982</v>
      </c>
      <c r="AT925" t="s">
        <v>2626</v>
      </c>
      <c r="AW925" s="35">
        <v>19</v>
      </c>
      <c r="AX925" s="37">
        <v>191</v>
      </c>
      <c r="AY925" s="41">
        <f t="shared" si="265"/>
        <v>19191</v>
      </c>
      <c r="BA925" s="7" t="s">
        <v>59</v>
      </c>
      <c r="BE925" s="1">
        <f t="shared" si="274"/>
        <v>13591</v>
      </c>
      <c r="BF925" s="1">
        <v>319</v>
      </c>
      <c r="BH925" s="1">
        <f t="shared" si="275"/>
        <v>13910</v>
      </c>
    </row>
    <row r="926" spans="1:60" hidden="1" outlineLevel="1">
      <c r="A926" t="s">
        <v>973</v>
      </c>
      <c r="B926" t="s">
        <v>2626</v>
      </c>
      <c r="C926" s="25">
        <v>100693</v>
      </c>
      <c r="F926" s="1">
        <f t="shared" si="266"/>
        <v>57378</v>
      </c>
      <c r="G926" s="1">
        <v>28829</v>
      </c>
      <c r="H926" s="1">
        <v>28451</v>
      </c>
      <c r="I926" s="2" t="str">
        <f t="shared" si="276"/>
        <v/>
      </c>
      <c r="J926" s="2">
        <f t="shared" si="277"/>
        <v>0.49585206873714666</v>
      </c>
      <c r="K926" s="10">
        <f t="shared" si="267"/>
        <v>2</v>
      </c>
      <c r="L926" s="9">
        <f t="shared" si="268"/>
        <v>3</v>
      </c>
      <c r="M926" s="8">
        <f t="shared" si="269"/>
        <v>1</v>
      </c>
      <c r="N926" s="2">
        <f t="shared" si="270"/>
        <v>0.3113214123880233</v>
      </c>
      <c r="O926" s="2">
        <f t="shared" si="271"/>
        <v>0.30956115584370314</v>
      </c>
      <c r="P926" s="2">
        <f t="shared" si="272"/>
        <v>0.37911743176827356</v>
      </c>
      <c r="Q926" s="2">
        <f>IF(SUM($R926:$AO926)=0,"-",(1-N926-O926-P926))</f>
        <v>5.5511151231257827E-17</v>
      </c>
      <c r="R926" s="1">
        <v>17863</v>
      </c>
      <c r="S926" s="1">
        <v>17762</v>
      </c>
      <c r="T926" s="1">
        <v>21753</v>
      </c>
      <c r="AS926" t="s">
        <v>973</v>
      </c>
      <c r="AT926" t="s">
        <v>2626</v>
      </c>
      <c r="AW926" s="35">
        <v>19</v>
      </c>
      <c r="AX926" s="37">
        <v>193</v>
      </c>
      <c r="AY926" s="41">
        <f t="shared" si="265"/>
        <v>19193</v>
      </c>
      <c r="BA926" s="7" t="s">
        <v>59</v>
      </c>
      <c r="BE926" s="1">
        <f t="shared" si="274"/>
        <v>57378</v>
      </c>
      <c r="BF926" s="1">
        <v>12316</v>
      </c>
      <c r="BH926" s="1">
        <f t="shared" si="275"/>
        <v>69694</v>
      </c>
    </row>
    <row r="927" spans="1:60" hidden="1" outlineLevel="1">
      <c r="A927" t="s">
        <v>2832</v>
      </c>
      <c r="B927" t="s">
        <v>2626</v>
      </c>
      <c r="C927" s="25">
        <v>7649</v>
      </c>
      <c r="F927" s="1">
        <f t="shared" si="266"/>
        <v>5399</v>
      </c>
      <c r="G927" s="1">
        <v>3207</v>
      </c>
      <c r="H927" s="1">
        <v>3071</v>
      </c>
      <c r="I927" s="2" t="str">
        <f t="shared" si="276"/>
        <v/>
      </c>
      <c r="J927" s="2">
        <f t="shared" si="277"/>
        <v>0.56880903871087241</v>
      </c>
      <c r="K927" s="10">
        <f t="shared" si="267"/>
        <v>3</v>
      </c>
      <c r="L927" s="9">
        <f t="shared" si="268"/>
        <v>2</v>
      </c>
      <c r="M927" s="8">
        <f t="shared" si="269"/>
        <v>1</v>
      </c>
      <c r="N927" s="2">
        <f t="shared" si="270"/>
        <v>0.2804223004260048</v>
      </c>
      <c r="O927" s="2">
        <f t="shared" si="271"/>
        <v>0.33339507316169659</v>
      </c>
      <c r="P927" s="2">
        <f t="shared" si="272"/>
        <v>0.38618262641229856</v>
      </c>
      <c r="Q927" s="2">
        <f>IF(SUM($R927:$AO927)=0,"-",(1-N927-O927-P927))</f>
        <v>5.5511151231257827E-17</v>
      </c>
      <c r="R927" s="1">
        <v>1514</v>
      </c>
      <c r="S927" s="1">
        <v>1800</v>
      </c>
      <c r="T927" s="1">
        <v>2085</v>
      </c>
      <c r="AS927" t="s">
        <v>2832</v>
      </c>
      <c r="AT927" t="s">
        <v>2626</v>
      </c>
      <c r="AW927" s="35">
        <v>19</v>
      </c>
      <c r="AX927" s="37">
        <v>195</v>
      </c>
      <c r="AY927" s="41">
        <f t="shared" si="265"/>
        <v>19195</v>
      </c>
      <c r="BA927" s="7" t="s">
        <v>59</v>
      </c>
      <c r="BE927" s="1">
        <f t="shared" si="274"/>
        <v>5399</v>
      </c>
      <c r="BF927" s="1">
        <v>219</v>
      </c>
      <c r="BH927" s="1">
        <f t="shared" si="275"/>
        <v>5618</v>
      </c>
    </row>
    <row r="928" spans="1:60" hidden="1" outlineLevel="1">
      <c r="A928" t="s">
        <v>2497</v>
      </c>
      <c r="B928" t="s">
        <v>2626</v>
      </c>
      <c r="C928" s="25">
        <v>13588</v>
      </c>
      <c r="F928" s="1">
        <f t="shared" si="266"/>
        <v>9228</v>
      </c>
      <c r="G928" s="1">
        <v>4883</v>
      </c>
      <c r="H928" s="1">
        <v>4710</v>
      </c>
      <c r="I928" s="2" t="str">
        <f t="shared" si="276"/>
        <v/>
      </c>
      <c r="J928" s="2">
        <f t="shared" si="277"/>
        <v>0.51040312093628093</v>
      </c>
      <c r="K928" s="10">
        <f t="shared" si="267"/>
        <v>3</v>
      </c>
      <c r="L928" s="9">
        <f t="shared" si="268"/>
        <v>1</v>
      </c>
      <c r="M928" s="8">
        <f t="shared" si="269"/>
        <v>2</v>
      </c>
      <c r="N928" s="2">
        <f t="shared" si="270"/>
        <v>0.21933246640658866</v>
      </c>
      <c r="O928" s="2">
        <f t="shared" si="271"/>
        <v>0.39997832683138274</v>
      </c>
      <c r="P928" s="2">
        <f t="shared" si="272"/>
        <v>0.38068920676202861</v>
      </c>
      <c r="Q928" s="2">
        <f>IF(SUM($R928:$AO928)=0,"-",(1-N928-O928-P928))</f>
        <v>0</v>
      </c>
      <c r="R928" s="1">
        <v>2024</v>
      </c>
      <c r="S928" s="1">
        <v>3691</v>
      </c>
      <c r="T928" s="1">
        <v>3513</v>
      </c>
      <c r="AS928" t="s">
        <v>2497</v>
      </c>
      <c r="AT928" t="s">
        <v>2626</v>
      </c>
      <c r="AW928" s="35">
        <v>19</v>
      </c>
      <c r="AX928" s="37">
        <v>197</v>
      </c>
      <c r="AY928" s="41">
        <f t="shared" si="265"/>
        <v>19197</v>
      </c>
      <c r="BA928" s="7" t="s">
        <v>59</v>
      </c>
      <c r="BE928" s="1">
        <f t="shared" si="274"/>
        <v>9228</v>
      </c>
      <c r="BF928" s="1">
        <v>380</v>
      </c>
      <c r="BH928" s="1">
        <f t="shared" si="275"/>
        <v>9608</v>
      </c>
    </row>
    <row r="929" spans="1:60" collapsed="1">
      <c r="A929" t="s">
        <v>2625</v>
      </c>
      <c r="B929" t="s">
        <v>2569</v>
      </c>
      <c r="C929" s="25">
        <f>SUM(C830:C928)</f>
        <v>2982644</v>
      </c>
      <c r="D929" s="55">
        <v>2252000</v>
      </c>
      <c r="E929" s="55">
        <v>2162000</v>
      </c>
      <c r="F929" s="1">
        <f>SUM(F830:F928)</f>
        <v>1931912</v>
      </c>
      <c r="G929" s="25">
        <f>SUM(G830:G928)</f>
        <v>1071509</v>
      </c>
      <c r="H929" s="1">
        <v>1033688</v>
      </c>
      <c r="I929" s="2">
        <f t="shared" si="276"/>
        <v>0.45900888099467141</v>
      </c>
      <c r="J929" s="2">
        <f t="shared" si="277"/>
        <v>0.53505956793063036</v>
      </c>
      <c r="K929" s="10">
        <f t="shared" si="267"/>
        <v>2</v>
      </c>
      <c r="L929" s="9">
        <f t="shared" si="268"/>
        <v>3</v>
      </c>
      <c r="M929" s="8">
        <f t="shared" si="269"/>
        <v>1</v>
      </c>
      <c r="N929" s="2">
        <f t="shared" si="270"/>
        <v>0.31454434777567508</v>
      </c>
      <c r="O929" s="2">
        <f t="shared" si="271"/>
        <v>0.3051262169291355</v>
      </c>
      <c r="P929" s="2">
        <f t="shared" si="272"/>
        <v>0.38032943529518942</v>
      </c>
      <c r="Q929" s="2">
        <f>IF(SUM($R929:$AO929)=0,"-",(1-N929-O929-P929))</f>
        <v>0</v>
      </c>
      <c r="R929" s="1">
        <f>SUM(R830:R928)</f>
        <v>607672</v>
      </c>
      <c r="S929" s="1">
        <f>SUM(S830:S928)</f>
        <v>589477</v>
      </c>
      <c r="T929" s="1">
        <f>SUM(T830:T928)</f>
        <v>734763</v>
      </c>
      <c r="AS929" t="s">
        <v>2625</v>
      </c>
      <c r="AT929" t="s">
        <v>2569</v>
      </c>
      <c r="AW929" s="35">
        <v>19</v>
      </c>
      <c r="AX929" s="37"/>
      <c r="AY929" s="35">
        <v>19</v>
      </c>
      <c r="BA929" s="7" t="s">
        <v>2133</v>
      </c>
      <c r="BE929" s="1">
        <f t="shared" si="274"/>
        <v>1931912</v>
      </c>
      <c r="BF929" s="1">
        <f>SUM(BF830:BF928)</f>
        <v>145327</v>
      </c>
      <c r="BH929" s="1">
        <f t="shared" si="275"/>
        <v>2077239</v>
      </c>
    </row>
    <row r="930" spans="1:60">
      <c r="C930" s="25"/>
      <c r="I930" s="2"/>
      <c r="J930" s="2"/>
      <c r="M930" s="8"/>
      <c r="AW930" s="35"/>
      <c r="AX930" s="37"/>
      <c r="AY930" s="41"/>
    </row>
    <row r="931" spans="1:60" hidden="1" outlineLevel="1">
      <c r="A931" t="s">
        <v>1663</v>
      </c>
      <c r="B931" t="s">
        <v>1972</v>
      </c>
      <c r="C931" s="25">
        <v>13639</v>
      </c>
      <c r="F931" s="1">
        <v>7998</v>
      </c>
      <c r="G931" s="1">
        <v>4383</v>
      </c>
      <c r="H931" s="1">
        <v>4349</v>
      </c>
      <c r="I931" s="2" t="str">
        <f t="shared" si="276"/>
        <v/>
      </c>
      <c r="J931" s="2">
        <f t="shared" si="277"/>
        <v>0.54376094023505872</v>
      </c>
      <c r="K931" s="10">
        <f t="shared" ref="K931:K962" si="278">RANK(R931,R931:AP931)</f>
        <v>3</v>
      </c>
      <c r="L931" s="9">
        <f t="shared" ref="L931:L962" si="279">RANK(S931,R931:AP931)</f>
        <v>1</v>
      </c>
      <c r="M931" s="8">
        <f t="shared" ref="M931:M962" si="280">RANK(T931,R931:AP931)</f>
        <v>2</v>
      </c>
      <c r="N931" s="2">
        <f t="shared" ref="N931:N962" si="281">IF(SUM($R931:$AO931)=0,"-",R931/SUM($R931:$AO931))</f>
        <v>0.23355923694779115</v>
      </c>
      <c r="O931" s="2">
        <f t="shared" ref="O931:O962" si="282">IF(SUM($R931:$AO931)=0,"-",S931/SUM($R931:$AO931))</f>
        <v>0.51317771084337349</v>
      </c>
      <c r="P931" s="2">
        <f t="shared" ref="P931:P962" si="283">IF(SUM($R931:$AO931)=0,"-",T931/SUM($R931:$AO931))</f>
        <v>0.24548192771084337</v>
      </c>
      <c r="Q931" s="2">
        <f t="shared" ref="Q931:Q962" si="284">IF(SUM($R931:$AO931)=0,"-",(1-N931-O931-P931))</f>
        <v>7.7811244979920091E-3</v>
      </c>
      <c r="R931" s="1">
        <v>1861</v>
      </c>
      <c r="S931" s="1">
        <v>4089</v>
      </c>
      <c r="T931" s="1">
        <v>1956</v>
      </c>
      <c r="U931" s="1">
        <v>55</v>
      </c>
      <c r="W931" s="1">
        <v>7</v>
      </c>
      <c r="AS931" t="s">
        <v>1663</v>
      </c>
      <c r="AT931" t="s">
        <v>1972</v>
      </c>
      <c r="AW931" s="35">
        <v>20</v>
      </c>
      <c r="AX931" s="37">
        <v>1</v>
      </c>
      <c r="AY931" s="41">
        <f t="shared" si="265"/>
        <v>20001</v>
      </c>
      <c r="BA931" s="7" t="s">
        <v>59</v>
      </c>
    </row>
    <row r="932" spans="1:60" hidden="1" outlineLevel="1">
      <c r="A932" t="s">
        <v>144</v>
      </c>
      <c r="B932" t="s">
        <v>1972</v>
      </c>
      <c r="C932" s="25">
        <v>8023</v>
      </c>
      <c r="F932" s="1">
        <v>5466</v>
      </c>
      <c r="G932" s="1">
        <v>2885</v>
      </c>
      <c r="H932" s="1">
        <v>2787</v>
      </c>
      <c r="I932" s="2" t="str">
        <f t="shared" si="276"/>
        <v/>
      </c>
      <c r="J932" s="2">
        <f t="shared" si="277"/>
        <v>0.50987925356750818</v>
      </c>
      <c r="K932" s="10">
        <f t="shared" si="278"/>
        <v>3</v>
      </c>
      <c r="L932" s="9">
        <f t="shared" si="279"/>
        <v>1</v>
      </c>
      <c r="M932" s="8">
        <f t="shared" si="280"/>
        <v>2</v>
      </c>
      <c r="N932" s="2">
        <f t="shared" si="281"/>
        <v>0.28709618543529841</v>
      </c>
      <c r="O932" s="2">
        <f t="shared" si="282"/>
        <v>0.39788282533309</v>
      </c>
      <c r="P932" s="2">
        <f t="shared" si="283"/>
        <v>0.30571272129950722</v>
      </c>
      <c r="Q932" s="2">
        <f t="shared" si="284"/>
        <v>9.3082679321043194E-3</v>
      </c>
      <c r="R932" s="1">
        <v>1573</v>
      </c>
      <c r="S932" s="1">
        <v>2180</v>
      </c>
      <c r="T932" s="1">
        <v>1675</v>
      </c>
      <c r="U932" s="1">
        <v>40</v>
      </c>
      <c r="W932" s="1">
        <v>11</v>
      </c>
      <c r="AS932" t="s">
        <v>144</v>
      </c>
      <c r="AT932" t="s">
        <v>1972</v>
      </c>
      <c r="AW932" s="35">
        <v>20</v>
      </c>
      <c r="AX932" s="37">
        <v>3</v>
      </c>
      <c r="AY932" s="41">
        <f t="shared" si="265"/>
        <v>20003</v>
      </c>
      <c r="BA932" s="7" t="s">
        <v>59</v>
      </c>
    </row>
    <row r="933" spans="1:60" hidden="1" outlineLevel="1">
      <c r="A933" t="s">
        <v>592</v>
      </c>
      <c r="B933" t="s">
        <v>1972</v>
      </c>
      <c r="C933" s="25">
        <v>16902</v>
      </c>
      <c r="F933" s="1">
        <v>10257</v>
      </c>
      <c r="G933" s="1">
        <v>5104</v>
      </c>
      <c r="H933" s="1">
        <v>5015</v>
      </c>
      <c r="I933" s="2" t="str">
        <f t="shared" si="276"/>
        <v/>
      </c>
      <c r="J933" s="2">
        <f t="shared" si="277"/>
        <v>0.48893438627278929</v>
      </c>
      <c r="K933" s="10">
        <f t="shared" si="278"/>
        <v>1</v>
      </c>
      <c r="L933" s="9">
        <f t="shared" si="279"/>
        <v>2</v>
      </c>
      <c r="M933" s="8">
        <f t="shared" si="280"/>
        <v>3</v>
      </c>
      <c r="N933" s="2">
        <f t="shared" si="281"/>
        <v>0.35160309834297482</v>
      </c>
      <c r="O933" s="2">
        <f t="shared" si="282"/>
        <v>0.34277870379448966</v>
      </c>
      <c r="P933" s="2">
        <f t="shared" si="283"/>
        <v>0.30002941464849497</v>
      </c>
      <c r="Q933" s="2">
        <f t="shared" si="284"/>
        <v>5.5887832140406046E-3</v>
      </c>
      <c r="R933" s="1">
        <v>3586</v>
      </c>
      <c r="S933" s="1">
        <v>3496</v>
      </c>
      <c r="T933" s="1">
        <v>3060</v>
      </c>
      <c r="U933" s="1">
        <v>42</v>
      </c>
      <c r="W933" s="1">
        <v>15</v>
      </c>
      <c r="AS933" t="s">
        <v>592</v>
      </c>
      <c r="AT933" t="s">
        <v>1972</v>
      </c>
      <c r="AW933" s="35">
        <v>20</v>
      </c>
      <c r="AX933" s="37">
        <v>5</v>
      </c>
      <c r="AY933" s="41">
        <f t="shared" ref="AY933:AY996" si="285">1000*AW933+AX933</f>
        <v>20005</v>
      </c>
      <c r="BA933" s="7" t="s">
        <v>59</v>
      </c>
    </row>
    <row r="934" spans="1:60" hidden="1" outlineLevel="1">
      <c r="A934" t="s">
        <v>140</v>
      </c>
      <c r="B934" t="s">
        <v>1972</v>
      </c>
      <c r="C934" s="25">
        <v>5003</v>
      </c>
      <c r="F934" s="1">
        <v>3687</v>
      </c>
      <c r="G934" s="1">
        <v>1813</v>
      </c>
      <c r="H934" s="1">
        <v>1775</v>
      </c>
      <c r="I934" s="2" t="str">
        <f t="shared" si="276"/>
        <v/>
      </c>
      <c r="J934" s="2">
        <f t="shared" si="277"/>
        <v>0.48142120965554652</v>
      </c>
      <c r="K934" s="10">
        <f t="shared" si="278"/>
        <v>2</v>
      </c>
      <c r="L934" s="9">
        <f t="shared" si="279"/>
        <v>1</v>
      </c>
      <c r="M934" s="8">
        <f t="shared" si="280"/>
        <v>3</v>
      </c>
      <c r="N934" s="2">
        <f t="shared" si="281"/>
        <v>0.22729744426318652</v>
      </c>
      <c r="O934" s="2">
        <f t="shared" si="282"/>
        <v>0.5606307775965198</v>
      </c>
      <c r="P934" s="2">
        <f t="shared" si="283"/>
        <v>0.20554649265905384</v>
      </c>
      <c r="Q934" s="2">
        <f t="shared" si="284"/>
        <v>6.5252854812398176E-3</v>
      </c>
      <c r="R934" s="1">
        <v>836</v>
      </c>
      <c r="S934" s="1">
        <v>2062</v>
      </c>
      <c r="T934" s="1">
        <v>756</v>
      </c>
      <c r="U934" s="1">
        <v>20</v>
      </c>
      <c r="W934" s="1">
        <v>4</v>
      </c>
      <c r="AS934" t="s">
        <v>140</v>
      </c>
      <c r="AT934" t="s">
        <v>1972</v>
      </c>
      <c r="AW934" s="35">
        <v>20</v>
      </c>
      <c r="AX934" s="37">
        <v>7</v>
      </c>
      <c r="AY934" s="41">
        <f t="shared" si="285"/>
        <v>20007</v>
      </c>
      <c r="BA934" s="7" t="s">
        <v>59</v>
      </c>
    </row>
    <row r="935" spans="1:60" hidden="1" outlineLevel="1">
      <c r="A935" t="s">
        <v>1868</v>
      </c>
      <c r="B935" t="s">
        <v>1972</v>
      </c>
      <c r="C935" s="25">
        <v>27460</v>
      </c>
      <c r="F935" s="1">
        <v>16286</v>
      </c>
      <c r="G935" s="1">
        <v>8205</v>
      </c>
      <c r="H935" s="1">
        <v>7986</v>
      </c>
      <c r="I935" s="2" t="str">
        <f t="shared" si="276"/>
        <v/>
      </c>
      <c r="J935" s="2">
        <f t="shared" si="277"/>
        <v>0.49035981824880265</v>
      </c>
      <c r="K935" s="10">
        <f t="shared" si="278"/>
        <v>3</v>
      </c>
      <c r="L935" s="9">
        <f t="shared" si="279"/>
        <v>1</v>
      </c>
      <c r="M935" s="8">
        <f t="shared" si="280"/>
        <v>2</v>
      </c>
      <c r="N935" s="2">
        <f t="shared" si="281"/>
        <v>0.21585576685601382</v>
      </c>
      <c r="O935" s="2">
        <f t="shared" si="282"/>
        <v>0.56186712768584834</v>
      </c>
      <c r="P935" s="2">
        <f t="shared" si="283"/>
        <v>0.21906643615707583</v>
      </c>
      <c r="Q935" s="2">
        <f t="shared" si="284"/>
        <v>3.210669301062008E-3</v>
      </c>
      <c r="R935" s="1">
        <v>3496</v>
      </c>
      <c r="S935" s="1">
        <v>9100</v>
      </c>
      <c r="T935" s="1">
        <v>3548</v>
      </c>
      <c r="U935" s="1">
        <v>43</v>
      </c>
      <c r="W935" s="1">
        <v>9</v>
      </c>
      <c r="AS935" t="s">
        <v>1868</v>
      </c>
      <c r="AT935" t="s">
        <v>1972</v>
      </c>
      <c r="AW935" s="35">
        <v>20</v>
      </c>
      <c r="AX935" s="37">
        <v>9</v>
      </c>
      <c r="AY935" s="41">
        <f t="shared" si="285"/>
        <v>20009</v>
      </c>
      <c r="BA935" s="7" t="s">
        <v>59</v>
      </c>
    </row>
    <row r="936" spans="1:60" hidden="1" outlineLevel="1">
      <c r="A936" t="s">
        <v>1869</v>
      </c>
      <c r="B936" t="s">
        <v>1972</v>
      </c>
      <c r="C936" s="25">
        <v>14990</v>
      </c>
      <c r="F936" s="1">
        <v>9830</v>
      </c>
      <c r="G936" s="1">
        <v>4892</v>
      </c>
      <c r="H936" s="1">
        <v>4828</v>
      </c>
      <c r="I936" s="2" t="str">
        <f t="shared" si="276"/>
        <v/>
      </c>
      <c r="J936" s="2">
        <f t="shared" si="277"/>
        <v>0.49114954221770091</v>
      </c>
      <c r="K936" s="10">
        <f t="shared" si="278"/>
        <v>2</v>
      </c>
      <c r="L936" s="9">
        <f t="shared" si="279"/>
        <v>1</v>
      </c>
      <c r="M936" s="8">
        <f t="shared" si="280"/>
        <v>3</v>
      </c>
      <c r="N936" s="2">
        <f t="shared" si="281"/>
        <v>0.32213257072821977</v>
      </c>
      <c r="O936" s="2">
        <f t="shared" si="282"/>
        <v>0.42620774180369725</v>
      </c>
      <c r="P936" s="2">
        <f t="shared" si="283"/>
        <v>0.24471453375548974</v>
      </c>
      <c r="Q936" s="2">
        <f t="shared" si="284"/>
        <v>6.9451537125932439E-3</v>
      </c>
      <c r="R936" s="1">
        <v>3154</v>
      </c>
      <c r="S936" s="1">
        <v>4173</v>
      </c>
      <c r="T936" s="1">
        <v>2396</v>
      </c>
      <c r="U936" s="1">
        <v>54</v>
      </c>
      <c r="W936" s="1">
        <v>14</v>
      </c>
      <c r="AS936" t="s">
        <v>1869</v>
      </c>
      <c r="AT936" t="s">
        <v>1972</v>
      </c>
      <c r="AW936" s="35">
        <v>20</v>
      </c>
      <c r="AX936" s="37">
        <v>11</v>
      </c>
      <c r="AY936" s="41">
        <f t="shared" si="285"/>
        <v>20011</v>
      </c>
      <c r="BA936" s="7" t="s">
        <v>59</v>
      </c>
    </row>
    <row r="937" spans="1:60" hidden="1" outlineLevel="1">
      <c r="A937" t="s">
        <v>1678</v>
      </c>
      <c r="B937" t="s">
        <v>1972</v>
      </c>
      <c r="C937" s="25">
        <v>10111</v>
      </c>
      <c r="F937" s="1">
        <v>6268</v>
      </c>
      <c r="G937" s="1">
        <v>3499</v>
      </c>
      <c r="H937" s="1">
        <v>3432</v>
      </c>
      <c r="I937" s="2" t="str">
        <f t="shared" si="276"/>
        <v/>
      </c>
      <c r="J937" s="2">
        <f t="shared" si="277"/>
        <v>0.54754307594128904</v>
      </c>
      <c r="K937" s="10">
        <f t="shared" si="278"/>
        <v>2</v>
      </c>
      <c r="L937" s="9">
        <f t="shared" si="279"/>
        <v>1</v>
      </c>
      <c r="M937" s="8">
        <f t="shared" si="280"/>
        <v>3</v>
      </c>
      <c r="N937" s="2">
        <f t="shared" si="281"/>
        <v>0.20853384664741739</v>
      </c>
      <c r="O937" s="2">
        <f t="shared" si="282"/>
        <v>0.60747513634905359</v>
      </c>
      <c r="P937" s="2">
        <f t="shared" si="283"/>
        <v>0.18046198267564967</v>
      </c>
      <c r="Q937" s="2">
        <f t="shared" si="284"/>
        <v>3.5290343278793768E-3</v>
      </c>
      <c r="R937" s="1">
        <v>1300</v>
      </c>
      <c r="S937" s="1">
        <v>3787</v>
      </c>
      <c r="T937" s="1">
        <v>1125</v>
      </c>
      <c r="U937" s="1">
        <v>20</v>
      </c>
      <c r="W937" s="1">
        <v>2</v>
      </c>
      <c r="AS937" t="s">
        <v>1678</v>
      </c>
      <c r="AT937" t="s">
        <v>1972</v>
      </c>
      <c r="AW937" s="35">
        <v>20</v>
      </c>
      <c r="AX937" s="37">
        <v>13</v>
      </c>
      <c r="AY937" s="41">
        <f t="shared" si="285"/>
        <v>20013</v>
      </c>
      <c r="BA937" s="7" t="s">
        <v>59</v>
      </c>
    </row>
    <row r="938" spans="1:60" hidden="1" outlineLevel="1">
      <c r="A938" t="s">
        <v>1409</v>
      </c>
      <c r="B938" t="s">
        <v>1972</v>
      </c>
      <c r="C938" s="25">
        <v>63571</v>
      </c>
      <c r="F938" s="1">
        <v>38669</v>
      </c>
      <c r="G938" s="1">
        <v>19596</v>
      </c>
      <c r="H938" s="1">
        <v>19175</v>
      </c>
      <c r="I938" s="2" t="str">
        <f t="shared" si="276"/>
        <v/>
      </c>
      <c r="J938" s="2">
        <f t="shared" si="277"/>
        <v>0.49587524890739354</v>
      </c>
      <c r="K938" s="10">
        <f t="shared" si="278"/>
        <v>3</v>
      </c>
      <c r="L938" s="9">
        <f t="shared" si="279"/>
        <v>1</v>
      </c>
      <c r="M938" s="8">
        <f t="shared" si="280"/>
        <v>2</v>
      </c>
      <c r="N938" s="2">
        <f t="shared" si="281"/>
        <v>0.22965578587023908</v>
      </c>
      <c r="O938" s="2">
        <f t="shared" si="282"/>
        <v>0.48295102293862369</v>
      </c>
      <c r="P938" s="2">
        <f t="shared" si="283"/>
        <v>0.28175961616216072</v>
      </c>
      <c r="Q938" s="2">
        <f t="shared" si="284"/>
        <v>5.6335750289765452E-3</v>
      </c>
      <c r="R938" s="1">
        <v>8520</v>
      </c>
      <c r="S938" s="1">
        <v>17917</v>
      </c>
      <c r="T938" s="1">
        <v>10453</v>
      </c>
      <c r="U938" s="1">
        <v>188</v>
      </c>
      <c r="W938" s="1">
        <v>21</v>
      </c>
      <c r="AS938" t="s">
        <v>1409</v>
      </c>
      <c r="AT938" t="s">
        <v>1972</v>
      </c>
      <c r="AW938" s="35">
        <v>20</v>
      </c>
      <c r="AX938" s="37">
        <v>15</v>
      </c>
      <c r="AY938" s="41">
        <f t="shared" si="285"/>
        <v>20015</v>
      </c>
      <c r="BA938" s="7" t="s">
        <v>59</v>
      </c>
    </row>
    <row r="939" spans="1:60" hidden="1" outlineLevel="1">
      <c r="A939" t="s">
        <v>1870</v>
      </c>
      <c r="B939" t="s">
        <v>1972</v>
      </c>
      <c r="C939" s="25">
        <v>2949</v>
      </c>
      <c r="F939" s="1">
        <v>1911</v>
      </c>
      <c r="G939" s="1">
        <v>1190</v>
      </c>
      <c r="H939" s="1">
        <v>1162</v>
      </c>
      <c r="I939" s="2" t="str">
        <f t="shared" si="276"/>
        <v/>
      </c>
      <c r="J939" s="2">
        <f t="shared" si="277"/>
        <v>0.60805860805860801</v>
      </c>
      <c r="K939" s="10">
        <f t="shared" si="278"/>
        <v>2</v>
      </c>
      <c r="L939" s="9">
        <f t="shared" si="279"/>
        <v>1</v>
      </c>
      <c r="M939" s="8">
        <f t="shared" si="280"/>
        <v>3</v>
      </c>
      <c r="N939" s="2">
        <f t="shared" si="281"/>
        <v>0.17838405036726129</v>
      </c>
      <c r="O939" s="2">
        <f t="shared" si="282"/>
        <v>0.66631689401888772</v>
      </c>
      <c r="P939" s="2">
        <f t="shared" si="283"/>
        <v>0.15110178384050368</v>
      </c>
      <c r="Q939" s="2">
        <f t="shared" si="284"/>
        <v>4.1972717733472498E-3</v>
      </c>
      <c r="R939" s="1">
        <v>340</v>
      </c>
      <c r="S939" s="1">
        <v>1270</v>
      </c>
      <c r="T939" s="1">
        <v>288</v>
      </c>
      <c r="U939" s="1">
        <v>8</v>
      </c>
      <c r="W939" s="1">
        <v>0</v>
      </c>
      <c r="AS939" t="s">
        <v>1870</v>
      </c>
      <c r="AT939" t="s">
        <v>1972</v>
      </c>
      <c r="AW939" s="35">
        <v>20</v>
      </c>
      <c r="AX939" s="37">
        <v>17</v>
      </c>
      <c r="AY939" s="41">
        <f t="shared" si="285"/>
        <v>20017</v>
      </c>
      <c r="BA939" s="7" t="s">
        <v>59</v>
      </c>
    </row>
    <row r="940" spans="1:60" hidden="1" outlineLevel="1">
      <c r="A940" t="s">
        <v>2071</v>
      </c>
      <c r="B940" t="s">
        <v>1972</v>
      </c>
      <c r="C940" s="25">
        <v>3836</v>
      </c>
      <c r="F940" s="1">
        <v>2862</v>
      </c>
      <c r="G940" s="1">
        <v>1177</v>
      </c>
      <c r="H940" s="1">
        <v>1153</v>
      </c>
      <c r="I940" s="2" t="str">
        <f t="shared" si="276"/>
        <v/>
      </c>
      <c r="J940" s="2">
        <f t="shared" si="277"/>
        <v>0.40286512928022361</v>
      </c>
      <c r="K940" s="10">
        <f t="shared" si="278"/>
        <v>2</v>
      </c>
      <c r="L940" s="9">
        <f t="shared" si="279"/>
        <v>1</v>
      </c>
      <c r="M940" s="8">
        <f t="shared" si="280"/>
        <v>3</v>
      </c>
      <c r="N940" s="2">
        <f t="shared" si="281"/>
        <v>0.18045375218150086</v>
      </c>
      <c r="O940" s="2">
        <f t="shared" si="282"/>
        <v>0.66143106457242584</v>
      </c>
      <c r="P940" s="2">
        <f t="shared" si="283"/>
        <v>0.15218150087260035</v>
      </c>
      <c r="Q940" s="2">
        <f t="shared" si="284"/>
        <v>5.9336823734729705E-3</v>
      </c>
      <c r="R940" s="1">
        <v>517</v>
      </c>
      <c r="S940" s="1">
        <v>1895</v>
      </c>
      <c r="T940" s="1">
        <v>436</v>
      </c>
      <c r="U940" s="1">
        <v>14</v>
      </c>
      <c r="W940" s="1">
        <v>3</v>
      </c>
      <c r="AS940" t="s">
        <v>2071</v>
      </c>
      <c r="AT940" t="s">
        <v>1972</v>
      </c>
      <c r="AW940" s="35">
        <v>20</v>
      </c>
      <c r="AX940" s="37">
        <v>19</v>
      </c>
      <c r="AY940" s="41">
        <f t="shared" si="285"/>
        <v>20019</v>
      </c>
      <c r="BA940" s="7" t="s">
        <v>59</v>
      </c>
    </row>
    <row r="941" spans="1:60" hidden="1" outlineLevel="1">
      <c r="A941" t="s">
        <v>2292</v>
      </c>
      <c r="B941" t="s">
        <v>1972</v>
      </c>
      <c r="C941" s="25">
        <v>21855</v>
      </c>
      <c r="F941" s="1">
        <v>16228</v>
      </c>
      <c r="G941" s="1">
        <v>6900</v>
      </c>
      <c r="H941" s="1">
        <v>6829</v>
      </c>
      <c r="I941" s="2" t="str">
        <f t="shared" si="276"/>
        <v/>
      </c>
      <c r="J941" s="2">
        <f t="shared" si="277"/>
        <v>0.42081587379837321</v>
      </c>
      <c r="K941" s="10">
        <f t="shared" si="278"/>
        <v>1</v>
      </c>
      <c r="L941" s="9">
        <f t="shared" si="279"/>
        <v>2</v>
      </c>
      <c r="M941" s="8">
        <f t="shared" si="280"/>
        <v>3</v>
      </c>
      <c r="N941" s="2">
        <f t="shared" si="281"/>
        <v>0.40218335194144644</v>
      </c>
      <c r="O941" s="2">
        <f t="shared" si="282"/>
        <v>0.34604887731050737</v>
      </c>
      <c r="P941" s="2">
        <f t="shared" si="283"/>
        <v>0.24438655253690608</v>
      </c>
      <c r="Q941" s="2">
        <f t="shared" si="284"/>
        <v>7.3812182111401559E-3</v>
      </c>
      <c r="R941" s="1">
        <v>6484</v>
      </c>
      <c r="S941" s="1">
        <v>5579</v>
      </c>
      <c r="T941" s="1">
        <v>3940</v>
      </c>
      <c r="U941" s="1">
        <v>104</v>
      </c>
      <c r="W941" s="1">
        <v>15</v>
      </c>
      <c r="AS941" t="s">
        <v>2292</v>
      </c>
      <c r="AT941" t="s">
        <v>1972</v>
      </c>
      <c r="AW941" s="35">
        <v>20</v>
      </c>
      <c r="AX941" s="37">
        <v>21</v>
      </c>
      <c r="AY941" s="41">
        <f t="shared" si="285"/>
        <v>20021</v>
      </c>
      <c r="BA941" s="7" t="s">
        <v>59</v>
      </c>
    </row>
    <row r="942" spans="1:60" hidden="1" outlineLevel="1">
      <c r="A942" t="s">
        <v>2587</v>
      </c>
      <c r="B942" t="s">
        <v>1972</v>
      </c>
      <c r="C942" s="25">
        <v>2866</v>
      </c>
      <c r="F942" s="1">
        <v>2029</v>
      </c>
      <c r="G942" s="1">
        <v>1083</v>
      </c>
      <c r="H942" s="1">
        <v>1044</v>
      </c>
      <c r="I942" s="2" t="str">
        <f t="shared" si="276"/>
        <v/>
      </c>
      <c r="J942" s="2">
        <f t="shared" si="277"/>
        <v>0.51453918186298664</v>
      </c>
      <c r="K942" s="10">
        <f t="shared" si="278"/>
        <v>2</v>
      </c>
      <c r="L942" s="9">
        <f t="shared" si="279"/>
        <v>1</v>
      </c>
      <c r="M942" s="8">
        <f t="shared" si="280"/>
        <v>3</v>
      </c>
      <c r="N942" s="2">
        <f t="shared" si="281"/>
        <v>0.16328550222662047</v>
      </c>
      <c r="O942" s="2">
        <f t="shared" si="282"/>
        <v>0.72142503711034145</v>
      </c>
      <c r="P942" s="2">
        <f t="shared" si="283"/>
        <v>0.10984661058881742</v>
      </c>
      <c r="Q942" s="2">
        <f t="shared" si="284"/>
        <v>5.442850074220712E-3</v>
      </c>
      <c r="R942" s="1">
        <v>330</v>
      </c>
      <c r="S942" s="1">
        <v>1458</v>
      </c>
      <c r="T942" s="1">
        <v>222</v>
      </c>
      <c r="U942" s="1">
        <v>11</v>
      </c>
      <c r="W942" s="1">
        <v>0</v>
      </c>
      <c r="AS942" t="s">
        <v>2587</v>
      </c>
      <c r="AT942" t="s">
        <v>1972</v>
      </c>
      <c r="AW942" s="35">
        <v>20</v>
      </c>
      <c r="AX942" s="37">
        <v>23</v>
      </c>
      <c r="AY942" s="41">
        <f t="shared" si="285"/>
        <v>20023</v>
      </c>
      <c r="BA942" s="7" t="s">
        <v>59</v>
      </c>
    </row>
    <row r="943" spans="1:60" hidden="1" outlineLevel="1">
      <c r="A943" t="s">
        <v>1351</v>
      </c>
      <c r="B943" t="s">
        <v>1972</v>
      </c>
      <c r="C943" s="25">
        <v>2252</v>
      </c>
      <c r="F943" s="1">
        <v>1559</v>
      </c>
      <c r="G943" s="1">
        <v>842</v>
      </c>
      <c r="H943" s="1">
        <v>826</v>
      </c>
      <c r="I943" s="2" t="str">
        <f t="shared" si="276"/>
        <v/>
      </c>
      <c r="J943" s="2">
        <f t="shared" si="277"/>
        <v>0.52982681205901216</v>
      </c>
      <c r="K943" s="10">
        <f t="shared" si="278"/>
        <v>2</v>
      </c>
      <c r="L943" s="9">
        <f t="shared" si="279"/>
        <v>1</v>
      </c>
      <c r="M943" s="8">
        <f t="shared" si="280"/>
        <v>3</v>
      </c>
      <c r="N943" s="2">
        <f t="shared" si="281"/>
        <v>0.23007712082262211</v>
      </c>
      <c r="O943" s="2">
        <f t="shared" si="282"/>
        <v>0.60025706940874035</v>
      </c>
      <c r="P943" s="2">
        <f t="shared" si="283"/>
        <v>0.16131105398457585</v>
      </c>
      <c r="Q943" s="2">
        <f t="shared" si="284"/>
        <v>8.3547557840616959E-3</v>
      </c>
      <c r="R943" s="1">
        <v>358</v>
      </c>
      <c r="S943" s="1">
        <v>934</v>
      </c>
      <c r="T943" s="1">
        <v>251</v>
      </c>
      <c r="U943" s="1">
        <v>12</v>
      </c>
      <c r="W943" s="1">
        <v>1</v>
      </c>
      <c r="AS943" t="s">
        <v>1351</v>
      </c>
      <c r="AT943" t="s">
        <v>1972</v>
      </c>
      <c r="AW943" s="35">
        <v>20</v>
      </c>
      <c r="AX943" s="37">
        <v>25</v>
      </c>
      <c r="AY943" s="41">
        <f t="shared" si="285"/>
        <v>20025</v>
      </c>
      <c r="BA943" s="7" t="s">
        <v>59</v>
      </c>
    </row>
    <row r="944" spans="1:60" hidden="1" outlineLevel="1">
      <c r="A944" t="s">
        <v>687</v>
      </c>
      <c r="B944" t="s">
        <v>1972</v>
      </c>
      <c r="C944" s="25">
        <v>8458</v>
      </c>
      <c r="F944" s="1">
        <v>6052</v>
      </c>
      <c r="G944" s="1">
        <v>3168</v>
      </c>
      <c r="H944" s="1">
        <v>3108</v>
      </c>
      <c r="I944" s="2" t="str">
        <f t="shared" si="276"/>
        <v/>
      </c>
      <c r="J944" s="2">
        <f t="shared" si="277"/>
        <v>0.51354923992068735</v>
      </c>
      <c r="K944" s="10">
        <f t="shared" si="278"/>
        <v>3</v>
      </c>
      <c r="L944" s="9">
        <f t="shared" si="279"/>
        <v>1</v>
      </c>
      <c r="M944" s="8">
        <f t="shared" si="280"/>
        <v>2</v>
      </c>
      <c r="N944" s="2">
        <f t="shared" si="281"/>
        <v>0.12064387653501493</v>
      </c>
      <c r="O944" s="2">
        <f t="shared" si="282"/>
        <v>0.68503153003650852</v>
      </c>
      <c r="P944" s="2">
        <f t="shared" si="283"/>
        <v>0.18868237636906737</v>
      </c>
      <c r="Q944" s="2">
        <f t="shared" si="284"/>
        <v>5.6422170594091492E-3</v>
      </c>
      <c r="R944" s="1">
        <v>727</v>
      </c>
      <c r="S944" s="1">
        <v>4128</v>
      </c>
      <c r="T944" s="1">
        <v>1137</v>
      </c>
      <c r="U944" s="1">
        <v>24</v>
      </c>
      <c r="W944" s="1">
        <v>10</v>
      </c>
      <c r="AS944" t="s">
        <v>687</v>
      </c>
      <c r="AT944" t="s">
        <v>1972</v>
      </c>
      <c r="AW944" s="35">
        <v>20</v>
      </c>
      <c r="AX944" s="37">
        <v>27</v>
      </c>
      <c r="AY944" s="41">
        <f t="shared" si="285"/>
        <v>20027</v>
      </c>
      <c r="BA944" s="7" t="s">
        <v>59</v>
      </c>
    </row>
    <row r="945" spans="1:53" hidden="1" outlineLevel="1">
      <c r="A945" t="s">
        <v>1867</v>
      </c>
      <c r="B945" t="s">
        <v>1972</v>
      </c>
      <c r="C945" s="25">
        <v>9560</v>
      </c>
      <c r="F945" s="1">
        <v>6351</v>
      </c>
      <c r="G945" s="1">
        <v>3284</v>
      </c>
      <c r="H945" s="1">
        <v>3169</v>
      </c>
      <c r="I945" s="2" t="str">
        <f t="shared" si="276"/>
        <v/>
      </c>
      <c r="J945" s="2">
        <f t="shared" si="277"/>
        <v>0.49897653912769641</v>
      </c>
      <c r="K945" s="10">
        <f t="shared" si="278"/>
        <v>3</v>
      </c>
      <c r="L945" s="9">
        <f t="shared" si="279"/>
        <v>1</v>
      </c>
      <c r="M945" s="8">
        <f t="shared" si="280"/>
        <v>2</v>
      </c>
      <c r="N945" s="2">
        <f t="shared" si="281"/>
        <v>0.20628156565656566</v>
      </c>
      <c r="O945" s="2">
        <f t="shared" si="282"/>
        <v>0.5492424242424242</v>
      </c>
      <c r="P945" s="2">
        <f t="shared" si="283"/>
        <v>0.23958333333333334</v>
      </c>
      <c r="Q945" s="2">
        <f t="shared" si="284"/>
        <v>4.8926767676768235E-3</v>
      </c>
      <c r="R945" s="1">
        <v>1307</v>
      </c>
      <c r="S945" s="1">
        <v>3480</v>
      </c>
      <c r="T945" s="1">
        <v>1518</v>
      </c>
      <c r="U945" s="1">
        <v>26</v>
      </c>
      <c r="W945" s="1">
        <v>5</v>
      </c>
      <c r="AS945" t="s">
        <v>1867</v>
      </c>
      <c r="AT945" t="s">
        <v>1972</v>
      </c>
      <c r="AW945" s="35">
        <v>20</v>
      </c>
      <c r="AX945" s="37">
        <v>29</v>
      </c>
      <c r="AY945" s="41">
        <f t="shared" si="285"/>
        <v>20029</v>
      </c>
      <c r="BA945" s="7" t="s">
        <v>59</v>
      </c>
    </row>
    <row r="946" spans="1:53" hidden="1" outlineLevel="1">
      <c r="A946" t="s">
        <v>507</v>
      </c>
      <c r="B946" t="s">
        <v>1972</v>
      </c>
      <c r="C946" s="25">
        <v>8652</v>
      </c>
      <c r="F946" s="1">
        <v>5917</v>
      </c>
      <c r="G946" s="1">
        <v>3497</v>
      </c>
      <c r="H946" s="1">
        <v>3428</v>
      </c>
      <c r="I946" s="2" t="str">
        <f t="shared" si="276"/>
        <v/>
      </c>
      <c r="J946" s="2">
        <f t="shared" si="277"/>
        <v>0.5793476423863444</v>
      </c>
      <c r="K946" s="10">
        <f t="shared" si="278"/>
        <v>2</v>
      </c>
      <c r="L946" s="9">
        <f t="shared" si="279"/>
        <v>1</v>
      </c>
      <c r="M946" s="8">
        <f t="shared" si="280"/>
        <v>3</v>
      </c>
      <c r="N946" s="2">
        <f t="shared" si="281"/>
        <v>0.19813242784380306</v>
      </c>
      <c r="O946" s="2">
        <f t="shared" si="282"/>
        <v>0.61341256366723262</v>
      </c>
      <c r="P946" s="2">
        <f t="shared" si="283"/>
        <v>0.18370118845500849</v>
      </c>
      <c r="Q946" s="2">
        <f t="shared" si="284"/>
        <v>4.7538200339558578E-3</v>
      </c>
      <c r="R946" s="1">
        <v>1167</v>
      </c>
      <c r="S946" s="1">
        <v>3613</v>
      </c>
      <c r="T946" s="1">
        <v>1082</v>
      </c>
      <c r="U946" s="1">
        <v>26</v>
      </c>
      <c r="W946" s="1">
        <v>2</v>
      </c>
      <c r="AS946" t="s">
        <v>507</v>
      </c>
      <c r="AT946" t="s">
        <v>1972</v>
      </c>
      <c r="AW946" s="35">
        <v>20</v>
      </c>
      <c r="AX946" s="37">
        <v>31</v>
      </c>
      <c r="AY946" s="41">
        <f t="shared" si="285"/>
        <v>20031</v>
      </c>
      <c r="BA946" s="7" t="s">
        <v>59</v>
      </c>
    </row>
    <row r="947" spans="1:53" hidden="1" outlineLevel="1">
      <c r="A947" t="s">
        <v>2063</v>
      </c>
      <c r="B947" t="s">
        <v>1972</v>
      </c>
      <c r="C947" s="25">
        <v>1842</v>
      </c>
      <c r="F947" s="1">
        <v>1274</v>
      </c>
      <c r="G947" s="1">
        <v>850</v>
      </c>
      <c r="H947" s="1">
        <v>813</v>
      </c>
      <c r="I947" s="2" t="str">
        <f t="shared" si="276"/>
        <v/>
      </c>
      <c r="J947" s="2">
        <f t="shared" si="277"/>
        <v>0.63814756671899531</v>
      </c>
      <c r="K947" s="10">
        <f t="shared" si="278"/>
        <v>2</v>
      </c>
      <c r="L947" s="9">
        <f t="shared" si="279"/>
        <v>1</v>
      </c>
      <c r="M947" s="8">
        <f t="shared" si="280"/>
        <v>3</v>
      </c>
      <c r="N947" s="2">
        <f t="shared" si="281"/>
        <v>0.20443740095087162</v>
      </c>
      <c r="O947" s="2">
        <f t="shared" si="282"/>
        <v>0.68304278922345485</v>
      </c>
      <c r="P947" s="2">
        <f t="shared" si="283"/>
        <v>0.10935023771790808</v>
      </c>
      <c r="Q947" s="2">
        <f t="shared" si="284"/>
        <v>3.1695721077654726E-3</v>
      </c>
      <c r="R947" s="1">
        <v>258</v>
      </c>
      <c r="S947" s="1">
        <v>862</v>
      </c>
      <c r="T947" s="1">
        <v>138</v>
      </c>
      <c r="U947" s="1">
        <v>4</v>
      </c>
      <c r="W947" s="1">
        <v>0</v>
      </c>
      <c r="AS947" t="s">
        <v>2063</v>
      </c>
      <c r="AT947" t="s">
        <v>1972</v>
      </c>
      <c r="AW947" s="35">
        <v>20</v>
      </c>
      <c r="AX947" s="37">
        <v>33</v>
      </c>
      <c r="AY947" s="41">
        <f t="shared" si="285"/>
        <v>20033</v>
      </c>
      <c r="BA947" s="7" t="s">
        <v>59</v>
      </c>
    </row>
    <row r="948" spans="1:53" hidden="1" outlineLevel="1">
      <c r="A948" t="s">
        <v>332</v>
      </c>
      <c r="B948" t="s">
        <v>1972</v>
      </c>
      <c r="C948" s="25">
        <v>35787</v>
      </c>
      <c r="F948" s="1">
        <v>22857</v>
      </c>
      <c r="G948" s="1">
        <v>10785</v>
      </c>
      <c r="H948" s="1">
        <v>10331</v>
      </c>
      <c r="I948" s="2" t="str">
        <f t="shared" si="276"/>
        <v/>
      </c>
      <c r="J948" s="2">
        <f t="shared" si="277"/>
        <v>0.4519840749004681</v>
      </c>
      <c r="K948" s="10">
        <f t="shared" si="278"/>
        <v>3</v>
      </c>
      <c r="L948" s="9">
        <f t="shared" si="279"/>
        <v>1</v>
      </c>
      <c r="M948" s="8">
        <f t="shared" si="280"/>
        <v>2</v>
      </c>
      <c r="N948" s="2">
        <f t="shared" si="281"/>
        <v>0.28735429953815705</v>
      </c>
      <c r="O948" s="2">
        <f t="shared" si="282"/>
        <v>0.41354739388607875</v>
      </c>
      <c r="P948" s="2">
        <f t="shared" si="283"/>
        <v>0.28920167143171321</v>
      </c>
      <c r="Q948" s="2">
        <f t="shared" si="284"/>
        <v>9.8966351440509803E-3</v>
      </c>
      <c r="R948" s="1">
        <v>6533</v>
      </c>
      <c r="S948" s="1">
        <v>9402</v>
      </c>
      <c r="T948" s="1">
        <v>6575</v>
      </c>
      <c r="U948" s="1">
        <v>176</v>
      </c>
      <c r="W948" s="1">
        <v>49</v>
      </c>
      <c r="AS948" t="s">
        <v>332</v>
      </c>
      <c r="AT948" t="s">
        <v>1972</v>
      </c>
      <c r="AW948" s="35">
        <v>20</v>
      </c>
      <c r="AX948" s="37">
        <v>35</v>
      </c>
      <c r="AY948" s="41">
        <f t="shared" si="285"/>
        <v>20035</v>
      </c>
      <c r="BA948" s="7" t="s">
        <v>59</v>
      </c>
    </row>
    <row r="949" spans="1:53" hidden="1" outlineLevel="1">
      <c r="A949" t="s">
        <v>351</v>
      </c>
      <c r="B949" t="s">
        <v>1972</v>
      </c>
      <c r="C949" s="25">
        <v>38855</v>
      </c>
      <c r="F949" s="1">
        <v>24951</v>
      </c>
      <c r="G949" s="1">
        <v>12174</v>
      </c>
      <c r="H949" s="1">
        <v>11975</v>
      </c>
      <c r="I949" s="2" t="str">
        <f t="shared" si="276"/>
        <v/>
      </c>
      <c r="J949" s="2">
        <f t="shared" si="277"/>
        <v>0.47994068374013066</v>
      </c>
      <c r="K949" s="10">
        <f t="shared" si="278"/>
        <v>1</v>
      </c>
      <c r="L949" s="9">
        <f t="shared" si="279"/>
        <v>2</v>
      </c>
      <c r="M949" s="8">
        <f t="shared" si="280"/>
        <v>3</v>
      </c>
      <c r="N949" s="2">
        <f t="shared" si="281"/>
        <v>0.39230149133413944</v>
      </c>
      <c r="O949" s="2">
        <f t="shared" si="282"/>
        <v>0.3272470777912132</v>
      </c>
      <c r="P949" s="2">
        <f t="shared" si="283"/>
        <v>0.27162434502216848</v>
      </c>
      <c r="Q949" s="2">
        <f t="shared" si="284"/>
        <v>8.8270858524789331E-3</v>
      </c>
      <c r="R949" s="1">
        <v>9733</v>
      </c>
      <c r="S949" s="1">
        <v>8119</v>
      </c>
      <c r="T949" s="1">
        <v>6739</v>
      </c>
      <c r="U949" s="1">
        <v>190</v>
      </c>
      <c r="W949" s="1">
        <v>29</v>
      </c>
      <c r="AS949" t="s">
        <v>351</v>
      </c>
      <c r="AT949" t="s">
        <v>1972</v>
      </c>
      <c r="AW949" s="35">
        <v>20</v>
      </c>
      <c r="AX949" s="37">
        <v>37</v>
      </c>
      <c r="AY949" s="41">
        <f t="shared" si="285"/>
        <v>20037</v>
      </c>
      <c r="BA949" s="7" t="s">
        <v>59</v>
      </c>
    </row>
    <row r="950" spans="1:53" hidden="1" outlineLevel="1">
      <c r="A950" t="s">
        <v>2144</v>
      </c>
      <c r="B950" t="s">
        <v>1972</v>
      </c>
      <c r="C950" s="25">
        <v>3107</v>
      </c>
      <c r="F950" s="1">
        <v>2072</v>
      </c>
      <c r="G950" s="1">
        <v>1343</v>
      </c>
      <c r="H950" s="1">
        <v>1288</v>
      </c>
      <c r="I950" s="2" t="str">
        <f t="shared" si="276"/>
        <v/>
      </c>
      <c r="J950" s="2">
        <f t="shared" si="277"/>
        <v>0.6216216216216216</v>
      </c>
      <c r="K950" s="10">
        <f t="shared" si="278"/>
        <v>2</v>
      </c>
      <c r="L950" s="9">
        <f t="shared" si="279"/>
        <v>1</v>
      </c>
      <c r="M950" s="8">
        <f t="shared" si="280"/>
        <v>3</v>
      </c>
      <c r="N950" s="2">
        <f t="shared" si="281"/>
        <v>0.21144519883608148</v>
      </c>
      <c r="O950" s="2">
        <f t="shared" si="282"/>
        <v>0.63676042677012612</v>
      </c>
      <c r="P950" s="2">
        <f t="shared" si="283"/>
        <v>0.14888457807953442</v>
      </c>
      <c r="Q950" s="2">
        <f t="shared" si="284"/>
        <v>2.909796314257973E-3</v>
      </c>
      <c r="R950" s="1">
        <v>436</v>
      </c>
      <c r="S950" s="1">
        <v>1313</v>
      </c>
      <c r="T950" s="1">
        <v>307</v>
      </c>
      <c r="U950" s="1">
        <v>2</v>
      </c>
      <c r="W950" s="1">
        <v>4</v>
      </c>
      <c r="AS950" t="s">
        <v>2144</v>
      </c>
      <c r="AT950" t="s">
        <v>1972</v>
      </c>
      <c r="AW950" s="35">
        <v>20</v>
      </c>
      <c r="AX950" s="37">
        <v>39</v>
      </c>
      <c r="AY950" s="41">
        <f t="shared" si="285"/>
        <v>20039</v>
      </c>
      <c r="BA950" s="7" t="s">
        <v>59</v>
      </c>
    </row>
    <row r="951" spans="1:53" hidden="1" outlineLevel="1">
      <c r="A951" t="s">
        <v>1775</v>
      </c>
      <c r="B951" t="s">
        <v>1972</v>
      </c>
      <c r="C951" s="25">
        <v>19429</v>
      </c>
      <c r="F951" s="1">
        <v>12796</v>
      </c>
      <c r="G951" s="1">
        <v>6696</v>
      </c>
      <c r="H951" s="1">
        <v>6520</v>
      </c>
      <c r="I951" s="2" t="str">
        <f t="shared" si="276"/>
        <v/>
      </c>
      <c r="J951" s="2">
        <f t="shared" si="277"/>
        <v>0.50953422944670212</v>
      </c>
      <c r="K951" s="10">
        <f t="shared" si="278"/>
        <v>3</v>
      </c>
      <c r="L951" s="9">
        <f t="shared" si="279"/>
        <v>1</v>
      </c>
      <c r="M951" s="8">
        <f t="shared" si="280"/>
        <v>2</v>
      </c>
      <c r="N951" s="2">
        <f t="shared" si="281"/>
        <v>0.1845079265421441</v>
      </c>
      <c r="O951" s="2">
        <f t="shared" si="282"/>
        <v>0.56152880238581071</v>
      </c>
      <c r="P951" s="2">
        <f t="shared" si="283"/>
        <v>0.24697849631141108</v>
      </c>
      <c r="Q951" s="2">
        <f t="shared" si="284"/>
        <v>6.9847747606341104E-3</v>
      </c>
      <c r="R951" s="1">
        <v>2351</v>
      </c>
      <c r="S951" s="1">
        <v>7155</v>
      </c>
      <c r="T951" s="1">
        <v>3147</v>
      </c>
      <c r="U951" s="1">
        <v>71</v>
      </c>
      <c r="W951" s="1">
        <v>18</v>
      </c>
      <c r="AS951" t="s">
        <v>1775</v>
      </c>
      <c r="AT951" t="s">
        <v>1972</v>
      </c>
      <c r="AW951" s="35">
        <v>20</v>
      </c>
      <c r="AX951" s="37">
        <v>41</v>
      </c>
      <c r="AY951" s="41">
        <f t="shared" si="285"/>
        <v>20041</v>
      </c>
      <c r="BA951" s="7" t="s">
        <v>59</v>
      </c>
    </row>
    <row r="952" spans="1:53" hidden="1" outlineLevel="1">
      <c r="A952" t="s">
        <v>1307</v>
      </c>
      <c r="B952" t="s">
        <v>1972</v>
      </c>
      <c r="C952" s="25">
        <v>7936</v>
      </c>
      <c r="F952" s="1">
        <v>5938</v>
      </c>
      <c r="G952" s="1">
        <v>2455</v>
      </c>
      <c r="H952" s="1">
        <v>2398</v>
      </c>
      <c r="I952" s="2" t="str">
        <f t="shared" si="276"/>
        <v/>
      </c>
      <c r="J952" s="2">
        <f t="shared" si="277"/>
        <v>0.40383967665880766</v>
      </c>
      <c r="K952" s="10">
        <f t="shared" si="278"/>
        <v>3</v>
      </c>
      <c r="L952" s="9">
        <f t="shared" si="279"/>
        <v>1</v>
      </c>
      <c r="M952" s="8">
        <f t="shared" si="280"/>
        <v>2</v>
      </c>
      <c r="N952" s="2">
        <f t="shared" si="281"/>
        <v>0.19116153064679986</v>
      </c>
      <c r="O952" s="2">
        <f t="shared" si="282"/>
        <v>0.56840501185235359</v>
      </c>
      <c r="P952" s="2">
        <f t="shared" si="283"/>
        <v>0.23467660006772773</v>
      </c>
      <c r="Q952" s="2">
        <f t="shared" si="284"/>
        <v>5.7568574331188227E-3</v>
      </c>
      <c r="R952" s="1">
        <v>1129</v>
      </c>
      <c r="S952" s="1">
        <v>3357</v>
      </c>
      <c r="T952" s="1">
        <v>1386</v>
      </c>
      <c r="U952" s="1">
        <v>28</v>
      </c>
      <c r="W952" s="1">
        <v>6</v>
      </c>
      <c r="AS952" t="s">
        <v>1307</v>
      </c>
      <c r="AT952" t="s">
        <v>1972</v>
      </c>
      <c r="AW952" s="35">
        <v>20</v>
      </c>
      <c r="AX952" s="37">
        <v>43</v>
      </c>
      <c r="AY952" s="41">
        <f t="shared" si="285"/>
        <v>20043</v>
      </c>
      <c r="BA952" s="7" t="s">
        <v>59</v>
      </c>
    </row>
    <row r="953" spans="1:53" hidden="1" outlineLevel="1">
      <c r="A953" t="s">
        <v>2696</v>
      </c>
      <c r="B953" t="s">
        <v>1972</v>
      </c>
      <c r="C953" s="25">
        <v>107187</v>
      </c>
      <c r="F953" s="1">
        <v>76736</v>
      </c>
      <c r="G953" s="1">
        <v>35365</v>
      </c>
      <c r="H953" s="1">
        <v>34599</v>
      </c>
      <c r="I953" s="2" t="str">
        <f t="shared" si="276"/>
        <v/>
      </c>
      <c r="J953" s="2">
        <f t="shared" si="277"/>
        <v>0.45088354879065889</v>
      </c>
      <c r="K953" s="10">
        <f t="shared" si="278"/>
        <v>3</v>
      </c>
      <c r="L953" s="9">
        <f t="shared" si="279"/>
        <v>2</v>
      </c>
      <c r="M953" s="8">
        <f t="shared" si="280"/>
        <v>1</v>
      </c>
      <c r="N953" s="2">
        <f t="shared" si="281"/>
        <v>0.31180662990730823</v>
      </c>
      <c r="O953" s="2">
        <f t="shared" si="282"/>
        <v>0.32469885093947931</v>
      </c>
      <c r="P953" s="2">
        <f t="shared" si="283"/>
        <v>0.35229481534372642</v>
      </c>
      <c r="Q953" s="2">
        <f t="shared" si="284"/>
        <v>1.1199703809486039E-2</v>
      </c>
      <c r="R953" s="1">
        <v>23581</v>
      </c>
      <c r="S953" s="1">
        <v>24556</v>
      </c>
      <c r="T953" s="1">
        <v>26643</v>
      </c>
      <c r="U953" s="1">
        <v>751</v>
      </c>
      <c r="W953" s="1">
        <v>96</v>
      </c>
      <c r="AS953" t="s">
        <v>2696</v>
      </c>
      <c r="AT953" t="s">
        <v>1972</v>
      </c>
      <c r="AW953" s="35">
        <v>20</v>
      </c>
      <c r="AX953" s="37">
        <v>45</v>
      </c>
      <c r="AY953" s="41">
        <f t="shared" si="285"/>
        <v>20045</v>
      </c>
      <c r="BA953" s="7" t="s">
        <v>59</v>
      </c>
    </row>
    <row r="954" spans="1:53" hidden="1" outlineLevel="1">
      <c r="A954" t="s">
        <v>424</v>
      </c>
      <c r="B954" t="s">
        <v>1972</v>
      </c>
      <c r="C954" s="25">
        <v>3078</v>
      </c>
      <c r="F954" s="1">
        <v>1899</v>
      </c>
      <c r="G954" s="1">
        <v>1250</v>
      </c>
      <c r="H954" s="1">
        <v>1211</v>
      </c>
      <c r="I954" s="2" t="str">
        <f t="shared" si="276"/>
        <v/>
      </c>
      <c r="J954" s="2">
        <f t="shared" si="277"/>
        <v>0.63770405476566616</v>
      </c>
      <c r="K954" s="10">
        <f t="shared" si="278"/>
        <v>2</v>
      </c>
      <c r="L954" s="9">
        <f t="shared" si="279"/>
        <v>1</v>
      </c>
      <c r="M954" s="8">
        <f t="shared" si="280"/>
        <v>3</v>
      </c>
      <c r="N954" s="2">
        <f t="shared" si="281"/>
        <v>0.21210498125334762</v>
      </c>
      <c r="O954" s="2">
        <f t="shared" si="282"/>
        <v>0.64863417246920196</v>
      </c>
      <c r="P954" s="2">
        <f t="shared" si="283"/>
        <v>0.13444027852169255</v>
      </c>
      <c r="Q954" s="2">
        <f t="shared" si="284"/>
        <v>4.820567755757843E-3</v>
      </c>
      <c r="R954" s="1">
        <v>396</v>
      </c>
      <c r="S954" s="1">
        <v>1211</v>
      </c>
      <c r="T954" s="1">
        <v>251</v>
      </c>
      <c r="U954" s="1">
        <v>7</v>
      </c>
      <c r="W954" s="1">
        <v>2</v>
      </c>
      <c r="AS954" t="s">
        <v>424</v>
      </c>
      <c r="AT954" t="s">
        <v>1972</v>
      </c>
      <c r="AW954" s="35">
        <v>20</v>
      </c>
      <c r="AX954" s="37">
        <v>47</v>
      </c>
      <c r="AY954" s="41">
        <f t="shared" si="285"/>
        <v>20047</v>
      </c>
      <c r="BA954" s="7" t="s">
        <v>59</v>
      </c>
    </row>
    <row r="955" spans="1:53" hidden="1" outlineLevel="1">
      <c r="A955" t="s">
        <v>425</v>
      </c>
      <c r="B955" t="s">
        <v>1972</v>
      </c>
      <c r="C955" s="25">
        <v>2971</v>
      </c>
      <c r="F955" s="1">
        <v>1921</v>
      </c>
      <c r="G955" s="1">
        <v>1094</v>
      </c>
      <c r="H955" s="1">
        <v>1068</v>
      </c>
      <c r="I955" s="2" t="str">
        <f t="shared" si="276"/>
        <v/>
      </c>
      <c r="J955" s="2">
        <f t="shared" si="277"/>
        <v>0.55596043727225408</v>
      </c>
      <c r="K955" s="10">
        <f t="shared" si="278"/>
        <v>2</v>
      </c>
      <c r="L955" s="9">
        <f t="shared" si="279"/>
        <v>1</v>
      </c>
      <c r="M955" s="8">
        <f t="shared" si="280"/>
        <v>3</v>
      </c>
      <c r="N955" s="2">
        <f t="shared" si="281"/>
        <v>0.25863874345549737</v>
      </c>
      <c r="O955" s="2">
        <f t="shared" si="282"/>
        <v>0.58219895287958112</v>
      </c>
      <c r="P955" s="2">
        <f t="shared" si="283"/>
        <v>0.15759162303664923</v>
      </c>
      <c r="Q955" s="2">
        <f t="shared" si="284"/>
        <v>1.5706806282723418E-3</v>
      </c>
      <c r="R955" s="1">
        <v>494</v>
      </c>
      <c r="S955" s="1">
        <v>1112</v>
      </c>
      <c r="T955" s="1">
        <v>301</v>
      </c>
      <c r="U955" s="1">
        <v>2</v>
      </c>
      <c r="W955" s="1">
        <v>1</v>
      </c>
      <c r="AS955" t="s">
        <v>425</v>
      </c>
      <c r="AT955" t="s">
        <v>1972</v>
      </c>
      <c r="AW955" s="35">
        <v>20</v>
      </c>
      <c r="AX955" s="37">
        <v>49</v>
      </c>
      <c r="AY955" s="41">
        <f t="shared" si="285"/>
        <v>20049</v>
      </c>
      <c r="BA955" s="7" t="s">
        <v>59</v>
      </c>
    </row>
    <row r="956" spans="1:53" hidden="1" outlineLevel="1">
      <c r="A956" t="s">
        <v>820</v>
      </c>
      <c r="B956" t="s">
        <v>1972</v>
      </c>
      <c r="C956" s="25">
        <v>27653</v>
      </c>
      <c r="F956" s="1">
        <v>17545</v>
      </c>
      <c r="G956" s="1">
        <v>8661</v>
      </c>
      <c r="H956" s="1">
        <v>8525</v>
      </c>
      <c r="I956" s="2" t="str">
        <f t="shared" si="276"/>
        <v/>
      </c>
      <c r="J956" s="2">
        <f t="shared" si="277"/>
        <v>0.48589341692789967</v>
      </c>
      <c r="K956" s="10">
        <f t="shared" si="278"/>
        <v>2</v>
      </c>
      <c r="L956" s="9">
        <f t="shared" si="279"/>
        <v>1</v>
      </c>
      <c r="M956" s="8">
        <f t="shared" si="280"/>
        <v>3</v>
      </c>
      <c r="N956" s="2">
        <f t="shared" si="281"/>
        <v>0.3297057638049174</v>
      </c>
      <c r="O956" s="2">
        <f t="shared" si="282"/>
        <v>0.37208498877180862</v>
      </c>
      <c r="P956" s="2">
        <f t="shared" si="283"/>
        <v>0.29176023492831232</v>
      </c>
      <c r="Q956" s="2">
        <f t="shared" si="284"/>
        <v>6.4490124949616034E-3</v>
      </c>
      <c r="R956" s="1">
        <v>5726</v>
      </c>
      <c r="S956" s="1">
        <v>6462</v>
      </c>
      <c r="T956" s="1">
        <v>5067</v>
      </c>
      <c r="U956" s="1">
        <v>100</v>
      </c>
      <c r="W956" s="1">
        <v>12</v>
      </c>
      <c r="AS956" t="s">
        <v>820</v>
      </c>
      <c r="AT956" t="s">
        <v>1972</v>
      </c>
      <c r="AW956" s="35">
        <v>20</v>
      </c>
      <c r="AX956" s="37">
        <v>51</v>
      </c>
      <c r="AY956" s="41">
        <f t="shared" si="285"/>
        <v>20051</v>
      </c>
      <c r="BA956" s="7" t="s">
        <v>59</v>
      </c>
    </row>
    <row r="957" spans="1:53" hidden="1" outlineLevel="1">
      <c r="A957" t="s">
        <v>257</v>
      </c>
      <c r="B957" t="s">
        <v>1972</v>
      </c>
      <c r="C957" s="25">
        <v>6465</v>
      </c>
      <c r="F957" s="1">
        <v>4222</v>
      </c>
      <c r="G957" s="1">
        <v>2224</v>
      </c>
      <c r="H957" s="1">
        <v>2175</v>
      </c>
      <c r="I957" s="2" t="str">
        <f t="shared" si="276"/>
        <v/>
      </c>
      <c r="J957" s="2">
        <f t="shared" si="277"/>
        <v>0.51515869256276647</v>
      </c>
      <c r="K957" s="10">
        <f t="shared" si="278"/>
        <v>2</v>
      </c>
      <c r="L957" s="9">
        <f t="shared" si="279"/>
        <v>1</v>
      </c>
      <c r="M957" s="8">
        <f t="shared" si="280"/>
        <v>3</v>
      </c>
      <c r="N957" s="2">
        <f t="shared" si="281"/>
        <v>0.27214438375682737</v>
      </c>
      <c r="O957" s="2">
        <f t="shared" si="282"/>
        <v>0.52054143908810258</v>
      </c>
      <c r="P957" s="2">
        <f t="shared" si="283"/>
        <v>0.20208976490144859</v>
      </c>
      <c r="Q957" s="2">
        <f t="shared" si="284"/>
        <v>5.2244122536214688E-3</v>
      </c>
      <c r="R957" s="1">
        <v>1146</v>
      </c>
      <c r="S957" s="1">
        <v>2192</v>
      </c>
      <c r="T957" s="1">
        <v>851</v>
      </c>
      <c r="U957" s="1">
        <v>21</v>
      </c>
      <c r="W957" s="1">
        <v>1</v>
      </c>
      <c r="AS957" t="s">
        <v>257</v>
      </c>
      <c r="AT957" t="s">
        <v>1972</v>
      </c>
      <c r="AW957" s="35">
        <v>20</v>
      </c>
      <c r="AX957" s="37">
        <v>53</v>
      </c>
      <c r="AY957" s="41">
        <f t="shared" si="285"/>
        <v>20053</v>
      </c>
      <c r="BA957" s="7" t="s">
        <v>59</v>
      </c>
    </row>
    <row r="958" spans="1:53" hidden="1" outlineLevel="1">
      <c r="A958" t="s">
        <v>444</v>
      </c>
      <c r="B958" t="s">
        <v>1972</v>
      </c>
      <c r="C958" s="25">
        <v>36259</v>
      </c>
      <c r="F958" s="1">
        <v>14336</v>
      </c>
      <c r="G958" s="1">
        <v>6918</v>
      </c>
      <c r="H958" s="1">
        <v>6740</v>
      </c>
      <c r="I958" s="2" t="str">
        <f t="shared" si="276"/>
        <v/>
      </c>
      <c r="J958" s="2">
        <f t="shared" si="277"/>
        <v>0.4701450892857143</v>
      </c>
      <c r="K958" s="10">
        <f t="shared" si="278"/>
        <v>3</v>
      </c>
      <c r="L958" s="9">
        <f t="shared" si="279"/>
        <v>1</v>
      </c>
      <c r="M958" s="8">
        <f t="shared" si="280"/>
        <v>2</v>
      </c>
      <c r="N958" s="2">
        <f t="shared" si="281"/>
        <v>0.19435472545990731</v>
      </c>
      <c r="O958" s="2">
        <f t="shared" si="282"/>
        <v>0.49501474512006738</v>
      </c>
      <c r="P958" s="2">
        <f t="shared" si="283"/>
        <v>0.30585591911248422</v>
      </c>
      <c r="Q958" s="2">
        <f t="shared" si="284"/>
        <v>4.7746103075411161E-3</v>
      </c>
      <c r="R958" s="1">
        <v>2768</v>
      </c>
      <c r="S958" s="1">
        <v>7050</v>
      </c>
      <c r="T958" s="1">
        <v>4356</v>
      </c>
      <c r="U958" s="1">
        <v>57</v>
      </c>
      <c r="W958" s="1">
        <v>11</v>
      </c>
      <c r="AS958" t="s">
        <v>444</v>
      </c>
      <c r="AT958" t="s">
        <v>1972</v>
      </c>
      <c r="AW958" s="35">
        <v>20</v>
      </c>
      <c r="AX958" s="37">
        <v>55</v>
      </c>
      <c r="AY958" s="41">
        <f t="shared" si="285"/>
        <v>20055</v>
      </c>
      <c r="BA958" s="7" t="s">
        <v>59</v>
      </c>
    </row>
    <row r="959" spans="1:53" hidden="1" outlineLevel="1">
      <c r="A959" t="s">
        <v>1235</v>
      </c>
      <c r="B959" t="s">
        <v>1972</v>
      </c>
      <c r="C959" s="25">
        <v>32029</v>
      </c>
      <c r="F959" s="1">
        <v>15629</v>
      </c>
      <c r="G959" s="1">
        <v>5932</v>
      </c>
      <c r="H959" s="1">
        <v>5819</v>
      </c>
      <c r="I959" s="2" t="str">
        <f t="shared" si="276"/>
        <v/>
      </c>
      <c r="J959" s="2">
        <f t="shared" si="277"/>
        <v>0.37232068590440848</v>
      </c>
      <c r="K959" s="10">
        <f t="shared" si="278"/>
        <v>3</v>
      </c>
      <c r="L959" s="9">
        <f t="shared" si="279"/>
        <v>1</v>
      </c>
      <c r="M959" s="8">
        <f t="shared" si="280"/>
        <v>2</v>
      </c>
      <c r="N959" s="2">
        <f t="shared" si="281"/>
        <v>0.23320715981266441</v>
      </c>
      <c r="O959" s="2">
        <f t="shared" si="282"/>
        <v>0.4359402065824084</v>
      </c>
      <c r="P959" s="2">
        <f t="shared" si="283"/>
        <v>0.32315391030987362</v>
      </c>
      <c r="Q959" s="2">
        <f t="shared" si="284"/>
        <v>7.6987232950536111E-3</v>
      </c>
      <c r="R959" s="1">
        <v>3635</v>
      </c>
      <c r="S959" s="1">
        <v>6795</v>
      </c>
      <c r="T959" s="1">
        <v>5037</v>
      </c>
      <c r="U959" s="1">
        <v>108</v>
      </c>
      <c r="W959" s="1">
        <v>12</v>
      </c>
      <c r="AS959" t="s">
        <v>1235</v>
      </c>
      <c r="AT959" t="s">
        <v>1972</v>
      </c>
      <c r="AW959" s="35">
        <v>20</v>
      </c>
      <c r="AX959" s="37">
        <v>57</v>
      </c>
      <c r="AY959" s="41">
        <f t="shared" si="285"/>
        <v>20057</v>
      </c>
      <c r="BA959" s="7" t="s">
        <v>59</v>
      </c>
    </row>
    <row r="960" spans="1:53" hidden="1" outlineLevel="1">
      <c r="A960" t="s">
        <v>2014</v>
      </c>
      <c r="B960" t="s">
        <v>1972</v>
      </c>
      <c r="C960" s="25">
        <v>25716</v>
      </c>
      <c r="F960" s="1">
        <v>15761</v>
      </c>
      <c r="G960" s="1">
        <v>8458</v>
      </c>
      <c r="H960" s="1">
        <v>8147</v>
      </c>
      <c r="I960" s="2" t="str">
        <f t="shared" si="276"/>
        <v/>
      </c>
      <c r="J960" s="2">
        <f t="shared" si="277"/>
        <v>0.51690882558213314</v>
      </c>
      <c r="K960" s="10">
        <f t="shared" si="278"/>
        <v>3</v>
      </c>
      <c r="L960" s="9">
        <f t="shared" si="279"/>
        <v>1</v>
      </c>
      <c r="M960" s="8">
        <f t="shared" si="280"/>
        <v>2</v>
      </c>
      <c r="N960" s="2">
        <f t="shared" si="281"/>
        <v>0.23811037639877924</v>
      </c>
      <c r="O960" s="2">
        <f t="shared" si="282"/>
        <v>0.4735503560528993</v>
      </c>
      <c r="P960" s="2">
        <f t="shared" si="283"/>
        <v>0.28134537131230924</v>
      </c>
      <c r="Q960" s="2">
        <f t="shared" si="284"/>
        <v>6.9938962360121537E-3</v>
      </c>
      <c r="R960" s="1">
        <v>3745</v>
      </c>
      <c r="S960" s="1">
        <v>7448</v>
      </c>
      <c r="T960" s="1">
        <v>4425</v>
      </c>
      <c r="U960" s="1">
        <v>93</v>
      </c>
      <c r="W960" s="1">
        <v>17</v>
      </c>
      <c r="AS960" t="s">
        <v>2014</v>
      </c>
      <c r="AT960" t="s">
        <v>1972</v>
      </c>
      <c r="AW960" s="35">
        <v>20</v>
      </c>
      <c r="AX960" s="37">
        <v>59</v>
      </c>
      <c r="AY960" s="41">
        <f t="shared" si="285"/>
        <v>20059</v>
      </c>
      <c r="BA960" s="7" t="s">
        <v>59</v>
      </c>
    </row>
    <row r="961" spans="1:53" hidden="1" outlineLevel="1">
      <c r="A961" t="s">
        <v>2170</v>
      </c>
      <c r="B961" t="s">
        <v>1972</v>
      </c>
      <c r="C961" s="25">
        <v>27708</v>
      </c>
      <c r="F961" s="1">
        <v>13823</v>
      </c>
      <c r="G961" s="1">
        <v>5030</v>
      </c>
      <c r="H961" s="1">
        <v>4878</v>
      </c>
      <c r="I961" s="2" t="str">
        <f t="shared" si="276"/>
        <v/>
      </c>
      <c r="J961" s="2">
        <f t="shared" si="277"/>
        <v>0.35289011068509007</v>
      </c>
      <c r="K961" s="10">
        <f t="shared" si="278"/>
        <v>3</v>
      </c>
      <c r="L961" s="9">
        <f t="shared" si="279"/>
        <v>1</v>
      </c>
      <c r="M961" s="8">
        <f t="shared" si="280"/>
        <v>2</v>
      </c>
      <c r="N961" s="2">
        <f t="shared" si="281"/>
        <v>0.2954974582425563</v>
      </c>
      <c r="O961" s="2">
        <f t="shared" si="282"/>
        <v>0.38148148148148148</v>
      </c>
      <c r="P961" s="2">
        <f t="shared" si="283"/>
        <v>0.3152505446623094</v>
      </c>
      <c r="Q961" s="2">
        <f t="shared" si="284"/>
        <v>7.7705156136528841E-3</v>
      </c>
      <c r="R961" s="1">
        <v>4069</v>
      </c>
      <c r="S961" s="1">
        <v>5253</v>
      </c>
      <c r="T961" s="1">
        <v>4341</v>
      </c>
      <c r="U961" s="1">
        <v>93</v>
      </c>
      <c r="W961" s="1">
        <v>14</v>
      </c>
      <c r="AS961" t="s">
        <v>2170</v>
      </c>
      <c r="AT961" t="s">
        <v>1972</v>
      </c>
      <c r="AW961" s="35">
        <v>20</v>
      </c>
      <c r="AX961" s="37">
        <v>61</v>
      </c>
      <c r="AY961" s="41">
        <f t="shared" si="285"/>
        <v>20061</v>
      </c>
      <c r="BA961" s="7" t="s">
        <v>59</v>
      </c>
    </row>
    <row r="962" spans="1:53" hidden="1" outlineLevel="1">
      <c r="A962" t="s">
        <v>2171</v>
      </c>
      <c r="B962" t="s">
        <v>1972</v>
      </c>
      <c r="C962" s="25">
        <v>2824</v>
      </c>
      <c r="F962" s="1">
        <v>1954</v>
      </c>
      <c r="G962" s="1">
        <v>1205</v>
      </c>
      <c r="H962" s="1">
        <v>1190</v>
      </c>
      <c r="I962" s="2" t="str">
        <f t="shared" si="276"/>
        <v/>
      </c>
      <c r="J962" s="2">
        <f t="shared" si="277"/>
        <v>0.60900716479017403</v>
      </c>
      <c r="K962" s="10">
        <f t="shared" si="278"/>
        <v>2</v>
      </c>
      <c r="L962" s="9">
        <f t="shared" si="279"/>
        <v>1</v>
      </c>
      <c r="M962" s="8">
        <f t="shared" si="280"/>
        <v>3</v>
      </c>
      <c r="N962" s="2">
        <f t="shared" si="281"/>
        <v>0.21977459016393441</v>
      </c>
      <c r="O962" s="2">
        <f t="shared" si="282"/>
        <v>0.60860655737704916</v>
      </c>
      <c r="P962" s="2">
        <f t="shared" si="283"/>
        <v>0.17008196721311475</v>
      </c>
      <c r="Q962" s="2">
        <f t="shared" si="284"/>
        <v>1.5368852459016757E-3</v>
      </c>
      <c r="R962" s="1">
        <v>429</v>
      </c>
      <c r="S962" s="1">
        <v>1188</v>
      </c>
      <c r="T962" s="1">
        <v>332</v>
      </c>
      <c r="U962" s="1">
        <v>3</v>
      </c>
      <c r="W962" s="1">
        <v>0</v>
      </c>
      <c r="AS962" t="s">
        <v>2171</v>
      </c>
      <c r="AT962" t="s">
        <v>1972</v>
      </c>
      <c r="AW962" s="35">
        <v>20</v>
      </c>
      <c r="AX962" s="37">
        <v>63</v>
      </c>
      <c r="AY962" s="41">
        <f t="shared" si="285"/>
        <v>20063</v>
      </c>
      <c r="BA962" s="7" t="s">
        <v>59</v>
      </c>
    </row>
    <row r="963" spans="1:53" hidden="1" outlineLevel="1">
      <c r="A963" t="s">
        <v>2047</v>
      </c>
      <c r="B963" t="s">
        <v>1972</v>
      </c>
      <c r="C963" s="25">
        <v>2751</v>
      </c>
      <c r="F963" s="1">
        <v>2092</v>
      </c>
      <c r="G963" s="1">
        <v>1035</v>
      </c>
      <c r="H963" s="1">
        <v>994</v>
      </c>
      <c r="I963" s="2" t="str">
        <f t="shared" si="276"/>
        <v/>
      </c>
      <c r="J963" s="2">
        <f t="shared" si="277"/>
        <v>0.4751434034416826</v>
      </c>
      <c r="K963" s="10">
        <f t="shared" ref="K963:K994" si="286">RANK(R963,R963:AP963)</f>
        <v>2</v>
      </c>
      <c r="L963" s="9">
        <f t="shared" ref="L963:L994" si="287">RANK(S963,R963:AP963)</f>
        <v>1</v>
      </c>
      <c r="M963" s="8">
        <f t="shared" ref="M963:M994" si="288">RANK(T963,R963:AP963)</f>
        <v>3</v>
      </c>
      <c r="N963" s="2">
        <f t="shared" ref="N963:N994" si="289">IF(SUM($R963:$AO963)=0,"-",R963/SUM($R963:$AO963))</f>
        <v>0.16338298894762135</v>
      </c>
      <c r="O963" s="2">
        <f t="shared" ref="O963:O994" si="290">IF(SUM($R963:$AO963)=0,"-",S963/SUM($R963:$AO963))</f>
        <v>0.67227294569918306</v>
      </c>
      <c r="P963" s="2">
        <f t="shared" ref="P963:P994" si="291">IF(SUM($R963:$AO963)=0,"-",T963/SUM($R963:$AO963))</f>
        <v>0.15953868332532437</v>
      </c>
      <c r="Q963" s="2">
        <f t="shared" ref="Q963:Q994" si="292">IF(SUM($R963:$AO963)=0,"-",(1-N963-O963-P963))</f>
        <v>4.8053820278712023E-3</v>
      </c>
      <c r="R963" s="1">
        <v>340</v>
      </c>
      <c r="S963" s="1">
        <v>1399</v>
      </c>
      <c r="T963" s="1">
        <v>332</v>
      </c>
      <c r="U963" s="1">
        <v>8</v>
      </c>
      <c r="W963" s="1">
        <v>2</v>
      </c>
      <c r="AS963" t="s">
        <v>2047</v>
      </c>
      <c r="AT963" t="s">
        <v>1972</v>
      </c>
      <c r="AW963" s="35">
        <v>20</v>
      </c>
      <c r="AX963" s="37">
        <v>65</v>
      </c>
      <c r="AY963" s="41">
        <f t="shared" si="285"/>
        <v>20065</v>
      </c>
      <c r="BA963" s="7" t="s">
        <v>59</v>
      </c>
    </row>
    <row r="964" spans="1:53" hidden="1" outlineLevel="1">
      <c r="A964" t="s">
        <v>429</v>
      </c>
      <c r="B964" t="s">
        <v>1972</v>
      </c>
      <c r="C964" s="25">
        <v>7707</v>
      </c>
      <c r="F964" s="1">
        <v>3973</v>
      </c>
      <c r="G964" s="1">
        <v>1923</v>
      </c>
      <c r="H964" s="1">
        <v>1899</v>
      </c>
      <c r="I964" s="2" t="str">
        <f t="shared" si="276"/>
        <v/>
      </c>
      <c r="J964" s="2">
        <f t="shared" si="277"/>
        <v>0.47797634029700481</v>
      </c>
      <c r="K964" s="10">
        <f t="shared" si="286"/>
        <v>3</v>
      </c>
      <c r="L964" s="9">
        <f t="shared" si="287"/>
        <v>1</v>
      </c>
      <c r="M964" s="8">
        <f t="shared" si="288"/>
        <v>2</v>
      </c>
      <c r="N964" s="2">
        <f t="shared" si="289"/>
        <v>0.19078947368421054</v>
      </c>
      <c r="O964" s="2">
        <f t="shared" si="290"/>
        <v>0.59716599190283404</v>
      </c>
      <c r="P964" s="2">
        <f t="shared" si="291"/>
        <v>0.20799595141700405</v>
      </c>
      <c r="Q964" s="2">
        <f t="shared" si="292"/>
        <v>4.0485829959513997E-3</v>
      </c>
      <c r="R964" s="1">
        <v>754</v>
      </c>
      <c r="S964" s="1">
        <v>2360</v>
      </c>
      <c r="T964" s="1">
        <v>822</v>
      </c>
      <c r="U964" s="1">
        <v>15</v>
      </c>
      <c r="W964" s="1">
        <v>1</v>
      </c>
      <c r="AS964" t="s">
        <v>429</v>
      </c>
      <c r="AT964" t="s">
        <v>1972</v>
      </c>
      <c r="AW964" s="35">
        <v>20</v>
      </c>
      <c r="AX964" s="37">
        <v>67</v>
      </c>
      <c r="AY964" s="41">
        <f t="shared" si="285"/>
        <v>20067</v>
      </c>
      <c r="BA964" s="7" t="s">
        <v>59</v>
      </c>
    </row>
    <row r="965" spans="1:53" hidden="1" outlineLevel="1">
      <c r="A965" t="s">
        <v>580</v>
      </c>
      <c r="B965" t="s">
        <v>1972</v>
      </c>
      <c r="C965" s="25">
        <v>5838</v>
      </c>
      <c r="F965" s="1">
        <v>2791</v>
      </c>
      <c r="G965" s="1">
        <v>1601</v>
      </c>
      <c r="H965" s="1">
        <v>1549</v>
      </c>
      <c r="I965" s="2" t="str">
        <f t="shared" si="276"/>
        <v/>
      </c>
      <c r="J965" s="2">
        <f t="shared" si="277"/>
        <v>0.55499820852740955</v>
      </c>
      <c r="K965" s="10">
        <f t="shared" si="286"/>
        <v>2</v>
      </c>
      <c r="L965" s="9">
        <f t="shared" si="287"/>
        <v>1</v>
      </c>
      <c r="M965" s="8">
        <f t="shared" si="288"/>
        <v>3</v>
      </c>
      <c r="N965" s="2">
        <f t="shared" si="289"/>
        <v>0.24594886568239108</v>
      </c>
      <c r="O965" s="2">
        <f t="shared" si="290"/>
        <v>0.51422398271516023</v>
      </c>
      <c r="P965" s="2">
        <f t="shared" si="291"/>
        <v>0.23442563917897011</v>
      </c>
      <c r="Q965" s="2">
        <f t="shared" si="292"/>
        <v>5.4015124234786105E-3</v>
      </c>
      <c r="R965" s="1">
        <v>683</v>
      </c>
      <c r="S965" s="1">
        <v>1428</v>
      </c>
      <c r="T965" s="1">
        <v>651</v>
      </c>
      <c r="U965" s="1">
        <v>15</v>
      </c>
      <c r="W965" s="1">
        <v>0</v>
      </c>
      <c r="AS965" t="s">
        <v>580</v>
      </c>
      <c r="AT965" t="s">
        <v>1972</v>
      </c>
      <c r="AW965" s="35">
        <v>20</v>
      </c>
      <c r="AX965" s="37">
        <v>69</v>
      </c>
      <c r="AY965" s="41">
        <f t="shared" si="285"/>
        <v>20069</v>
      </c>
      <c r="BA965" s="7" t="s">
        <v>59</v>
      </c>
    </row>
    <row r="966" spans="1:53" hidden="1" outlineLevel="1">
      <c r="A966" t="s">
        <v>150</v>
      </c>
      <c r="B966" t="s">
        <v>1972</v>
      </c>
      <c r="C966" s="25">
        <v>1262</v>
      </c>
      <c r="F966" s="1">
        <v>943</v>
      </c>
      <c r="G966" s="1">
        <v>547</v>
      </c>
      <c r="H966" s="1">
        <v>536</v>
      </c>
      <c r="I966" s="2" t="str">
        <f t="shared" si="276"/>
        <v/>
      </c>
      <c r="J966" s="2">
        <f t="shared" si="277"/>
        <v>0.56839872746553555</v>
      </c>
      <c r="K966" s="10">
        <f t="shared" si="286"/>
        <v>3</v>
      </c>
      <c r="L966" s="9">
        <f t="shared" si="287"/>
        <v>1</v>
      </c>
      <c r="M966" s="8">
        <f t="shared" si="288"/>
        <v>2</v>
      </c>
      <c r="N966" s="2">
        <f t="shared" si="289"/>
        <v>0.12526766595289079</v>
      </c>
      <c r="O966" s="2">
        <f t="shared" si="290"/>
        <v>0.71841541755888649</v>
      </c>
      <c r="P966" s="2">
        <f t="shared" si="291"/>
        <v>0.15203426124197003</v>
      </c>
      <c r="Q966" s="2">
        <f t="shared" si="292"/>
        <v>4.2826552462526257E-3</v>
      </c>
      <c r="R966" s="1">
        <v>117</v>
      </c>
      <c r="S966" s="1">
        <v>671</v>
      </c>
      <c r="T966" s="1">
        <v>142</v>
      </c>
      <c r="U966" s="1">
        <v>4</v>
      </c>
      <c r="W966" s="1">
        <v>0</v>
      </c>
      <c r="AS966" t="s">
        <v>150</v>
      </c>
      <c r="AT966" t="s">
        <v>1972</v>
      </c>
      <c r="AW966" s="35">
        <v>20</v>
      </c>
      <c r="AX966" s="37">
        <v>71</v>
      </c>
      <c r="AY966" s="41">
        <f t="shared" si="285"/>
        <v>20071</v>
      </c>
      <c r="BA966" s="7" t="s">
        <v>59</v>
      </c>
    </row>
    <row r="967" spans="1:53" hidden="1" outlineLevel="1">
      <c r="A967" t="s">
        <v>979</v>
      </c>
      <c r="B967" t="s">
        <v>1972</v>
      </c>
      <c r="C967" s="25">
        <v>6944</v>
      </c>
      <c r="F967" s="1">
        <v>5319</v>
      </c>
      <c r="G967" s="1">
        <v>2803</v>
      </c>
      <c r="H967" s="1">
        <v>2700</v>
      </c>
      <c r="I967" s="2" t="str">
        <f t="shared" ref="I967:I1030" si="293">IF(D967&gt;0,H967/D967,"")</f>
        <v/>
      </c>
      <c r="J967" s="2">
        <f t="shared" ref="J967:J1030" si="294">IF(F967&gt;0,H967/F967,"")</f>
        <v>0.50761421319796951</v>
      </c>
      <c r="K967" s="10">
        <f t="shared" si="286"/>
        <v>2</v>
      </c>
      <c r="L967" s="9">
        <f t="shared" si="287"/>
        <v>1</v>
      </c>
      <c r="M967" s="8">
        <f t="shared" si="288"/>
        <v>3</v>
      </c>
      <c r="N967" s="2">
        <f t="shared" si="289"/>
        <v>0.22492970946579194</v>
      </c>
      <c r="O967" s="2">
        <f t="shared" si="290"/>
        <v>0.54545454545454541</v>
      </c>
      <c r="P967" s="2">
        <f t="shared" si="291"/>
        <v>0.22324273664479849</v>
      </c>
      <c r="Q967" s="2">
        <f t="shared" si="292"/>
        <v>6.373008434864158E-3</v>
      </c>
      <c r="R967" s="1">
        <v>1200</v>
      </c>
      <c r="S967" s="1">
        <v>2910</v>
      </c>
      <c r="T967" s="1">
        <v>1191</v>
      </c>
      <c r="U967" s="1">
        <v>30</v>
      </c>
      <c r="W967" s="1">
        <v>4</v>
      </c>
      <c r="AS967" t="s">
        <v>979</v>
      </c>
      <c r="AT967" t="s">
        <v>1972</v>
      </c>
      <c r="AW967" s="35">
        <v>20</v>
      </c>
      <c r="AX967" s="37">
        <v>73</v>
      </c>
      <c r="AY967" s="41">
        <f t="shared" si="285"/>
        <v>20073</v>
      </c>
      <c r="BA967" s="7" t="s">
        <v>59</v>
      </c>
    </row>
    <row r="968" spans="1:53" hidden="1" outlineLevel="1">
      <c r="A968" t="s">
        <v>1529</v>
      </c>
      <c r="B968" t="s">
        <v>1972</v>
      </c>
      <c r="C968" s="25">
        <v>2583</v>
      </c>
      <c r="F968" s="1">
        <v>1363</v>
      </c>
      <c r="G968" s="1">
        <v>707</v>
      </c>
      <c r="H968" s="1">
        <v>699</v>
      </c>
      <c r="I968" s="2" t="str">
        <f t="shared" si="293"/>
        <v/>
      </c>
      <c r="J968" s="2">
        <f t="shared" si="294"/>
        <v>0.51283932501834184</v>
      </c>
      <c r="K968" s="10">
        <f t="shared" si="286"/>
        <v>2</v>
      </c>
      <c r="L968" s="9">
        <f t="shared" si="287"/>
        <v>1</v>
      </c>
      <c r="M968" s="8">
        <f t="shared" si="288"/>
        <v>3</v>
      </c>
      <c r="N968" s="2">
        <f t="shared" si="289"/>
        <v>0.17193240264511389</v>
      </c>
      <c r="O968" s="2">
        <f t="shared" si="290"/>
        <v>0.70022042615723734</v>
      </c>
      <c r="P968" s="2">
        <f t="shared" si="291"/>
        <v>0.12490815576781777</v>
      </c>
      <c r="Q968" s="2">
        <f t="shared" si="292"/>
        <v>2.9390154298309934E-3</v>
      </c>
      <c r="R968" s="1">
        <v>234</v>
      </c>
      <c r="S968" s="1">
        <v>953</v>
      </c>
      <c r="T968" s="1">
        <v>170</v>
      </c>
      <c r="U968" s="1">
        <v>4</v>
      </c>
      <c r="W968" s="1">
        <v>0</v>
      </c>
      <c r="AS968" t="s">
        <v>1529</v>
      </c>
      <c r="AT968" t="s">
        <v>1972</v>
      </c>
      <c r="AW968" s="35">
        <v>20</v>
      </c>
      <c r="AX968" s="37">
        <v>75</v>
      </c>
      <c r="AY968" s="41">
        <f t="shared" si="285"/>
        <v>20075</v>
      </c>
      <c r="BA968" s="7" t="s">
        <v>59</v>
      </c>
    </row>
    <row r="969" spans="1:53" hidden="1" outlineLevel="1">
      <c r="A969" t="s">
        <v>1297</v>
      </c>
      <c r="B969" t="s">
        <v>1972</v>
      </c>
      <c r="C969" s="25">
        <v>6049</v>
      </c>
      <c r="F969" s="1">
        <v>4172</v>
      </c>
      <c r="G969" s="1">
        <v>2213</v>
      </c>
      <c r="H969" s="1">
        <v>2160</v>
      </c>
      <c r="I969" s="2" t="str">
        <f t="shared" si="293"/>
        <v/>
      </c>
      <c r="J969" s="2">
        <f t="shared" si="294"/>
        <v>0.51773729626078624</v>
      </c>
      <c r="K969" s="10">
        <f t="shared" si="286"/>
        <v>2</v>
      </c>
      <c r="L969" s="9">
        <f t="shared" si="287"/>
        <v>1</v>
      </c>
      <c r="M969" s="8">
        <f t="shared" si="288"/>
        <v>3</v>
      </c>
      <c r="N969" s="2">
        <f t="shared" si="289"/>
        <v>0.23631123919308358</v>
      </c>
      <c r="O969" s="2">
        <f t="shared" si="290"/>
        <v>0.56604226705091254</v>
      </c>
      <c r="P969" s="2">
        <f t="shared" si="291"/>
        <v>0.19188280499519692</v>
      </c>
      <c r="Q969" s="2">
        <f t="shared" si="292"/>
        <v>5.7636887608069343E-3</v>
      </c>
      <c r="R969" s="1">
        <v>984</v>
      </c>
      <c r="S969" s="1">
        <v>2357</v>
      </c>
      <c r="T969" s="1">
        <v>799</v>
      </c>
      <c r="U969" s="1">
        <v>22</v>
      </c>
      <c r="W969" s="1">
        <v>2</v>
      </c>
      <c r="AS969" t="s">
        <v>1297</v>
      </c>
      <c r="AT969" t="s">
        <v>1972</v>
      </c>
      <c r="AW969" s="35">
        <v>20</v>
      </c>
      <c r="AX969" s="37">
        <v>77</v>
      </c>
      <c r="AY969" s="41">
        <f t="shared" si="285"/>
        <v>20077</v>
      </c>
      <c r="BA969" s="7" t="s">
        <v>59</v>
      </c>
    </row>
    <row r="970" spans="1:53" hidden="1" outlineLevel="1">
      <c r="A970" t="s">
        <v>1754</v>
      </c>
      <c r="B970" t="s">
        <v>1972</v>
      </c>
      <c r="C970" s="25">
        <v>33659</v>
      </c>
      <c r="F970" s="1">
        <v>20189</v>
      </c>
      <c r="G970" s="1">
        <v>11714</v>
      </c>
      <c r="H970" s="1">
        <v>11552</v>
      </c>
      <c r="I970" s="2" t="str">
        <f t="shared" si="293"/>
        <v/>
      </c>
      <c r="J970" s="2">
        <f t="shared" si="294"/>
        <v>0.57219277824557924</v>
      </c>
      <c r="K970" s="10">
        <f t="shared" si="286"/>
        <v>3</v>
      </c>
      <c r="L970" s="9">
        <f t="shared" si="287"/>
        <v>1</v>
      </c>
      <c r="M970" s="8">
        <f t="shared" si="288"/>
        <v>2</v>
      </c>
      <c r="N970" s="2">
        <f t="shared" si="289"/>
        <v>0.23177187375149821</v>
      </c>
      <c r="O970" s="2">
        <f t="shared" si="290"/>
        <v>0.49520575309628445</v>
      </c>
      <c r="P970" s="2">
        <f t="shared" si="291"/>
        <v>0.26967638833399921</v>
      </c>
      <c r="Q970" s="2">
        <f t="shared" si="292"/>
        <v>3.3459848182181284E-3</v>
      </c>
      <c r="R970" s="1">
        <v>4641</v>
      </c>
      <c r="S970" s="1">
        <v>9916</v>
      </c>
      <c r="T970" s="1">
        <v>5400</v>
      </c>
      <c r="U970" s="1">
        <v>61</v>
      </c>
      <c r="W970" s="1">
        <v>6</v>
      </c>
      <c r="AS970" t="s">
        <v>1754</v>
      </c>
      <c r="AT970" t="s">
        <v>1972</v>
      </c>
      <c r="AW970" s="35">
        <v>20</v>
      </c>
      <c r="AX970" s="37">
        <v>79</v>
      </c>
      <c r="AY970" s="41">
        <f t="shared" si="285"/>
        <v>20079</v>
      </c>
      <c r="BA970" s="7" t="s">
        <v>59</v>
      </c>
    </row>
    <row r="971" spans="1:53" hidden="1" outlineLevel="1">
      <c r="A971" t="s">
        <v>2519</v>
      </c>
      <c r="B971" t="s">
        <v>1972</v>
      </c>
      <c r="C971" s="25">
        <v>4182</v>
      </c>
      <c r="F971" s="1">
        <v>2265</v>
      </c>
      <c r="G971" s="1">
        <v>1084</v>
      </c>
      <c r="H971" s="1">
        <v>1031</v>
      </c>
      <c r="I971" s="2" t="str">
        <f t="shared" si="293"/>
        <v/>
      </c>
      <c r="J971" s="2">
        <f t="shared" si="294"/>
        <v>0.45518763796909495</v>
      </c>
      <c r="K971" s="10">
        <f t="shared" si="286"/>
        <v>3</v>
      </c>
      <c r="L971" s="9">
        <f t="shared" si="287"/>
        <v>1</v>
      </c>
      <c r="M971" s="8">
        <f t="shared" si="288"/>
        <v>2</v>
      </c>
      <c r="N971" s="2">
        <f t="shared" si="289"/>
        <v>0.11855442926399296</v>
      </c>
      <c r="O971" s="2">
        <f t="shared" si="290"/>
        <v>0.66416923754958135</v>
      </c>
      <c r="P971" s="2">
        <f t="shared" si="291"/>
        <v>0.21683561040105773</v>
      </c>
      <c r="Q971" s="2">
        <f t="shared" si="292"/>
        <v>4.4072278536796961E-4</v>
      </c>
      <c r="R971" s="1">
        <v>269</v>
      </c>
      <c r="S971" s="1">
        <v>1507</v>
      </c>
      <c r="T971" s="1">
        <v>492</v>
      </c>
      <c r="U971" s="1">
        <v>1</v>
      </c>
      <c r="W971" s="1">
        <v>0</v>
      </c>
      <c r="AS971" t="s">
        <v>2519</v>
      </c>
      <c r="AT971" t="s">
        <v>1972</v>
      </c>
      <c r="AW971" s="35">
        <v>20</v>
      </c>
      <c r="AX971" s="37">
        <v>81</v>
      </c>
      <c r="AY971" s="41">
        <f t="shared" si="285"/>
        <v>20081</v>
      </c>
      <c r="BA971" s="7" t="s">
        <v>59</v>
      </c>
    </row>
    <row r="972" spans="1:53" hidden="1" outlineLevel="1">
      <c r="A972" t="s">
        <v>361</v>
      </c>
      <c r="B972" t="s">
        <v>1972</v>
      </c>
      <c r="C972" s="25">
        <v>2027</v>
      </c>
      <c r="F972" s="1">
        <v>1466</v>
      </c>
      <c r="G972" s="1">
        <v>958</v>
      </c>
      <c r="H972" s="1">
        <v>881</v>
      </c>
      <c r="I972" s="2" t="str">
        <f t="shared" si="293"/>
        <v/>
      </c>
      <c r="J972" s="2">
        <f t="shared" si="294"/>
        <v>0.60095497953615284</v>
      </c>
      <c r="K972" s="10">
        <f t="shared" si="286"/>
        <v>2</v>
      </c>
      <c r="L972" s="9">
        <f t="shared" si="287"/>
        <v>1</v>
      </c>
      <c r="M972" s="8">
        <f t="shared" si="288"/>
        <v>3</v>
      </c>
      <c r="N972" s="2">
        <f t="shared" si="289"/>
        <v>0.18685831622176591</v>
      </c>
      <c r="O972" s="2">
        <f t="shared" si="290"/>
        <v>0.65708418891170428</v>
      </c>
      <c r="P972" s="2">
        <f t="shared" si="291"/>
        <v>0.15468856947296372</v>
      </c>
      <c r="Q972" s="2">
        <f t="shared" si="292"/>
        <v>1.368925393566145E-3</v>
      </c>
      <c r="R972" s="1">
        <v>273</v>
      </c>
      <c r="S972" s="1">
        <v>960</v>
      </c>
      <c r="T972" s="1">
        <v>226</v>
      </c>
      <c r="U972" s="1">
        <v>2</v>
      </c>
      <c r="W972" s="1">
        <v>0</v>
      </c>
      <c r="AS972" t="s">
        <v>361</v>
      </c>
      <c r="AT972" t="s">
        <v>1972</v>
      </c>
      <c r="AW972" s="35">
        <v>20</v>
      </c>
      <c r="AX972" s="37">
        <v>83</v>
      </c>
      <c r="AY972" s="41">
        <f t="shared" si="285"/>
        <v>20083</v>
      </c>
      <c r="BA972" s="7" t="s">
        <v>59</v>
      </c>
    </row>
    <row r="973" spans="1:53" hidden="1" outlineLevel="1">
      <c r="A973" t="s">
        <v>534</v>
      </c>
      <c r="B973" t="s">
        <v>1972</v>
      </c>
      <c r="C973" s="25">
        <v>13356</v>
      </c>
      <c r="F973" s="1">
        <v>8324</v>
      </c>
      <c r="G973" s="1">
        <v>4811</v>
      </c>
      <c r="H973" s="1">
        <v>4704</v>
      </c>
      <c r="I973" s="2" t="str">
        <f t="shared" si="293"/>
        <v/>
      </c>
      <c r="J973" s="2">
        <f t="shared" si="294"/>
        <v>0.56511292647765499</v>
      </c>
      <c r="K973" s="10">
        <f t="shared" si="286"/>
        <v>2</v>
      </c>
      <c r="L973" s="9">
        <f t="shared" si="287"/>
        <v>1</v>
      </c>
      <c r="M973" s="8">
        <f t="shared" si="288"/>
        <v>3</v>
      </c>
      <c r="N973" s="2">
        <f t="shared" si="289"/>
        <v>0.26233482846405626</v>
      </c>
      <c r="O973" s="2">
        <f t="shared" si="290"/>
        <v>0.50891017092980972</v>
      </c>
      <c r="P973" s="2">
        <f t="shared" si="291"/>
        <v>0.22390592799127168</v>
      </c>
      <c r="Q973" s="2">
        <f t="shared" si="292"/>
        <v>4.849072614862282E-3</v>
      </c>
      <c r="R973" s="1">
        <v>2164</v>
      </c>
      <c r="S973" s="1">
        <v>4198</v>
      </c>
      <c r="T973" s="1">
        <v>1847</v>
      </c>
      <c r="U973" s="1">
        <v>27</v>
      </c>
      <c r="W973" s="1">
        <v>13</v>
      </c>
      <c r="AS973" t="s">
        <v>534</v>
      </c>
      <c r="AT973" t="s">
        <v>1972</v>
      </c>
      <c r="AW973" s="35">
        <v>20</v>
      </c>
      <c r="AX973" s="37">
        <v>85</v>
      </c>
      <c r="AY973" s="41">
        <f t="shared" si="285"/>
        <v>20085</v>
      </c>
      <c r="BA973" s="7" t="s">
        <v>59</v>
      </c>
    </row>
    <row r="974" spans="1:53" hidden="1" outlineLevel="1">
      <c r="A974" t="s">
        <v>708</v>
      </c>
      <c r="B974" t="s">
        <v>1972</v>
      </c>
      <c r="C974" s="25">
        <v>19005</v>
      </c>
      <c r="F974" s="1">
        <v>12950</v>
      </c>
      <c r="G974" s="1">
        <v>7482</v>
      </c>
      <c r="H974" s="1">
        <v>7228</v>
      </c>
      <c r="I974" s="2" t="str">
        <f t="shared" si="293"/>
        <v/>
      </c>
      <c r="J974" s="2">
        <f t="shared" si="294"/>
        <v>0.55814671814671812</v>
      </c>
      <c r="K974" s="10">
        <f t="shared" si="286"/>
        <v>3</v>
      </c>
      <c r="L974" s="9">
        <f t="shared" si="287"/>
        <v>1</v>
      </c>
      <c r="M974" s="8">
        <f t="shared" si="288"/>
        <v>2</v>
      </c>
      <c r="N974" s="2">
        <f t="shared" si="289"/>
        <v>0.2461777260380287</v>
      </c>
      <c r="O974" s="2">
        <f t="shared" si="290"/>
        <v>0.46651144741948003</v>
      </c>
      <c r="P974" s="2">
        <f t="shared" si="291"/>
        <v>0.28110205665502525</v>
      </c>
      <c r="Q974" s="2">
        <f t="shared" si="292"/>
        <v>6.208769887466048E-3</v>
      </c>
      <c r="R974" s="1">
        <v>3172</v>
      </c>
      <c r="S974" s="1">
        <v>6011</v>
      </c>
      <c r="T974" s="1">
        <v>3622</v>
      </c>
      <c r="U974" s="1">
        <v>67</v>
      </c>
      <c r="W974" s="1">
        <v>13</v>
      </c>
      <c r="AS974" t="s">
        <v>708</v>
      </c>
      <c r="AT974" t="s">
        <v>1972</v>
      </c>
      <c r="AW974" s="35">
        <v>20</v>
      </c>
      <c r="AX974" s="37">
        <v>87</v>
      </c>
      <c r="AY974" s="41">
        <f t="shared" si="285"/>
        <v>20087</v>
      </c>
      <c r="BA974" s="7" t="s">
        <v>59</v>
      </c>
    </row>
    <row r="975" spans="1:53" hidden="1" outlineLevel="1">
      <c r="A975" t="s">
        <v>776</v>
      </c>
      <c r="B975" t="s">
        <v>1972</v>
      </c>
      <c r="C975" s="25">
        <v>3264</v>
      </c>
      <c r="F975" s="1">
        <v>2579</v>
      </c>
      <c r="G975" s="1">
        <v>1256</v>
      </c>
      <c r="H975" s="1">
        <v>1183</v>
      </c>
      <c r="I975" s="2" t="str">
        <f t="shared" si="293"/>
        <v/>
      </c>
      <c r="J975" s="2">
        <f t="shared" si="294"/>
        <v>0.45870492438929816</v>
      </c>
      <c r="K975" s="10">
        <f t="shared" si="286"/>
        <v>3</v>
      </c>
      <c r="L975" s="9">
        <f t="shared" si="287"/>
        <v>1</v>
      </c>
      <c r="M975" s="8">
        <f t="shared" si="288"/>
        <v>2</v>
      </c>
      <c r="N975" s="2">
        <f t="shared" si="289"/>
        <v>0.14945138100643207</v>
      </c>
      <c r="O975" s="2">
        <f t="shared" si="290"/>
        <v>0.59629209231933411</v>
      </c>
      <c r="P975" s="2">
        <f t="shared" si="291"/>
        <v>0.25047294740824821</v>
      </c>
      <c r="Q975" s="2">
        <f t="shared" si="292"/>
        <v>3.7835792659856038E-3</v>
      </c>
      <c r="R975" s="1">
        <v>395</v>
      </c>
      <c r="S975" s="1">
        <v>1576</v>
      </c>
      <c r="T975" s="1">
        <v>662</v>
      </c>
      <c r="U975" s="1">
        <v>10</v>
      </c>
      <c r="W975" s="1">
        <v>0</v>
      </c>
      <c r="AS975" t="s">
        <v>776</v>
      </c>
      <c r="AT975" t="s">
        <v>1972</v>
      </c>
      <c r="AW975" s="35">
        <v>20</v>
      </c>
      <c r="AX975" s="37">
        <v>89</v>
      </c>
      <c r="AY975" s="41">
        <f t="shared" si="285"/>
        <v>20089</v>
      </c>
      <c r="BA975" s="7" t="s">
        <v>59</v>
      </c>
    </row>
    <row r="976" spans="1:53" hidden="1" outlineLevel="1">
      <c r="A976" t="s">
        <v>2316</v>
      </c>
      <c r="B976" t="s">
        <v>1972</v>
      </c>
      <c r="C976" s="25">
        <v>514813</v>
      </c>
      <c r="F976" s="1">
        <v>342688</v>
      </c>
      <c r="G976" s="1">
        <v>188452</v>
      </c>
      <c r="H976" s="1">
        <v>185488</v>
      </c>
      <c r="I976" s="2" t="str">
        <f t="shared" si="293"/>
        <v/>
      </c>
      <c r="J976" s="2">
        <f t="shared" si="294"/>
        <v>0.54127369502287792</v>
      </c>
      <c r="K976" s="10">
        <f t="shared" si="286"/>
        <v>3</v>
      </c>
      <c r="L976" s="9">
        <f t="shared" si="287"/>
        <v>1</v>
      </c>
      <c r="M976" s="8">
        <f t="shared" si="288"/>
        <v>2</v>
      </c>
      <c r="N976" s="2">
        <f t="shared" si="289"/>
        <v>0.20745577270922486</v>
      </c>
      <c r="O976" s="2">
        <f t="shared" si="290"/>
        <v>0.49716621814385081</v>
      </c>
      <c r="P976" s="2">
        <f t="shared" si="291"/>
        <v>0.28933103924942283</v>
      </c>
      <c r="Q976" s="2">
        <f t="shared" si="292"/>
        <v>6.0469698975014752E-3</v>
      </c>
      <c r="R976" s="1">
        <v>70536</v>
      </c>
      <c r="S976" s="1">
        <v>169039</v>
      </c>
      <c r="T976" s="1">
        <v>98374</v>
      </c>
      <c r="U976" s="1">
        <v>1827</v>
      </c>
      <c r="W976" s="1">
        <v>229</v>
      </c>
      <c r="AS976" t="s">
        <v>2316</v>
      </c>
      <c r="AT976" t="s">
        <v>1972</v>
      </c>
      <c r="AW976" s="35">
        <v>20</v>
      </c>
      <c r="AX976" s="37">
        <v>91</v>
      </c>
      <c r="AY976" s="41">
        <f t="shared" si="285"/>
        <v>20091</v>
      </c>
      <c r="BA976" s="7" t="s">
        <v>59</v>
      </c>
    </row>
    <row r="977" spans="1:53" hidden="1" outlineLevel="1">
      <c r="A977" t="s">
        <v>2330</v>
      </c>
      <c r="B977" t="s">
        <v>1972</v>
      </c>
      <c r="C977" s="25">
        <v>4052</v>
      </c>
      <c r="F977" s="1">
        <v>2152</v>
      </c>
      <c r="G977" s="1">
        <v>1254</v>
      </c>
      <c r="H977" s="1">
        <v>1069</v>
      </c>
      <c r="I977" s="2" t="str">
        <f t="shared" si="293"/>
        <v/>
      </c>
      <c r="J977" s="2">
        <f t="shared" si="294"/>
        <v>0.49674721189591076</v>
      </c>
      <c r="K977" s="10">
        <f t="shared" si="286"/>
        <v>3</v>
      </c>
      <c r="L977" s="9">
        <f t="shared" si="287"/>
        <v>1</v>
      </c>
      <c r="M977" s="8">
        <f t="shared" si="288"/>
        <v>2</v>
      </c>
      <c r="N977" s="2">
        <f t="shared" si="289"/>
        <v>0.17344553529686771</v>
      </c>
      <c r="O977" s="2">
        <f t="shared" si="290"/>
        <v>0.62225338943431507</v>
      </c>
      <c r="P977" s="2">
        <f t="shared" si="291"/>
        <v>0.20149602618045817</v>
      </c>
      <c r="Q977" s="2">
        <f t="shared" si="292"/>
        <v>2.805049088359074E-3</v>
      </c>
      <c r="R977" s="1">
        <v>371</v>
      </c>
      <c r="S977" s="1">
        <v>1331</v>
      </c>
      <c r="T977" s="1">
        <v>431</v>
      </c>
      <c r="U977" s="1">
        <v>6</v>
      </c>
      <c r="W977" s="1">
        <v>0</v>
      </c>
      <c r="AS977" t="s">
        <v>2330</v>
      </c>
      <c r="AT977" t="s">
        <v>1972</v>
      </c>
      <c r="AW977" s="35">
        <v>20</v>
      </c>
      <c r="AX977" s="37">
        <v>93</v>
      </c>
      <c r="AY977" s="41">
        <f t="shared" si="285"/>
        <v>20093</v>
      </c>
      <c r="BA977" s="7" t="s">
        <v>59</v>
      </c>
    </row>
    <row r="978" spans="1:53" hidden="1" outlineLevel="1">
      <c r="A978" t="s">
        <v>1496</v>
      </c>
      <c r="B978" t="s">
        <v>1972</v>
      </c>
      <c r="C978" s="25">
        <v>8119</v>
      </c>
      <c r="F978" s="1">
        <v>5752</v>
      </c>
      <c r="G978" s="1">
        <v>2305</v>
      </c>
      <c r="H978" s="1">
        <v>2563</v>
      </c>
      <c r="I978" s="2" t="str">
        <f t="shared" si="293"/>
        <v/>
      </c>
      <c r="J978" s="2">
        <f t="shared" si="294"/>
        <v>0.44558414464534074</v>
      </c>
      <c r="K978" s="10">
        <f t="shared" si="286"/>
        <v>3</v>
      </c>
      <c r="L978" s="9">
        <f t="shared" si="287"/>
        <v>1</v>
      </c>
      <c r="M978" s="8">
        <f t="shared" si="288"/>
        <v>2</v>
      </c>
      <c r="N978" s="2">
        <f t="shared" si="289"/>
        <v>0.21040644709180098</v>
      </c>
      <c r="O978" s="2">
        <f t="shared" si="290"/>
        <v>0.54484933426769444</v>
      </c>
      <c r="P978" s="2">
        <f t="shared" si="291"/>
        <v>0.2415907498248073</v>
      </c>
      <c r="Q978" s="2">
        <f t="shared" si="292"/>
        <v>3.1534688156972523E-3</v>
      </c>
      <c r="R978" s="1">
        <v>1201</v>
      </c>
      <c r="S978" s="1">
        <v>3110</v>
      </c>
      <c r="T978" s="1">
        <v>1379</v>
      </c>
      <c r="U978" s="1">
        <v>11</v>
      </c>
      <c r="W978" s="1">
        <v>7</v>
      </c>
      <c r="AS978" t="s">
        <v>1496</v>
      </c>
      <c r="AT978" t="s">
        <v>1972</v>
      </c>
      <c r="AW978" s="35">
        <v>20</v>
      </c>
      <c r="AX978" s="37">
        <v>95</v>
      </c>
      <c r="AY978" s="41">
        <f t="shared" si="285"/>
        <v>20095</v>
      </c>
      <c r="BA978" s="7" t="s">
        <v>59</v>
      </c>
    </row>
    <row r="979" spans="1:53" hidden="1" outlineLevel="1">
      <c r="A979" t="s">
        <v>2971</v>
      </c>
      <c r="B979" t="s">
        <v>1972</v>
      </c>
      <c r="C979" s="25">
        <v>3039</v>
      </c>
      <c r="F979" s="1">
        <v>2009</v>
      </c>
      <c r="G979" s="1">
        <v>1367</v>
      </c>
      <c r="H979" s="1">
        <v>1354</v>
      </c>
      <c r="I979" s="2" t="str">
        <f t="shared" si="293"/>
        <v/>
      </c>
      <c r="J979" s="2">
        <f t="shared" si="294"/>
        <v>0.67396714783474365</v>
      </c>
      <c r="K979" s="10">
        <f t="shared" si="286"/>
        <v>2</v>
      </c>
      <c r="L979" s="9">
        <f t="shared" si="287"/>
        <v>1</v>
      </c>
      <c r="M979" s="8">
        <f t="shared" si="288"/>
        <v>3</v>
      </c>
      <c r="N979" s="2">
        <f t="shared" si="289"/>
        <v>0.17230609057782406</v>
      </c>
      <c r="O979" s="2">
        <f t="shared" si="290"/>
        <v>0.71941697032795415</v>
      </c>
      <c r="P979" s="2">
        <f t="shared" si="291"/>
        <v>0.10359187922956793</v>
      </c>
      <c r="Q979" s="2">
        <f t="shared" si="292"/>
        <v>4.6850598646538261E-3</v>
      </c>
      <c r="R979" s="1">
        <v>331</v>
      </c>
      <c r="S979" s="1">
        <v>1382</v>
      </c>
      <c r="T979" s="1">
        <v>199</v>
      </c>
      <c r="U979" s="1">
        <v>8</v>
      </c>
      <c r="W979" s="1">
        <v>1</v>
      </c>
      <c r="AS979" t="s">
        <v>2971</v>
      </c>
      <c r="AT979" t="s">
        <v>1972</v>
      </c>
      <c r="AW979" s="35">
        <v>20</v>
      </c>
      <c r="AX979" s="37">
        <v>97</v>
      </c>
      <c r="AY979" s="41">
        <f t="shared" si="285"/>
        <v>20097</v>
      </c>
      <c r="BA979" s="7" t="s">
        <v>59</v>
      </c>
    </row>
    <row r="980" spans="1:53" hidden="1" outlineLevel="1">
      <c r="A980" t="s">
        <v>793</v>
      </c>
      <c r="B980" t="s">
        <v>1972</v>
      </c>
      <c r="C980" s="25">
        <v>21929</v>
      </c>
      <c r="F980" s="1">
        <v>15528</v>
      </c>
      <c r="G980" s="1">
        <v>6634</v>
      </c>
      <c r="H980" s="1">
        <v>6589</v>
      </c>
      <c r="I980" s="2" t="str">
        <f t="shared" si="293"/>
        <v/>
      </c>
      <c r="J980" s="2">
        <f t="shared" si="294"/>
        <v>0.42433024214322512</v>
      </c>
      <c r="K980" s="10">
        <f t="shared" si="286"/>
        <v>2</v>
      </c>
      <c r="L980" s="9">
        <f t="shared" si="287"/>
        <v>1</v>
      </c>
      <c r="M980" s="8">
        <f t="shared" si="288"/>
        <v>3</v>
      </c>
      <c r="N980" s="2">
        <f t="shared" si="289"/>
        <v>0.31593885054505577</v>
      </c>
      <c r="O980" s="2">
        <f t="shared" si="290"/>
        <v>0.37676578726698057</v>
      </c>
      <c r="P980" s="2">
        <f t="shared" si="291"/>
        <v>0.29787783009740049</v>
      </c>
      <c r="Q980" s="2">
        <f t="shared" si="292"/>
        <v>9.4175320905631743E-3</v>
      </c>
      <c r="R980" s="1">
        <v>4898</v>
      </c>
      <c r="S980" s="1">
        <v>5841</v>
      </c>
      <c r="T980" s="1">
        <v>4618</v>
      </c>
      <c r="U980" s="1">
        <v>132</v>
      </c>
      <c r="W980" s="1">
        <v>14</v>
      </c>
      <c r="AS980" t="s">
        <v>793</v>
      </c>
      <c r="AT980" t="s">
        <v>1972</v>
      </c>
      <c r="AW980" s="35">
        <v>20</v>
      </c>
      <c r="AX980" s="37">
        <v>99</v>
      </c>
      <c r="AY980" s="41">
        <f t="shared" si="285"/>
        <v>20099</v>
      </c>
      <c r="BA980" s="7" t="s">
        <v>59</v>
      </c>
    </row>
    <row r="981" spans="1:53" hidden="1" outlineLevel="1">
      <c r="A981" t="s">
        <v>997</v>
      </c>
      <c r="B981" t="s">
        <v>1972</v>
      </c>
      <c r="C981" s="25">
        <v>1780</v>
      </c>
      <c r="F981" s="1">
        <v>1313</v>
      </c>
      <c r="G981" s="1">
        <v>761</v>
      </c>
      <c r="H981" s="1">
        <v>749</v>
      </c>
      <c r="I981" s="2" t="str">
        <f t="shared" si="293"/>
        <v/>
      </c>
      <c r="J981" s="2">
        <f t="shared" si="294"/>
        <v>0.57044935262757046</v>
      </c>
      <c r="K981" s="10">
        <f t="shared" si="286"/>
        <v>2</v>
      </c>
      <c r="L981" s="9">
        <f t="shared" si="287"/>
        <v>1</v>
      </c>
      <c r="M981" s="8">
        <f t="shared" si="288"/>
        <v>3</v>
      </c>
      <c r="N981" s="2">
        <f t="shared" si="289"/>
        <v>0.1484848484848485</v>
      </c>
      <c r="O981" s="2">
        <f t="shared" si="290"/>
        <v>0.7356060606060606</v>
      </c>
      <c r="P981" s="2">
        <f t="shared" si="291"/>
        <v>0.11212121212121212</v>
      </c>
      <c r="Q981" s="2">
        <f t="shared" si="292"/>
        <v>3.78787878787884E-3</v>
      </c>
      <c r="R981" s="1">
        <v>196</v>
      </c>
      <c r="S981" s="1">
        <v>971</v>
      </c>
      <c r="T981" s="1">
        <v>148</v>
      </c>
      <c r="U981" s="1">
        <v>5</v>
      </c>
      <c r="W981" s="1">
        <v>0</v>
      </c>
      <c r="AS981" t="s">
        <v>997</v>
      </c>
      <c r="AT981" t="s">
        <v>1972</v>
      </c>
      <c r="AW981" s="35">
        <v>20</v>
      </c>
      <c r="AX981" s="37">
        <v>101</v>
      </c>
      <c r="AY981" s="41">
        <f t="shared" si="285"/>
        <v>20101</v>
      </c>
      <c r="BA981" s="7" t="s">
        <v>59</v>
      </c>
    </row>
    <row r="982" spans="1:53" hidden="1" outlineLevel="1">
      <c r="A982" t="s">
        <v>2278</v>
      </c>
      <c r="B982" t="s">
        <v>1972</v>
      </c>
      <c r="C982" s="25">
        <v>72741</v>
      </c>
      <c r="F982" s="1">
        <v>40755</v>
      </c>
      <c r="G982" s="1">
        <v>19287</v>
      </c>
      <c r="H982" s="1">
        <v>18576</v>
      </c>
      <c r="I982" s="2" t="str">
        <f t="shared" si="293"/>
        <v/>
      </c>
      <c r="J982" s="2">
        <f t="shared" si="294"/>
        <v>0.45579683474420318</v>
      </c>
      <c r="K982" s="10">
        <f t="shared" si="286"/>
        <v>3</v>
      </c>
      <c r="L982" s="9">
        <f t="shared" si="287"/>
        <v>1</v>
      </c>
      <c r="M982" s="8">
        <f t="shared" si="288"/>
        <v>2</v>
      </c>
      <c r="N982" s="2">
        <f t="shared" si="289"/>
        <v>0.30090486550632911</v>
      </c>
      <c r="O982" s="2">
        <f t="shared" si="290"/>
        <v>0.38335640822784811</v>
      </c>
      <c r="P982" s="2">
        <f t="shared" si="291"/>
        <v>0.30896459651898733</v>
      </c>
      <c r="Q982" s="2">
        <f t="shared" si="292"/>
        <v>6.7741297468354444E-3</v>
      </c>
      <c r="R982" s="1">
        <v>12171</v>
      </c>
      <c r="S982" s="1">
        <v>15506</v>
      </c>
      <c r="T982" s="1">
        <v>12497</v>
      </c>
      <c r="U982" s="1">
        <v>247</v>
      </c>
      <c r="W982" s="1">
        <v>27</v>
      </c>
      <c r="AS982" t="s">
        <v>2278</v>
      </c>
      <c r="AT982" t="s">
        <v>1972</v>
      </c>
      <c r="AW982" s="35">
        <v>20</v>
      </c>
      <c r="AX982" s="37">
        <v>103</v>
      </c>
      <c r="AY982" s="41">
        <f t="shared" si="285"/>
        <v>20103</v>
      </c>
      <c r="BA982" s="7" t="s">
        <v>59</v>
      </c>
    </row>
    <row r="983" spans="1:53" hidden="1" outlineLevel="1">
      <c r="A983" t="s">
        <v>1886</v>
      </c>
      <c r="B983" t="s">
        <v>1972</v>
      </c>
      <c r="C983" s="25">
        <v>3360</v>
      </c>
      <c r="F983" s="1">
        <v>2382</v>
      </c>
      <c r="G983" s="1">
        <v>1249</v>
      </c>
      <c r="H983" s="1">
        <v>1186</v>
      </c>
      <c r="I983" s="2" t="str">
        <f t="shared" si="293"/>
        <v/>
      </c>
      <c r="J983" s="2">
        <f t="shared" si="294"/>
        <v>0.49790092359361882</v>
      </c>
      <c r="K983" s="10">
        <f t="shared" si="286"/>
        <v>3</v>
      </c>
      <c r="L983" s="9">
        <f t="shared" si="287"/>
        <v>1</v>
      </c>
      <c r="M983" s="8">
        <f t="shared" si="288"/>
        <v>2</v>
      </c>
      <c r="N983" s="2">
        <f t="shared" si="289"/>
        <v>0.15789473684210525</v>
      </c>
      <c r="O983" s="2">
        <f t="shared" si="290"/>
        <v>0.67410526315789476</v>
      </c>
      <c r="P983" s="2">
        <f t="shared" si="291"/>
        <v>0.16378947368421051</v>
      </c>
      <c r="Q983" s="2">
        <f t="shared" si="292"/>
        <v>4.2105263157894146E-3</v>
      </c>
      <c r="R983" s="1">
        <v>375</v>
      </c>
      <c r="S983" s="1">
        <v>1601</v>
      </c>
      <c r="T983" s="1">
        <v>389</v>
      </c>
      <c r="U983" s="1">
        <v>8</v>
      </c>
      <c r="W983" s="1">
        <v>2</v>
      </c>
      <c r="AS983" t="s">
        <v>1886</v>
      </c>
      <c r="AT983" t="s">
        <v>1972</v>
      </c>
      <c r="AW983" s="35">
        <v>20</v>
      </c>
      <c r="AX983" s="37">
        <v>105</v>
      </c>
      <c r="AY983" s="41">
        <f t="shared" si="285"/>
        <v>20105</v>
      </c>
      <c r="BA983" s="7" t="s">
        <v>59</v>
      </c>
    </row>
    <row r="984" spans="1:53" hidden="1" outlineLevel="1">
      <c r="A984" t="s">
        <v>1357</v>
      </c>
      <c r="B984" t="s">
        <v>1972</v>
      </c>
      <c r="C984" s="25">
        <v>10013</v>
      </c>
      <c r="F984" s="1">
        <v>6649</v>
      </c>
      <c r="G984" s="1">
        <v>3448</v>
      </c>
      <c r="H984" s="1">
        <v>3355</v>
      </c>
      <c r="I984" s="2" t="str">
        <f t="shared" si="293"/>
        <v/>
      </c>
      <c r="J984" s="2">
        <f t="shared" si="294"/>
        <v>0.50458715596330272</v>
      </c>
      <c r="K984" s="10">
        <f t="shared" si="286"/>
        <v>3</v>
      </c>
      <c r="L984" s="9">
        <f t="shared" si="287"/>
        <v>1</v>
      </c>
      <c r="M984" s="8">
        <f t="shared" si="288"/>
        <v>2</v>
      </c>
      <c r="N984" s="2">
        <f t="shared" si="289"/>
        <v>0.23729066985645933</v>
      </c>
      <c r="O984" s="2">
        <f t="shared" si="290"/>
        <v>0.50493421052631582</v>
      </c>
      <c r="P984" s="2">
        <f t="shared" si="291"/>
        <v>0.25059808612440193</v>
      </c>
      <c r="Q984" s="2">
        <f t="shared" si="292"/>
        <v>7.1770334928229484E-3</v>
      </c>
      <c r="R984" s="1">
        <v>1587</v>
      </c>
      <c r="S984" s="1">
        <v>3377</v>
      </c>
      <c r="T984" s="1">
        <v>1676</v>
      </c>
      <c r="U984" s="1">
        <v>35</v>
      </c>
      <c r="W984" s="1">
        <v>13</v>
      </c>
      <c r="AS984" t="s">
        <v>1357</v>
      </c>
      <c r="AT984" t="s">
        <v>1972</v>
      </c>
      <c r="AW984" s="35">
        <v>20</v>
      </c>
      <c r="AX984" s="37">
        <v>107</v>
      </c>
      <c r="AY984" s="41">
        <f t="shared" si="285"/>
        <v>20107</v>
      </c>
      <c r="BA984" s="7" t="s">
        <v>59</v>
      </c>
    </row>
    <row r="985" spans="1:53" hidden="1" outlineLevel="1">
      <c r="A985" t="s">
        <v>2748</v>
      </c>
      <c r="B985" t="s">
        <v>1972</v>
      </c>
      <c r="C985" s="25">
        <v>2808</v>
      </c>
      <c r="F985" s="1">
        <v>1741</v>
      </c>
      <c r="G985" s="1">
        <v>1129</v>
      </c>
      <c r="H985" s="1">
        <v>1090</v>
      </c>
      <c r="I985" s="2" t="str">
        <f t="shared" si="293"/>
        <v/>
      </c>
      <c r="J985" s="2">
        <f t="shared" si="294"/>
        <v>0.62607696726019524</v>
      </c>
      <c r="K985" s="10">
        <f t="shared" si="286"/>
        <v>2</v>
      </c>
      <c r="L985" s="9">
        <f t="shared" si="287"/>
        <v>1</v>
      </c>
      <c r="M985" s="8">
        <f t="shared" si="288"/>
        <v>3</v>
      </c>
      <c r="N985" s="2">
        <f t="shared" si="289"/>
        <v>0.16270990156340476</v>
      </c>
      <c r="O985" s="2">
        <f t="shared" si="290"/>
        <v>0.72090330052113494</v>
      </c>
      <c r="P985" s="2">
        <f t="shared" si="291"/>
        <v>0.11349160393746381</v>
      </c>
      <c r="Q985" s="2">
        <f t="shared" si="292"/>
        <v>2.8951939779964381E-3</v>
      </c>
      <c r="R985" s="1">
        <v>281</v>
      </c>
      <c r="S985" s="1">
        <v>1245</v>
      </c>
      <c r="T985" s="1">
        <v>196</v>
      </c>
      <c r="U985" s="1">
        <v>5</v>
      </c>
      <c r="W985" s="1">
        <v>0</v>
      </c>
      <c r="AS985" t="s">
        <v>2748</v>
      </c>
      <c r="AT985" t="s">
        <v>1972</v>
      </c>
      <c r="AW985" s="35">
        <v>20</v>
      </c>
      <c r="AX985" s="37">
        <v>109</v>
      </c>
      <c r="AY985" s="41">
        <f t="shared" si="285"/>
        <v>20109</v>
      </c>
      <c r="BA985" s="7" t="s">
        <v>59</v>
      </c>
    </row>
    <row r="986" spans="1:53" hidden="1" outlineLevel="1">
      <c r="A986" t="s">
        <v>2460</v>
      </c>
      <c r="B986" t="s">
        <v>1972</v>
      </c>
      <c r="C986" s="25">
        <v>35832</v>
      </c>
      <c r="F986" s="1">
        <v>20335</v>
      </c>
      <c r="G986" s="1">
        <v>10276</v>
      </c>
      <c r="H986" s="1">
        <v>10021</v>
      </c>
      <c r="I986" s="2" t="str">
        <f t="shared" si="293"/>
        <v/>
      </c>
      <c r="J986" s="2">
        <f t="shared" si="294"/>
        <v>0.49279567248586181</v>
      </c>
      <c r="K986" s="10">
        <f t="shared" si="286"/>
        <v>3</v>
      </c>
      <c r="L986" s="9">
        <f t="shared" si="287"/>
        <v>1</v>
      </c>
      <c r="M986" s="8">
        <f t="shared" si="288"/>
        <v>2</v>
      </c>
      <c r="N986" s="2">
        <f t="shared" si="289"/>
        <v>0.25330869500074915</v>
      </c>
      <c r="O986" s="2">
        <f t="shared" si="290"/>
        <v>0.43095440243719724</v>
      </c>
      <c r="P986" s="2">
        <f t="shared" si="291"/>
        <v>0.30684712580532386</v>
      </c>
      <c r="Q986" s="2">
        <f t="shared" si="292"/>
        <v>8.8897767567297503E-3</v>
      </c>
      <c r="R986" s="1">
        <v>5072</v>
      </c>
      <c r="S986" s="1">
        <v>8629</v>
      </c>
      <c r="T986" s="1">
        <v>6144</v>
      </c>
      <c r="U986" s="1">
        <v>155</v>
      </c>
      <c r="W986" s="1">
        <v>23</v>
      </c>
      <c r="AS986" t="s">
        <v>2460</v>
      </c>
      <c r="AT986" t="s">
        <v>1972</v>
      </c>
      <c r="AW986" s="35">
        <v>20</v>
      </c>
      <c r="AX986" s="37">
        <v>111</v>
      </c>
      <c r="AY986" s="41">
        <f t="shared" si="285"/>
        <v>20111</v>
      </c>
      <c r="BA986" s="7" t="s">
        <v>59</v>
      </c>
    </row>
    <row r="987" spans="1:53" hidden="1" outlineLevel="1">
      <c r="A987" t="s">
        <v>1234</v>
      </c>
      <c r="B987" t="s">
        <v>1972</v>
      </c>
      <c r="C987" s="25">
        <v>29174</v>
      </c>
      <c r="F987" s="1">
        <v>17006</v>
      </c>
      <c r="G987" s="1">
        <v>10577</v>
      </c>
      <c r="H987" s="1">
        <v>10287</v>
      </c>
      <c r="I987" s="2" t="str">
        <f t="shared" si="293"/>
        <v/>
      </c>
      <c r="J987" s="2">
        <f t="shared" si="294"/>
        <v>0.60490415147594967</v>
      </c>
      <c r="K987" s="10">
        <f t="shared" si="286"/>
        <v>3</v>
      </c>
      <c r="L987" s="9">
        <f t="shared" si="287"/>
        <v>1</v>
      </c>
      <c r="M987" s="8">
        <f t="shared" si="288"/>
        <v>2</v>
      </c>
      <c r="N987" s="2">
        <f t="shared" si="289"/>
        <v>0.17949627527492018</v>
      </c>
      <c r="O987" s="2">
        <f t="shared" si="290"/>
        <v>0.58141184817311098</v>
      </c>
      <c r="P987" s="2">
        <f t="shared" si="291"/>
        <v>0.23418469906586259</v>
      </c>
      <c r="Q987" s="2">
        <f t="shared" si="292"/>
        <v>4.9071774861062512E-3</v>
      </c>
      <c r="R987" s="1">
        <v>3036</v>
      </c>
      <c r="S987" s="1">
        <v>9834</v>
      </c>
      <c r="T987" s="1">
        <v>3961</v>
      </c>
      <c r="U987" s="1">
        <v>74</v>
      </c>
      <c r="W987" s="1">
        <v>9</v>
      </c>
      <c r="AS987" t="s">
        <v>1234</v>
      </c>
      <c r="AT987" t="s">
        <v>1972</v>
      </c>
      <c r="AW987" s="35">
        <v>20</v>
      </c>
      <c r="AX987" s="37">
        <v>113</v>
      </c>
      <c r="AY987" s="41">
        <f t="shared" si="285"/>
        <v>20113</v>
      </c>
      <c r="BA987" s="7" t="s">
        <v>59</v>
      </c>
    </row>
    <row r="988" spans="1:53" hidden="1" outlineLevel="1">
      <c r="A988" t="s">
        <v>2911</v>
      </c>
      <c r="B988" t="s">
        <v>1972</v>
      </c>
      <c r="C988" s="25">
        <v>12804</v>
      </c>
      <c r="F988" s="1">
        <v>8854</v>
      </c>
      <c r="G988" s="1">
        <v>4640</v>
      </c>
      <c r="H988" s="1">
        <v>4526</v>
      </c>
      <c r="I988" s="2" t="str">
        <f t="shared" si="293"/>
        <v/>
      </c>
      <c r="J988" s="2">
        <f t="shared" si="294"/>
        <v>0.51118138694375426</v>
      </c>
      <c r="K988" s="10">
        <f t="shared" si="286"/>
        <v>3</v>
      </c>
      <c r="L988" s="9">
        <f t="shared" si="287"/>
        <v>1</v>
      </c>
      <c r="M988" s="8">
        <f t="shared" si="288"/>
        <v>2</v>
      </c>
      <c r="N988" s="2">
        <f t="shared" si="289"/>
        <v>0.18458417849898581</v>
      </c>
      <c r="O988" s="2">
        <f t="shared" si="290"/>
        <v>0.57595221996844714</v>
      </c>
      <c r="P988" s="2">
        <f t="shared" si="291"/>
        <v>0.23326572008113591</v>
      </c>
      <c r="Q988" s="2">
        <f t="shared" si="292"/>
        <v>6.1978814514311587E-3</v>
      </c>
      <c r="R988" s="1">
        <v>1638</v>
      </c>
      <c r="S988" s="1">
        <v>5111</v>
      </c>
      <c r="T988" s="1">
        <v>2070</v>
      </c>
      <c r="U988" s="1">
        <v>49</v>
      </c>
      <c r="W988" s="1">
        <v>6</v>
      </c>
      <c r="AS988" t="s">
        <v>2911</v>
      </c>
      <c r="AT988" t="s">
        <v>1972</v>
      </c>
      <c r="AW988" s="35">
        <v>20</v>
      </c>
      <c r="AX988" s="37">
        <v>115</v>
      </c>
      <c r="AY988" s="41">
        <f t="shared" si="285"/>
        <v>20115</v>
      </c>
      <c r="BA988" s="7" t="s">
        <v>59</v>
      </c>
    </row>
    <row r="989" spans="1:53" hidden="1" outlineLevel="1">
      <c r="A989" t="s">
        <v>2831</v>
      </c>
      <c r="B989" t="s">
        <v>1972</v>
      </c>
      <c r="C989" s="25">
        <v>10171</v>
      </c>
      <c r="F989" s="1">
        <v>7105</v>
      </c>
      <c r="G989" s="1">
        <v>3807</v>
      </c>
      <c r="H989" s="1">
        <v>3677</v>
      </c>
      <c r="I989" s="2" t="str">
        <f t="shared" si="293"/>
        <v/>
      </c>
      <c r="J989" s="2">
        <f t="shared" si="294"/>
        <v>0.51752287121745255</v>
      </c>
      <c r="K989" s="10">
        <f t="shared" si="286"/>
        <v>2</v>
      </c>
      <c r="L989" s="9">
        <f t="shared" si="287"/>
        <v>1</v>
      </c>
      <c r="M989" s="8">
        <f t="shared" si="288"/>
        <v>3</v>
      </c>
      <c r="N989" s="2">
        <f t="shared" si="289"/>
        <v>0.27035739313244567</v>
      </c>
      <c r="O989" s="2">
        <f t="shared" si="290"/>
        <v>0.49264190609670638</v>
      </c>
      <c r="P989" s="2">
        <f t="shared" si="291"/>
        <v>0.23209530483531884</v>
      </c>
      <c r="Q989" s="2">
        <f t="shared" si="292"/>
        <v>4.9053959355291055E-3</v>
      </c>
      <c r="R989" s="1">
        <v>1929</v>
      </c>
      <c r="S989" s="1">
        <v>3515</v>
      </c>
      <c r="T989" s="1">
        <v>1656</v>
      </c>
      <c r="U989" s="1">
        <v>31</v>
      </c>
      <c r="W989" s="1">
        <v>4</v>
      </c>
      <c r="AS989" t="s">
        <v>2831</v>
      </c>
      <c r="AT989" t="s">
        <v>1972</v>
      </c>
      <c r="AW989" s="35">
        <v>20</v>
      </c>
      <c r="AX989" s="37">
        <v>117</v>
      </c>
      <c r="AY989" s="41">
        <f t="shared" si="285"/>
        <v>20117</v>
      </c>
      <c r="BA989" s="7" t="s">
        <v>59</v>
      </c>
    </row>
    <row r="990" spans="1:53" hidden="1" outlineLevel="1">
      <c r="A990" t="s">
        <v>1682</v>
      </c>
      <c r="B990" t="s">
        <v>1972</v>
      </c>
      <c r="C990" s="25">
        <v>4531</v>
      </c>
      <c r="F990" s="1">
        <v>3040</v>
      </c>
      <c r="G990" s="1">
        <v>1361</v>
      </c>
      <c r="H990" s="1">
        <v>1530</v>
      </c>
      <c r="I990" s="2" t="str">
        <f t="shared" si="293"/>
        <v/>
      </c>
      <c r="J990" s="2">
        <f t="shared" si="294"/>
        <v>0.50328947368421051</v>
      </c>
      <c r="K990" s="10">
        <f t="shared" si="286"/>
        <v>3</v>
      </c>
      <c r="L990" s="9">
        <f t="shared" si="287"/>
        <v>1</v>
      </c>
      <c r="M990" s="8">
        <f t="shared" si="288"/>
        <v>2</v>
      </c>
      <c r="N990" s="2">
        <f t="shared" si="289"/>
        <v>0.15866180854587611</v>
      </c>
      <c r="O990" s="2">
        <f t="shared" si="290"/>
        <v>0.66015236833388535</v>
      </c>
      <c r="P990" s="2">
        <f t="shared" si="291"/>
        <v>0.17754223252732693</v>
      </c>
      <c r="Q990" s="2">
        <f t="shared" si="292"/>
        <v>3.6435905929116386E-3</v>
      </c>
      <c r="R990" s="1">
        <v>479</v>
      </c>
      <c r="S990" s="1">
        <v>1993</v>
      </c>
      <c r="T990" s="1">
        <v>536</v>
      </c>
      <c r="U990" s="1">
        <v>8</v>
      </c>
      <c r="W990" s="1">
        <v>3</v>
      </c>
      <c r="AS990" t="s">
        <v>1682</v>
      </c>
      <c r="AT990" t="s">
        <v>1972</v>
      </c>
      <c r="AW990" s="35">
        <v>20</v>
      </c>
      <c r="AX990" s="37">
        <v>119</v>
      </c>
      <c r="AY990" s="41">
        <f t="shared" si="285"/>
        <v>20119</v>
      </c>
      <c r="BA990" s="7" t="s">
        <v>59</v>
      </c>
    </row>
    <row r="991" spans="1:53" hidden="1" outlineLevel="1">
      <c r="A991" t="s">
        <v>2908</v>
      </c>
      <c r="B991" t="s">
        <v>1972</v>
      </c>
      <c r="C991" s="25">
        <v>31180</v>
      </c>
      <c r="F991" s="1">
        <v>18625</v>
      </c>
      <c r="G991" s="1">
        <v>10289</v>
      </c>
      <c r="H991" s="1">
        <v>10696</v>
      </c>
      <c r="I991" s="2" t="str">
        <f t="shared" si="293"/>
        <v/>
      </c>
      <c r="J991" s="2">
        <f t="shared" si="294"/>
        <v>0.57428187919463092</v>
      </c>
      <c r="K991" s="10">
        <f t="shared" si="286"/>
        <v>3</v>
      </c>
      <c r="L991" s="9">
        <f t="shared" si="287"/>
        <v>1</v>
      </c>
      <c r="M991" s="8">
        <f t="shared" si="288"/>
        <v>2</v>
      </c>
      <c r="N991" s="2">
        <f t="shared" si="289"/>
        <v>0.24199945666938333</v>
      </c>
      <c r="O991" s="2">
        <f t="shared" si="290"/>
        <v>0.47036131486009236</v>
      </c>
      <c r="P991" s="2">
        <f t="shared" si="291"/>
        <v>0.28182559087204562</v>
      </c>
      <c r="Q991" s="2">
        <f t="shared" si="292"/>
        <v>5.8136375984787492E-3</v>
      </c>
      <c r="R991" s="1">
        <v>4454</v>
      </c>
      <c r="S991" s="1">
        <v>8657</v>
      </c>
      <c r="T991" s="1">
        <v>5187</v>
      </c>
      <c r="U991" s="1">
        <v>86</v>
      </c>
      <c r="W991" s="1">
        <v>21</v>
      </c>
      <c r="AS991" t="s">
        <v>2908</v>
      </c>
      <c r="AT991" t="s">
        <v>1972</v>
      </c>
      <c r="AW991" s="35">
        <v>20</v>
      </c>
      <c r="AX991" s="37">
        <v>121</v>
      </c>
      <c r="AY991" s="41">
        <f t="shared" si="285"/>
        <v>20121</v>
      </c>
      <c r="BA991" s="7" t="s">
        <v>59</v>
      </c>
    </row>
    <row r="992" spans="1:53" hidden="1" outlineLevel="1">
      <c r="A992" t="s">
        <v>1766</v>
      </c>
      <c r="B992" t="s">
        <v>1972</v>
      </c>
      <c r="C992" s="25">
        <v>6382</v>
      </c>
      <c r="F992" s="1">
        <v>4346</v>
      </c>
      <c r="G992" s="1">
        <v>2658</v>
      </c>
      <c r="H992" s="1">
        <v>2488</v>
      </c>
      <c r="I992" s="2" t="str">
        <f t="shared" si="293"/>
        <v/>
      </c>
      <c r="J992" s="2">
        <f t="shared" si="294"/>
        <v>0.57248044178554991</v>
      </c>
      <c r="K992" s="10">
        <f t="shared" si="286"/>
        <v>2</v>
      </c>
      <c r="L992" s="9">
        <f t="shared" si="287"/>
        <v>1</v>
      </c>
      <c r="M992" s="8">
        <f t="shared" si="288"/>
        <v>3</v>
      </c>
      <c r="N992" s="2">
        <f t="shared" si="289"/>
        <v>0.19429631347090193</v>
      </c>
      <c r="O992" s="2">
        <f t="shared" si="290"/>
        <v>0.61349408764201252</v>
      </c>
      <c r="P992" s="2">
        <f t="shared" si="291"/>
        <v>0.18873174124739162</v>
      </c>
      <c r="Q992" s="2">
        <f t="shared" si="292"/>
        <v>3.4778576396939376E-3</v>
      </c>
      <c r="R992" s="1">
        <v>838</v>
      </c>
      <c r="S992" s="1">
        <v>2646</v>
      </c>
      <c r="T992" s="1">
        <v>814</v>
      </c>
      <c r="U992" s="1">
        <v>13</v>
      </c>
      <c r="W992" s="1">
        <v>2</v>
      </c>
      <c r="AS992" t="s">
        <v>1766</v>
      </c>
      <c r="AT992" t="s">
        <v>1972</v>
      </c>
      <c r="AW992" s="35">
        <v>20</v>
      </c>
      <c r="AX992" s="37">
        <v>123</v>
      </c>
      <c r="AY992" s="41">
        <f t="shared" si="285"/>
        <v>20123</v>
      </c>
      <c r="BA992" s="7" t="s">
        <v>59</v>
      </c>
    </row>
    <row r="993" spans="1:53" hidden="1" outlineLevel="1">
      <c r="A993" t="s">
        <v>1093</v>
      </c>
      <c r="B993" t="s">
        <v>1972</v>
      </c>
      <c r="C993" s="25">
        <v>35246</v>
      </c>
      <c r="F993" s="1">
        <v>21807</v>
      </c>
      <c r="G993" s="1">
        <v>9431</v>
      </c>
      <c r="H993" s="1">
        <v>9202</v>
      </c>
      <c r="I993" s="2" t="str">
        <f t="shared" si="293"/>
        <v/>
      </c>
      <c r="J993" s="2">
        <f t="shared" si="294"/>
        <v>0.42197459531343146</v>
      </c>
      <c r="K993" s="10">
        <f t="shared" si="286"/>
        <v>2</v>
      </c>
      <c r="L993" s="9">
        <f t="shared" si="287"/>
        <v>1</v>
      </c>
      <c r="M993" s="8">
        <f t="shared" si="288"/>
        <v>3</v>
      </c>
      <c r="N993" s="2">
        <f t="shared" si="289"/>
        <v>0.28236427883070991</v>
      </c>
      <c r="O993" s="2">
        <f t="shared" si="290"/>
        <v>0.49506677068514526</v>
      </c>
      <c r="P993" s="2">
        <f t="shared" si="291"/>
        <v>0.21600660823275664</v>
      </c>
      <c r="Q993" s="2">
        <f t="shared" si="292"/>
        <v>6.5623422513881868E-3</v>
      </c>
      <c r="R993" s="1">
        <v>6153</v>
      </c>
      <c r="S993" s="1">
        <v>10788</v>
      </c>
      <c r="T993" s="1">
        <v>4707</v>
      </c>
      <c r="U993" s="1">
        <v>113</v>
      </c>
      <c r="W993" s="1">
        <v>30</v>
      </c>
      <c r="AS993" t="s">
        <v>1093</v>
      </c>
      <c r="AT993" t="s">
        <v>1972</v>
      </c>
      <c r="AW993" s="35">
        <v>20</v>
      </c>
      <c r="AX993" s="37">
        <v>125</v>
      </c>
      <c r="AY993" s="41">
        <f t="shared" si="285"/>
        <v>20125</v>
      </c>
      <c r="BA993" s="7" t="s">
        <v>59</v>
      </c>
    </row>
    <row r="994" spans="1:53" hidden="1" outlineLevel="1">
      <c r="A994" t="s">
        <v>1683</v>
      </c>
      <c r="B994" t="s">
        <v>1972</v>
      </c>
      <c r="C994" s="25">
        <v>5929</v>
      </c>
      <c r="F994" s="1">
        <v>3780</v>
      </c>
      <c r="G994" s="1">
        <v>2341</v>
      </c>
      <c r="H994" s="1">
        <v>2255</v>
      </c>
      <c r="I994" s="2" t="str">
        <f t="shared" si="293"/>
        <v/>
      </c>
      <c r="J994" s="2">
        <f t="shared" si="294"/>
        <v>0.59656084656084651</v>
      </c>
      <c r="K994" s="10">
        <f t="shared" si="286"/>
        <v>2</v>
      </c>
      <c r="L994" s="9">
        <f t="shared" si="287"/>
        <v>1</v>
      </c>
      <c r="M994" s="8">
        <f t="shared" si="288"/>
        <v>3</v>
      </c>
      <c r="N994" s="2">
        <f t="shared" si="289"/>
        <v>0.24005340453938584</v>
      </c>
      <c r="O994" s="2">
        <f t="shared" si="290"/>
        <v>0.56154873164218955</v>
      </c>
      <c r="P994" s="2">
        <f t="shared" si="291"/>
        <v>0.19465954606141522</v>
      </c>
      <c r="Q994" s="2">
        <f t="shared" si="292"/>
        <v>3.7383177570093906E-3</v>
      </c>
      <c r="R994" s="1">
        <v>899</v>
      </c>
      <c r="S994" s="1">
        <v>2103</v>
      </c>
      <c r="T994" s="1">
        <v>729</v>
      </c>
      <c r="U994" s="1">
        <v>12</v>
      </c>
      <c r="W994" s="1">
        <v>2</v>
      </c>
      <c r="AS994" t="s">
        <v>1683</v>
      </c>
      <c r="AT994" t="s">
        <v>1972</v>
      </c>
      <c r="AW994" s="35">
        <v>20</v>
      </c>
      <c r="AX994" s="37">
        <v>127</v>
      </c>
      <c r="AY994" s="41">
        <f t="shared" si="285"/>
        <v>20127</v>
      </c>
      <c r="BA994" s="7" t="s">
        <v>59</v>
      </c>
    </row>
    <row r="995" spans="1:53" hidden="1" outlineLevel="1">
      <c r="A995" t="s">
        <v>1794</v>
      </c>
      <c r="B995" t="s">
        <v>1972</v>
      </c>
      <c r="C995" s="25">
        <v>3285</v>
      </c>
      <c r="F995" s="1">
        <v>2121</v>
      </c>
      <c r="G995" s="1">
        <v>1264</v>
      </c>
      <c r="H995" s="1">
        <v>1205</v>
      </c>
      <c r="I995" s="2" t="str">
        <f t="shared" si="293"/>
        <v/>
      </c>
      <c r="J995" s="2">
        <f t="shared" si="294"/>
        <v>0.56812824139556817</v>
      </c>
      <c r="K995" s="10">
        <f t="shared" ref="K995:K1026" si="295">RANK(R995,R995:AP995)</f>
        <v>2</v>
      </c>
      <c r="L995" s="9">
        <f t="shared" ref="L995:L1026" si="296">RANK(S995,R995:AP995)</f>
        <v>1</v>
      </c>
      <c r="M995" s="8">
        <f t="shared" ref="M995:M1026" si="297">RANK(T995,R995:AP995)</f>
        <v>3</v>
      </c>
      <c r="N995" s="2">
        <f t="shared" ref="N995:N1026" si="298">IF(SUM($R995:$AO995)=0,"-",R995/SUM($R995:$AO995))</f>
        <v>0.21998031496062992</v>
      </c>
      <c r="O995" s="2">
        <f t="shared" ref="O995:O1026" si="299">IF(SUM($R995:$AO995)=0,"-",S995/SUM($R995:$AO995))</f>
        <v>0.65895669291338588</v>
      </c>
      <c r="P995" s="2">
        <f t="shared" ref="P995:P1026" si="300">IF(SUM($R995:$AO995)=0,"-",T995/SUM($R995:$AO995))</f>
        <v>0.11761811023622047</v>
      </c>
      <c r="Q995" s="2">
        <f t="shared" ref="Q995:Q1026" si="301">IF(SUM($R995:$AO995)=0,"-",(1-N995-O995-P995))</f>
        <v>3.4448818897637873E-3</v>
      </c>
      <c r="R995" s="1">
        <v>447</v>
      </c>
      <c r="S995" s="1">
        <v>1339</v>
      </c>
      <c r="T995" s="1">
        <v>239</v>
      </c>
      <c r="U995" s="1">
        <v>7</v>
      </c>
      <c r="W995" s="1">
        <v>0</v>
      </c>
      <c r="AS995" t="s">
        <v>1794</v>
      </c>
      <c r="AT995" t="s">
        <v>1972</v>
      </c>
      <c r="AW995" s="35">
        <v>20</v>
      </c>
      <c r="AX995" s="37">
        <v>129</v>
      </c>
      <c r="AY995" s="41">
        <f t="shared" si="285"/>
        <v>20129</v>
      </c>
      <c r="BA995" s="7" t="s">
        <v>59</v>
      </c>
    </row>
    <row r="996" spans="1:53" hidden="1" outlineLevel="1">
      <c r="A996" t="s">
        <v>2934</v>
      </c>
      <c r="B996" t="s">
        <v>1972</v>
      </c>
      <c r="C996" s="25">
        <v>10345</v>
      </c>
      <c r="F996" s="1">
        <v>7651</v>
      </c>
      <c r="G996" s="1">
        <v>4825</v>
      </c>
      <c r="H996" s="1">
        <v>4576</v>
      </c>
      <c r="I996" s="2" t="str">
        <f t="shared" si="293"/>
        <v/>
      </c>
      <c r="J996" s="2">
        <f t="shared" si="294"/>
        <v>0.59809175271206383</v>
      </c>
      <c r="K996" s="10">
        <f t="shared" si="295"/>
        <v>2</v>
      </c>
      <c r="L996" s="9">
        <f t="shared" si="296"/>
        <v>1</v>
      </c>
      <c r="M996" s="8">
        <f t="shared" si="297"/>
        <v>3</v>
      </c>
      <c r="N996" s="2">
        <f t="shared" si="298"/>
        <v>0.27783613445378152</v>
      </c>
      <c r="O996" s="2">
        <f t="shared" si="299"/>
        <v>0.49501050420168069</v>
      </c>
      <c r="P996" s="2">
        <f t="shared" si="300"/>
        <v>0.22282037815126052</v>
      </c>
      <c r="Q996" s="2">
        <f t="shared" si="301"/>
        <v>4.3329831932772678E-3</v>
      </c>
      <c r="R996" s="1">
        <v>2116</v>
      </c>
      <c r="S996" s="1">
        <v>3770</v>
      </c>
      <c r="T996" s="1">
        <v>1697</v>
      </c>
      <c r="U996" s="1">
        <v>28</v>
      </c>
      <c r="W996" s="1">
        <v>5</v>
      </c>
      <c r="AS996" t="s">
        <v>2934</v>
      </c>
      <c r="AT996" t="s">
        <v>1972</v>
      </c>
      <c r="AW996" s="35">
        <v>20</v>
      </c>
      <c r="AX996" s="37">
        <v>131</v>
      </c>
      <c r="AY996" s="41">
        <f t="shared" si="285"/>
        <v>20131</v>
      </c>
      <c r="BA996" s="7" t="s">
        <v>59</v>
      </c>
    </row>
    <row r="997" spans="1:53" hidden="1" outlineLevel="1">
      <c r="A997" t="s">
        <v>2980</v>
      </c>
      <c r="B997" t="s">
        <v>1972</v>
      </c>
      <c r="C997" s="25">
        <v>16479</v>
      </c>
      <c r="F997" s="1">
        <v>11948</v>
      </c>
      <c r="G997" s="1">
        <v>5883</v>
      </c>
      <c r="H997" s="1">
        <v>5706</v>
      </c>
      <c r="I997" s="2" t="str">
        <f t="shared" si="293"/>
        <v/>
      </c>
      <c r="J997" s="2">
        <f t="shared" si="294"/>
        <v>0.4775694676933378</v>
      </c>
      <c r="K997" s="10">
        <f t="shared" si="295"/>
        <v>3</v>
      </c>
      <c r="L997" s="9">
        <f t="shared" si="296"/>
        <v>1</v>
      </c>
      <c r="M997" s="8">
        <f t="shared" si="297"/>
        <v>2</v>
      </c>
      <c r="N997" s="2">
        <f t="shared" si="298"/>
        <v>0.24732270849144111</v>
      </c>
      <c r="O997" s="2">
        <f t="shared" si="299"/>
        <v>0.44371363521376173</v>
      </c>
      <c r="P997" s="2">
        <f t="shared" si="300"/>
        <v>0.30289231807066364</v>
      </c>
      <c r="Q997" s="2">
        <f t="shared" si="301"/>
        <v>6.0713382241335268E-3</v>
      </c>
      <c r="R997" s="1">
        <v>2933</v>
      </c>
      <c r="S997" s="1">
        <v>5262</v>
      </c>
      <c r="T997" s="1">
        <v>3592</v>
      </c>
      <c r="U997" s="1">
        <v>64</v>
      </c>
      <c r="W997" s="1">
        <v>8</v>
      </c>
      <c r="AS997" t="s">
        <v>2980</v>
      </c>
      <c r="AT997" t="s">
        <v>1972</v>
      </c>
      <c r="AW997" s="35">
        <v>20</v>
      </c>
      <c r="AX997" s="37">
        <v>133</v>
      </c>
      <c r="AY997" s="41">
        <f t="shared" ref="AY997:AY1060" si="302">1000*AW997+AX997</f>
        <v>20133</v>
      </c>
      <c r="BA997" s="7" t="s">
        <v>59</v>
      </c>
    </row>
    <row r="998" spans="1:53" hidden="1" outlineLevel="1">
      <c r="A998" t="s">
        <v>2478</v>
      </c>
      <c r="B998" t="s">
        <v>1972</v>
      </c>
      <c r="C998" s="25">
        <v>3135</v>
      </c>
      <c r="F998" s="1">
        <v>2236</v>
      </c>
      <c r="G998" s="1">
        <v>1187</v>
      </c>
      <c r="H998" s="1">
        <v>1178</v>
      </c>
      <c r="I998" s="2" t="str">
        <f t="shared" si="293"/>
        <v/>
      </c>
      <c r="J998" s="2">
        <f t="shared" si="294"/>
        <v>0.52683363148479423</v>
      </c>
      <c r="K998" s="10">
        <f t="shared" si="295"/>
        <v>2</v>
      </c>
      <c r="L998" s="9">
        <f t="shared" si="296"/>
        <v>1</v>
      </c>
      <c r="M998" s="8">
        <f t="shared" si="297"/>
        <v>3</v>
      </c>
      <c r="N998" s="2">
        <f t="shared" si="298"/>
        <v>0.203778677462888</v>
      </c>
      <c r="O998" s="2">
        <f t="shared" si="299"/>
        <v>0.62977957714799815</v>
      </c>
      <c r="P998" s="2">
        <f t="shared" si="300"/>
        <v>0.16149347728295096</v>
      </c>
      <c r="Q998" s="2">
        <f t="shared" si="301"/>
        <v>4.9482681061628619E-3</v>
      </c>
      <c r="R998" s="1">
        <v>453</v>
      </c>
      <c r="S998" s="1">
        <v>1400</v>
      </c>
      <c r="T998" s="1">
        <v>359</v>
      </c>
      <c r="U998" s="1">
        <v>9</v>
      </c>
      <c r="W998" s="1">
        <v>2</v>
      </c>
      <c r="AS998" t="s">
        <v>2478</v>
      </c>
      <c r="AT998" t="s">
        <v>1972</v>
      </c>
      <c r="AW998" s="35">
        <v>20</v>
      </c>
      <c r="AX998" s="37">
        <v>135</v>
      </c>
      <c r="AY998" s="41">
        <f t="shared" si="302"/>
        <v>20135</v>
      </c>
      <c r="BA998" s="7" t="s">
        <v>59</v>
      </c>
    </row>
    <row r="999" spans="1:53" hidden="1" outlineLevel="1">
      <c r="A999" t="s">
        <v>1176</v>
      </c>
      <c r="B999" t="s">
        <v>1972</v>
      </c>
      <c r="C999" s="25">
        <v>5748</v>
      </c>
      <c r="F999" s="1">
        <v>3747</v>
      </c>
      <c r="G999" s="1">
        <v>1957</v>
      </c>
      <c r="H999" s="1">
        <v>1871</v>
      </c>
      <c r="I999" s="2" t="str">
        <f t="shared" si="293"/>
        <v/>
      </c>
      <c r="J999" s="2">
        <f t="shared" si="294"/>
        <v>0.4993327995729917</v>
      </c>
      <c r="K999" s="10">
        <f t="shared" si="295"/>
        <v>3</v>
      </c>
      <c r="L999" s="9">
        <f t="shared" si="296"/>
        <v>1</v>
      </c>
      <c r="M999" s="8">
        <f t="shared" si="297"/>
        <v>2</v>
      </c>
      <c r="N999" s="2">
        <f t="shared" si="298"/>
        <v>0.17139767504731007</v>
      </c>
      <c r="O999" s="2">
        <f t="shared" si="299"/>
        <v>0.61719383617193835</v>
      </c>
      <c r="P999" s="2">
        <f t="shared" si="300"/>
        <v>0.20897539875642065</v>
      </c>
      <c r="Q999" s="2">
        <f t="shared" si="301"/>
        <v>2.433090024330925E-3</v>
      </c>
      <c r="R999" s="1">
        <v>634</v>
      </c>
      <c r="S999" s="1">
        <v>2283</v>
      </c>
      <c r="T999" s="1">
        <v>773</v>
      </c>
      <c r="U999" s="1">
        <v>8</v>
      </c>
      <c r="W999" s="1">
        <v>1</v>
      </c>
      <c r="AS999" t="s">
        <v>1176</v>
      </c>
      <c r="AT999" t="s">
        <v>1972</v>
      </c>
      <c r="AW999" s="35">
        <v>20</v>
      </c>
      <c r="AX999" s="37">
        <v>137</v>
      </c>
      <c r="AY999" s="41">
        <f t="shared" si="302"/>
        <v>20137</v>
      </c>
      <c r="BA999" s="7" t="s">
        <v>59</v>
      </c>
    </row>
    <row r="1000" spans="1:53" hidden="1" outlineLevel="1">
      <c r="A1000" t="s">
        <v>2107</v>
      </c>
      <c r="B1000" t="s">
        <v>1972</v>
      </c>
      <c r="C1000" s="25">
        <v>16633</v>
      </c>
      <c r="F1000" s="1">
        <v>10490</v>
      </c>
      <c r="G1000" s="1">
        <v>6449</v>
      </c>
      <c r="H1000" s="1">
        <v>6301</v>
      </c>
      <c r="I1000" s="2" t="str">
        <f t="shared" si="293"/>
        <v/>
      </c>
      <c r="J1000" s="2">
        <f t="shared" si="294"/>
        <v>0.60066730219256437</v>
      </c>
      <c r="K1000" s="10">
        <f t="shared" si="295"/>
        <v>3</v>
      </c>
      <c r="L1000" s="9">
        <f t="shared" si="296"/>
        <v>1</v>
      </c>
      <c r="M1000" s="8">
        <f t="shared" si="297"/>
        <v>2</v>
      </c>
      <c r="N1000" s="2">
        <f t="shared" si="298"/>
        <v>0.25269853508095608</v>
      </c>
      <c r="O1000" s="2">
        <f t="shared" si="299"/>
        <v>0.47234001542020049</v>
      </c>
      <c r="P1000" s="2">
        <f t="shared" si="300"/>
        <v>0.26966075558982266</v>
      </c>
      <c r="Q1000" s="2">
        <f t="shared" si="301"/>
        <v>5.3006939090207705E-3</v>
      </c>
      <c r="R1000" s="1">
        <v>2622</v>
      </c>
      <c r="S1000" s="1">
        <v>4901</v>
      </c>
      <c r="T1000" s="1">
        <v>2798</v>
      </c>
      <c r="U1000" s="1">
        <v>45</v>
      </c>
      <c r="W1000" s="1">
        <v>10</v>
      </c>
      <c r="AS1000" t="s">
        <v>2107</v>
      </c>
      <c r="AT1000" t="s">
        <v>1972</v>
      </c>
      <c r="AW1000" s="35">
        <v>20</v>
      </c>
      <c r="AX1000" s="37">
        <v>139</v>
      </c>
      <c r="AY1000" s="41">
        <f t="shared" si="302"/>
        <v>20139</v>
      </c>
      <c r="BA1000" s="7" t="s">
        <v>59</v>
      </c>
    </row>
    <row r="1001" spans="1:53" hidden="1" outlineLevel="1">
      <c r="A1001" t="s">
        <v>1932</v>
      </c>
      <c r="B1001" t="s">
        <v>1972</v>
      </c>
      <c r="C1001" s="25">
        <v>3998</v>
      </c>
      <c r="F1001" s="1">
        <v>2924</v>
      </c>
      <c r="G1001" s="1">
        <v>1543</v>
      </c>
      <c r="H1001" s="1">
        <v>1485</v>
      </c>
      <c r="I1001" s="2" t="str">
        <f t="shared" si="293"/>
        <v/>
      </c>
      <c r="J1001" s="2">
        <f t="shared" si="294"/>
        <v>0.50786593707250338</v>
      </c>
      <c r="K1001" s="10">
        <f t="shared" si="295"/>
        <v>3</v>
      </c>
      <c r="L1001" s="9">
        <f t="shared" si="296"/>
        <v>1</v>
      </c>
      <c r="M1001" s="8">
        <f t="shared" si="297"/>
        <v>2</v>
      </c>
      <c r="N1001" s="2">
        <f t="shared" si="298"/>
        <v>0.22241261137765592</v>
      </c>
      <c r="O1001" s="2">
        <f t="shared" si="299"/>
        <v>0.5476353666895134</v>
      </c>
      <c r="P1001" s="2">
        <f t="shared" si="300"/>
        <v>0.22686771761480465</v>
      </c>
      <c r="Q1001" s="2">
        <f t="shared" si="301"/>
        <v>3.0843043180260599E-3</v>
      </c>
      <c r="R1001" s="1">
        <v>649</v>
      </c>
      <c r="S1001" s="1">
        <v>1598</v>
      </c>
      <c r="T1001" s="1">
        <v>662</v>
      </c>
      <c r="U1001" s="1">
        <v>8</v>
      </c>
      <c r="W1001" s="1">
        <v>1</v>
      </c>
      <c r="AS1001" t="s">
        <v>1932</v>
      </c>
      <c r="AT1001" t="s">
        <v>1972</v>
      </c>
      <c r="AW1001" s="35">
        <v>20</v>
      </c>
      <c r="AX1001" s="37">
        <v>141</v>
      </c>
      <c r="AY1001" s="41">
        <f t="shared" si="302"/>
        <v>20141</v>
      </c>
      <c r="BA1001" s="7" t="s">
        <v>59</v>
      </c>
    </row>
    <row r="1002" spans="1:53" hidden="1" outlineLevel="1">
      <c r="A1002" t="s">
        <v>2865</v>
      </c>
      <c r="B1002" t="s">
        <v>1972</v>
      </c>
      <c r="C1002" s="25">
        <v>6108</v>
      </c>
      <c r="F1002" s="1">
        <v>4245</v>
      </c>
      <c r="G1002" s="1">
        <v>2776</v>
      </c>
      <c r="H1002" s="1">
        <v>2685</v>
      </c>
      <c r="I1002" s="2" t="str">
        <f t="shared" si="293"/>
        <v/>
      </c>
      <c r="J1002" s="2">
        <f t="shared" si="294"/>
        <v>0.63250883392226154</v>
      </c>
      <c r="K1002" s="10">
        <f t="shared" si="295"/>
        <v>3</v>
      </c>
      <c r="L1002" s="9">
        <f t="shared" si="296"/>
        <v>1</v>
      </c>
      <c r="M1002" s="8">
        <f t="shared" si="297"/>
        <v>2</v>
      </c>
      <c r="N1002" s="2">
        <f t="shared" si="298"/>
        <v>0.15943418844401822</v>
      </c>
      <c r="O1002" s="2">
        <f t="shared" si="299"/>
        <v>0.59242387916566774</v>
      </c>
      <c r="P1002" s="2">
        <f t="shared" si="300"/>
        <v>0.24358666986334213</v>
      </c>
      <c r="Q1002" s="2">
        <f t="shared" si="301"/>
        <v>4.5552625269718872E-3</v>
      </c>
      <c r="R1002" s="1">
        <v>665</v>
      </c>
      <c r="S1002" s="1">
        <v>2471</v>
      </c>
      <c r="T1002" s="1">
        <v>1016</v>
      </c>
      <c r="U1002" s="1">
        <v>17</v>
      </c>
      <c r="W1002" s="1">
        <v>2</v>
      </c>
      <c r="AS1002" t="s">
        <v>2865</v>
      </c>
      <c r="AT1002" t="s">
        <v>1972</v>
      </c>
      <c r="AW1002" s="35">
        <v>20</v>
      </c>
      <c r="AX1002" s="37">
        <v>143</v>
      </c>
      <c r="AY1002" s="41">
        <f t="shared" si="302"/>
        <v>20143</v>
      </c>
      <c r="BA1002" s="7" t="s">
        <v>59</v>
      </c>
    </row>
    <row r="1003" spans="1:53" hidden="1" outlineLevel="1">
      <c r="A1003" t="s">
        <v>2359</v>
      </c>
      <c r="B1003" t="s">
        <v>1972</v>
      </c>
      <c r="C1003" s="25">
        <v>6889</v>
      </c>
      <c r="F1003" s="1">
        <v>3702</v>
      </c>
      <c r="G1003" s="1">
        <v>2150</v>
      </c>
      <c r="H1003" s="1">
        <v>2128</v>
      </c>
      <c r="I1003" s="2" t="str">
        <f t="shared" si="293"/>
        <v/>
      </c>
      <c r="J1003" s="2">
        <f t="shared" si="294"/>
        <v>0.57482441923284711</v>
      </c>
      <c r="K1003" s="10">
        <f t="shared" si="295"/>
        <v>2</v>
      </c>
      <c r="L1003" s="9">
        <f t="shared" si="296"/>
        <v>1</v>
      </c>
      <c r="M1003" s="8">
        <f t="shared" si="297"/>
        <v>3</v>
      </c>
      <c r="N1003" s="2">
        <f t="shared" si="298"/>
        <v>0.24005486968449932</v>
      </c>
      <c r="O1003" s="2">
        <f t="shared" si="299"/>
        <v>0.60274348422496571</v>
      </c>
      <c r="P1003" s="2">
        <f t="shared" si="300"/>
        <v>0.15528120713305898</v>
      </c>
      <c r="Q1003" s="2">
        <f t="shared" si="301"/>
        <v>1.9204389574760117E-3</v>
      </c>
      <c r="R1003" s="1">
        <v>875</v>
      </c>
      <c r="S1003" s="1">
        <v>2197</v>
      </c>
      <c r="T1003" s="1">
        <v>566</v>
      </c>
      <c r="U1003" s="1">
        <v>6</v>
      </c>
      <c r="W1003" s="1">
        <v>1</v>
      </c>
      <c r="AS1003" t="s">
        <v>2359</v>
      </c>
      <c r="AT1003" t="s">
        <v>1972</v>
      </c>
      <c r="AW1003" s="35">
        <v>20</v>
      </c>
      <c r="AX1003" s="37">
        <v>145</v>
      </c>
      <c r="AY1003" s="41">
        <f t="shared" si="302"/>
        <v>20145</v>
      </c>
      <c r="BA1003" s="7" t="s">
        <v>59</v>
      </c>
    </row>
    <row r="1004" spans="1:53" hidden="1" outlineLevel="1">
      <c r="A1004" t="s">
        <v>711</v>
      </c>
      <c r="B1004" t="s">
        <v>1972</v>
      </c>
      <c r="C1004" s="25">
        <v>5573</v>
      </c>
      <c r="F1004" s="1">
        <v>3951</v>
      </c>
      <c r="G1004" s="1">
        <v>1894</v>
      </c>
      <c r="H1004" s="1">
        <v>1855</v>
      </c>
      <c r="I1004" s="2" t="str">
        <f t="shared" si="293"/>
        <v/>
      </c>
      <c r="J1004" s="2">
        <f t="shared" si="294"/>
        <v>0.46950139205264491</v>
      </c>
      <c r="K1004" s="10">
        <f t="shared" si="295"/>
        <v>3</v>
      </c>
      <c r="L1004" s="9">
        <f t="shared" si="296"/>
        <v>1</v>
      </c>
      <c r="M1004" s="8">
        <f t="shared" si="297"/>
        <v>2</v>
      </c>
      <c r="N1004" s="2">
        <f t="shared" si="298"/>
        <v>0.15189230378460758</v>
      </c>
      <c r="O1004" s="2">
        <f t="shared" si="299"/>
        <v>0.67589535179070359</v>
      </c>
      <c r="P1004" s="2">
        <f t="shared" si="300"/>
        <v>0.16789433578867158</v>
      </c>
      <c r="Q1004" s="2">
        <f t="shared" si="301"/>
        <v>4.3180086360172232E-3</v>
      </c>
      <c r="R1004" s="1">
        <v>598</v>
      </c>
      <c r="S1004" s="1">
        <v>2661</v>
      </c>
      <c r="T1004" s="1">
        <v>661</v>
      </c>
      <c r="U1004" s="1">
        <v>13</v>
      </c>
      <c r="W1004" s="1">
        <v>4</v>
      </c>
      <c r="AS1004" t="s">
        <v>711</v>
      </c>
      <c r="AT1004" t="s">
        <v>1972</v>
      </c>
      <c r="AW1004" s="35">
        <v>20</v>
      </c>
      <c r="AX1004" s="37">
        <v>147</v>
      </c>
      <c r="AY1004" s="41">
        <f t="shared" si="302"/>
        <v>20147</v>
      </c>
      <c r="BA1004" s="7" t="s">
        <v>59</v>
      </c>
    </row>
    <row r="1005" spans="1:53" hidden="1" outlineLevel="1">
      <c r="A1005" t="s">
        <v>2303</v>
      </c>
      <c r="B1005" t="s">
        <v>1972</v>
      </c>
      <c r="C1005" s="25">
        <v>19720</v>
      </c>
      <c r="F1005" s="1">
        <v>13633</v>
      </c>
      <c r="G1005" s="1">
        <v>7304</v>
      </c>
      <c r="H1005" s="1">
        <v>7146</v>
      </c>
      <c r="I1005" s="2" t="str">
        <f t="shared" si="293"/>
        <v/>
      </c>
      <c r="J1005" s="2">
        <f t="shared" si="294"/>
        <v>0.52416929509278953</v>
      </c>
      <c r="K1005" s="10">
        <f t="shared" si="295"/>
        <v>3</v>
      </c>
      <c r="L1005" s="9">
        <f t="shared" si="296"/>
        <v>1</v>
      </c>
      <c r="M1005" s="8">
        <f t="shared" si="297"/>
        <v>2</v>
      </c>
      <c r="N1005" s="2">
        <f t="shared" si="298"/>
        <v>0.17602304624021273</v>
      </c>
      <c r="O1005" s="2">
        <f t="shared" si="299"/>
        <v>0.57135470527404342</v>
      </c>
      <c r="P1005" s="2">
        <f t="shared" si="300"/>
        <v>0.2422809868518245</v>
      </c>
      <c r="Q1005" s="2">
        <f t="shared" si="301"/>
        <v>1.034126163391938E-2</v>
      </c>
      <c r="R1005" s="1">
        <v>2383</v>
      </c>
      <c r="S1005" s="1">
        <v>7735</v>
      </c>
      <c r="T1005" s="1">
        <v>3280</v>
      </c>
      <c r="U1005" s="1">
        <v>93</v>
      </c>
      <c r="W1005" s="1">
        <v>47</v>
      </c>
      <c r="AS1005" t="s">
        <v>2303</v>
      </c>
      <c r="AT1005" t="s">
        <v>1972</v>
      </c>
      <c r="AW1005" s="35">
        <v>20</v>
      </c>
      <c r="AX1005" s="37">
        <v>149</v>
      </c>
      <c r="AY1005" s="41">
        <f t="shared" si="302"/>
        <v>20149</v>
      </c>
      <c r="BA1005" s="7" t="s">
        <v>59</v>
      </c>
    </row>
    <row r="1006" spans="1:53" hidden="1" outlineLevel="1">
      <c r="A1006" t="s">
        <v>2114</v>
      </c>
      <c r="B1006" t="s">
        <v>1972</v>
      </c>
      <c r="C1006" s="25">
        <v>9658</v>
      </c>
      <c r="F1006" s="1">
        <v>6268</v>
      </c>
      <c r="G1006" s="1">
        <v>3571</v>
      </c>
      <c r="H1006" s="1">
        <v>3421</v>
      </c>
      <c r="I1006" s="2" t="str">
        <f t="shared" si="293"/>
        <v/>
      </c>
      <c r="J1006" s="2">
        <f t="shared" si="294"/>
        <v>0.545788130185067</v>
      </c>
      <c r="K1006" s="10">
        <f t="shared" si="295"/>
        <v>2</v>
      </c>
      <c r="L1006" s="9">
        <f t="shared" si="296"/>
        <v>1</v>
      </c>
      <c r="M1006" s="8">
        <f t="shared" si="297"/>
        <v>3</v>
      </c>
      <c r="N1006" s="2">
        <f t="shared" si="298"/>
        <v>0.22890788836909179</v>
      </c>
      <c r="O1006" s="2">
        <f t="shared" si="299"/>
        <v>0.56363929666075174</v>
      </c>
      <c r="P1006" s="2">
        <f t="shared" si="300"/>
        <v>0.20277464107114052</v>
      </c>
      <c r="Q1006" s="2">
        <f t="shared" si="301"/>
        <v>4.678173899015925E-3</v>
      </c>
      <c r="R1006" s="1">
        <v>1419</v>
      </c>
      <c r="S1006" s="1">
        <v>3494</v>
      </c>
      <c r="T1006" s="1">
        <v>1257</v>
      </c>
      <c r="U1006" s="1">
        <v>23</v>
      </c>
      <c r="W1006" s="1">
        <v>6</v>
      </c>
      <c r="AS1006" t="s">
        <v>2114</v>
      </c>
      <c r="AT1006" t="s">
        <v>1972</v>
      </c>
      <c r="AW1006" s="35">
        <v>20</v>
      </c>
      <c r="AX1006" s="37">
        <v>151</v>
      </c>
      <c r="AY1006" s="41">
        <f t="shared" si="302"/>
        <v>20151</v>
      </c>
      <c r="BA1006" s="7" t="s">
        <v>59</v>
      </c>
    </row>
    <row r="1007" spans="1:53" hidden="1" outlineLevel="1">
      <c r="A1007" t="s">
        <v>2479</v>
      </c>
      <c r="B1007" t="s">
        <v>1972</v>
      </c>
      <c r="C1007" s="25">
        <v>2663</v>
      </c>
      <c r="F1007" s="1">
        <v>2073</v>
      </c>
      <c r="G1007" s="1">
        <v>1198</v>
      </c>
      <c r="H1007" s="1">
        <v>1166</v>
      </c>
      <c r="I1007" s="2" t="str">
        <f t="shared" si="293"/>
        <v/>
      </c>
      <c r="J1007" s="2">
        <f t="shared" si="294"/>
        <v>0.56246985045827302</v>
      </c>
      <c r="K1007" s="10">
        <f t="shared" si="295"/>
        <v>2</v>
      </c>
      <c r="L1007" s="9">
        <f t="shared" si="296"/>
        <v>1</v>
      </c>
      <c r="M1007" s="8">
        <f t="shared" si="297"/>
        <v>3</v>
      </c>
      <c r="N1007" s="2">
        <f t="shared" si="298"/>
        <v>0.15935672514619884</v>
      </c>
      <c r="O1007" s="2">
        <f t="shared" si="299"/>
        <v>0.716374269005848</v>
      </c>
      <c r="P1007" s="2">
        <f t="shared" si="300"/>
        <v>0.12037037037037036</v>
      </c>
      <c r="Q1007" s="2">
        <f t="shared" si="301"/>
        <v>3.8986354775828319E-3</v>
      </c>
      <c r="R1007" s="1">
        <v>327</v>
      </c>
      <c r="S1007" s="1">
        <v>1470</v>
      </c>
      <c r="T1007" s="1">
        <v>247</v>
      </c>
      <c r="U1007" s="1">
        <v>8</v>
      </c>
      <c r="W1007" s="1">
        <v>0</v>
      </c>
      <c r="AS1007" t="s">
        <v>2479</v>
      </c>
      <c r="AT1007" t="s">
        <v>1972</v>
      </c>
      <c r="AW1007" s="35">
        <v>20</v>
      </c>
      <c r="AX1007" s="37">
        <v>153</v>
      </c>
      <c r="AY1007" s="41">
        <f t="shared" si="302"/>
        <v>20153</v>
      </c>
      <c r="BA1007" s="7" t="s">
        <v>59</v>
      </c>
    </row>
    <row r="1008" spans="1:53" hidden="1" outlineLevel="1">
      <c r="A1008" t="s">
        <v>2480</v>
      </c>
      <c r="B1008" t="s">
        <v>1972</v>
      </c>
      <c r="C1008" s="25">
        <v>63822</v>
      </c>
      <c r="F1008" s="1">
        <v>41129</v>
      </c>
      <c r="G1008" s="1">
        <v>20549</v>
      </c>
      <c r="H1008" s="1">
        <v>20287</v>
      </c>
      <c r="I1008" s="2" t="str">
        <f t="shared" si="293"/>
        <v/>
      </c>
      <c r="J1008" s="2">
        <f t="shared" si="294"/>
        <v>0.49325293588465557</v>
      </c>
      <c r="K1008" s="10">
        <f t="shared" si="295"/>
        <v>3</v>
      </c>
      <c r="L1008" s="9">
        <f t="shared" si="296"/>
        <v>1</v>
      </c>
      <c r="M1008" s="8">
        <f t="shared" si="297"/>
        <v>2</v>
      </c>
      <c r="N1008" s="2">
        <f t="shared" si="298"/>
        <v>0.25096808979951962</v>
      </c>
      <c r="O1008" s="2">
        <f t="shared" si="299"/>
        <v>0.46311455320817607</v>
      </c>
      <c r="P1008" s="2">
        <f t="shared" si="300"/>
        <v>0.28059899024557622</v>
      </c>
      <c r="Q1008" s="2">
        <f t="shared" si="301"/>
        <v>5.3183667467280316E-3</v>
      </c>
      <c r="R1008" s="1">
        <v>10240</v>
      </c>
      <c r="S1008" s="1">
        <v>18896</v>
      </c>
      <c r="T1008" s="1">
        <v>11449</v>
      </c>
      <c r="U1008" s="1">
        <v>180</v>
      </c>
      <c r="W1008" s="1">
        <v>37</v>
      </c>
      <c r="AS1008" t="s">
        <v>2480</v>
      </c>
      <c r="AT1008" t="s">
        <v>1972</v>
      </c>
      <c r="AW1008" s="35">
        <v>20</v>
      </c>
      <c r="AX1008" s="37">
        <v>155</v>
      </c>
      <c r="AY1008" s="41">
        <f t="shared" si="302"/>
        <v>20155</v>
      </c>
      <c r="BA1008" s="7" t="s">
        <v>59</v>
      </c>
    </row>
    <row r="1009" spans="1:53" hidden="1" outlineLevel="1">
      <c r="A1009" t="s">
        <v>270</v>
      </c>
      <c r="B1009" t="s">
        <v>1972</v>
      </c>
      <c r="C1009" s="25">
        <v>5159</v>
      </c>
      <c r="F1009" s="1">
        <v>3642</v>
      </c>
      <c r="G1009" s="1">
        <v>2092</v>
      </c>
      <c r="H1009" s="1">
        <v>2017</v>
      </c>
      <c r="I1009" s="2" t="str">
        <f t="shared" si="293"/>
        <v/>
      </c>
      <c r="J1009" s="2">
        <f t="shared" si="294"/>
        <v>0.55381658429434377</v>
      </c>
      <c r="K1009" s="10">
        <f t="shared" si="295"/>
        <v>2</v>
      </c>
      <c r="L1009" s="9">
        <f t="shared" si="296"/>
        <v>1</v>
      </c>
      <c r="M1009" s="8">
        <f t="shared" si="297"/>
        <v>3</v>
      </c>
      <c r="N1009" s="2">
        <f t="shared" si="298"/>
        <v>0.16334440753045404</v>
      </c>
      <c r="O1009" s="2">
        <f t="shared" si="299"/>
        <v>0.67580287929125138</v>
      </c>
      <c r="P1009" s="2">
        <f t="shared" si="300"/>
        <v>0.1566998892580288</v>
      </c>
      <c r="Q1009" s="2">
        <f t="shared" si="301"/>
        <v>4.1528239202658357E-3</v>
      </c>
      <c r="R1009" s="1">
        <v>590</v>
      </c>
      <c r="S1009" s="1">
        <v>2441</v>
      </c>
      <c r="T1009" s="1">
        <v>566</v>
      </c>
      <c r="U1009" s="1">
        <v>14</v>
      </c>
      <c r="W1009" s="1">
        <v>1</v>
      </c>
      <c r="AS1009" t="s">
        <v>270</v>
      </c>
      <c r="AT1009" t="s">
        <v>1972</v>
      </c>
      <c r="AW1009" s="35">
        <v>20</v>
      </c>
      <c r="AX1009" s="37">
        <v>157</v>
      </c>
      <c r="AY1009" s="41">
        <f t="shared" si="302"/>
        <v>20157</v>
      </c>
      <c r="BA1009" s="7" t="s">
        <v>59</v>
      </c>
    </row>
    <row r="1010" spans="1:53" hidden="1" outlineLevel="1">
      <c r="A1010" t="s">
        <v>1640</v>
      </c>
      <c r="B1010" t="s">
        <v>1972</v>
      </c>
      <c r="C1010" s="25">
        <v>10224</v>
      </c>
      <c r="F1010" s="1">
        <v>5676</v>
      </c>
      <c r="G1010" s="1">
        <v>3440</v>
      </c>
      <c r="H1010" s="1">
        <v>3035</v>
      </c>
      <c r="I1010" s="2" t="str">
        <f t="shared" si="293"/>
        <v/>
      </c>
      <c r="J1010" s="2">
        <f t="shared" si="294"/>
        <v>0.53470754052149405</v>
      </c>
      <c r="K1010" s="10">
        <f t="shared" si="295"/>
        <v>2</v>
      </c>
      <c r="L1010" s="9">
        <f t="shared" si="296"/>
        <v>1</v>
      </c>
      <c r="M1010" s="8">
        <f t="shared" si="297"/>
        <v>3</v>
      </c>
      <c r="N1010" s="2">
        <f t="shared" si="298"/>
        <v>0.23347472605160835</v>
      </c>
      <c r="O1010" s="2">
        <f t="shared" si="299"/>
        <v>0.56468716861081658</v>
      </c>
      <c r="P1010" s="2">
        <f t="shared" si="300"/>
        <v>0.20024743725698127</v>
      </c>
      <c r="Q1010" s="2">
        <f t="shared" si="301"/>
        <v>1.5906680805937989E-3</v>
      </c>
      <c r="R1010" s="1">
        <v>1321</v>
      </c>
      <c r="S1010" s="1">
        <v>3195</v>
      </c>
      <c r="T1010" s="1">
        <v>1133</v>
      </c>
      <c r="U1010" s="1">
        <v>6</v>
      </c>
      <c r="W1010" s="1">
        <v>3</v>
      </c>
      <c r="AS1010" t="s">
        <v>1640</v>
      </c>
      <c r="AT1010" t="s">
        <v>1972</v>
      </c>
      <c r="AW1010" s="35">
        <v>20</v>
      </c>
      <c r="AX1010" s="37">
        <v>159</v>
      </c>
      <c r="AY1010" s="41">
        <f t="shared" si="302"/>
        <v>20159</v>
      </c>
      <c r="BA1010" s="7" t="s">
        <v>59</v>
      </c>
    </row>
    <row r="1011" spans="1:53" hidden="1" outlineLevel="1">
      <c r="A1011" t="s">
        <v>2787</v>
      </c>
      <c r="B1011" t="s">
        <v>1972</v>
      </c>
      <c r="C1011" s="25">
        <v>66928</v>
      </c>
      <c r="F1011" s="1">
        <v>30530</v>
      </c>
      <c r="G1011" s="1">
        <v>15445</v>
      </c>
      <c r="H1011" s="1">
        <v>14329</v>
      </c>
      <c r="I1011" s="2" t="str">
        <f t="shared" si="293"/>
        <v/>
      </c>
      <c r="J1011" s="2">
        <f t="shared" si="294"/>
        <v>0.46934163118244349</v>
      </c>
      <c r="K1011" s="10">
        <f t="shared" si="295"/>
        <v>3</v>
      </c>
      <c r="L1011" s="9">
        <f t="shared" si="296"/>
        <v>1</v>
      </c>
      <c r="M1011" s="8">
        <f t="shared" si="297"/>
        <v>2</v>
      </c>
      <c r="N1011" s="2">
        <f t="shared" si="298"/>
        <v>0.22565360018555949</v>
      </c>
      <c r="O1011" s="2">
        <f t="shared" si="299"/>
        <v>0.4714205242055734</v>
      </c>
      <c r="P1011" s="2">
        <f t="shared" si="300"/>
        <v>0.29593425892176678</v>
      </c>
      <c r="Q1011" s="2">
        <f t="shared" si="301"/>
        <v>6.9916166871003549E-3</v>
      </c>
      <c r="R1011" s="1">
        <v>6810</v>
      </c>
      <c r="S1011" s="1">
        <v>14227</v>
      </c>
      <c r="T1011" s="1">
        <v>8931</v>
      </c>
      <c r="U1011" s="1">
        <v>181</v>
      </c>
      <c r="W1011" s="1">
        <v>30</v>
      </c>
      <c r="AS1011" t="s">
        <v>2787</v>
      </c>
      <c r="AT1011" t="s">
        <v>1972</v>
      </c>
      <c r="AW1011" s="35">
        <v>20</v>
      </c>
      <c r="AX1011" s="37">
        <v>161</v>
      </c>
      <c r="AY1011" s="41">
        <f t="shared" si="302"/>
        <v>20161</v>
      </c>
      <c r="BA1011" s="7" t="s">
        <v>59</v>
      </c>
    </row>
    <row r="1012" spans="1:53" hidden="1" outlineLevel="1">
      <c r="A1012" t="s">
        <v>3011</v>
      </c>
      <c r="B1012" t="s">
        <v>1972</v>
      </c>
      <c r="C1012" s="25">
        <v>5322</v>
      </c>
      <c r="F1012" s="1">
        <v>3914</v>
      </c>
      <c r="G1012" s="1">
        <v>2070</v>
      </c>
      <c r="H1012" s="1">
        <v>2042</v>
      </c>
      <c r="I1012" s="2" t="str">
        <f t="shared" si="293"/>
        <v/>
      </c>
      <c r="J1012" s="2">
        <f t="shared" si="294"/>
        <v>0.52171691364333161</v>
      </c>
      <c r="K1012" s="10">
        <f t="shared" si="295"/>
        <v>3</v>
      </c>
      <c r="L1012" s="9">
        <f t="shared" si="296"/>
        <v>1</v>
      </c>
      <c r="M1012" s="8">
        <f t="shared" si="297"/>
        <v>2</v>
      </c>
      <c r="N1012" s="2">
        <f t="shared" si="298"/>
        <v>0.16404841617306207</v>
      </c>
      <c r="O1012" s="2">
        <f t="shared" si="299"/>
        <v>0.64202935874323974</v>
      </c>
      <c r="P1012" s="2">
        <f t="shared" si="300"/>
        <v>0.19057429822302344</v>
      </c>
      <c r="Q1012" s="2">
        <f t="shared" si="301"/>
        <v>3.347926860674727E-3</v>
      </c>
      <c r="R1012" s="1">
        <v>637</v>
      </c>
      <c r="S1012" s="1">
        <v>2493</v>
      </c>
      <c r="T1012" s="1">
        <v>740</v>
      </c>
      <c r="U1012" s="1">
        <v>12</v>
      </c>
      <c r="W1012" s="1">
        <v>1</v>
      </c>
      <c r="AS1012" t="s">
        <v>3011</v>
      </c>
      <c r="AT1012" t="s">
        <v>1972</v>
      </c>
      <c r="AW1012" s="35">
        <v>20</v>
      </c>
      <c r="AX1012" s="37">
        <v>163</v>
      </c>
      <c r="AY1012" s="41">
        <f t="shared" si="302"/>
        <v>20163</v>
      </c>
      <c r="BA1012" s="7" t="s">
        <v>59</v>
      </c>
    </row>
    <row r="1013" spans="1:53" hidden="1" outlineLevel="1">
      <c r="A1013" t="s">
        <v>308</v>
      </c>
      <c r="B1013" t="s">
        <v>1972</v>
      </c>
      <c r="C1013" s="25">
        <v>3294</v>
      </c>
      <c r="F1013" s="1">
        <v>2487</v>
      </c>
      <c r="G1013" s="1">
        <v>1277</v>
      </c>
      <c r="H1013" s="1">
        <v>1214</v>
      </c>
      <c r="I1013" s="2" t="str">
        <f t="shared" si="293"/>
        <v/>
      </c>
      <c r="J1013" s="2">
        <f t="shared" si="294"/>
        <v>0.48813831926015278</v>
      </c>
      <c r="K1013" s="10">
        <f t="shared" si="295"/>
        <v>2</v>
      </c>
      <c r="L1013" s="9">
        <f t="shared" si="296"/>
        <v>1</v>
      </c>
      <c r="M1013" s="8">
        <f t="shared" si="297"/>
        <v>3</v>
      </c>
      <c r="N1013" s="2">
        <f t="shared" si="298"/>
        <v>0.22529644268774704</v>
      </c>
      <c r="O1013" s="2">
        <f t="shared" si="299"/>
        <v>0.56482213438735174</v>
      </c>
      <c r="P1013" s="2">
        <f t="shared" si="300"/>
        <v>0.20790513833992094</v>
      </c>
      <c r="Q1013" s="2">
        <f t="shared" si="301"/>
        <v>1.9762845849802535E-3</v>
      </c>
      <c r="R1013" s="1">
        <v>570</v>
      </c>
      <c r="S1013" s="1">
        <v>1429</v>
      </c>
      <c r="T1013" s="1">
        <v>526</v>
      </c>
      <c r="U1013" s="1">
        <v>4</v>
      </c>
      <c r="W1013" s="1">
        <v>1</v>
      </c>
      <c r="AS1013" t="s">
        <v>308</v>
      </c>
      <c r="AT1013" t="s">
        <v>1972</v>
      </c>
      <c r="AW1013" s="35">
        <v>20</v>
      </c>
      <c r="AX1013" s="37">
        <v>165</v>
      </c>
      <c r="AY1013" s="41">
        <f t="shared" si="302"/>
        <v>20165</v>
      </c>
      <c r="BA1013" s="7" t="s">
        <v>59</v>
      </c>
    </row>
    <row r="1014" spans="1:53" hidden="1" outlineLevel="1">
      <c r="A1014" t="s">
        <v>1151</v>
      </c>
      <c r="B1014" t="s">
        <v>1972</v>
      </c>
      <c r="C1014" s="25">
        <v>6894</v>
      </c>
      <c r="F1014" s="1">
        <v>4193</v>
      </c>
      <c r="G1014" s="1">
        <v>2568</v>
      </c>
      <c r="H1014" s="1">
        <v>2487</v>
      </c>
      <c r="I1014" s="2" t="str">
        <f t="shared" si="293"/>
        <v/>
      </c>
      <c r="J1014" s="2">
        <f t="shared" si="294"/>
        <v>0.59313140949201049</v>
      </c>
      <c r="K1014" s="10">
        <f t="shared" si="295"/>
        <v>2</v>
      </c>
      <c r="L1014" s="9">
        <f t="shared" si="296"/>
        <v>1</v>
      </c>
      <c r="M1014" s="8">
        <f t="shared" si="297"/>
        <v>3</v>
      </c>
      <c r="N1014" s="2">
        <f t="shared" si="298"/>
        <v>0.21614521136852161</v>
      </c>
      <c r="O1014" s="2">
        <f t="shared" si="299"/>
        <v>0.63697157869596366</v>
      </c>
      <c r="P1014" s="2">
        <f t="shared" si="300"/>
        <v>0.14162885120611415</v>
      </c>
      <c r="Q1014" s="2">
        <f t="shared" si="301"/>
        <v>5.2543587294005822E-3</v>
      </c>
      <c r="R1014" s="1">
        <v>905</v>
      </c>
      <c r="S1014" s="1">
        <v>2667</v>
      </c>
      <c r="T1014" s="1">
        <v>593</v>
      </c>
      <c r="U1014" s="1">
        <v>19</v>
      </c>
      <c r="W1014" s="1">
        <v>3</v>
      </c>
      <c r="AS1014" t="s">
        <v>1151</v>
      </c>
      <c r="AT1014" t="s">
        <v>1972</v>
      </c>
      <c r="AW1014" s="35">
        <v>20</v>
      </c>
      <c r="AX1014" s="37">
        <v>167</v>
      </c>
      <c r="AY1014" s="41">
        <f t="shared" si="302"/>
        <v>20167</v>
      </c>
      <c r="BA1014" s="7" t="s">
        <v>59</v>
      </c>
    </row>
    <row r="1015" spans="1:53" hidden="1" outlineLevel="1">
      <c r="A1015" t="s">
        <v>3032</v>
      </c>
      <c r="B1015" t="s">
        <v>1972</v>
      </c>
      <c r="C1015" s="25">
        <v>54478</v>
      </c>
      <c r="F1015" s="1">
        <v>35931</v>
      </c>
      <c r="G1015" s="1">
        <v>17828</v>
      </c>
      <c r="H1015" s="1">
        <v>17046</v>
      </c>
      <c r="I1015" s="2" t="str">
        <f t="shared" si="293"/>
        <v/>
      </c>
      <c r="J1015" s="2">
        <f t="shared" si="294"/>
        <v>0.47440928446188529</v>
      </c>
      <c r="K1015" s="10">
        <f t="shared" si="295"/>
        <v>3</v>
      </c>
      <c r="L1015" s="9">
        <f t="shared" si="296"/>
        <v>1</v>
      </c>
      <c r="M1015" s="8">
        <f t="shared" si="297"/>
        <v>2</v>
      </c>
      <c r="N1015" s="2">
        <f t="shared" si="298"/>
        <v>0.2266812190412224</v>
      </c>
      <c r="O1015" s="2">
        <f t="shared" si="299"/>
        <v>0.46897825539417343</v>
      </c>
      <c r="P1015" s="2">
        <f t="shared" si="300"/>
        <v>0.29479752609632554</v>
      </c>
      <c r="Q1015" s="2">
        <f t="shared" si="301"/>
        <v>9.5429994682786345E-3</v>
      </c>
      <c r="R1015" s="1">
        <v>8100</v>
      </c>
      <c r="S1015" s="1">
        <v>16758</v>
      </c>
      <c r="T1015" s="1">
        <v>10534</v>
      </c>
      <c r="U1015" s="1">
        <v>308</v>
      </c>
      <c r="W1015" s="1">
        <v>33</v>
      </c>
      <c r="AS1015" t="s">
        <v>3032</v>
      </c>
      <c r="AT1015" t="s">
        <v>1972</v>
      </c>
      <c r="AW1015" s="35">
        <v>20</v>
      </c>
      <c r="AX1015" s="37">
        <v>169</v>
      </c>
      <c r="AY1015" s="41">
        <f t="shared" si="302"/>
        <v>20169</v>
      </c>
      <c r="BA1015" s="7" t="s">
        <v>59</v>
      </c>
    </row>
    <row r="1016" spans="1:53" hidden="1" outlineLevel="1">
      <c r="A1016" t="s">
        <v>2749</v>
      </c>
      <c r="B1016" t="s">
        <v>1972</v>
      </c>
      <c r="C1016" s="25">
        <v>4738</v>
      </c>
      <c r="F1016" s="1">
        <v>3142</v>
      </c>
      <c r="G1016" s="1">
        <v>1753</v>
      </c>
      <c r="H1016" s="1">
        <v>1699</v>
      </c>
      <c r="I1016" s="2" t="str">
        <f t="shared" si="293"/>
        <v/>
      </c>
      <c r="J1016" s="2">
        <f t="shared" si="294"/>
        <v>0.54073838319541689</v>
      </c>
      <c r="K1016" s="10">
        <f t="shared" si="295"/>
        <v>3</v>
      </c>
      <c r="L1016" s="9">
        <f t="shared" si="296"/>
        <v>1</v>
      </c>
      <c r="M1016" s="8">
        <f t="shared" si="297"/>
        <v>2</v>
      </c>
      <c r="N1016" s="2">
        <f t="shared" si="298"/>
        <v>0.12464046021093</v>
      </c>
      <c r="O1016" s="2">
        <f t="shared" si="299"/>
        <v>0.69638862256311918</v>
      </c>
      <c r="P1016" s="2">
        <f t="shared" si="300"/>
        <v>0.17449664429530201</v>
      </c>
      <c r="Q1016" s="2">
        <f t="shared" si="301"/>
        <v>4.4742729306488094E-3</v>
      </c>
      <c r="R1016" s="1">
        <v>390</v>
      </c>
      <c r="S1016" s="1">
        <v>2179</v>
      </c>
      <c r="T1016" s="1">
        <v>546</v>
      </c>
      <c r="U1016" s="1">
        <v>12</v>
      </c>
      <c r="W1016" s="1">
        <v>2</v>
      </c>
      <c r="AS1016" t="s">
        <v>2749</v>
      </c>
      <c r="AT1016" t="s">
        <v>1972</v>
      </c>
      <c r="AW1016" s="35">
        <v>20</v>
      </c>
      <c r="AX1016" s="37">
        <v>171</v>
      </c>
      <c r="AY1016" s="41">
        <f t="shared" si="302"/>
        <v>20171</v>
      </c>
      <c r="BA1016" s="7" t="s">
        <v>59</v>
      </c>
    </row>
    <row r="1017" spans="1:53" hidden="1" outlineLevel="1">
      <c r="A1017" t="s">
        <v>654</v>
      </c>
      <c r="B1017" t="s">
        <v>1972</v>
      </c>
      <c r="C1017" s="25">
        <v>471659</v>
      </c>
      <c r="F1017" s="1">
        <v>232808</v>
      </c>
      <c r="G1017" s="1">
        <v>118674</v>
      </c>
      <c r="H1017" s="1">
        <v>116268</v>
      </c>
      <c r="I1017" s="2" t="str">
        <f t="shared" si="293"/>
        <v/>
      </c>
      <c r="J1017" s="2">
        <f t="shared" si="294"/>
        <v>0.4994158276347892</v>
      </c>
      <c r="K1017" s="10">
        <f t="shared" si="295"/>
        <v>2</v>
      </c>
      <c r="L1017" s="9">
        <f t="shared" si="296"/>
        <v>1</v>
      </c>
      <c r="M1017" s="8">
        <f t="shared" si="297"/>
        <v>3</v>
      </c>
      <c r="N1017" s="2">
        <f t="shared" si="298"/>
        <v>0.28650351744400515</v>
      </c>
      <c r="O1017" s="2">
        <f t="shared" si="299"/>
        <v>0.45420813026477391</v>
      </c>
      <c r="P1017" s="2">
        <f t="shared" si="300"/>
        <v>0.25339050355216275</v>
      </c>
      <c r="Q1017" s="2">
        <f t="shared" si="301"/>
        <v>5.8978487390581869E-3</v>
      </c>
      <c r="R1017" s="1">
        <v>66017</v>
      </c>
      <c r="S1017" s="1">
        <v>104660</v>
      </c>
      <c r="T1017" s="1">
        <v>58387</v>
      </c>
      <c r="U1017" s="1">
        <v>1178</v>
      </c>
      <c r="W1017" s="1">
        <v>181</v>
      </c>
      <c r="AS1017" t="s">
        <v>654</v>
      </c>
      <c r="AT1017" t="s">
        <v>1972</v>
      </c>
      <c r="AW1017" s="35">
        <v>20</v>
      </c>
      <c r="AX1017" s="37">
        <v>173</v>
      </c>
      <c r="AY1017" s="41">
        <f t="shared" si="302"/>
        <v>20173</v>
      </c>
      <c r="BA1017" s="7" t="s">
        <v>59</v>
      </c>
    </row>
    <row r="1018" spans="1:53" hidden="1" outlineLevel="1">
      <c r="A1018" t="s">
        <v>2950</v>
      </c>
      <c r="B1018" t="s">
        <v>1972</v>
      </c>
      <c r="C1018" s="25">
        <v>22246</v>
      </c>
      <c r="F1018" s="1">
        <v>7755</v>
      </c>
      <c r="G1018" s="1">
        <v>3384</v>
      </c>
      <c r="H1018" s="1">
        <v>3285</v>
      </c>
      <c r="I1018" s="2" t="str">
        <f t="shared" si="293"/>
        <v/>
      </c>
      <c r="J1018" s="2">
        <f t="shared" si="294"/>
        <v>0.42359767891682787</v>
      </c>
      <c r="K1018" s="10">
        <f t="shared" si="295"/>
        <v>2</v>
      </c>
      <c r="L1018" s="9">
        <f t="shared" si="296"/>
        <v>1</v>
      </c>
      <c r="M1018" s="8">
        <f t="shared" si="297"/>
        <v>3</v>
      </c>
      <c r="N1018" s="2">
        <f t="shared" si="298"/>
        <v>0.20386070170862136</v>
      </c>
      <c r="O1018" s="2">
        <f t="shared" si="299"/>
        <v>0.59827833572453371</v>
      </c>
      <c r="P1018" s="2">
        <f t="shared" si="300"/>
        <v>0.19186122342506848</v>
      </c>
      <c r="Q1018" s="2">
        <f t="shared" si="301"/>
        <v>5.9997391417764556E-3</v>
      </c>
      <c r="R1018" s="1">
        <v>1563</v>
      </c>
      <c r="S1018" s="1">
        <v>4587</v>
      </c>
      <c r="T1018" s="1">
        <v>1471</v>
      </c>
      <c r="U1018" s="1">
        <v>38</v>
      </c>
      <c r="W1018" s="1">
        <v>8</v>
      </c>
      <c r="AS1018" t="s">
        <v>2950</v>
      </c>
      <c r="AT1018" t="s">
        <v>1972</v>
      </c>
      <c r="AW1018" s="35">
        <v>20</v>
      </c>
      <c r="AX1018" s="37">
        <v>175</v>
      </c>
      <c r="AY1018" s="41">
        <f t="shared" si="302"/>
        <v>20175</v>
      </c>
      <c r="BA1018" s="7" t="s">
        <v>59</v>
      </c>
    </row>
    <row r="1019" spans="1:53" hidden="1" outlineLevel="1">
      <c r="A1019" t="s">
        <v>3029</v>
      </c>
      <c r="B1019" t="s">
        <v>1972</v>
      </c>
      <c r="C1019" s="25">
        <v>172986</v>
      </c>
      <c r="F1019" s="1">
        <v>104211</v>
      </c>
      <c r="G1019" s="1">
        <v>66744</v>
      </c>
      <c r="H1019" s="1">
        <v>65760</v>
      </c>
      <c r="I1019" s="2" t="str">
        <f t="shared" si="293"/>
        <v/>
      </c>
      <c r="J1019" s="2">
        <f t="shared" si="294"/>
        <v>0.63102743472378153</v>
      </c>
      <c r="K1019" s="10">
        <f t="shared" si="295"/>
        <v>2</v>
      </c>
      <c r="L1019" s="9">
        <f t="shared" si="296"/>
        <v>1</v>
      </c>
      <c r="M1019" s="8">
        <f t="shared" si="297"/>
        <v>3</v>
      </c>
      <c r="N1019" s="2">
        <f t="shared" si="298"/>
        <v>0.33225556631171344</v>
      </c>
      <c r="O1019" s="2">
        <f t="shared" si="299"/>
        <v>0.41046466602129722</v>
      </c>
      <c r="P1019" s="2">
        <f t="shared" si="300"/>
        <v>0.25140367860600193</v>
      </c>
      <c r="Q1019" s="2">
        <f t="shared" si="301"/>
        <v>5.8760890609873551E-3</v>
      </c>
      <c r="R1019" s="1">
        <v>34322</v>
      </c>
      <c r="S1019" s="1">
        <v>42401</v>
      </c>
      <c r="T1019" s="1">
        <v>25970</v>
      </c>
      <c r="U1019" s="1">
        <v>505</v>
      </c>
      <c r="W1019" s="1">
        <v>102</v>
      </c>
      <c r="AS1019" t="s">
        <v>3029</v>
      </c>
      <c r="AT1019" t="s">
        <v>1972</v>
      </c>
      <c r="AW1019" s="35">
        <v>20</v>
      </c>
      <c r="AX1019" s="37">
        <v>177</v>
      </c>
      <c r="AY1019" s="41">
        <f t="shared" si="302"/>
        <v>20177</v>
      </c>
      <c r="BA1019" s="7" t="s">
        <v>59</v>
      </c>
    </row>
    <row r="1020" spans="1:53" hidden="1" outlineLevel="1">
      <c r="A1020" t="s">
        <v>1210</v>
      </c>
      <c r="B1020" t="s">
        <v>1972</v>
      </c>
      <c r="C1020" s="25">
        <v>2585</v>
      </c>
      <c r="F1020" s="1">
        <v>1716</v>
      </c>
      <c r="G1020" s="1">
        <v>1091</v>
      </c>
      <c r="H1020" s="1">
        <v>994</v>
      </c>
      <c r="I1020" s="2" t="str">
        <f t="shared" si="293"/>
        <v/>
      </c>
      <c r="J1020" s="2">
        <f t="shared" si="294"/>
        <v>0.57925407925407923</v>
      </c>
      <c r="K1020" s="10">
        <f t="shared" si="295"/>
        <v>2</v>
      </c>
      <c r="L1020" s="9">
        <f t="shared" si="296"/>
        <v>1</v>
      </c>
      <c r="M1020" s="8">
        <f t="shared" si="297"/>
        <v>3</v>
      </c>
      <c r="N1020" s="2">
        <f t="shared" si="298"/>
        <v>0.25380116959064325</v>
      </c>
      <c r="O1020" s="2">
        <f t="shared" si="299"/>
        <v>0.54736842105263162</v>
      </c>
      <c r="P1020" s="2">
        <f t="shared" si="300"/>
        <v>0.19766081871345029</v>
      </c>
      <c r="Q1020" s="2">
        <f t="shared" si="301"/>
        <v>1.1695906432748482E-3</v>
      </c>
      <c r="R1020" s="1">
        <v>434</v>
      </c>
      <c r="S1020" s="1">
        <v>936</v>
      </c>
      <c r="T1020" s="1">
        <v>338</v>
      </c>
      <c r="U1020" s="1">
        <v>0</v>
      </c>
      <c r="W1020" s="1">
        <v>2</v>
      </c>
      <c r="AS1020" t="s">
        <v>1210</v>
      </c>
      <c r="AT1020" t="s">
        <v>1972</v>
      </c>
      <c r="AW1020" s="35">
        <v>20</v>
      </c>
      <c r="AX1020" s="37">
        <v>179</v>
      </c>
      <c r="AY1020" s="41">
        <f t="shared" si="302"/>
        <v>20179</v>
      </c>
      <c r="BA1020" s="7" t="s">
        <v>59</v>
      </c>
    </row>
    <row r="1021" spans="1:53" hidden="1" outlineLevel="1">
      <c r="A1021" t="s">
        <v>278</v>
      </c>
      <c r="B1021" t="s">
        <v>1972</v>
      </c>
      <c r="C1021" s="25">
        <v>5979</v>
      </c>
      <c r="F1021" s="1">
        <v>4074</v>
      </c>
      <c r="G1021" s="1">
        <v>1974</v>
      </c>
      <c r="H1021" s="1">
        <v>1911</v>
      </c>
      <c r="I1021" s="2" t="str">
        <f t="shared" si="293"/>
        <v/>
      </c>
      <c r="J1021" s="2">
        <f t="shared" si="294"/>
        <v>0.46907216494845361</v>
      </c>
      <c r="K1021" s="10">
        <f t="shared" si="295"/>
        <v>2</v>
      </c>
      <c r="L1021" s="9">
        <f t="shared" si="296"/>
        <v>1</v>
      </c>
      <c r="M1021" s="8">
        <f t="shared" si="297"/>
        <v>3</v>
      </c>
      <c r="N1021" s="2">
        <f t="shared" si="298"/>
        <v>0.20538803756796836</v>
      </c>
      <c r="O1021" s="2">
        <f t="shared" si="299"/>
        <v>0.59639149777558087</v>
      </c>
      <c r="P1021" s="2">
        <f t="shared" si="300"/>
        <v>0.19031141868512111</v>
      </c>
      <c r="Q1021" s="2">
        <f t="shared" si="301"/>
        <v>7.9090459713296035E-3</v>
      </c>
      <c r="R1021" s="1">
        <v>831</v>
      </c>
      <c r="S1021" s="1">
        <v>2413</v>
      </c>
      <c r="T1021" s="1">
        <v>770</v>
      </c>
      <c r="U1021" s="1">
        <v>28</v>
      </c>
      <c r="W1021" s="1">
        <v>4</v>
      </c>
      <c r="AS1021" t="s">
        <v>278</v>
      </c>
      <c r="AT1021" t="s">
        <v>1972</v>
      </c>
      <c r="AW1021" s="35">
        <v>20</v>
      </c>
      <c r="AX1021" s="37">
        <v>181</v>
      </c>
      <c r="AY1021" s="41">
        <f t="shared" si="302"/>
        <v>20181</v>
      </c>
      <c r="BA1021" s="7" t="s">
        <v>59</v>
      </c>
    </row>
    <row r="1022" spans="1:53" hidden="1" outlineLevel="1">
      <c r="A1022" t="s">
        <v>258</v>
      </c>
      <c r="B1022" t="s">
        <v>1972</v>
      </c>
      <c r="C1022" s="25">
        <v>4052</v>
      </c>
      <c r="F1022" s="1">
        <v>3395</v>
      </c>
      <c r="G1022" s="1">
        <v>1692</v>
      </c>
      <c r="H1022" s="1">
        <v>1661</v>
      </c>
      <c r="I1022" s="2" t="str">
        <f t="shared" si="293"/>
        <v/>
      </c>
      <c r="J1022" s="2">
        <f t="shared" si="294"/>
        <v>0.48924889543446243</v>
      </c>
      <c r="K1022" s="10">
        <f t="shared" si="295"/>
        <v>2</v>
      </c>
      <c r="L1022" s="9">
        <f t="shared" si="296"/>
        <v>1</v>
      </c>
      <c r="M1022" s="8">
        <f t="shared" si="297"/>
        <v>3</v>
      </c>
      <c r="N1022" s="2">
        <f t="shared" si="298"/>
        <v>0.18738898756660746</v>
      </c>
      <c r="O1022" s="2">
        <f t="shared" si="299"/>
        <v>0.66311426879810542</v>
      </c>
      <c r="P1022" s="2">
        <f t="shared" si="300"/>
        <v>0.14564831261101244</v>
      </c>
      <c r="Q1022" s="2">
        <f t="shared" si="301"/>
        <v>3.8484310242746511E-3</v>
      </c>
      <c r="R1022" s="1">
        <v>633</v>
      </c>
      <c r="S1022" s="1">
        <v>2240</v>
      </c>
      <c r="T1022" s="1">
        <v>492</v>
      </c>
      <c r="U1022" s="1">
        <v>13</v>
      </c>
      <c r="W1022" s="1">
        <v>0</v>
      </c>
      <c r="AS1022" t="s">
        <v>258</v>
      </c>
      <c r="AT1022" t="s">
        <v>1972</v>
      </c>
      <c r="AW1022" s="35">
        <v>20</v>
      </c>
      <c r="AX1022" s="37">
        <v>183</v>
      </c>
      <c r="AY1022" s="41">
        <f t="shared" si="302"/>
        <v>20183</v>
      </c>
      <c r="BA1022" s="7" t="s">
        <v>59</v>
      </c>
    </row>
    <row r="1023" spans="1:53" hidden="1" outlineLevel="1">
      <c r="A1023" t="s">
        <v>899</v>
      </c>
      <c r="B1023" t="s">
        <v>1972</v>
      </c>
      <c r="C1023" s="25">
        <v>4440</v>
      </c>
      <c r="F1023" s="1">
        <v>2997</v>
      </c>
      <c r="G1023" s="1">
        <v>1683</v>
      </c>
      <c r="H1023" s="1">
        <v>1653</v>
      </c>
      <c r="I1023" s="2" t="str">
        <f t="shared" si="293"/>
        <v/>
      </c>
      <c r="J1023" s="2">
        <f t="shared" si="294"/>
        <v>0.55155155155155156</v>
      </c>
      <c r="K1023" s="10">
        <f t="shared" si="295"/>
        <v>2</v>
      </c>
      <c r="L1023" s="9">
        <f t="shared" si="296"/>
        <v>1</v>
      </c>
      <c r="M1023" s="8">
        <f t="shared" si="297"/>
        <v>3</v>
      </c>
      <c r="N1023" s="2">
        <f t="shared" si="298"/>
        <v>0.21694007365249415</v>
      </c>
      <c r="O1023" s="2">
        <f t="shared" si="299"/>
        <v>0.60595915634415798</v>
      </c>
      <c r="P1023" s="2">
        <f t="shared" si="300"/>
        <v>0.17073987278205557</v>
      </c>
      <c r="Q1023" s="2">
        <f t="shared" si="301"/>
        <v>6.360897221292322E-3</v>
      </c>
      <c r="R1023" s="1">
        <v>648</v>
      </c>
      <c r="S1023" s="1">
        <v>1810</v>
      </c>
      <c r="T1023" s="1">
        <v>510</v>
      </c>
      <c r="U1023" s="1">
        <v>19</v>
      </c>
      <c r="W1023" s="1">
        <v>0</v>
      </c>
      <c r="AS1023" t="s">
        <v>899</v>
      </c>
      <c r="AT1023" t="s">
        <v>1972</v>
      </c>
      <c r="AW1023" s="35">
        <v>20</v>
      </c>
      <c r="AX1023" s="37">
        <v>185</v>
      </c>
      <c r="AY1023" s="41">
        <f t="shared" si="302"/>
        <v>20185</v>
      </c>
      <c r="BA1023" s="7" t="s">
        <v>59</v>
      </c>
    </row>
    <row r="1024" spans="1:53" hidden="1" outlineLevel="1">
      <c r="A1024" t="s">
        <v>481</v>
      </c>
      <c r="B1024" t="s">
        <v>1972</v>
      </c>
      <c r="C1024" s="25">
        <v>2212</v>
      </c>
      <c r="F1024" s="1">
        <v>1205</v>
      </c>
      <c r="G1024" s="1">
        <v>637</v>
      </c>
      <c r="H1024" s="1">
        <v>626</v>
      </c>
      <c r="I1024" s="2" t="str">
        <f t="shared" si="293"/>
        <v/>
      </c>
      <c r="J1024" s="2">
        <f t="shared" si="294"/>
        <v>0.51950207468879672</v>
      </c>
      <c r="K1024" s="10">
        <f t="shared" si="295"/>
        <v>2</v>
      </c>
      <c r="L1024" s="9">
        <f t="shared" si="296"/>
        <v>1</v>
      </c>
      <c r="M1024" s="8">
        <f t="shared" si="297"/>
        <v>3</v>
      </c>
      <c r="N1024" s="2">
        <f t="shared" si="298"/>
        <v>0.19933277731442869</v>
      </c>
      <c r="O1024" s="2">
        <f t="shared" si="299"/>
        <v>0.64970809007506258</v>
      </c>
      <c r="P1024" s="2">
        <f t="shared" si="300"/>
        <v>0.14845704753961636</v>
      </c>
      <c r="Q1024" s="2">
        <f t="shared" si="301"/>
        <v>2.5020850708923903E-3</v>
      </c>
      <c r="R1024" s="1">
        <v>239</v>
      </c>
      <c r="S1024" s="1">
        <v>779</v>
      </c>
      <c r="T1024" s="1">
        <v>178</v>
      </c>
      <c r="U1024" s="1">
        <v>3</v>
      </c>
      <c r="W1024" s="1">
        <v>0</v>
      </c>
      <c r="AS1024" t="s">
        <v>481</v>
      </c>
      <c r="AT1024" t="s">
        <v>1972</v>
      </c>
      <c r="AW1024" s="35">
        <v>20</v>
      </c>
      <c r="AX1024" s="37">
        <v>187</v>
      </c>
      <c r="AY1024" s="41">
        <f t="shared" si="302"/>
        <v>20187</v>
      </c>
      <c r="BA1024" s="7" t="s">
        <v>59</v>
      </c>
    </row>
    <row r="1025" spans="1:53" hidden="1" outlineLevel="1">
      <c r="A1025" t="s">
        <v>482</v>
      </c>
      <c r="B1025" t="s">
        <v>1972</v>
      </c>
      <c r="C1025" s="25">
        <v>5481</v>
      </c>
      <c r="F1025" s="1">
        <v>2816</v>
      </c>
      <c r="G1025" s="1">
        <v>1488</v>
      </c>
      <c r="H1025" s="1">
        <v>1489</v>
      </c>
      <c r="I1025" s="2" t="str">
        <f t="shared" si="293"/>
        <v/>
      </c>
      <c r="J1025" s="2">
        <f t="shared" si="294"/>
        <v>0.52876420454545459</v>
      </c>
      <c r="K1025" s="10">
        <f t="shared" si="295"/>
        <v>2</v>
      </c>
      <c r="L1025" s="9">
        <f t="shared" si="296"/>
        <v>1</v>
      </c>
      <c r="M1025" s="8">
        <f t="shared" si="297"/>
        <v>3</v>
      </c>
      <c r="N1025" s="2">
        <f t="shared" si="298"/>
        <v>0.15348837209302327</v>
      </c>
      <c r="O1025" s="2">
        <f t="shared" si="299"/>
        <v>0.76064400715563507</v>
      </c>
      <c r="P1025" s="2">
        <f t="shared" si="300"/>
        <v>8.3005366726296964E-2</v>
      </c>
      <c r="Q1025" s="2">
        <f t="shared" si="301"/>
        <v>2.8622540250447248E-3</v>
      </c>
      <c r="R1025" s="1">
        <v>429</v>
      </c>
      <c r="S1025" s="1">
        <v>2126</v>
      </c>
      <c r="T1025" s="1">
        <v>232</v>
      </c>
      <c r="U1025" s="1">
        <v>7</v>
      </c>
      <c r="W1025" s="1">
        <v>1</v>
      </c>
      <c r="AS1025" t="s">
        <v>482</v>
      </c>
      <c r="AT1025" t="s">
        <v>1972</v>
      </c>
      <c r="AW1025" s="35">
        <v>20</v>
      </c>
      <c r="AX1025" s="37">
        <v>189</v>
      </c>
      <c r="AY1025" s="41">
        <f t="shared" si="302"/>
        <v>20189</v>
      </c>
      <c r="BA1025" s="7" t="s">
        <v>59</v>
      </c>
    </row>
    <row r="1026" spans="1:53" hidden="1" outlineLevel="1">
      <c r="A1026" t="s">
        <v>469</v>
      </c>
      <c r="B1026" t="s">
        <v>1972</v>
      </c>
      <c r="C1026" s="25">
        <v>24493</v>
      </c>
      <c r="F1026" s="1">
        <v>16564</v>
      </c>
      <c r="G1026" s="1">
        <v>7992</v>
      </c>
      <c r="H1026" s="1">
        <v>7776</v>
      </c>
      <c r="I1026" s="2" t="str">
        <f t="shared" si="293"/>
        <v/>
      </c>
      <c r="J1026" s="2">
        <f t="shared" si="294"/>
        <v>0.46945182323110357</v>
      </c>
      <c r="K1026" s="10">
        <f t="shared" si="295"/>
        <v>3</v>
      </c>
      <c r="L1026" s="9">
        <f t="shared" si="296"/>
        <v>1</v>
      </c>
      <c r="M1026" s="8">
        <f t="shared" si="297"/>
        <v>2</v>
      </c>
      <c r="N1026" s="2">
        <f t="shared" si="298"/>
        <v>0.27430449869117918</v>
      </c>
      <c r="O1026" s="2">
        <f t="shared" si="299"/>
        <v>0.44664272234735497</v>
      </c>
      <c r="P1026" s="2">
        <f t="shared" si="300"/>
        <v>0.27436537407925976</v>
      </c>
      <c r="Q1026" s="2">
        <f t="shared" si="301"/>
        <v>4.6874048822061476E-3</v>
      </c>
      <c r="R1026" s="1">
        <v>4506</v>
      </c>
      <c r="S1026" s="1">
        <v>7337</v>
      </c>
      <c r="T1026" s="1">
        <v>4507</v>
      </c>
      <c r="U1026" s="1">
        <v>59</v>
      </c>
      <c r="W1026" s="1">
        <v>18</v>
      </c>
      <c r="AS1026" t="s">
        <v>469</v>
      </c>
      <c r="AT1026" t="s">
        <v>1972</v>
      </c>
      <c r="AW1026" s="35">
        <v>20</v>
      </c>
      <c r="AX1026" s="37">
        <v>191</v>
      </c>
      <c r="AY1026" s="41">
        <f t="shared" si="302"/>
        <v>20191</v>
      </c>
      <c r="BA1026" s="7" t="s">
        <v>59</v>
      </c>
    </row>
    <row r="1027" spans="1:53" hidden="1" outlineLevel="1">
      <c r="A1027" t="s">
        <v>2425</v>
      </c>
      <c r="B1027" t="s">
        <v>1972</v>
      </c>
      <c r="C1027" s="25">
        <v>7726</v>
      </c>
      <c r="F1027" s="1">
        <v>5046</v>
      </c>
      <c r="G1027" s="1">
        <v>2450</v>
      </c>
      <c r="H1027" s="1">
        <v>2522</v>
      </c>
      <c r="I1027" s="2" t="str">
        <f t="shared" si="293"/>
        <v/>
      </c>
      <c r="J1027" s="2">
        <f t="shared" si="294"/>
        <v>0.49980182322631789</v>
      </c>
      <c r="K1027" s="10">
        <f t="shared" ref="K1027:K1036" si="303">RANK(R1027,R1027:AP1027)</f>
        <v>3</v>
      </c>
      <c r="L1027" s="9">
        <f t="shared" ref="L1027:L1036" si="304">RANK(S1027,R1027:AP1027)</f>
        <v>1</v>
      </c>
      <c r="M1027" s="8">
        <f t="shared" ref="M1027:M1036" si="305">RANK(T1027,R1027:AP1027)</f>
        <v>2</v>
      </c>
      <c r="N1027" s="2">
        <f t="shared" ref="N1027:N1036" si="306">IF(SUM($R1027:$AO1027)=0,"-",R1027/SUM($R1027:$AO1027))</f>
        <v>0.19581377151799687</v>
      </c>
      <c r="O1027" s="2">
        <f t="shared" ref="O1027:O1036" si="307">IF(SUM($R1027:$AO1027)=0,"-",S1027/SUM($R1027:$AO1027))</f>
        <v>0.59233176838810642</v>
      </c>
      <c r="P1027" s="2">
        <f t="shared" ref="P1027:P1036" si="308">IF(SUM($R1027:$AO1027)=0,"-",T1027/SUM($R1027:$AO1027))</f>
        <v>0.20618153364632238</v>
      </c>
      <c r="Q1027" s="2">
        <f t="shared" ref="Q1027:Q1036" si="309">IF(SUM($R1027:$AO1027)=0,"-",(1-N1027-O1027-P1027))</f>
        <v>5.6729264475743613E-3</v>
      </c>
      <c r="R1027" s="1">
        <v>1001</v>
      </c>
      <c r="S1027" s="1">
        <v>3028</v>
      </c>
      <c r="T1027" s="1">
        <v>1054</v>
      </c>
      <c r="U1027" s="1">
        <v>24</v>
      </c>
      <c r="W1027" s="1">
        <v>5</v>
      </c>
      <c r="AS1027" t="s">
        <v>2425</v>
      </c>
      <c r="AT1027" t="s">
        <v>1972</v>
      </c>
      <c r="AW1027" s="35">
        <v>20</v>
      </c>
      <c r="AX1027" s="37">
        <v>193</v>
      </c>
      <c r="AY1027" s="41">
        <f t="shared" si="302"/>
        <v>20193</v>
      </c>
      <c r="BA1027" s="7" t="s">
        <v>59</v>
      </c>
    </row>
    <row r="1028" spans="1:53" hidden="1" outlineLevel="1">
      <c r="A1028" t="s">
        <v>1802</v>
      </c>
      <c r="B1028" t="s">
        <v>1972</v>
      </c>
      <c r="C1028" s="25">
        <v>2991</v>
      </c>
      <c r="F1028" s="1">
        <v>2274</v>
      </c>
      <c r="G1028" s="1">
        <v>1189</v>
      </c>
      <c r="H1028" s="1">
        <v>1164</v>
      </c>
      <c r="I1028" s="2" t="str">
        <f t="shared" si="293"/>
        <v/>
      </c>
      <c r="J1028" s="2">
        <f t="shared" si="294"/>
        <v>0.51187335092348285</v>
      </c>
      <c r="K1028" s="10">
        <f t="shared" si="303"/>
        <v>2</v>
      </c>
      <c r="L1028" s="9">
        <f t="shared" si="304"/>
        <v>1</v>
      </c>
      <c r="M1028" s="8">
        <f t="shared" si="305"/>
        <v>3</v>
      </c>
      <c r="N1028" s="2">
        <f t="shared" si="306"/>
        <v>0.26002644336712211</v>
      </c>
      <c r="O1028" s="2">
        <f t="shared" si="307"/>
        <v>0.50594975760246808</v>
      </c>
      <c r="P1028" s="2">
        <f t="shared" si="308"/>
        <v>0.22829440282062582</v>
      </c>
      <c r="Q1028" s="2">
        <f t="shared" si="309"/>
        <v>5.7293962097839934E-3</v>
      </c>
      <c r="R1028" s="1">
        <v>590</v>
      </c>
      <c r="S1028" s="1">
        <v>1148</v>
      </c>
      <c r="T1028" s="1">
        <v>518</v>
      </c>
      <c r="U1028" s="1">
        <v>13</v>
      </c>
      <c r="W1028" s="1">
        <v>0</v>
      </c>
      <c r="AS1028" t="s">
        <v>1802</v>
      </c>
      <c r="AT1028" t="s">
        <v>1972</v>
      </c>
      <c r="AW1028" s="35">
        <v>20</v>
      </c>
      <c r="AX1028" s="37">
        <v>195</v>
      </c>
      <c r="AY1028" s="41">
        <f t="shared" si="302"/>
        <v>20195</v>
      </c>
      <c r="BA1028" s="7" t="s">
        <v>59</v>
      </c>
    </row>
    <row r="1029" spans="1:53" hidden="1" outlineLevel="1">
      <c r="A1029" t="s">
        <v>2326</v>
      </c>
      <c r="B1029" t="s">
        <v>1972</v>
      </c>
      <c r="C1029" s="25">
        <v>6845</v>
      </c>
      <c r="F1029" s="1">
        <v>4394</v>
      </c>
      <c r="G1029" s="1">
        <v>2894</v>
      </c>
      <c r="H1029" s="1">
        <v>2824</v>
      </c>
      <c r="I1029" s="2" t="str">
        <f t="shared" si="293"/>
        <v/>
      </c>
      <c r="J1029" s="2">
        <f t="shared" si="294"/>
        <v>0.64269458352298592</v>
      </c>
      <c r="K1029" s="10">
        <f t="shared" si="303"/>
        <v>2</v>
      </c>
      <c r="L1029" s="9">
        <f t="shared" si="304"/>
        <v>1</v>
      </c>
      <c r="M1029" s="8">
        <f t="shared" si="305"/>
        <v>3</v>
      </c>
      <c r="N1029" s="2">
        <f t="shared" si="306"/>
        <v>0.20137614678899082</v>
      </c>
      <c r="O1029" s="2">
        <f t="shared" si="307"/>
        <v>0.6169724770642202</v>
      </c>
      <c r="P1029" s="2">
        <f t="shared" si="308"/>
        <v>0.17729357798165138</v>
      </c>
      <c r="Q1029" s="2">
        <f t="shared" si="309"/>
        <v>4.3577981651375663E-3</v>
      </c>
      <c r="R1029" s="1">
        <v>878</v>
      </c>
      <c r="S1029" s="1">
        <v>2690</v>
      </c>
      <c r="T1029" s="1">
        <v>773</v>
      </c>
      <c r="U1029" s="1">
        <v>13</v>
      </c>
      <c r="W1029" s="1">
        <v>6</v>
      </c>
      <c r="AS1029" t="s">
        <v>2326</v>
      </c>
      <c r="AT1029" t="s">
        <v>1972</v>
      </c>
      <c r="AW1029" s="35">
        <v>20</v>
      </c>
      <c r="AX1029" s="37">
        <v>197</v>
      </c>
      <c r="AY1029" s="41">
        <f t="shared" si="302"/>
        <v>20197</v>
      </c>
      <c r="BA1029" s="7" t="s">
        <v>59</v>
      </c>
    </row>
    <row r="1030" spans="1:53" hidden="1" outlineLevel="1">
      <c r="A1030" t="s">
        <v>2890</v>
      </c>
      <c r="B1030" t="s">
        <v>1972</v>
      </c>
      <c r="C1030" s="25">
        <v>1527</v>
      </c>
      <c r="F1030" s="1">
        <v>1001</v>
      </c>
      <c r="G1030" s="1">
        <v>656</v>
      </c>
      <c r="H1030" s="1">
        <v>622</v>
      </c>
      <c r="I1030" s="2" t="str">
        <f t="shared" si="293"/>
        <v/>
      </c>
      <c r="J1030" s="2">
        <f t="shared" si="294"/>
        <v>0.62137862137862143</v>
      </c>
      <c r="K1030" s="10">
        <f t="shared" si="303"/>
        <v>2</v>
      </c>
      <c r="L1030" s="9">
        <f t="shared" si="304"/>
        <v>1</v>
      </c>
      <c r="M1030" s="8">
        <f t="shared" si="305"/>
        <v>3</v>
      </c>
      <c r="N1030" s="2">
        <f t="shared" si="306"/>
        <v>0.1073558648111332</v>
      </c>
      <c r="O1030" s="2">
        <f t="shared" si="307"/>
        <v>0.84493041749502984</v>
      </c>
      <c r="P1030" s="2">
        <f t="shared" si="308"/>
        <v>4.5725646123260438E-2</v>
      </c>
      <c r="Q1030" s="2">
        <f t="shared" si="309"/>
        <v>1.9880715705764829E-3</v>
      </c>
      <c r="R1030" s="1">
        <v>108</v>
      </c>
      <c r="S1030" s="1">
        <v>850</v>
      </c>
      <c r="T1030" s="1">
        <v>46</v>
      </c>
      <c r="U1030" s="1">
        <v>2</v>
      </c>
      <c r="W1030" s="1">
        <v>0</v>
      </c>
      <c r="AS1030" t="s">
        <v>2890</v>
      </c>
      <c r="AT1030" t="s">
        <v>1972</v>
      </c>
      <c r="AW1030" s="35">
        <v>20</v>
      </c>
      <c r="AX1030" s="37">
        <v>199</v>
      </c>
      <c r="AY1030" s="41">
        <f t="shared" si="302"/>
        <v>20199</v>
      </c>
      <c r="BA1030" s="7" t="s">
        <v>59</v>
      </c>
    </row>
    <row r="1031" spans="1:53" hidden="1" outlineLevel="1">
      <c r="A1031" t="s">
        <v>2321</v>
      </c>
      <c r="B1031" t="s">
        <v>1972</v>
      </c>
      <c r="C1031" s="25">
        <v>5950</v>
      </c>
      <c r="F1031" s="1">
        <v>4103</v>
      </c>
      <c r="G1031" s="1">
        <v>2161</v>
      </c>
      <c r="H1031" s="1">
        <v>2115</v>
      </c>
      <c r="I1031" s="2" t="str">
        <f t="shared" ref="I1031:I1094" si="310">IF(D1031&gt;0,H1031/D1031,"")</f>
        <v/>
      </c>
      <c r="J1031" s="2">
        <f t="shared" ref="J1031:J1094" si="311">IF(F1031&gt;0,H1031/F1031,"")</f>
        <v>0.5154764806239337</v>
      </c>
      <c r="K1031" s="10">
        <f t="shared" si="303"/>
        <v>3</v>
      </c>
      <c r="L1031" s="9">
        <f t="shared" si="304"/>
        <v>1</v>
      </c>
      <c r="M1031" s="8">
        <f t="shared" si="305"/>
        <v>2</v>
      </c>
      <c r="N1031" s="2">
        <f t="shared" si="306"/>
        <v>0.13609756097560977</v>
      </c>
      <c r="O1031" s="2">
        <f t="shared" si="307"/>
        <v>0.71975609756097558</v>
      </c>
      <c r="P1031" s="2">
        <f t="shared" si="308"/>
        <v>0.13951219512195123</v>
      </c>
      <c r="Q1031" s="2">
        <f t="shared" si="309"/>
        <v>4.6341463414634188E-3</v>
      </c>
      <c r="R1031" s="1">
        <v>558</v>
      </c>
      <c r="S1031" s="1">
        <v>2951</v>
      </c>
      <c r="T1031" s="1">
        <v>572</v>
      </c>
      <c r="U1031" s="1">
        <v>17</v>
      </c>
      <c r="W1031" s="1">
        <v>2</v>
      </c>
      <c r="AS1031" t="s">
        <v>2321</v>
      </c>
      <c r="AT1031" t="s">
        <v>1972</v>
      </c>
      <c r="AW1031" s="35">
        <v>20</v>
      </c>
      <c r="AX1031" s="37">
        <v>201</v>
      </c>
      <c r="AY1031" s="41">
        <f t="shared" si="302"/>
        <v>20201</v>
      </c>
      <c r="BA1031" s="7" t="s">
        <v>59</v>
      </c>
    </row>
    <row r="1032" spans="1:53" hidden="1" outlineLevel="1">
      <c r="A1032" t="s">
        <v>1909</v>
      </c>
      <c r="B1032" t="s">
        <v>1972</v>
      </c>
      <c r="C1032" s="25">
        <v>2287</v>
      </c>
      <c r="F1032" s="1">
        <v>1311</v>
      </c>
      <c r="G1032" s="1">
        <v>753</v>
      </c>
      <c r="H1032" s="1">
        <v>741</v>
      </c>
      <c r="I1032" s="2" t="str">
        <f t="shared" si="310"/>
        <v/>
      </c>
      <c r="J1032" s="2">
        <f t="shared" si="311"/>
        <v>0.56521739130434778</v>
      </c>
      <c r="K1032" s="10">
        <f t="shared" si="303"/>
        <v>3</v>
      </c>
      <c r="L1032" s="9">
        <f t="shared" si="304"/>
        <v>1</v>
      </c>
      <c r="M1032" s="8">
        <f t="shared" si="305"/>
        <v>2</v>
      </c>
      <c r="N1032" s="2">
        <f t="shared" si="306"/>
        <v>0.16436251920122888</v>
      </c>
      <c r="O1032" s="2">
        <f t="shared" si="307"/>
        <v>0.53533026113671278</v>
      </c>
      <c r="P1032" s="2">
        <f t="shared" si="308"/>
        <v>0.29569892473118281</v>
      </c>
      <c r="Q1032" s="2">
        <f t="shared" si="309"/>
        <v>4.6082949308755006E-3</v>
      </c>
      <c r="R1032" s="1">
        <v>214</v>
      </c>
      <c r="S1032" s="1">
        <v>697</v>
      </c>
      <c r="T1032" s="1">
        <v>385</v>
      </c>
      <c r="U1032" s="1">
        <v>5</v>
      </c>
      <c r="W1032" s="1">
        <v>1</v>
      </c>
      <c r="AS1032" t="s">
        <v>1909</v>
      </c>
      <c r="AT1032" t="s">
        <v>1972</v>
      </c>
      <c r="AW1032" s="35">
        <v>20</v>
      </c>
      <c r="AX1032" s="37">
        <v>203</v>
      </c>
      <c r="AY1032" s="41">
        <f t="shared" si="302"/>
        <v>20203</v>
      </c>
      <c r="BA1032" s="7" t="s">
        <v>59</v>
      </c>
    </row>
    <row r="1033" spans="1:53" hidden="1" outlineLevel="1">
      <c r="A1033" t="s">
        <v>1910</v>
      </c>
      <c r="B1033" t="s">
        <v>1972</v>
      </c>
      <c r="C1033" s="25">
        <v>9747</v>
      </c>
      <c r="F1033" s="1">
        <v>5558</v>
      </c>
      <c r="G1033" s="1">
        <v>3173</v>
      </c>
      <c r="H1033" s="1">
        <v>3360</v>
      </c>
      <c r="I1033" s="2" t="str">
        <f t="shared" si="310"/>
        <v/>
      </c>
      <c r="J1033" s="2">
        <f t="shared" si="311"/>
        <v>0.60453400503778343</v>
      </c>
      <c r="K1033" s="10">
        <f t="shared" si="303"/>
        <v>2</v>
      </c>
      <c r="L1033" s="9">
        <f t="shared" si="304"/>
        <v>1</v>
      </c>
      <c r="M1033" s="8">
        <f t="shared" si="305"/>
        <v>3</v>
      </c>
      <c r="N1033" s="2">
        <f t="shared" si="306"/>
        <v>0.1884995507637017</v>
      </c>
      <c r="O1033" s="2">
        <f t="shared" si="307"/>
        <v>0.65408805031446537</v>
      </c>
      <c r="P1033" s="2">
        <f t="shared" si="308"/>
        <v>0.15220125786163521</v>
      </c>
      <c r="Q1033" s="2">
        <f t="shared" si="309"/>
        <v>5.2111410601976826E-3</v>
      </c>
      <c r="R1033" s="1">
        <v>1049</v>
      </c>
      <c r="S1033" s="1">
        <v>3640</v>
      </c>
      <c r="T1033" s="1">
        <v>847</v>
      </c>
      <c r="U1033" s="1">
        <v>20</v>
      </c>
      <c r="W1033" s="1">
        <v>9</v>
      </c>
      <c r="AS1033" t="s">
        <v>1910</v>
      </c>
      <c r="AT1033" t="s">
        <v>1972</v>
      </c>
      <c r="AW1033" s="35">
        <v>20</v>
      </c>
      <c r="AX1033" s="37">
        <v>205</v>
      </c>
      <c r="AY1033" s="41">
        <f t="shared" si="302"/>
        <v>20205</v>
      </c>
      <c r="BA1033" s="7" t="s">
        <v>59</v>
      </c>
    </row>
    <row r="1034" spans="1:53" hidden="1" outlineLevel="1">
      <c r="A1034" t="s">
        <v>123</v>
      </c>
      <c r="B1034" t="s">
        <v>1972</v>
      </c>
      <c r="C1034" s="25">
        <v>3440</v>
      </c>
      <c r="F1034" s="1">
        <v>2477</v>
      </c>
      <c r="G1034" s="1">
        <v>1552</v>
      </c>
      <c r="H1034" s="1">
        <v>1166</v>
      </c>
      <c r="I1034" s="2" t="str">
        <f t="shared" si="310"/>
        <v/>
      </c>
      <c r="J1034" s="2">
        <f t="shared" si="311"/>
        <v>0.47073072264836496</v>
      </c>
      <c r="K1034" s="10">
        <f t="shared" si="303"/>
        <v>2</v>
      </c>
      <c r="L1034" s="9">
        <f t="shared" si="304"/>
        <v>1</v>
      </c>
      <c r="M1034" s="8">
        <f t="shared" si="305"/>
        <v>3</v>
      </c>
      <c r="N1034" s="2">
        <f t="shared" si="306"/>
        <v>0.21819645732689211</v>
      </c>
      <c r="O1034" s="2">
        <f t="shared" si="307"/>
        <v>0.5748792270531401</v>
      </c>
      <c r="P1034" s="2">
        <f t="shared" si="308"/>
        <v>0.20249597423510468</v>
      </c>
      <c r="Q1034" s="2">
        <f t="shared" si="309"/>
        <v>4.4283413848631437E-3</v>
      </c>
      <c r="R1034" s="1">
        <v>542</v>
      </c>
      <c r="S1034" s="1">
        <v>1428</v>
      </c>
      <c r="T1034" s="1">
        <v>503</v>
      </c>
      <c r="U1034" s="1">
        <v>11</v>
      </c>
      <c r="W1034" s="1">
        <v>0</v>
      </c>
      <c r="AS1034" t="s">
        <v>123</v>
      </c>
      <c r="AT1034" t="s">
        <v>1972</v>
      </c>
      <c r="AW1034" s="35">
        <v>20</v>
      </c>
      <c r="AX1034" s="37">
        <v>207</v>
      </c>
      <c r="AY1034" s="41">
        <f t="shared" si="302"/>
        <v>20207</v>
      </c>
      <c r="BA1034" s="7" t="s">
        <v>59</v>
      </c>
    </row>
    <row r="1035" spans="1:53" hidden="1" outlineLevel="1">
      <c r="A1035" t="s">
        <v>220</v>
      </c>
      <c r="B1035" t="s">
        <v>1972</v>
      </c>
      <c r="C1035" s="25">
        <v>153689</v>
      </c>
      <c r="F1035" s="1">
        <v>84302</v>
      </c>
      <c r="G1035" s="1">
        <v>33515</v>
      </c>
      <c r="H1035" s="1">
        <v>32751</v>
      </c>
      <c r="I1035" s="2" t="str">
        <f t="shared" si="310"/>
        <v/>
      </c>
      <c r="J1035" s="2">
        <f t="shared" si="311"/>
        <v>0.38849612108846765</v>
      </c>
      <c r="K1035" s="10">
        <f t="shared" si="303"/>
        <v>1</v>
      </c>
      <c r="L1035" s="9">
        <f t="shared" si="304"/>
        <v>3</v>
      </c>
      <c r="M1035" s="8">
        <f t="shared" si="305"/>
        <v>2</v>
      </c>
      <c r="N1035" s="2">
        <f t="shared" si="306"/>
        <v>0.5257645332323424</v>
      </c>
      <c r="O1035" s="2">
        <f t="shared" si="307"/>
        <v>0.1727537398220034</v>
      </c>
      <c r="P1035" s="2">
        <f t="shared" si="308"/>
        <v>0.2940494224578678</v>
      </c>
      <c r="Q1035" s="2">
        <f t="shared" si="309"/>
        <v>7.4323044877864231E-3</v>
      </c>
      <c r="R1035" s="1">
        <v>44425</v>
      </c>
      <c r="S1035" s="1">
        <v>14597</v>
      </c>
      <c r="T1035" s="1">
        <v>24846</v>
      </c>
      <c r="U1035" s="1">
        <v>534</v>
      </c>
      <c r="W1035" s="1">
        <v>94</v>
      </c>
      <c r="AS1035" t="s">
        <v>220</v>
      </c>
      <c r="AT1035" t="s">
        <v>1972</v>
      </c>
      <c r="AW1035" s="35">
        <v>20</v>
      </c>
      <c r="AX1035" s="37">
        <v>209</v>
      </c>
      <c r="AY1035" s="41">
        <f t="shared" si="302"/>
        <v>20209</v>
      </c>
      <c r="BA1035" s="7" t="s">
        <v>59</v>
      </c>
    </row>
    <row r="1036" spans="1:53" collapsed="1">
      <c r="A1036" t="s">
        <v>2869</v>
      </c>
      <c r="B1036" t="s">
        <v>2569</v>
      </c>
      <c r="C1036" s="25">
        <f>SUM(C931:C1035)</f>
        <v>2762931</v>
      </c>
      <c r="D1036" s="55">
        <v>2035000</v>
      </c>
      <c r="E1036" s="55">
        <v>1938000</v>
      </c>
      <c r="F1036" s="25">
        <f>SUM(F931:F1035)</f>
        <v>1663017</v>
      </c>
      <c r="G1036" s="1">
        <f>SUM(G931:G1035)</f>
        <v>864083</v>
      </c>
      <c r="H1036" s="1">
        <v>845127</v>
      </c>
      <c r="I1036" s="2">
        <f t="shared" si="310"/>
        <v>0.41529582309582308</v>
      </c>
      <c r="J1036" s="2">
        <f t="shared" si="311"/>
        <v>0.5081890323430247</v>
      </c>
      <c r="K1036" s="10">
        <f t="shared" si="303"/>
        <v>3</v>
      </c>
      <c r="L1036" s="9">
        <f t="shared" si="304"/>
        <v>1</v>
      </c>
      <c r="M1036" s="8">
        <f t="shared" si="305"/>
        <v>2</v>
      </c>
      <c r="N1036" s="2">
        <f t="shared" si="306"/>
        <v>0.26566303177820233</v>
      </c>
      <c r="O1036" s="2">
        <f t="shared" si="307"/>
        <v>0.46107545989662629</v>
      </c>
      <c r="P1036" s="2">
        <f t="shared" si="308"/>
        <v>0.2669012616246933</v>
      </c>
      <c r="Q1036" s="2">
        <f t="shared" si="309"/>
        <v>6.3602467004781338E-3</v>
      </c>
      <c r="R1036" s="25">
        <f t="shared" ref="R1036:W1036" si="312">SUM(R931:R1035)</f>
        <v>438327</v>
      </c>
      <c r="S1036" s="25">
        <f t="shared" si="312"/>
        <v>760745</v>
      </c>
      <c r="T1036" s="25">
        <f t="shared" si="312"/>
        <v>440370</v>
      </c>
      <c r="U1036" s="25">
        <f t="shared" si="312"/>
        <v>9038</v>
      </c>
      <c r="V1036" s="25"/>
      <c r="W1036" s="25">
        <f t="shared" si="312"/>
        <v>1456</v>
      </c>
      <c r="AS1036" t="s">
        <v>2869</v>
      </c>
      <c r="AT1036" t="s">
        <v>2569</v>
      </c>
      <c r="AW1036" s="35">
        <v>20</v>
      </c>
      <c r="AX1036" s="37"/>
      <c r="AY1036" s="35">
        <v>20</v>
      </c>
      <c r="BA1036" s="7" t="s">
        <v>2133</v>
      </c>
    </row>
    <row r="1037" spans="1:53">
      <c r="C1037" s="25"/>
      <c r="I1037" s="2"/>
      <c r="J1037" s="2"/>
      <c r="M1037" s="8"/>
      <c r="AW1037" s="35"/>
      <c r="AX1037" s="37"/>
      <c r="AY1037" s="41"/>
    </row>
    <row r="1038" spans="1:53" hidden="1" outlineLevel="1">
      <c r="A1038" t="s">
        <v>2148</v>
      </c>
      <c r="B1038" t="s">
        <v>1912</v>
      </c>
      <c r="C1038" s="25">
        <v>18335</v>
      </c>
      <c r="F1038" s="1">
        <f t="shared" ref="F1038:F1069" si="313">SUM(R1038:AP1038)</f>
        <v>12309</v>
      </c>
      <c r="G1038" s="1">
        <v>7351</v>
      </c>
      <c r="H1038" s="1">
        <v>6095</v>
      </c>
      <c r="I1038" s="2" t="str">
        <f t="shared" si="310"/>
        <v/>
      </c>
      <c r="J1038" s="2">
        <f t="shared" si="311"/>
        <v>0.49516613859777397</v>
      </c>
      <c r="K1038" s="10">
        <f t="shared" ref="K1038:K1069" si="314">RANK(R1038,R1038:AP1038)</f>
        <v>2</v>
      </c>
      <c r="L1038" s="9">
        <f t="shared" ref="L1038:L1069" si="315">RANK(S1038,R1038:AP1038)</f>
        <v>1</v>
      </c>
      <c r="M1038" s="8" t="e">
        <f t="shared" ref="M1038:M1069" si="316">RANK(T1038,R1038:AP1038)</f>
        <v>#N/A</v>
      </c>
      <c r="N1038" s="2">
        <f t="shared" ref="N1038:N1069" si="317">IF(SUM($R1038:$AO1038)=0,"-",R1038/SUM($R1038:$AO1038))</f>
        <v>0.30181168250873347</v>
      </c>
      <c r="O1038" s="2">
        <f t="shared" ref="O1038:O1069" si="318">IF(SUM($R1038:$AO1038)=0,"-",S1038/SUM($R1038:$AO1038))</f>
        <v>0.6609797708993419</v>
      </c>
      <c r="P1038" s="2">
        <f t="shared" ref="P1038:P1069" si="319">IF(SUM($R1038:$AO1038)=0,"-",T1038/SUM($R1038:$AO1038))</f>
        <v>0</v>
      </c>
      <c r="Q1038" s="2">
        <f t="shared" ref="Q1038:Q1069" si="320">IF(SUM($R1038:$AO1038)=0,"-",(1-N1038-O1038-P1038))</f>
        <v>3.7208546591924629E-2</v>
      </c>
      <c r="R1038" s="1">
        <v>3715</v>
      </c>
      <c r="S1038" s="1">
        <v>8136</v>
      </c>
      <c r="X1038" s="1">
        <v>458</v>
      </c>
      <c r="AS1038" t="s">
        <v>2148</v>
      </c>
      <c r="AT1038" t="s">
        <v>1912</v>
      </c>
      <c r="AW1038" s="35">
        <v>21</v>
      </c>
      <c r="AX1038" s="37">
        <v>1</v>
      </c>
      <c r="AY1038" s="41">
        <f t="shared" si="302"/>
        <v>21001</v>
      </c>
      <c r="BA1038" s="7" t="s">
        <v>59</v>
      </c>
    </row>
    <row r="1039" spans="1:53" hidden="1" outlineLevel="1">
      <c r="A1039" t="s">
        <v>1663</v>
      </c>
      <c r="B1039" t="s">
        <v>1912</v>
      </c>
      <c r="C1039" s="25">
        <v>19272</v>
      </c>
      <c r="F1039" s="1">
        <f t="shared" si="313"/>
        <v>12077</v>
      </c>
      <c r="G1039" s="1">
        <v>6279</v>
      </c>
      <c r="H1039" s="1">
        <v>5502</v>
      </c>
      <c r="I1039" s="2" t="str">
        <f t="shared" si="310"/>
        <v/>
      </c>
      <c r="J1039" s="2">
        <f t="shared" si="311"/>
        <v>0.45557671607187217</v>
      </c>
      <c r="K1039" s="10">
        <f t="shared" si="314"/>
        <v>2</v>
      </c>
      <c r="L1039" s="9">
        <f t="shared" si="315"/>
        <v>1</v>
      </c>
      <c r="M1039" s="8" t="e">
        <f t="shared" si="316"/>
        <v>#N/A</v>
      </c>
      <c r="N1039" s="2">
        <f t="shared" si="317"/>
        <v>0.36325246336010597</v>
      </c>
      <c r="O1039" s="2">
        <f t="shared" si="318"/>
        <v>0.58888796886644035</v>
      </c>
      <c r="P1039" s="2">
        <f t="shared" si="319"/>
        <v>0</v>
      </c>
      <c r="Q1039" s="2">
        <f t="shared" si="320"/>
        <v>4.7859567773453682E-2</v>
      </c>
      <c r="R1039" s="1">
        <v>4387</v>
      </c>
      <c r="S1039" s="1">
        <v>7112</v>
      </c>
      <c r="X1039" s="1">
        <v>578</v>
      </c>
      <c r="AS1039" t="s">
        <v>1663</v>
      </c>
      <c r="AT1039" t="s">
        <v>1912</v>
      </c>
      <c r="AW1039" s="35">
        <v>21</v>
      </c>
      <c r="AX1039" s="37">
        <v>3</v>
      </c>
      <c r="AY1039" s="41">
        <f t="shared" si="302"/>
        <v>21003</v>
      </c>
      <c r="BA1039" s="7" t="s">
        <v>59</v>
      </c>
    </row>
    <row r="1040" spans="1:53" hidden="1" outlineLevel="1">
      <c r="A1040" t="s">
        <v>144</v>
      </c>
      <c r="B1040" t="s">
        <v>1912</v>
      </c>
      <c r="C1040" s="25">
        <v>20519</v>
      </c>
      <c r="F1040" s="1">
        <f t="shared" si="313"/>
        <v>14519</v>
      </c>
      <c r="G1040" s="1">
        <v>7357</v>
      </c>
      <c r="H1040" s="1">
        <v>5992</v>
      </c>
      <c r="I1040" s="2" t="str">
        <f t="shared" si="310"/>
        <v/>
      </c>
      <c r="J1040" s="2">
        <f t="shared" si="311"/>
        <v>0.41270059921482194</v>
      </c>
      <c r="K1040" s="10">
        <f t="shared" si="314"/>
        <v>1</v>
      </c>
      <c r="L1040" s="9">
        <f t="shared" si="315"/>
        <v>2</v>
      </c>
      <c r="M1040" s="8" t="e">
        <f t="shared" si="316"/>
        <v>#N/A</v>
      </c>
      <c r="N1040" s="2">
        <f t="shared" si="317"/>
        <v>0.67311798333218542</v>
      </c>
      <c r="O1040" s="2">
        <f t="shared" si="318"/>
        <v>0.28624560920173564</v>
      </c>
      <c r="P1040" s="2">
        <f t="shared" si="319"/>
        <v>0</v>
      </c>
      <c r="Q1040" s="2">
        <f t="shared" si="320"/>
        <v>4.0636407466078939E-2</v>
      </c>
      <c r="R1040" s="1">
        <v>9773</v>
      </c>
      <c r="S1040" s="1">
        <v>4156</v>
      </c>
      <c r="X1040" s="1">
        <v>590</v>
      </c>
      <c r="AS1040" t="s">
        <v>144</v>
      </c>
      <c r="AT1040" t="s">
        <v>1912</v>
      </c>
      <c r="AW1040" s="35">
        <v>21</v>
      </c>
      <c r="AX1040" s="37">
        <v>5</v>
      </c>
      <c r="AY1040" s="41">
        <f t="shared" si="302"/>
        <v>21005</v>
      </c>
      <c r="BA1040" s="7" t="s">
        <v>59</v>
      </c>
    </row>
    <row r="1041" spans="1:53" hidden="1" outlineLevel="1">
      <c r="A1041" t="s">
        <v>1844</v>
      </c>
      <c r="B1041" t="s">
        <v>1912</v>
      </c>
      <c r="C1041" s="25">
        <v>8204</v>
      </c>
      <c r="F1041" s="1">
        <f t="shared" si="313"/>
        <v>5933</v>
      </c>
      <c r="G1041" s="1">
        <v>3333</v>
      </c>
      <c r="H1041" s="1">
        <v>3196</v>
      </c>
      <c r="I1041" s="2" t="str">
        <f t="shared" si="310"/>
        <v/>
      </c>
      <c r="J1041" s="2">
        <f t="shared" si="311"/>
        <v>0.5386819484240688</v>
      </c>
      <c r="K1041" s="10">
        <f t="shared" si="314"/>
        <v>1</v>
      </c>
      <c r="L1041" s="9">
        <f t="shared" si="315"/>
        <v>2</v>
      </c>
      <c r="M1041" s="8" t="e">
        <f t="shared" si="316"/>
        <v>#N/A</v>
      </c>
      <c r="N1041" s="2">
        <f t="shared" si="317"/>
        <v>0.84426091353446819</v>
      </c>
      <c r="O1041" s="2">
        <f t="shared" si="318"/>
        <v>0.12843418169560086</v>
      </c>
      <c r="P1041" s="2">
        <f t="shared" si="319"/>
        <v>0</v>
      </c>
      <c r="Q1041" s="2">
        <f t="shared" si="320"/>
        <v>2.7304904769930943E-2</v>
      </c>
      <c r="R1041" s="1">
        <v>5009</v>
      </c>
      <c r="S1041" s="1">
        <v>762</v>
      </c>
      <c r="X1041" s="1">
        <v>162</v>
      </c>
      <c r="AS1041" t="s">
        <v>1844</v>
      </c>
      <c r="AT1041" t="s">
        <v>1912</v>
      </c>
      <c r="AW1041" s="35">
        <v>21</v>
      </c>
      <c r="AX1041" s="37">
        <v>7</v>
      </c>
      <c r="AY1041" s="41">
        <f t="shared" si="302"/>
        <v>21007</v>
      </c>
      <c r="BA1041" s="7" t="s">
        <v>59</v>
      </c>
    </row>
    <row r="1042" spans="1:53" hidden="1" outlineLevel="1">
      <c r="A1042" t="s">
        <v>1647</v>
      </c>
      <c r="B1042" t="s">
        <v>1912</v>
      </c>
      <c r="C1042" s="25">
        <v>40857</v>
      </c>
      <c r="F1042" s="1">
        <f t="shared" si="313"/>
        <v>26106</v>
      </c>
      <c r="G1042" s="1">
        <v>12929</v>
      </c>
      <c r="H1042" s="1">
        <v>11857</v>
      </c>
      <c r="I1042" s="2" t="str">
        <f t="shared" si="310"/>
        <v/>
      </c>
      <c r="J1042" s="2">
        <f t="shared" si="311"/>
        <v>0.45418677698613347</v>
      </c>
      <c r="K1042" s="10">
        <f t="shared" si="314"/>
        <v>1</v>
      </c>
      <c r="L1042" s="9">
        <f t="shared" si="315"/>
        <v>2</v>
      </c>
      <c r="M1042" s="8" t="e">
        <f t="shared" si="316"/>
        <v>#N/A</v>
      </c>
      <c r="N1042" s="2">
        <f t="shared" si="317"/>
        <v>0.61648663142572591</v>
      </c>
      <c r="O1042" s="2">
        <f t="shared" si="318"/>
        <v>0.33076687351566691</v>
      </c>
      <c r="P1042" s="2">
        <f t="shared" si="319"/>
        <v>0</v>
      </c>
      <c r="Q1042" s="2">
        <f t="shared" si="320"/>
        <v>5.2746495058607179E-2</v>
      </c>
      <c r="R1042" s="1">
        <v>16094</v>
      </c>
      <c r="S1042" s="1">
        <v>8635</v>
      </c>
      <c r="X1042" s="1">
        <v>1377</v>
      </c>
      <c r="AS1042" t="s">
        <v>1647</v>
      </c>
      <c r="AT1042" t="s">
        <v>1912</v>
      </c>
      <c r="AW1042" s="35">
        <v>21</v>
      </c>
      <c r="AX1042" s="37">
        <v>9</v>
      </c>
      <c r="AY1042" s="41">
        <f t="shared" si="302"/>
        <v>21009</v>
      </c>
      <c r="BA1042" s="7" t="s">
        <v>59</v>
      </c>
    </row>
    <row r="1043" spans="1:53" hidden="1" outlineLevel="1">
      <c r="A1043" t="s">
        <v>1108</v>
      </c>
      <c r="B1043" t="s">
        <v>1912</v>
      </c>
      <c r="C1043" s="25">
        <v>11558</v>
      </c>
      <c r="F1043" s="1">
        <f t="shared" si="313"/>
        <v>8561</v>
      </c>
      <c r="G1043" s="1">
        <v>3073</v>
      </c>
      <c r="H1043" s="1">
        <v>2453</v>
      </c>
      <c r="I1043" s="2" t="str">
        <f t="shared" si="310"/>
        <v/>
      </c>
      <c r="J1043" s="2">
        <f t="shared" si="311"/>
        <v>0.28653194720242964</v>
      </c>
      <c r="K1043" s="10">
        <f t="shared" si="314"/>
        <v>1</v>
      </c>
      <c r="L1043" s="9">
        <f t="shared" si="315"/>
        <v>2</v>
      </c>
      <c r="M1043" s="8" t="e">
        <f t="shared" si="316"/>
        <v>#N/A</v>
      </c>
      <c r="N1043" s="2">
        <f t="shared" si="317"/>
        <v>0.87618268893820817</v>
      </c>
      <c r="O1043" s="2">
        <f t="shared" si="318"/>
        <v>9.8703422497371796E-2</v>
      </c>
      <c r="P1043" s="2">
        <f t="shared" si="319"/>
        <v>0</v>
      </c>
      <c r="Q1043" s="2">
        <f t="shared" si="320"/>
        <v>2.5113888564420039E-2</v>
      </c>
      <c r="R1043" s="1">
        <v>7501</v>
      </c>
      <c r="S1043" s="1">
        <v>845</v>
      </c>
      <c r="X1043" s="1">
        <v>215</v>
      </c>
      <c r="AS1043" t="s">
        <v>1108</v>
      </c>
      <c r="AT1043" t="s">
        <v>1912</v>
      </c>
      <c r="AW1043" s="35">
        <v>21</v>
      </c>
      <c r="AX1043" s="37">
        <v>11</v>
      </c>
      <c r="AY1043" s="41">
        <f t="shared" si="302"/>
        <v>21011</v>
      </c>
      <c r="BA1043" s="7" t="s">
        <v>59</v>
      </c>
    </row>
    <row r="1044" spans="1:53" hidden="1" outlineLevel="1">
      <c r="A1044" t="s">
        <v>920</v>
      </c>
      <c r="B1044" t="s">
        <v>1912</v>
      </c>
      <c r="C1044" s="25">
        <v>28960</v>
      </c>
      <c r="F1044" s="1">
        <f t="shared" si="313"/>
        <v>21114</v>
      </c>
      <c r="G1044" s="1">
        <v>10999</v>
      </c>
      <c r="H1044" s="1">
        <v>9586</v>
      </c>
      <c r="I1044" s="2" t="str">
        <f t="shared" si="310"/>
        <v/>
      </c>
      <c r="J1044" s="2">
        <f t="shared" si="311"/>
        <v>0.45401155631334661</v>
      </c>
      <c r="K1044" s="10">
        <f t="shared" si="314"/>
        <v>1</v>
      </c>
      <c r="L1044" s="9">
        <f t="shared" si="315"/>
        <v>2</v>
      </c>
      <c r="M1044" s="8" t="e">
        <f t="shared" si="316"/>
        <v>#N/A</v>
      </c>
      <c r="N1044" s="2">
        <f t="shared" si="317"/>
        <v>0.49251681348868048</v>
      </c>
      <c r="O1044" s="2">
        <f t="shared" si="318"/>
        <v>0.47745571658615138</v>
      </c>
      <c r="P1044" s="2">
        <f t="shared" si="319"/>
        <v>0</v>
      </c>
      <c r="Q1044" s="2">
        <f t="shared" si="320"/>
        <v>3.0027469925168138E-2</v>
      </c>
      <c r="R1044" s="1">
        <v>10399</v>
      </c>
      <c r="S1044" s="1">
        <v>10081</v>
      </c>
      <c r="X1044" s="1">
        <v>634</v>
      </c>
      <c r="AS1044" t="s">
        <v>920</v>
      </c>
      <c r="AT1044" t="s">
        <v>1912</v>
      </c>
      <c r="AW1044" s="35">
        <v>21</v>
      </c>
      <c r="AX1044" s="37">
        <v>13</v>
      </c>
      <c r="AY1044" s="41">
        <f t="shared" si="302"/>
        <v>21013</v>
      </c>
      <c r="BA1044" s="7" t="s">
        <v>59</v>
      </c>
    </row>
    <row r="1045" spans="1:53" hidden="1" outlineLevel="1">
      <c r="A1045" t="s">
        <v>2949</v>
      </c>
      <c r="B1045" t="s">
        <v>1912</v>
      </c>
      <c r="C1045" s="25">
        <v>109295</v>
      </c>
      <c r="F1045" s="1">
        <f t="shared" si="313"/>
        <v>69952</v>
      </c>
      <c r="G1045" s="1">
        <v>28800</v>
      </c>
      <c r="H1045" s="1">
        <v>28031</v>
      </c>
      <c r="I1045" s="2" t="str">
        <f t="shared" si="310"/>
        <v/>
      </c>
      <c r="J1045" s="2">
        <f t="shared" si="311"/>
        <v>0.40071763494967977</v>
      </c>
      <c r="K1045" s="10">
        <f t="shared" si="314"/>
        <v>2</v>
      </c>
      <c r="L1045" s="9">
        <f t="shared" si="315"/>
        <v>1</v>
      </c>
      <c r="M1045" s="8" t="e">
        <f t="shared" si="316"/>
        <v>#N/A</v>
      </c>
      <c r="N1045" s="2">
        <f t="shared" si="317"/>
        <v>0.36652275846294602</v>
      </c>
      <c r="O1045" s="2">
        <f t="shared" si="318"/>
        <v>0.51732616651418117</v>
      </c>
      <c r="P1045" s="2">
        <f t="shared" si="319"/>
        <v>0</v>
      </c>
      <c r="Q1045" s="2">
        <f t="shared" si="320"/>
        <v>0.11615107502287281</v>
      </c>
      <c r="R1045" s="1">
        <v>25639</v>
      </c>
      <c r="S1045" s="1">
        <v>36188</v>
      </c>
      <c r="X1045" s="1">
        <v>8125</v>
      </c>
      <c r="AS1045" t="s">
        <v>2949</v>
      </c>
      <c r="AT1045" t="s">
        <v>1912</v>
      </c>
      <c r="AW1045" s="35">
        <v>21</v>
      </c>
      <c r="AX1045" s="37">
        <v>15</v>
      </c>
      <c r="AY1045" s="41">
        <f t="shared" si="302"/>
        <v>21015</v>
      </c>
      <c r="BA1045" s="7" t="s">
        <v>59</v>
      </c>
    </row>
    <row r="1046" spans="1:53" hidden="1" outlineLevel="1">
      <c r="A1046" t="s">
        <v>1869</v>
      </c>
      <c r="B1046" t="s">
        <v>1912</v>
      </c>
      <c r="C1046" s="25">
        <v>19809</v>
      </c>
      <c r="F1046" s="1">
        <f t="shared" si="313"/>
        <v>12819</v>
      </c>
      <c r="G1046" s="1">
        <v>5599</v>
      </c>
      <c r="H1046" s="1">
        <v>4676</v>
      </c>
      <c r="I1046" s="2" t="str">
        <f t="shared" si="310"/>
        <v/>
      </c>
      <c r="J1046" s="2">
        <f t="shared" si="311"/>
        <v>0.364771042983072</v>
      </c>
      <c r="K1046" s="10">
        <f t="shared" si="314"/>
        <v>1</v>
      </c>
      <c r="L1046" s="9">
        <f t="shared" si="315"/>
        <v>2</v>
      </c>
      <c r="M1046" s="8" t="e">
        <f t="shared" si="316"/>
        <v>#N/A</v>
      </c>
      <c r="N1046" s="2">
        <f t="shared" si="317"/>
        <v>0.73188236211873003</v>
      </c>
      <c r="O1046" s="2">
        <f t="shared" si="318"/>
        <v>0.21842577424136048</v>
      </c>
      <c r="P1046" s="2">
        <f t="shared" si="319"/>
        <v>0</v>
      </c>
      <c r="Q1046" s="2">
        <f t="shared" si="320"/>
        <v>4.9691863639909489E-2</v>
      </c>
      <c r="R1046" s="1">
        <v>9382</v>
      </c>
      <c r="S1046" s="1">
        <v>2800</v>
      </c>
      <c r="X1046" s="1">
        <v>637</v>
      </c>
      <c r="AS1046" t="s">
        <v>1869</v>
      </c>
      <c r="AT1046" t="s">
        <v>1912</v>
      </c>
      <c r="AW1046" s="35">
        <v>21</v>
      </c>
      <c r="AX1046" s="37">
        <v>17</v>
      </c>
      <c r="AY1046" s="41">
        <f t="shared" si="302"/>
        <v>21017</v>
      </c>
      <c r="BA1046" s="7" t="s">
        <v>59</v>
      </c>
    </row>
    <row r="1047" spans="1:53" hidden="1" outlineLevel="1">
      <c r="A1047" t="s">
        <v>1181</v>
      </c>
      <c r="B1047" t="s">
        <v>1912</v>
      </c>
      <c r="C1047" s="25">
        <v>49312</v>
      </c>
      <c r="F1047" s="1">
        <f t="shared" si="313"/>
        <v>34511</v>
      </c>
      <c r="G1047" s="1">
        <v>14466</v>
      </c>
      <c r="H1047" s="1">
        <v>13557</v>
      </c>
      <c r="I1047" s="2" t="str">
        <f t="shared" si="310"/>
        <v/>
      </c>
      <c r="J1047" s="2">
        <f t="shared" si="311"/>
        <v>0.39283127118889627</v>
      </c>
      <c r="K1047" s="10">
        <f t="shared" si="314"/>
        <v>1</v>
      </c>
      <c r="L1047" s="9">
        <f t="shared" si="315"/>
        <v>2</v>
      </c>
      <c r="M1047" s="8" t="e">
        <f t="shared" si="316"/>
        <v>#N/A</v>
      </c>
      <c r="N1047" s="2">
        <f t="shared" si="317"/>
        <v>0.60893628118570886</v>
      </c>
      <c r="O1047" s="2">
        <f t="shared" si="318"/>
        <v>0.33088000927240591</v>
      </c>
      <c r="P1047" s="2">
        <f t="shared" si="319"/>
        <v>0</v>
      </c>
      <c r="Q1047" s="2">
        <f t="shared" si="320"/>
        <v>6.0183709541885233E-2</v>
      </c>
      <c r="R1047" s="1">
        <v>21015</v>
      </c>
      <c r="S1047" s="1">
        <v>11419</v>
      </c>
      <c r="X1047" s="1">
        <v>2077</v>
      </c>
      <c r="AS1047" t="s">
        <v>1181</v>
      </c>
      <c r="AT1047" t="s">
        <v>1912</v>
      </c>
      <c r="AW1047" s="35">
        <v>21</v>
      </c>
      <c r="AX1047" s="37">
        <v>19</v>
      </c>
      <c r="AY1047" s="41">
        <f t="shared" si="302"/>
        <v>21019</v>
      </c>
      <c r="BA1047" s="7" t="s">
        <v>59</v>
      </c>
    </row>
    <row r="1048" spans="1:53" hidden="1" outlineLevel="1">
      <c r="A1048" t="s">
        <v>1399</v>
      </c>
      <c r="B1048" t="s">
        <v>1912</v>
      </c>
      <c r="C1048" s="25">
        <v>28031</v>
      </c>
      <c r="F1048" s="1">
        <f t="shared" si="313"/>
        <v>18464</v>
      </c>
      <c r="G1048" s="1">
        <v>8792</v>
      </c>
      <c r="H1048" s="1">
        <v>7037</v>
      </c>
      <c r="I1048" s="2" t="str">
        <f t="shared" si="310"/>
        <v/>
      </c>
      <c r="J1048" s="2">
        <f t="shared" si="311"/>
        <v>0.38112001733102252</v>
      </c>
      <c r="K1048" s="10">
        <f t="shared" si="314"/>
        <v>1</v>
      </c>
      <c r="L1048" s="9">
        <f t="shared" si="315"/>
        <v>2</v>
      </c>
      <c r="M1048" s="8" t="e">
        <f t="shared" si="316"/>
        <v>#N/A</v>
      </c>
      <c r="N1048" s="2">
        <f t="shared" si="317"/>
        <v>0.63052426343154244</v>
      </c>
      <c r="O1048" s="2">
        <f t="shared" si="318"/>
        <v>0.31071273830155977</v>
      </c>
      <c r="P1048" s="2">
        <f t="shared" si="319"/>
        <v>0</v>
      </c>
      <c r="Q1048" s="2">
        <f t="shared" si="320"/>
        <v>5.8762998266897792E-2</v>
      </c>
      <c r="R1048" s="1">
        <v>11642</v>
      </c>
      <c r="S1048" s="1">
        <v>5737</v>
      </c>
      <c r="X1048" s="1">
        <v>1085</v>
      </c>
      <c r="AS1048" t="s">
        <v>1399</v>
      </c>
      <c r="AT1048" t="s">
        <v>1912</v>
      </c>
      <c r="AW1048" s="35">
        <v>21</v>
      </c>
      <c r="AX1048" s="37">
        <v>21</v>
      </c>
      <c r="AY1048" s="41">
        <f t="shared" si="302"/>
        <v>21021</v>
      </c>
      <c r="BA1048" s="7" t="s">
        <v>59</v>
      </c>
    </row>
    <row r="1049" spans="1:53" hidden="1" outlineLevel="1">
      <c r="A1049" t="s">
        <v>1257</v>
      </c>
      <c r="B1049" t="s">
        <v>1912</v>
      </c>
      <c r="C1049" s="25">
        <v>8484</v>
      </c>
      <c r="F1049" s="1">
        <f t="shared" si="313"/>
        <v>5945</v>
      </c>
      <c r="G1049" s="1">
        <v>3133</v>
      </c>
      <c r="H1049" s="1">
        <v>2862</v>
      </c>
      <c r="I1049" s="2" t="str">
        <f t="shared" si="310"/>
        <v/>
      </c>
      <c r="J1049" s="2">
        <f t="shared" si="311"/>
        <v>0.48141295206055507</v>
      </c>
      <c r="K1049" s="10">
        <f t="shared" si="314"/>
        <v>1</v>
      </c>
      <c r="L1049" s="9">
        <f t="shared" si="315"/>
        <v>2</v>
      </c>
      <c r="M1049" s="8" t="e">
        <f t="shared" si="316"/>
        <v>#N/A</v>
      </c>
      <c r="N1049" s="2">
        <f t="shared" si="317"/>
        <v>0.80319596299411267</v>
      </c>
      <c r="O1049" s="2">
        <f t="shared" si="318"/>
        <v>0.1646761984861228</v>
      </c>
      <c r="P1049" s="2">
        <f t="shared" si="319"/>
        <v>0</v>
      </c>
      <c r="Q1049" s="2">
        <f t="shared" si="320"/>
        <v>3.2127838519764529E-2</v>
      </c>
      <c r="R1049" s="1">
        <v>4775</v>
      </c>
      <c r="S1049" s="1">
        <v>979</v>
      </c>
      <c r="X1049" s="1">
        <v>191</v>
      </c>
      <c r="AS1049" t="s">
        <v>1257</v>
      </c>
      <c r="AT1049" t="s">
        <v>1912</v>
      </c>
      <c r="AW1049" s="35">
        <v>21</v>
      </c>
      <c r="AX1049" s="37">
        <v>23</v>
      </c>
      <c r="AY1049" s="41">
        <f t="shared" si="302"/>
        <v>21023</v>
      </c>
      <c r="BA1049" s="7" t="s">
        <v>59</v>
      </c>
    </row>
    <row r="1050" spans="1:53" hidden="1" outlineLevel="1">
      <c r="A1050" t="s">
        <v>2301</v>
      </c>
      <c r="B1050" t="s">
        <v>1912</v>
      </c>
      <c r="C1050" s="25">
        <v>14549</v>
      </c>
      <c r="F1050" s="1">
        <f t="shared" si="313"/>
        <v>12315</v>
      </c>
      <c r="G1050" s="1">
        <v>5124</v>
      </c>
      <c r="H1050" s="1">
        <v>4190</v>
      </c>
      <c r="I1050" s="2" t="str">
        <f t="shared" si="310"/>
        <v/>
      </c>
      <c r="J1050" s="2">
        <f t="shared" si="311"/>
        <v>0.34023548518067398</v>
      </c>
      <c r="K1050" s="10">
        <f t="shared" si="314"/>
        <v>1</v>
      </c>
      <c r="L1050" s="9">
        <f t="shared" si="315"/>
        <v>2</v>
      </c>
      <c r="M1050" s="8" t="e">
        <f t="shared" si="316"/>
        <v>#N/A</v>
      </c>
      <c r="N1050" s="2">
        <f t="shared" si="317"/>
        <v>0.91506293138449046</v>
      </c>
      <c r="O1050" s="2">
        <f t="shared" si="318"/>
        <v>6.4961429151441333E-2</v>
      </c>
      <c r="P1050" s="2">
        <f t="shared" si="319"/>
        <v>0</v>
      </c>
      <c r="Q1050" s="2">
        <f t="shared" si="320"/>
        <v>1.9975639464068204E-2</v>
      </c>
      <c r="R1050" s="1">
        <v>11269</v>
      </c>
      <c r="S1050" s="1">
        <v>800</v>
      </c>
      <c r="X1050" s="1">
        <v>246</v>
      </c>
      <c r="AS1050" t="s">
        <v>2301</v>
      </c>
      <c r="AT1050" t="s">
        <v>1912</v>
      </c>
      <c r="AW1050" s="35">
        <v>21</v>
      </c>
      <c r="AX1050" s="37">
        <v>25</v>
      </c>
      <c r="AY1050" s="41">
        <f t="shared" si="302"/>
        <v>21025</v>
      </c>
      <c r="BA1050" s="7" t="s">
        <v>59</v>
      </c>
    </row>
    <row r="1051" spans="1:53" hidden="1" outlineLevel="1">
      <c r="A1051" t="s">
        <v>2549</v>
      </c>
      <c r="B1051" t="s">
        <v>1912</v>
      </c>
      <c r="C1051" s="25">
        <v>19590</v>
      </c>
      <c r="F1051" s="1">
        <f t="shared" si="313"/>
        <v>13759</v>
      </c>
      <c r="G1051" s="1">
        <v>7694</v>
      </c>
      <c r="H1051" s="1">
        <v>7181</v>
      </c>
      <c r="I1051" s="2" t="str">
        <f t="shared" si="310"/>
        <v/>
      </c>
      <c r="J1051" s="2">
        <f t="shared" si="311"/>
        <v>0.5219129297187296</v>
      </c>
      <c r="K1051" s="10">
        <f t="shared" si="314"/>
        <v>1</v>
      </c>
      <c r="L1051" s="9">
        <f t="shared" si="315"/>
        <v>2</v>
      </c>
      <c r="M1051" s="8" t="e">
        <f t="shared" si="316"/>
        <v>#N/A</v>
      </c>
      <c r="N1051" s="2">
        <f t="shared" si="317"/>
        <v>0.52874482157133518</v>
      </c>
      <c r="O1051" s="2">
        <f t="shared" si="318"/>
        <v>0.42314121665818738</v>
      </c>
      <c r="P1051" s="2">
        <f t="shared" si="319"/>
        <v>0</v>
      </c>
      <c r="Q1051" s="2">
        <f t="shared" si="320"/>
        <v>4.8113961770477442E-2</v>
      </c>
      <c r="R1051" s="1">
        <v>7275</v>
      </c>
      <c r="S1051" s="1">
        <v>5822</v>
      </c>
      <c r="X1051" s="1">
        <v>662</v>
      </c>
      <c r="AS1051" t="s">
        <v>2549</v>
      </c>
      <c r="AT1051" t="s">
        <v>1912</v>
      </c>
      <c r="AW1051" s="35">
        <v>21</v>
      </c>
      <c r="AX1051" s="37">
        <v>27</v>
      </c>
      <c r="AY1051" s="41">
        <f t="shared" si="302"/>
        <v>21027</v>
      </c>
      <c r="BA1051" s="7" t="s">
        <v>59</v>
      </c>
    </row>
    <row r="1052" spans="1:53" hidden="1" outlineLevel="1">
      <c r="A1052" t="s">
        <v>501</v>
      </c>
      <c r="B1052" t="s">
        <v>1912</v>
      </c>
      <c r="C1052" s="25">
        <v>70042</v>
      </c>
      <c r="F1052" s="1">
        <f t="shared" si="313"/>
        <v>46137</v>
      </c>
      <c r="G1052" s="1">
        <v>20568</v>
      </c>
      <c r="H1052" s="1">
        <v>19391</v>
      </c>
      <c r="I1052" s="2" t="str">
        <f t="shared" si="310"/>
        <v/>
      </c>
      <c r="J1052" s="2">
        <f t="shared" si="311"/>
        <v>0.42029173981836704</v>
      </c>
      <c r="K1052" s="10">
        <f t="shared" si="314"/>
        <v>1</v>
      </c>
      <c r="L1052" s="9">
        <f t="shared" si="315"/>
        <v>2</v>
      </c>
      <c r="M1052" s="8" t="e">
        <f t="shared" si="316"/>
        <v>#N/A</v>
      </c>
      <c r="N1052" s="2">
        <f t="shared" si="317"/>
        <v>0.57881960248824149</v>
      </c>
      <c r="O1052" s="2">
        <f t="shared" si="318"/>
        <v>0.34620803259856514</v>
      </c>
      <c r="P1052" s="2">
        <f t="shared" si="319"/>
        <v>0</v>
      </c>
      <c r="Q1052" s="2">
        <f t="shared" si="320"/>
        <v>7.4972364913193368E-2</v>
      </c>
      <c r="R1052" s="1">
        <v>26705</v>
      </c>
      <c r="S1052" s="1">
        <v>15973</v>
      </c>
      <c r="X1052" s="1">
        <v>3459</v>
      </c>
      <c r="AS1052" t="s">
        <v>501</v>
      </c>
      <c r="AT1052" t="s">
        <v>1912</v>
      </c>
      <c r="AW1052" s="35">
        <v>21</v>
      </c>
      <c r="AX1052" s="37">
        <v>29</v>
      </c>
      <c r="AY1052" s="41">
        <f t="shared" si="302"/>
        <v>21029</v>
      </c>
      <c r="BA1052" s="7" t="s">
        <v>59</v>
      </c>
    </row>
    <row r="1053" spans="1:53" hidden="1" outlineLevel="1">
      <c r="A1053" t="s">
        <v>1409</v>
      </c>
      <c r="B1053" t="s">
        <v>1912</v>
      </c>
      <c r="C1053" s="25">
        <v>12925</v>
      </c>
      <c r="F1053" s="1">
        <f t="shared" si="313"/>
        <v>8782</v>
      </c>
      <c r="G1053" s="1">
        <v>4799</v>
      </c>
      <c r="H1053" s="1">
        <v>4092</v>
      </c>
      <c r="I1053" s="2" t="str">
        <f t="shared" si="310"/>
        <v/>
      </c>
      <c r="J1053" s="2">
        <f t="shared" si="311"/>
        <v>0.46595308585743567</v>
      </c>
      <c r="K1053" s="10">
        <f t="shared" si="314"/>
        <v>2</v>
      </c>
      <c r="L1053" s="9">
        <f t="shared" si="315"/>
        <v>1</v>
      </c>
      <c r="M1053" s="8" t="e">
        <f t="shared" si="316"/>
        <v>#N/A</v>
      </c>
      <c r="N1053" s="2">
        <f t="shared" si="317"/>
        <v>0.20063766795718516</v>
      </c>
      <c r="O1053" s="2">
        <f t="shared" si="318"/>
        <v>0.77670234570712826</v>
      </c>
      <c r="P1053" s="2">
        <f t="shared" si="319"/>
        <v>0</v>
      </c>
      <c r="Q1053" s="2">
        <f t="shared" si="320"/>
        <v>2.2659986335686555E-2</v>
      </c>
      <c r="R1053" s="1">
        <v>1762</v>
      </c>
      <c r="S1053" s="1">
        <v>6821</v>
      </c>
      <c r="X1053" s="1">
        <v>199</v>
      </c>
      <c r="AS1053" t="s">
        <v>1409</v>
      </c>
      <c r="AT1053" t="s">
        <v>1912</v>
      </c>
      <c r="AW1053" s="35">
        <v>21</v>
      </c>
      <c r="AX1053" s="37">
        <v>31</v>
      </c>
      <c r="AY1053" s="41">
        <f t="shared" si="302"/>
        <v>21031</v>
      </c>
      <c r="BA1053" s="7" t="s">
        <v>59</v>
      </c>
    </row>
    <row r="1054" spans="1:53" hidden="1" outlineLevel="1">
      <c r="A1054" t="s">
        <v>2553</v>
      </c>
      <c r="B1054" t="s">
        <v>1912</v>
      </c>
      <c r="C1054" s="25">
        <v>12828</v>
      </c>
      <c r="F1054" s="1">
        <f t="shared" si="313"/>
        <v>9368</v>
      </c>
      <c r="G1054" s="1">
        <v>4769</v>
      </c>
      <c r="H1054" s="1">
        <v>4392</v>
      </c>
      <c r="I1054" s="2" t="str">
        <f t="shared" si="310"/>
        <v/>
      </c>
      <c r="J1054" s="2">
        <f t="shared" si="311"/>
        <v>0.46883005977796754</v>
      </c>
      <c r="K1054" s="10">
        <f t="shared" si="314"/>
        <v>1</v>
      </c>
      <c r="L1054" s="9">
        <f t="shared" si="315"/>
        <v>2</v>
      </c>
      <c r="M1054" s="8" t="e">
        <f t="shared" si="316"/>
        <v>#N/A</v>
      </c>
      <c r="N1054" s="2">
        <f t="shared" si="317"/>
        <v>0.76857386848847142</v>
      </c>
      <c r="O1054" s="2">
        <f t="shared" si="318"/>
        <v>0.19993595217762597</v>
      </c>
      <c r="P1054" s="2">
        <f t="shared" si="319"/>
        <v>0</v>
      </c>
      <c r="Q1054" s="2">
        <f t="shared" si="320"/>
        <v>3.1490179333902607E-2</v>
      </c>
      <c r="R1054" s="1">
        <v>7200</v>
      </c>
      <c r="S1054" s="1">
        <v>1873</v>
      </c>
      <c r="X1054" s="1">
        <v>295</v>
      </c>
      <c r="AS1054" t="s">
        <v>2553</v>
      </c>
      <c r="AT1054" t="s">
        <v>1912</v>
      </c>
      <c r="AW1054" s="35">
        <v>21</v>
      </c>
      <c r="AX1054" s="37">
        <v>33</v>
      </c>
      <c r="AY1054" s="41">
        <f t="shared" si="302"/>
        <v>21033</v>
      </c>
      <c r="BA1054" s="7" t="s">
        <v>59</v>
      </c>
    </row>
    <row r="1055" spans="1:53" hidden="1" outlineLevel="1">
      <c r="A1055" t="s">
        <v>2554</v>
      </c>
      <c r="B1055" t="s">
        <v>1912</v>
      </c>
      <c r="C1055" s="25">
        <v>36375</v>
      </c>
      <c r="F1055" s="1">
        <f t="shared" si="313"/>
        <v>23357</v>
      </c>
      <c r="G1055" s="1">
        <v>11030</v>
      </c>
      <c r="H1055" s="1">
        <v>10419</v>
      </c>
      <c r="I1055" s="2" t="str">
        <f t="shared" si="310"/>
        <v/>
      </c>
      <c r="J1055" s="2">
        <f t="shared" si="311"/>
        <v>0.44607612278974185</v>
      </c>
      <c r="K1055" s="10">
        <f t="shared" si="314"/>
        <v>1</v>
      </c>
      <c r="L1055" s="9">
        <f t="shared" si="315"/>
        <v>2</v>
      </c>
      <c r="M1055" s="8" t="e">
        <f t="shared" si="316"/>
        <v>#N/A</v>
      </c>
      <c r="N1055" s="2">
        <f t="shared" si="317"/>
        <v>0.68711735239970884</v>
      </c>
      <c r="O1055" s="2">
        <f t="shared" si="318"/>
        <v>0.24027058269469537</v>
      </c>
      <c r="P1055" s="2">
        <f t="shared" si="319"/>
        <v>0</v>
      </c>
      <c r="Q1055" s="2">
        <f t="shared" si="320"/>
        <v>7.2612064905595797E-2</v>
      </c>
      <c r="R1055" s="1">
        <v>16049</v>
      </c>
      <c r="S1055" s="1">
        <v>5612</v>
      </c>
      <c r="X1055" s="1">
        <v>1696</v>
      </c>
      <c r="AS1055" t="s">
        <v>2554</v>
      </c>
      <c r="AT1055" t="s">
        <v>1912</v>
      </c>
      <c r="AW1055" s="35">
        <v>21</v>
      </c>
      <c r="AX1055" s="37">
        <v>35</v>
      </c>
      <c r="AY1055" s="41">
        <f t="shared" si="302"/>
        <v>21035</v>
      </c>
      <c r="BA1055" s="7" t="s">
        <v>59</v>
      </c>
    </row>
    <row r="1056" spans="1:53" hidden="1" outlineLevel="1">
      <c r="A1056" t="s">
        <v>2555</v>
      </c>
      <c r="B1056" t="s">
        <v>1912</v>
      </c>
      <c r="C1056" s="25">
        <v>88036</v>
      </c>
      <c r="F1056" s="1">
        <f t="shared" si="313"/>
        <v>57744</v>
      </c>
      <c r="G1056" s="1">
        <v>27874</v>
      </c>
      <c r="H1056" s="1">
        <v>26569</v>
      </c>
      <c r="I1056" s="2" t="str">
        <f t="shared" si="310"/>
        <v/>
      </c>
      <c r="J1056" s="2">
        <f t="shared" si="311"/>
        <v>0.4601170684400111</v>
      </c>
      <c r="K1056" s="10">
        <f t="shared" si="314"/>
        <v>1</v>
      </c>
      <c r="L1056" s="9">
        <f t="shared" si="315"/>
        <v>2</v>
      </c>
      <c r="M1056" s="8" t="e">
        <f t="shared" si="316"/>
        <v>#N/A</v>
      </c>
      <c r="N1056" s="2">
        <f t="shared" si="317"/>
        <v>0.45883555001385423</v>
      </c>
      <c r="O1056" s="2">
        <f t="shared" si="318"/>
        <v>0.43459060681629258</v>
      </c>
      <c r="P1056" s="2">
        <f t="shared" si="319"/>
        <v>0</v>
      </c>
      <c r="Q1056" s="2">
        <f t="shared" si="320"/>
        <v>0.10657384316985319</v>
      </c>
      <c r="R1056" s="1">
        <v>26495</v>
      </c>
      <c r="S1056" s="1">
        <v>25095</v>
      </c>
      <c r="X1056" s="1">
        <v>6154</v>
      </c>
      <c r="AS1056" t="s">
        <v>2555</v>
      </c>
      <c r="AT1056" t="s">
        <v>1912</v>
      </c>
      <c r="AW1056" s="35">
        <v>21</v>
      </c>
      <c r="AX1056" s="37">
        <v>37</v>
      </c>
      <c r="AY1056" s="41">
        <f t="shared" si="302"/>
        <v>21037</v>
      </c>
      <c r="BA1056" s="7" t="s">
        <v>59</v>
      </c>
    </row>
    <row r="1057" spans="1:53" hidden="1" outlineLevel="1">
      <c r="A1057" t="s">
        <v>2729</v>
      </c>
      <c r="B1057" t="s">
        <v>1912</v>
      </c>
      <c r="C1057" s="25">
        <v>5212</v>
      </c>
      <c r="F1057" s="1">
        <f t="shared" si="313"/>
        <v>3940</v>
      </c>
      <c r="G1057" s="1">
        <v>2414</v>
      </c>
      <c r="H1057" s="1">
        <v>2289</v>
      </c>
      <c r="I1057" s="2" t="str">
        <f t="shared" si="310"/>
        <v/>
      </c>
      <c r="J1057" s="2">
        <f t="shared" si="311"/>
        <v>0.58096446700507609</v>
      </c>
      <c r="K1057" s="10">
        <f t="shared" si="314"/>
        <v>1</v>
      </c>
      <c r="L1057" s="9">
        <f t="shared" si="315"/>
        <v>2</v>
      </c>
      <c r="M1057" s="8" t="e">
        <f t="shared" si="316"/>
        <v>#N/A</v>
      </c>
      <c r="N1057" s="2">
        <f t="shared" si="317"/>
        <v>0.85507614213197969</v>
      </c>
      <c r="O1057" s="2">
        <f t="shared" si="318"/>
        <v>0.1251269035532995</v>
      </c>
      <c r="P1057" s="2">
        <f t="shared" si="319"/>
        <v>0</v>
      </c>
      <c r="Q1057" s="2">
        <f t="shared" si="320"/>
        <v>1.979695431472081E-2</v>
      </c>
      <c r="R1057" s="1">
        <v>3369</v>
      </c>
      <c r="S1057" s="1">
        <v>493</v>
      </c>
      <c r="X1057" s="1">
        <v>78</v>
      </c>
      <c r="AS1057" t="s">
        <v>2729</v>
      </c>
      <c r="AT1057" t="s">
        <v>1912</v>
      </c>
      <c r="AW1057" s="35">
        <v>21</v>
      </c>
      <c r="AX1057" s="37">
        <v>39</v>
      </c>
      <c r="AY1057" s="41">
        <f t="shared" si="302"/>
        <v>21039</v>
      </c>
      <c r="BA1057" s="7" t="s">
        <v>59</v>
      </c>
    </row>
    <row r="1058" spans="1:53" hidden="1" outlineLevel="1">
      <c r="A1058" t="s">
        <v>2982</v>
      </c>
      <c r="B1058" t="s">
        <v>1912</v>
      </c>
      <c r="C1058" s="25">
        <v>10528</v>
      </c>
      <c r="F1058" s="1">
        <f t="shared" si="313"/>
        <v>7096</v>
      </c>
      <c r="G1058" s="1">
        <v>2883</v>
      </c>
      <c r="H1058" s="1">
        <v>2545</v>
      </c>
      <c r="I1058" s="2" t="str">
        <f t="shared" si="310"/>
        <v/>
      </c>
      <c r="J1058" s="2">
        <f t="shared" si="311"/>
        <v>0.35865276211950392</v>
      </c>
      <c r="K1058" s="10">
        <f t="shared" si="314"/>
        <v>1</v>
      </c>
      <c r="L1058" s="9">
        <f t="shared" si="315"/>
        <v>2</v>
      </c>
      <c r="M1058" s="8" t="e">
        <f t="shared" si="316"/>
        <v>#N/A</v>
      </c>
      <c r="N1058" s="2">
        <f t="shared" si="317"/>
        <v>0.84766065388951517</v>
      </c>
      <c r="O1058" s="2">
        <f t="shared" si="318"/>
        <v>0.11358511837655016</v>
      </c>
      <c r="P1058" s="2">
        <f t="shared" si="319"/>
        <v>0</v>
      </c>
      <c r="Q1058" s="2">
        <f t="shared" si="320"/>
        <v>3.8754227733934665E-2</v>
      </c>
      <c r="R1058" s="1">
        <v>6015</v>
      </c>
      <c r="S1058" s="1">
        <v>806</v>
      </c>
      <c r="X1058" s="1">
        <v>275</v>
      </c>
      <c r="AS1058" t="s">
        <v>2982</v>
      </c>
      <c r="AT1058" t="s">
        <v>1912</v>
      </c>
      <c r="AW1058" s="35">
        <v>21</v>
      </c>
      <c r="AX1058" s="37">
        <v>41</v>
      </c>
      <c r="AY1058" s="41">
        <f t="shared" si="302"/>
        <v>21041</v>
      </c>
      <c r="BA1058" s="7" t="s">
        <v>59</v>
      </c>
    </row>
    <row r="1059" spans="1:53" hidden="1" outlineLevel="1">
      <c r="A1059" t="s">
        <v>2288</v>
      </c>
      <c r="B1059" t="s">
        <v>1912</v>
      </c>
      <c r="C1059" s="25">
        <v>27921</v>
      </c>
      <c r="F1059" s="1">
        <f t="shared" si="313"/>
        <v>18515</v>
      </c>
      <c r="G1059" s="1">
        <v>9915</v>
      </c>
      <c r="H1059" s="1">
        <v>8935</v>
      </c>
      <c r="I1059" s="2" t="str">
        <f t="shared" si="310"/>
        <v/>
      </c>
      <c r="J1059" s="2">
        <f t="shared" si="311"/>
        <v>0.48258169052119904</v>
      </c>
      <c r="K1059" s="10">
        <f t="shared" si="314"/>
        <v>1</v>
      </c>
      <c r="L1059" s="9">
        <f t="shared" si="315"/>
        <v>2</v>
      </c>
      <c r="M1059" s="8" t="e">
        <f t="shared" si="316"/>
        <v>#N/A</v>
      </c>
      <c r="N1059" s="2">
        <f t="shared" si="317"/>
        <v>0.60345665676478533</v>
      </c>
      <c r="O1059" s="2">
        <f t="shared" si="318"/>
        <v>0.35182284634080474</v>
      </c>
      <c r="P1059" s="2">
        <f t="shared" si="319"/>
        <v>0</v>
      </c>
      <c r="Q1059" s="2">
        <f t="shared" si="320"/>
        <v>4.4720496894409933E-2</v>
      </c>
      <c r="R1059" s="1">
        <v>11173</v>
      </c>
      <c r="S1059" s="1">
        <v>6514</v>
      </c>
      <c r="X1059" s="1">
        <v>828</v>
      </c>
      <c r="AS1059" t="s">
        <v>2288</v>
      </c>
      <c r="AT1059" t="s">
        <v>1912</v>
      </c>
      <c r="AW1059" s="35">
        <v>21</v>
      </c>
      <c r="AX1059" s="37">
        <v>43</v>
      </c>
      <c r="AY1059" s="41">
        <f t="shared" si="302"/>
        <v>21043</v>
      </c>
      <c r="BA1059" s="7" t="s">
        <v>59</v>
      </c>
    </row>
    <row r="1060" spans="1:53" hidden="1" outlineLevel="1">
      <c r="A1060" t="s">
        <v>2643</v>
      </c>
      <c r="B1060" t="s">
        <v>1912</v>
      </c>
      <c r="C1060" s="25">
        <v>15900</v>
      </c>
      <c r="F1060" s="1">
        <f t="shared" si="313"/>
        <v>10724</v>
      </c>
      <c r="G1060" s="1">
        <v>5156</v>
      </c>
      <c r="H1060" s="1">
        <v>4196</v>
      </c>
      <c r="I1060" s="2" t="str">
        <f t="shared" si="310"/>
        <v/>
      </c>
      <c r="J1060" s="2">
        <f t="shared" si="311"/>
        <v>0.39127191346512497</v>
      </c>
      <c r="K1060" s="10">
        <f t="shared" si="314"/>
        <v>2</v>
      </c>
      <c r="L1060" s="9">
        <f t="shared" si="315"/>
        <v>1</v>
      </c>
      <c r="M1060" s="8" t="e">
        <f t="shared" si="316"/>
        <v>#N/A</v>
      </c>
      <c r="N1060" s="2">
        <f t="shared" si="317"/>
        <v>0.18854904886236479</v>
      </c>
      <c r="O1060" s="2">
        <f t="shared" si="318"/>
        <v>0.78981723237597912</v>
      </c>
      <c r="P1060" s="2">
        <f t="shared" si="319"/>
        <v>0</v>
      </c>
      <c r="Q1060" s="2">
        <f t="shared" si="320"/>
        <v>2.1633718761656096E-2</v>
      </c>
      <c r="R1060" s="1">
        <v>2022</v>
      </c>
      <c r="S1060" s="1">
        <v>8470</v>
      </c>
      <c r="X1060" s="1">
        <v>232</v>
      </c>
      <c r="AS1060" t="s">
        <v>2643</v>
      </c>
      <c r="AT1060" t="s">
        <v>1912</v>
      </c>
      <c r="AW1060" s="35">
        <v>21</v>
      </c>
      <c r="AX1060" s="37">
        <v>45</v>
      </c>
      <c r="AY1060" s="41">
        <f t="shared" si="302"/>
        <v>21045</v>
      </c>
      <c r="BA1060" s="7" t="s">
        <v>59</v>
      </c>
    </row>
    <row r="1061" spans="1:53" hidden="1" outlineLevel="1">
      <c r="A1061" t="s">
        <v>386</v>
      </c>
      <c r="B1061" t="s">
        <v>1912</v>
      </c>
      <c r="C1061" s="25">
        <v>70592</v>
      </c>
      <c r="F1061" s="1">
        <f t="shared" si="313"/>
        <v>36157</v>
      </c>
      <c r="G1061" s="1">
        <v>14862</v>
      </c>
      <c r="H1061" s="1">
        <v>13704</v>
      </c>
      <c r="I1061" s="2" t="str">
        <f t="shared" si="310"/>
        <v/>
      </c>
      <c r="J1061" s="2">
        <f t="shared" si="311"/>
        <v>0.37901374560942558</v>
      </c>
      <c r="K1061" s="10">
        <f t="shared" si="314"/>
        <v>1</v>
      </c>
      <c r="L1061" s="9">
        <f t="shared" si="315"/>
        <v>2</v>
      </c>
      <c r="M1061" s="8" t="e">
        <f t="shared" si="316"/>
        <v>#N/A</v>
      </c>
      <c r="N1061" s="2">
        <f t="shared" si="317"/>
        <v>0.64001438172414749</v>
      </c>
      <c r="O1061" s="2">
        <f t="shared" si="318"/>
        <v>0.29208728600271039</v>
      </c>
      <c r="P1061" s="2">
        <f t="shared" si="319"/>
        <v>0</v>
      </c>
      <c r="Q1061" s="2">
        <f t="shared" si="320"/>
        <v>6.7898332273142126E-2</v>
      </c>
      <c r="R1061" s="1">
        <v>23141</v>
      </c>
      <c r="S1061" s="1">
        <v>10561</v>
      </c>
      <c r="X1061" s="1">
        <v>2455</v>
      </c>
      <c r="AS1061" t="s">
        <v>386</v>
      </c>
      <c r="AT1061" t="s">
        <v>1912</v>
      </c>
      <c r="AW1061" s="35">
        <v>21</v>
      </c>
      <c r="AX1061" s="37">
        <v>47</v>
      </c>
      <c r="AY1061" s="41">
        <f t="shared" ref="AY1061:AY1124" si="321">1000*AW1061+AX1061</f>
        <v>21047</v>
      </c>
      <c r="BA1061" s="7" t="s">
        <v>59</v>
      </c>
    </row>
    <row r="1062" spans="1:53" hidden="1" outlineLevel="1">
      <c r="A1062" t="s">
        <v>1351</v>
      </c>
      <c r="B1062" t="s">
        <v>1912</v>
      </c>
      <c r="C1062" s="25">
        <v>34823</v>
      </c>
      <c r="F1062" s="1">
        <f t="shared" si="313"/>
        <v>23450</v>
      </c>
      <c r="G1062" s="1">
        <v>12055</v>
      </c>
      <c r="H1062" s="1">
        <v>10011</v>
      </c>
      <c r="I1062" s="2" t="str">
        <f t="shared" si="310"/>
        <v/>
      </c>
      <c r="J1062" s="2">
        <f t="shared" si="311"/>
        <v>0.426908315565032</v>
      </c>
      <c r="K1062" s="10">
        <f t="shared" si="314"/>
        <v>1</v>
      </c>
      <c r="L1062" s="9">
        <f t="shared" si="315"/>
        <v>2</v>
      </c>
      <c r="M1062" s="8" t="e">
        <f t="shared" si="316"/>
        <v>#N/A</v>
      </c>
      <c r="N1062" s="2">
        <f t="shared" si="317"/>
        <v>0.65718550106609808</v>
      </c>
      <c r="O1062" s="2">
        <f t="shared" si="318"/>
        <v>0.2890405117270789</v>
      </c>
      <c r="P1062" s="2">
        <f t="shared" si="319"/>
        <v>0</v>
      </c>
      <c r="Q1062" s="2">
        <f t="shared" si="320"/>
        <v>5.3773987206823026E-2</v>
      </c>
      <c r="R1062" s="1">
        <v>15411</v>
      </c>
      <c r="S1062" s="1">
        <v>6778</v>
      </c>
      <c r="X1062" s="1">
        <v>1261</v>
      </c>
      <c r="AS1062" t="s">
        <v>1351</v>
      </c>
      <c r="AT1062" t="s">
        <v>1912</v>
      </c>
      <c r="AW1062" s="35">
        <v>21</v>
      </c>
      <c r="AX1062" s="37">
        <v>49</v>
      </c>
      <c r="AY1062" s="41">
        <f t="shared" si="321"/>
        <v>21049</v>
      </c>
      <c r="BA1062" s="7" t="s">
        <v>59</v>
      </c>
    </row>
    <row r="1063" spans="1:53" hidden="1" outlineLevel="1">
      <c r="A1063" t="s">
        <v>687</v>
      </c>
      <c r="B1063" t="s">
        <v>1912</v>
      </c>
      <c r="C1063" s="25">
        <v>22718</v>
      </c>
      <c r="F1063" s="1">
        <f t="shared" si="313"/>
        <v>15421</v>
      </c>
      <c r="G1063" s="1">
        <v>7070</v>
      </c>
      <c r="H1063" s="1">
        <v>5912</v>
      </c>
      <c r="I1063" s="2" t="str">
        <f t="shared" si="310"/>
        <v/>
      </c>
      <c r="J1063" s="2">
        <f t="shared" si="311"/>
        <v>0.38337332209324948</v>
      </c>
      <c r="K1063" s="10">
        <f t="shared" si="314"/>
        <v>2</v>
      </c>
      <c r="L1063" s="9">
        <f t="shared" si="315"/>
        <v>1</v>
      </c>
      <c r="M1063" s="8" t="e">
        <f t="shared" si="316"/>
        <v>#N/A</v>
      </c>
      <c r="N1063" s="2">
        <f t="shared" si="317"/>
        <v>0.11562155502237209</v>
      </c>
      <c r="O1063" s="2">
        <f t="shared" si="318"/>
        <v>0.87024187795862784</v>
      </c>
      <c r="P1063" s="2">
        <f t="shared" si="319"/>
        <v>0</v>
      </c>
      <c r="Q1063" s="2">
        <f t="shared" si="320"/>
        <v>1.4136567019000124E-2</v>
      </c>
      <c r="R1063" s="1">
        <v>1783</v>
      </c>
      <c r="S1063" s="1">
        <v>13420</v>
      </c>
      <c r="X1063" s="1">
        <v>218</v>
      </c>
      <c r="AS1063" t="s">
        <v>687</v>
      </c>
      <c r="AT1063" t="s">
        <v>1912</v>
      </c>
      <c r="AW1063" s="35">
        <v>21</v>
      </c>
      <c r="AX1063" s="37">
        <v>51</v>
      </c>
      <c r="AY1063" s="41">
        <f t="shared" si="321"/>
        <v>21051</v>
      </c>
      <c r="BA1063" s="7" t="s">
        <v>59</v>
      </c>
    </row>
    <row r="1064" spans="1:53" hidden="1" outlineLevel="1">
      <c r="A1064" t="s">
        <v>1436</v>
      </c>
      <c r="B1064" t="s">
        <v>1912</v>
      </c>
      <c r="C1064" s="25">
        <v>9942</v>
      </c>
      <c r="F1064" s="1">
        <f t="shared" si="313"/>
        <v>7235</v>
      </c>
      <c r="G1064" s="1">
        <v>5062</v>
      </c>
      <c r="H1064" s="1">
        <v>3982</v>
      </c>
      <c r="I1064" s="2" t="str">
        <f t="shared" si="310"/>
        <v/>
      </c>
      <c r="J1064" s="2">
        <f t="shared" si="311"/>
        <v>0.55038009675190047</v>
      </c>
      <c r="K1064" s="10">
        <f t="shared" si="314"/>
        <v>2</v>
      </c>
      <c r="L1064" s="9">
        <f t="shared" si="315"/>
        <v>1</v>
      </c>
      <c r="M1064" s="8" t="e">
        <f t="shared" si="316"/>
        <v>#N/A</v>
      </c>
      <c r="N1064" s="2">
        <f t="shared" si="317"/>
        <v>0.22791983413959918</v>
      </c>
      <c r="O1064" s="2">
        <f t="shared" si="318"/>
        <v>0.75812024879060125</v>
      </c>
      <c r="P1064" s="2">
        <f t="shared" si="319"/>
        <v>0</v>
      </c>
      <c r="Q1064" s="2">
        <f t="shared" si="320"/>
        <v>1.3959917069799599E-2</v>
      </c>
      <c r="R1064" s="1">
        <v>1649</v>
      </c>
      <c r="S1064" s="1">
        <v>5485</v>
      </c>
      <c r="X1064" s="1">
        <v>101</v>
      </c>
      <c r="AS1064" t="s">
        <v>1436</v>
      </c>
      <c r="AT1064" t="s">
        <v>1912</v>
      </c>
      <c r="AW1064" s="35">
        <v>21</v>
      </c>
      <c r="AX1064" s="37">
        <v>53</v>
      </c>
      <c r="AY1064" s="41">
        <f t="shared" si="321"/>
        <v>21053</v>
      </c>
      <c r="BA1064" s="7" t="s">
        <v>59</v>
      </c>
    </row>
    <row r="1065" spans="1:53" hidden="1" outlineLevel="1">
      <c r="A1065" t="s">
        <v>2520</v>
      </c>
      <c r="B1065" t="s">
        <v>1912</v>
      </c>
      <c r="C1065" s="25">
        <v>9264</v>
      </c>
      <c r="F1065" s="1">
        <f t="shared" si="313"/>
        <v>6250</v>
      </c>
      <c r="G1065" s="1">
        <v>3510</v>
      </c>
      <c r="H1065" s="1">
        <v>3279</v>
      </c>
      <c r="I1065" s="2" t="str">
        <f t="shared" si="310"/>
        <v/>
      </c>
      <c r="J1065" s="2">
        <f t="shared" si="311"/>
        <v>0.52464</v>
      </c>
      <c r="K1065" s="10">
        <f t="shared" si="314"/>
        <v>1</v>
      </c>
      <c r="L1065" s="9">
        <f t="shared" si="315"/>
        <v>2</v>
      </c>
      <c r="M1065" s="8" t="e">
        <f t="shared" si="316"/>
        <v>#N/A</v>
      </c>
      <c r="N1065" s="2">
        <f t="shared" si="317"/>
        <v>0.52303999999999995</v>
      </c>
      <c r="O1065" s="2">
        <f t="shared" si="318"/>
        <v>0.43152000000000001</v>
      </c>
      <c r="P1065" s="2">
        <f t="shared" si="319"/>
        <v>0</v>
      </c>
      <c r="Q1065" s="2">
        <f t="shared" si="320"/>
        <v>4.5440000000000036E-2</v>
      </c>
      <c r="R1065" s="1">
        <v>3269</v>
      </c>
      <c r="S1065" s="1">
        <v>2697</v>
      </c>
      <c r="X1065" s="1">
        <v>284</v>
      </c>
      <c r="AS1065" t="s">
        <v>2520</v>
      </c>
      <c r="AT1065" t="s">
        <v>1912</v>
      </c>
      <c r="AW1065" s="35">
        <v>21</v>
      </c>
      <c r="AX1065" s="37">
        <v>55</v>
      </c>
      <c r="AY1065" s="41">
        <f t="shared" si="321"/>
        <v>21055</v>
      </c>
      <c r="BA1065" s="7" t="s">
        <v>59</v>
      </c>
    </row>
    <row r="1066" spans="1:53" hidden="1" outlineLevel="1">
      <c r="A1066" t="s">
        <v>204</v>
      </c>
      <c r="B1066" t="s">
        <v>1912</v>
      </c>
      <c r="C1066" s="25">
        <v>7073</v>
      </c>
      <c r="F1066" s="1">
        <f t="shared" si="313"/>
        <v>5652</v>
      </c>
      <c r="G1066" s="1">
        <v>3088</v>
      </c>
      <c r="H1066" s="1">
        <v>2408</v>
      </c>
      <c r="I1066" s="2" t="str">
        <f t="shared" si="310"/>
        <v/>
      </c>
      <c r="J1066" s="2">
        <f t="shared" si="311"/>
        <v>0.42604387827317763</v>
      </c>
      <c r="K1066" s="10">
        <f t="shared" si="314"/>
        <v>2</v>
      </c>
      <c r="L1066" s="9">
        <f t="shared" si="315"/>
        <v>1</v>
      </c>
      <c r="M1066" s="8" t="e">
        <f t="shared" si="316"/>
        <v>#N/A</v>
      </c>
      <c r="N1066" s="2">
        <f t="shared" si="317"/>
        <v>0.17108987968860581</v>
      </c>
      <c r="O1066" s="2">
        <f t="shared" si="318"/>
        <v>0.80272469922151446</v>
      </c>
      <c r="P1066" s="2">
        <f t="shared" si="319"/>
        <v>0</v>
      </c>
      <c r="Q1066" s="2">
        <f t="shared" si="320"/>
        <v>2.6185421089879757E-2</v>
      </c>
      <c r="R1066" s="1">
        <v>967</v>
      </c>
      <c r="S1066" s="1">
        <v>4537</v>
      </c>
      <c r="X1066" s="1">
        <v>148</v>
      </c>
      <c r="AS1066" t="s">
        <v>204</v>
      </c>
      <c r="AT1066" t="s">
        <v>1912</v>
      </c>
      <c r="AW1066" s="35">
        <v>21</v>
      </c>
      <c r="AX1066" s="37">
        <v>57</v>
      </c>
      <c r="AY1066" s="41">
        <f t="shared" si="321"/>
        <v>21057</v>
      </c>
      <c r="BA1066" s="7" t="s">
        <v>59</v>
      </c>
    </row>
    <row r="1067" spans="1:53" hidden="1" outlineLevel="1">
      <c r="A1067" t="s">
        <v>1360</v>
      </c>
      <c r="B1067" t="s">
        <v>1912</v>
      </c>
      <c r="C1067" s="25">
        <v>93908</v>
      </c>
      <c r="F1067" s="1">
        <f t="shared" si="313"/>
        <v>61756</v>
      </c>
      <c r="G1067" s="1">
        <v>29597</v>
      </c>
      <c r="H1067" s="1">
        <v>28314</v>
      </c>
      <c r="I1067" s="2" t="str">
        <f t="shared" si="310"/>
        <v/>
      </c>
      <c r="J1067" s="2">
        <f t="shared" si="311"/>
        <v>0.45848176695381826</v>
      </c>
      <c r="K1067" s="10">
        <f t="shared" si="314"/>
        <v>1</v>
      </c>
      <c r="L1067" s="9">
        <f t="shared" si="315"/>
        <v>2</v>
      </c>
      <c r="M1067" s="8" t="e">
        <f t="shared" si="316"/>
        <v>#N/A</v>
      </c>
      <c r="N1067" s="2">
        <f t="shared" si="317"/>
        <v>0.64077984325409676</v>
      </c>
      <c r="O1067" s="2">
        <f t="shared" si="318"/>
        <v>0.29760671027916313</v>
      </c>
      <c r="P1067" s="2">
        <f t="shared" si="319"/>
        <v>0</v>
      </c>
      <c r="Q1067" s="2">
        <f t="shared" si="320"/>
        <v>6.1613446466740107E-2</v>
      </c>
      <c r="R1067" s="1">
        <v>39572</v>
      </c>
      <c r="S1067" s="1">
        <v>18379</v>
      </c>
      <c r="X1067" s="1">
        <v>3805</v>
      </c>
      <c r="AS1067" t="s">
        <v>1360</v>
      </c>
      <c r="AT1067" t="s">
        <v>1912</v>
      </c>
      <c r="AW1067" s="35">
        <v>21</v>
      </c>
      <c r="AX1067" s="37">
        <v>59</v>
      </c>
      <c r="AY1067" s="41">
        <f t="shared" si="321"/>
        <v>21059</v>
      </c>
      <c r="BA1067" s="7" t="s">
        <v>59</v>
      </c>
    </row>
    <row r="1068" spans="1:53" hidden="1" outlineLevel="1">
      <c r="A1068" t="s">
        <v>205</v>
      </c>
      <c r="B1068" t="s">
        <v>1912</v>
      </c>
      <c r="C1068" s="25">
        <v>11957</v>
      </c>
      <c r="F1068" s="1">
        <f t="shared" si="313"/>
        <v>8417</v>
      </c>
      <c r="G1068" s="1">
        <v>4530</v>
      </c>
      <c r="H1068" s="1">
        <v>4131</v>
      </c>
      <c r="I1068" s="2" t="str">
        <f t="shared" si="310"/>
        <v/>
      </c>
      <c r="J1068" s="2">
        <f t="shared" si="311"/>
        <v>0.49079244386360937</v>
      </c>
      <c r="K1068" s="10">
        <f t="shared" si="314"/>
        <v>2</v>
      </c>
      <c r="L1068" s="9">
        <f t="shared" si="315"/>
        <v>1</v>
      </c>
      <c r="M1068" s="8" t="e">
        <f t="shared" si="316"/>
        <v>#N/A</v>
      </c>
      <c r="N1068" s="2">
        <f t="shared" si="317"/>
        <v>0.31198764405370083</v>
      </c>
      <c r="O1068" s="2">
        <f t="shared" si="318"/>
        <v>0.66151835570868478</v>
      </c>
      <c r="P1068" s="2">
        <f t="shared" si="319"/>
        <v>0</v>
      </c>
      <c r="Q1068" s="2">
        <f t="shared" si="320"/>
        <v>2.649400023761439E-2</v>
      </c>
      <c r="R1068" s="1">
        <v>2626</v>
      </c>
      <c r="S1068" s="1">
        <v>5568</v>
      </c>
      <c r="X1068" s="1">
        <v>223</v>
      </c>
      <c r="AS1068" t="s">
        <v>205</v>
      </c>
      <c r="AT1068" t="s">
        <v>1912</v>
      </c>
      <c r="AW1068" s="35">
        <v>21</v>
      </c>
      <c r="AX1068" s="37">
        <v>61</v>
      </c>
      <c r="AY1068" s="41">
        <f t="shared" si="321"/>
        <v>21061</v>
      </c>
      <c r="BA1068" s="7" t="s">
        <v>59</v>
      </c>
    </row>
    <row r="1069" spans="1:53" hidden="1" outlineLevel="1">
      <c r="A1069" t="s">
        <v>1372</v>
      </c>
      <c r="B1069" t="s">
        <v>1912</v>
      </c>
      <c r="C1069" s="25">
        <v>7151</v>
      </c>
      <c r="F1069" s="1">
        <f t="shared" si="313"/>
        <v>5059</v>
      </c>
      <c r="G1069" s="1">
        <v>1980</v>
      </c>
      <c r="H1069" s="1">
        <v>1806</v>
      </c>
      <c r="I1069" s="2" t="str">
        <f t="shared" si="310"/>
        <v/>
      </c>
      <c r="J1069" s="2">
        <f t="shared" si="311"/>
        <v>0.35698754694603679</v>
      </c>
      <c r="K1069" s="10">
        <f t="shared" si="314"/>
        <v>1</v>
      </c>
      <c r="L1069" s="9">
        <f t="shared" si="315"/>
        <v>2</v>
      </c>
      <c r="M1069" s="8" t="e">
        <f t="shared" si="316"/>
        <v>#N/A</v>
      </c>
      <c r="N1069" s="2">
        <f t="shared" si="317"/>
        <v>0.95394346708835742</v>
      </c>
      <c r="O1069" s="2">
        <f t="shared" si="318"/>
        <v>3.2022138762601307E-2</v>
      </c>
      <c r="P1069" s="2">
        <f t="shared" si="319"/>
        <v>0</v>
      </c>
      <c r="Q1069" s="2">
        <f t="shared" si="320"/>
        <v>1.4034394149041271E-2</v>
      </c>
      <c r="R1069" s="1">
        <v>4826</v>
      </c>
      <c r="S1069" s="1">
        <v>162</v>
      </c>
      <c r="X1069" s="1">
        <v>71</v>
      </c>
      <c r="AS1069" t="s">
        <v>1372</v>
      </c>
      <c r="AT1069" t="s">
        <v>1912</v>
      </c>
      <c r="AW1069" s="35">
        <v>21</v>
      </c>
      <c r="AX1069" s="37">
        <v>63</v>
      </c>
      <c r="AY1069" s="41">
        <f t="shared" si="321"/>
        <v>21063</v>
      </c>
      <c r="BA1069" s="7" t="s">
        <v>59</v>
      </c>
    </row>
    <row r="1070" spans="1:53" hidden="1" outlineLevel="1">
      <c r="A1070" t="s">
        <v>2916</v>
      </c>
      <c r="B1070" t="s">
        <v>1912</v>
      </c>
      <c r="C1070" s="25">
        <v>14786</v>
      </c>
      <c r="F1070" s="1">
        <f t="shared" ref="F1070:F1101" si="322">SUM(R1070:AP1070)</f>
        <v>10044</v>
      </c>
      <c r="G1070" s="1">
        <v>5463</v>
      </c>
      <c r="H1070" s="1">
        <v>4160</v>
      </c>
      <c r="I1070" s="2" t="str">
        <f t="shared" si="310"/>
        <v/>
      </c>
      <c r="J1070" s="2">
        <f t="shared" si="311"/>
        <v>0.41417761847869372</v>
      </c>
      <c r="K1070" s="10">
        <f t="shared" ref="K1070:K1101" si="323">RANK(R1070,R1070:AP1070)</f>
        <v>2</v>
      </c>
      <c r="L1070" s="9">
        <f t="shared" ref="L1070:L1101" si="324">RANK(S1070,R1070:AP1070)</f>
        <v>1</v>
      </c>
      <c r="M1070" s="8" t="e">
        <f t="shared" ref="M1070:M1101" si="325">RANK(T1070,R1070:AP1070)</f>
        <v>#N/A</v>
      </c>
      <c r="N1070" s="2">
        <f t="shared" ref="N1070:N1101" si="326">IF(SUM($R1070:$AO1070)=0,"-",R1070/SUM($R1070:$AO1070))</f>
        <v>0.42144563918757466</v>
      </c>
      <c r="O1070" s="2">
        <f t="shared" ref="O1070:O1101" si="327">IF(SUM($R1070:$AO1070)=0,"-",S1070/SUM($R1070:$AO1070))</f>
        <v>0.53972520908004784</v>
      </c>
      <c r="P1070" s="2">
        <f t="shared" ref="P1070:P1101" si="328">IF(SUM($R1070:$AO1070)=0,"-",T1070/SUM($R1070:$AO1070))</f>
        <v>0</v>
      </c>
      <c r="Q1070" s="2">
        <f t="shared" ref="Q1070:Q1101" si="329">IF(SUM($R1070:$AO1070)=0,"-",(1-N1070-O1070-P1070))</f>
        <v>3.8829151732377443E-2</v>
      </c>
      <c r="R1070" s="1">
        <v>4233</v>
      </c>
      <c r="S1070" s="1">
        <v>5421</v>
      </c>
      <c r="X1070" s="1">
        <v>390</v>
      </c>
      <c r="AS1070" t="s">
        <v>2916</v>
      </c>
      <c r="AT1070" t="s">
        <v>1912</v>
      </c>
      <c r="AW1070" s="35">
        <v>21</v>
      </c>
      <c r="AX1070" s="37">
        <v>65</v>
      </c>
      <c r="AY1070" s="41">
        <f t="shared" si="321"/>
        <v>21065</v>
      </c>
      <c r="BA1070" s="7" t="s">
        <v>59</v>
      </c>
    </row>
    <row r="1071" spans="1:53" hidden="1" outlineLevel="1">
      <c r="A1071" t="s">
        <v>2163</v>
      </c>
      <c r="B1071" t="s">
        <v>1912</v>
      </c>
      <c r="C1071" s="25">
        <v>279971</v>
      </c>
      <c r="F1071" s="1">
        <f t="shared" si="322"/>
        <v>166658</v>
      </c>
      <c r="G1071" s="1">
        <v>83952</v>
      </c>
      <c r="H1071" s="1">
        <v>72221</v>
      </c>
      <c r="I1071" s="2" t="str">
        <f t="shared" si="310"/>
        <v/>
      </c>
      <c r="J1071" s="2">
        <f t="shared" si="311"/>
        <v>0.43334853412377444</v>
      </c>
      <c r="K1071" s="10">
        <f t="shared" si="323"/>
        <v>1</v>
      </c>
      <c r="L1071" s="9">
        <f t="shared" si="324"/>
        <v>2</v>
      </c>
      <c r="M1071" s="8" t="e">
        <f t="shared" si="325"/>
        <v>#N/A</v>
      </c>
      <c r="N1071" s="2">
        <f t="shared" si="326"/>
        <v>0.5295035341837776</v>
      </c>
      <c r="O1071" s="2">
        <f t="shared" si="327"/>
        <v>0.37284138775216313</v>
      </c>
      <c r="P1071" s="2">
        <f t="shared" si="328"/>
        <v>0</v>
      </c>
      <c r="Q1071" s="2">
        <f t="shared" si="329"/>
        <v>9.7655078064059264E-2</v>
      </c>
      <c r="R1071" s="1">
        <v>88246</v>
      </c>
      <c r="S1071" s="1">
        <v>62137</v>
      </c>
      <c r="X1071" s="1">
        <v>16275</v>
      </c>
      <c r="AS1071" t="s">
        <v>2163</v>
      </c>
      <c r="AT1071" t="s">
        <v>1912</v>
      </c>
      <c r="AW1071" s="35">
        <v>21</v>
      </c>
      <c r="AX1071" s="37">
        <v>67</v>
      </c>
      <c r="AY1071" s="41">
        <f t="shared" si="321"/>
        <v>21067</v>
      </c>
      <c r="BA1071" s="7" t="s">
        <v>59</v>
      </c>
    </row>
    <row r="1072" spans="1:53" hidden="1" outlineLevel="1">
      <c r="A1072" t="s">
        <v>1768</v>
      </c>
      <c r="B1072" t="s">
        <v>1912</v>
      </c>
      <c r="C1072" s="25">
        <v>14235</v>
      </c>
      <c r="F1072" s="1">
        <f t="shared" si="322"/>
        <v>9806</v>
      </c>
      <c r="G1072" s="1">
        <v>5765</v>
      </c>
      <c r="H1072" s="1">
        <v>4990</v>
      </c>
      <c r="I1072" s="2" t="str">
        <f t="shared" si="310"/>
        <v/>
      </c>
      <c r="J1072" s="2">
        <f t="shared" si="311"/>
        <v>0.50887211911074848</v>
      </c>
      <c r="K1072" s="10">
        <f t="shared" si="323"/>
        <v>1</v>
      </c>
      <c r="L1072" s="9">
        <f t="shared" si="324"/>
        <v>2</v>
      </c>
      <c r="M1072" s="8" t="e">
        <f t="shared" si="325"/>
        <v>#N/A</v>
      </c>
      <c r="N1072" s="2">
        <f t="shared" si="326"/>
        <v>0.71853966959004689</v>
      </c>
      <c r="O1072" s="2">
        <f t="shared" si="327"/>
        <v>0.2503569243320416</v>
      </c>
      <c r="P1072" s="2">
        <f t="shared" si="328"/>
        <v>0</v>
      </c>
      <c r="Q1072" s="2">
        <f t="shared" si="329"/>
        <v>3.1103406077911511E-2</v>
      </c>
      <c r="R1072" s="1">
        <v>7046</v>
      </c>
      <c r="S1072" s="1">
        <v>2455</v>
      </c>
      <c r="X1072" s="1">
        <v>305</v>
      </c>
      <c r="AS1072" t="s">
        <v>1768</v>
      </c>
      <c r="AT1072" t="s">
        <v>1912</v>
      </c>
      <c r="AW1072" s="35">
        <v>21</v>
      </c>
      <c r="AX1072" s="37">
        <v>69</v>
      </c>
      <c r="AY1072" s="41">
        <f t="shared" si="321"/>
        <v>21069</v>
      </c>
      <c r="BA1072" s="7" t="s">
        <v>59</v>
      </c>
    </row>
    <row r="1073" spans="1:53" hidden="1" outlineLevel="1">
      <c r="A1073" t="s">
        <v>223</v>
      </c>
      <c r="B1073" t="s">
        <v>1912</v>
      </c>
      <c r="C1073" s="25">
        <v>40429</v>
      </c>
      <c r="F1073" s="1">
        <f t="shared" si="322"/>
        <v>30858</v>
      </c>
      <c r="G1073" s="1">
        <v>12520</v>
      </c>
      <c r="H1073" s="1">
        <v>11005</v>
      </c>
      <c r="I1073" s="2" t="str">
        <f t="shared" si="310"/>
        <v/>
      </c>
      <c r="J1073" s="2">
        <f t="shared" si="311"/>
        <v>0.3566336120292955</v>
      </c>
      <c r="K1073" s="10">
        <f t="shared" si="323"/>
        <v>1</v>
      </c>
      <c r="L1073" s="9">
        <f t="shared" si="324"/>
        <v>2</v>
      </c>
      <c r="M1073" s="8" t="e">
        <f t="shared" si="325"/>
        <v>#N/A</v>
      </c>
      <c r="N1073" s="2">
        <f t="shared" si="326"/>
        <v>0.89652602242530299</v>
      </c>
      <c r="O1073" s="2">
        <f t="shared" si="327"/>
        <v>8.6622593816838428E-2</v>
      </c>
      <c r="P1073" s="2">
        <f t="shared" si="328"/>
        <v>0</v>
      </c>
      <c r="Q1073" s="2">
        <f t="shared" si="329"/>
        <v>1.6851383757858579E-2</v>
      </c>
      <c r="R1073" s="1">
        <v>27665</v>
      </c>
      <c r="S1073" s="1">
        <v>2673</v>
      </c>
      <c r="X1073" s="1">
        <v>520</v>
      </c>
      <c r="AS1073" t="s">
        <v>223</v>
      </c>
      <c r="AT1073" t="s">
        <v>1912</v>
      </c>
      <c r="AW1073" s="35">
        <v>21</v>
      </c>
      <c r="AX1073" s="37">
        <v>71</v>
      </c>
      <c r="AY1073" s="41">
        <f t="shared" si="321"/>
        <v>21071</v>
      </c>
      <c r="BA1073" s="7" t="s">
        <v>59</v>
      </c>
    </row>
    <row r="1074" spans="1:53" hidden="1" outlineLevel="1">
      <c r="A1074" t="s">
        <v>2014</v>
      </c>
      <c r="B1074" t="s">
        <v>1912</v>
      </c>
      <c r="C1074" s="25">
        <v>48699</v>
      </c>
      <c r="F1074" s="1">
        <f t="shared" si="322"/>
        <v>31559</v>
      </c>
      <c r="G1074" s="1">
        <v>18341</v>
      </c>
      <c r="H1074" s="1">
        <v>16274</v>
      </c>
      <c r="I1074" s="2" t="str">
        <f t="shared" si="310"/>
        <v/>
      </c>
      <c r="J1074" s="2">
        <f t="shared" si="311"/>
        <v>0.51566906429227799</v>
      </c>
      <c r="K1074" s="10">
        <f t="shared" si="323"/>
        <v>1</v>
      </c>
      <c r="L1074" s="9">
        <f t="shared" si="324"/>
        <v>2</v>
      </c>
      <c r="M1074" s="8" t="e">
        <f t="shared" si="325"/>
        <v>#N/A</v>
      </c>
      <c r="N1074" s="2">
        <f t="shared" si="326"/>
        <v>0.77331347634589187</v>
      </c>
      <c r="O1074" s="2">
        <f t="shared" si="327"/>
        <v>0.17991698089293071</v>
      </c>
      <c r="P1074" s="2">
        <f t="shared" si="328"/>
        <v>0</v>
      </c>
      <c r="Q1074" s="2">
        <f t="shared" si="329"/>
        <v>4.6769542761177424E-2</v>
      </c>
      <c r="R1074" s="1">
        <v>24405</v>
      </c>
      <c r="S1074" s="1">
        <v>5678</v>
      </c>
      <c r="X1074" s="1">
        <v>1476</v>
      </c>
      <c r="AS1074" t="s">
        <v>2014</v>
      </c>
      <c r="AT1074" t="s">
        <v>1912</v>
      </c>
      <c r="AW1074" s="35">
        <v>21</v>
      </c>
      <c r="AX1074" s="37">
        <v>73</v>
      </c>
      <c r="AY1074" s="41">
        <f t="shared" si="321"/>
        <v>21073</v>
      </c>
      <c r="BA1074" s="7" t="s">
        <v>59</v>
      </c>
    </row>
    <row r="1075" spans="1:53" hidden="1" outlineLevel="1">
      <c r="A1075" t="s">
        <v>390</v>
      </c>
      <c r="B1075" t="s">
        <v>1912</v>
      </c>
      <c r="C1075" s="25">
        <v>6871</v>
      </c>
      <c r="F1075" s="1">
        <f t="shared" si="322"/>
        <v>5039</v>
      </c>
      <c r="G1075" s="1">
        <v>2087</v>
      </c>
      <c r="H1075" s="1">
        <v>1986</v>
      </c>
      <c r="I1075" s="2" t="str">
        <f t="shared" si="310"/>
        <v/>
      </c>
      <c r="J1075" s="2">
        <f t="shared" si="311"/>
        <v>0.3941258186148045</v>
      </c>
      <c r="K1075" s="10">
        <f t="shared" si="323"/>
        <v>1</v>
      </c>
      <c r="L1075" s="9">
        <f t="shared" si="324"/>
        <v>2</v>
      </c>
      <c r="M1075" s="8" t="e">
        <f t="shared" si="325"/>
        <v>#N/A</v>
      </c>
      <c r="N1075" s="2">
        <f t="shared" si="326"/>
        <v>0.81603492756499307</v>
      </c>
      <c r="O1075" s="2">
        <f t="shared" si="327"/>
        <v>0.13931335582456836</v>
      </c>
      <c r="P1075" s="2">
        <f t="shared" si="328"/>
        <v>0</v>
      </c>
      <c r="Q1075" s="2">
        <f t="shared" si="329"/>
        <v>4.4651716610438569E-2</v>
      </c>
      <c r="R1075" s="1">
        <v>4112</v>
      </c>
      <c r="S1075" s="1">
        <v>702</v>
      </c>
      <c r="X1075" s="1">
        <v>225</v>
      </c>
      <c r="AS1075" t="s">
        <v>390</v>
      </c>
      <c r="AT1075" t="s">
        <v>1912</v>
      </c>
      <c r="AW1075" s="35">
        <v>21</v>
      </c>
      <c r="AX1075" s="37">
        <v>75</v>
      </c>
      <c r="AY1075" s="41">
        <f t="shared" si="321"/>
        <v>21075</v>
      </c>
      <c r="BA1075" s="7" t="s">
        <v>59</v>
      </c>
    </row>
    <row r="1076" spans="1:53" hidden="1" outlineLevel="1">
      <c r="A1076" t="s">
        <v>2793</v>
      </c>
      <c r="B1076" t="s">
        <v>1912</v>
      </c>
      <c r="C1076" s="25">
        <v>8253</v>
      </c>
      <c r="F1076" s="1">
        <f t="shared" si="322"/>
        <v>5467</v>
      </c>
      <c r="G1076" s="1">
        <v>2404</v>
      </c>
      <c r="H1076" s="1">
        <v>2181</v>
      </c>
      <c r="I1076" s="2" t="str">
        <f t="shared" si="310"/>
        <v/>
      </c>
      <c r="J1076" s="2">
        <f t="shared" si="311"/>
        <v>0.39893908907993414</v>
      </c>
      <c r="K1076" s="10">
        <f t="shared" si="323"/>
        <v>1</v>
      </c>
      <c r="L1076" s="9">
        <f t="shared" si="324"/>
        <v>2</v>
      </c>
      <c r="M1076" s="8" t="e">
        <f t="shared" si="325"/>
        <v>#N/A</v>
      </c>
      <c r="N1076" s="2">
        <f t="shared" si="326"/>
        <v>0.71648070239619532</v>
      </c>
      <c r="O1076" s="2">
        <f t="shared" si="327"/>
        <v>0.23449789646972746</v>
      </c>
      <c r="P1076" s="2">
        <f t="shared" si="328"/>
        <v>0</v>
      </c>
      <c r="Q1076" s="2">
        <f t="shared" si="329"/>
        <v>4.9021401134077214E-2</v>
      </c>
      <c r="R1076" s="1">
        <v>3917</v>
      </c>
      <c r="S1076" s="1">
        <v>1282</v>
      </c>
      <c r="X1076" s="1">
        <v>268</v>
      </c>
      <c r="AS1076" t="s">
        <v>2793</v>
      </c>
      <c r="AT1076" t="s">
        <v>1912</v>
      </c>
      <c r="AW1076" s="35">
        <v>21</v>
      </c>
      <c r="AX1076" s="37">
        <v>77</v>
      </c>
      <c r="AY1076" s="41">
        <f t="shared" si="321"/>
        <v>21077</v>
      </c>
      <c r="BA1076" s="7" t="s">
        <v>59</v>
      </c>
    </row>
    <row r="1077" spans="1:53" hidden="1" outlineLevel="1">
      <c r="A1077" t="s">
        <v>2492</v>
      </c>
      <c r="B1077" t="s">
        <v>1912</v>
      </c>
      <c r="C1077" s="25">
        <v>16595</v>
      </c>
      <c r="F1077" s="1">
        <f t="shared" si="322"/>
        <v>10969</v>
      </c>
      <c r="G1077" s="1">
        <v>4998</v>
      </c>
      <c r="H1077" s="1">
        <v>3353</v>
      </c>
      <c r="I1077" s="2" t="str">
        <f t="shared" si="310"/>
        <v/>
      </c>
      <c r="J1077" s="2">
        <f t="shared" si="311"/>
        <v>0.30567964262922781</v>
      </c>
      <c r="K1077" s="10">
        <f t="shared" si="323"/>
        <v>2</v>
      </c>
      <c r="L1077" s="9">
        <f t="shared" si="324"/>
        <v>1</v>
      </c>
      <c r="M1077" s="8" t="e">
        <f t="shared" si="325"/>
        <v>#N/A</v>
      </c>
      <c r="N1077" s="2">
        <f t="shared" si="326"/>
        <v>0.36749019965356916</v>
      </c>
      <c r="O1077" s="2">
        <f t="shared" si="327"/>
        <v>0.57963351262649287</v>
      </c>
      <c r="P1077" s="2">
        <f t="shared" si="328"/>
        <v>0</v>
      </c>
      <c r="Q1077" s="2">
        <f t="shared" si="329"/>
        <v>5.287628771993802E-2</v>
      </c>
      <c r="R1077" s="1">
        <v>4031</v>
      </c>
      <c r="S1077" s="1">
        <v>6358</v>
      </c>
      <c r="X1077" s="1">
        <v>580</v>
      </c>
      <c r="AS1077" t="s">
        <v>2492</v>
      </c>
      <c r="AT1077" t="s">
        <v>1912</v>
      </c>
      <c r="AW1077" s="35">
        <v>21</v>
      </c>
      <c r="AX1077" s="37">
        <v>79</v>
      </c>
      <c r="AY1077" s="41">
        <f t="shared" si="321"/>
        <v>21079</v>
      </c>
      <c r="BA1077" s="7" t="s">
        <v>59</v>
      </c>
    </row>
    <row r="1078" spans="1:53" hidden="1" outlineLevel="1">
      <c r="A1078" t="s">
        <v>429</v>
      </c>
      <c r="B1078" t="s">
        <v>1912</v>
      </c>
      <c r="C1078" s="25">
        <v>24253</v>
      </c>
      <c r="F1078" s="1">
        <f t="shared" si="322"/>
        <v>14876</v>
      </c>
      <c r="G1078" s="1">
        <v>6205</v>
      </c>
      <c r="H1078" s="1">
        <v>5828</v>
      </c>
      <c r="I1078" s="2" t="str">
        <f t="shared" si="310"/>
        <v/>
      </c>
      <c r="J1078" s="2">
        <f t="shared" si="311"/>
        <v>0.39177198171551492</v>
      </c>
      <c r="K1078" s="10">
        <f t="shared" si="323"/>
        <v>1</v>
      </c>
      <c r="L1078" s="9">
        <f t="shared" si="324"/>
        <v>2</v>
      </c>
      <c r="M1078" s="8" t="e">
        <f t="shared" si="325"/>
        <v>#N/A</v>
      </c>
      <c r="N1078" s="2">
        <f t="shared" si="326"/>
        <v>0.59249798332885184</v>
      </c>
      <c r="O1078" s="2">
        <f t="shared" si="327"/>
        <v>0.31897015326700728</v>
      </c>
      <c r="P1078" s="2">
        <f t="shared" si="328"/>
        <v>0</v>
      </c>
      <c r="Q1078" s="2">
        <f t="shared" si="329"/>
        <v>8.8531863404140876E-2</v>
      </c>
      <c r="R1078" s="1">
        <v>8814</v>
      </c>
      <c r="S1078" s="1">
        <v>4745</v>
      </c>
      <c r="X1078" s="1">
        <v>1317</v>
      </c>
      <c r="AS1078" t="s">
        <v>429</v>
      </c>
      <c r="AT1078" t="s">
        <v>1912</v>
      </c>
      <c r="AW1078" s="35">
        <v>21</v>
      </c>
      <c r="AX1078" s="37">
        <v>81</v>
      </c>
      <c r="AY1078" s="41">
        <f t="shared" si="321"/>
        <v>21081</v>
      </c>
      <c r="BA1078" s="7" t="s">
        <v>59</v>
      </c>
    </row>
    <row r="1079" spans="1:53" hidden="1" outlineLevel="1">
      <c r="A1079" t="s">
        <v>2779</v>
      </c>
      <c r="B1079" t="s">
        <v>1912</v>
      </c>
      <c r="C1079" s="25">
        <v>36859</v>
      </c>
      <c r="F1079" s="1">
        <f t="shared" si="322"/>
        <v>23017</v>
      </c>
      <c r="G1079" s="1">
        <v>11374</v>
      </c>
      <c r="H1079" s="1">
        <v>10612</v>
      </c>
      <c r="I1079" s="2" t="str">
        <f t="shared" si="310"/>
        <v/>
      </c>
      <c r="J1079" s="2">
        <f t="shared" si="311"/>
        <v>0.46105052787070427</v>
      </c>
      <c r="K1079" s="10">
        <f t="shared" si="323"/>
        <v>1</v>
      </c>
      <c r="L1079" s="9">
        <f t="shared" si="324"/>
        <v>2</v>
      </c>
      <c r="M1079" s="8" t="e">
        <f t="shared" si="325"/>
        <v>#N/A</v>
      </c>
      <c r="N1079" s="2">
        <f t="shared" si="326"/>
        <v>0.79984359386540382</v>
      </c>
      <c r="O1079" s="2">
        <f t="shared" si="327"/>
        <v>0.16700699482990833</v>
      </c>
      <c r="P1079" s="2">
        <f t="shared" si="328"/>
        <v>0</v>
      </c>
      <c r="Q1079" s="2">
        <f t="shared" si="329"/>
        <v>3.3149411304687848E-2</v>
      </c>
      <c r="R1079" s="1">
        <v>18410</v>
      </c>
      <c r="S1079" s="1">
        <v>3844</v>
      </c>
      <c r="X1079" s="1">
        <v>763</v>
      </c>
      <c r="AS1079" t="s">
        <v>2779</v>
      </c>
      <c r="AT1079" t="s">
        <v>1912</v>
      </c>
      <c r="AW1079" s="35">
        <v>21</v>
      </c>
      <c r="AX1079" s="37">
        <v>83</v>
      </c>
      <c r="AY1079" s="41">
        <f t="shared" si="321"/>
        <v>21083</v>
      </c>
      <c r="BA1079" s="7" t="s">
        <v>59</v>
      </c>
    </row>
    <row r="1080" spans="1:53" hidden="1" outlineLevel="1">
      <c r="A1080" t="s">
        <v>2483</v>
      </c>
      <c r="B1080" t="s">
        <v>1912</v>
      </c>
      <c r="C1080" s="25">
        <v>25294</v>
      </c>
      <c r="F1080" s="1">
        <f t="shared" si="322"/>
        <v>17200</v>
      </c>
      <c r="G1080" s="1">
        <v>9382</v>
      </c>
      <c r="H1080" s="1">
        <v>8641</v>
      </c>
      <c r="I1080" s="2" t="str">
        <f t="shared" si="310"/>
        <v/>
      </c>
      <c r="J1080" s="2">
        <f t="shared" si="311"/>
        <v>0.50238372093023254</v>
      </c>
      <c r="K1080" s="10">
        <f t="shared" si="323"/>
        <v>2</v>
      </c>
      <c r="L1080" s="9">
        <f t="shared" si="324"/>
        <v>1</v>
      </c>
      <c r="M1080" s="8" t="e">
        <f t="shared" si="325"/>
        <v>#N/A</v>
      </c>
      <c r="N1080" s="2">
        <f t="shared" si="326"/>
        <v>0.33633720930232558</v>
      </c>
      <c r="O1080" s="2">
        <f t="shared" si="327"/>
        <v>0.61645348837209302</v>
      </c>
      <c r="P1080" s="2">
        <f t="shared" si="328"/>
        <v>0</v>
      </c>
      <c r="Q1080" s="2">
        <f t="shared" si="329"/>
        <v>4.7209302325581404E-2</v>
      </c>
      <c r="R1080" s="1">
        <v>5785</v>
      </c>
      <c r="S1080" s="1">
        <v>10603</v>
      </c>
      <c r="X1080" s="1">
        <v>812</v>
      </c>
      <c r="AS1080" t="s">
        <v>2483</v>
      </c>
      <c r="AT1080" t="s">
        <v>1912</v>
      </c>
      <c r="AW1080" s="35">
        <v>21</v>
      </c>
      <c r="AX1080" s="37">
        <v>85</v>
      </c>
      <c r="AY1080" s="41">
        <f t="shared" si="321"/>
        <v>21085</v>
      </c>
      <c r="BA1080" s="7" t="s">
        <v>59</v>
      </c>
    </row>
    <row r="1081" spans="1:53" hidden="1" outlineLevel="1">
      <c r="A1081" t="s">
        <v>2623</v>
      </c>
      <c r="B1081" t="s">
        <v>1912</v>
      </c>
      <c r="C1081" s="25">
        <v>11454</v>
      </c>
      <c r="F1081" s="1">
        <f t="shared" si="322"/>
        <v>8331</v>
      </c>
      <c r="G1081" s="1">
        <v>5184</v>
      </c>
      <c r="H1081" s="1">
        <v>4712</v>
      </c>
      <c r="I1081" s="2" t="str">
        <f t="shared" si="310"/>
        <v/>
      </c>
      <c r="J1081" s="2">
        <f t="shared" si="311"/>
        <v>0.56559836754291204</v>
      </c>
      <c r="K1081" s="10">
        <f t="shared" si="323"/>
        <v>2</v>
      </c>
      <c r="L1081" s="9">
        <f t="shared" si="324"/>
        <v>1</v>
      </c>
      <c r="M1081" s="8" t="e">
        <f t="shared" si="325"/>
        <v>#N/A</v>
      </c>
      <c r="N1081" s="2">
        <f t="shared" si="326"/>
        <v>0.38434761733285322</v>
      </c>
      <c r="O1081" s="2">
        <f t="shared" si="327"/>
        <v>0.59140559356619848</v>
      </c>
      <c r="P1081" s="2">
        <f t="shared" si="328"/>
        <v>0</v>
      </c>
      <c r="Q1081" s="2">
        <f t="shared" si="329"/>
        <v>2.4246789100948241E-2</v>
      </c>
      <c r="R1081" s="1">
        <v>3202</v>
      </c>
      <c r="S1081" s="1">
        <v>4927</v>
      </c>
      <c r="X1081" s="1">
        <v>202</v>
      </c>
      <c r="AS1081" t="s">
        <v>2623</v>
      </c>
      <c r="AT1081" t="s">
        <v>1912</v>
      </c>
      <c r="AW1081" s="35">
        <v>21</v>
      </c>
      <c r="AX1081" s="37">
        <v>87</v>
      </c>
      <c r="AY1081" s="41">
        <f t="shared" si="321"/>
        <v>21087</v>
      </c>
      <c r="BA1081" s="7" t="s">
        <v>59</v>
      </c>
    </row>
    <row r="1082" spans="1:53" hidden="1" outlineLevel="1">
      <c r="A1082" t="s">
        <v>735</v>
      </c>
      <c r="B1082" t="s">
        <v>1912</v>
      </c>
      <c r="C1082" s="25">
        <v>36827</v>
      </c>
      <c r="F1082" s="1">
        <f t="shared" si="322"/>
        <v>25810</v>
      </c>
      <c r="G1082" s="1">
        <v>12587</v>
      </c>
      <c r="H1082" s="1">
        <v>11559</v>
      </c>
      <c r="I1082" s="2" t="str">
        <f t="shared" si="310"/>
        <v/>
      </c>
      <c r="J1082" s="2">
        <f t="shared" si="311"/>
        <v>0.44784967067028286</v>
      </c>
      <c r="K1082" s="10">
        <f t="shared" si="323"/>
        <v>1</v>
      </c>
      <c r="L1082" s="9">
        <f t="shared" si="324"/>
        <v>2</v>
      </c>
      <c r="M1082" s="8" t="e">
        <f t="shared" si="325"/>
        <v>#N/A</v>
      </c>
      <c r="N1082" s="2">
        <f t="shared" si="326"/>
        <v>0.6288647810925998</v>
      </c>
      <c r="O1082" s="2">
        <f t="shared" si="327"/>
        <v>0.31766757070902751</v>
      </c>
      <c r="P1082" s="2">
        <f t="shared" si="328"/>
        <v>0</v>
      </c>
      <c r="Q1082" s="2">
        <f t="shared" si="329"/>
        <v>5.3467648198372686E-2</v>
      </c>
      <c r="R1082" s="1">
        <v>16231</v>
      </c>
      <c r="S1082" s="1">
        <v>8199</v>
      </c>
      <c r="X1082" s="1">
        <v>1380</v>
      </c>
      <c r="AS1082" t="s">
        <v>735</v>
      </c>
      <c r="AT1082" t="s">
        <v>1912</v>
      </c>
      <c r="AW1082" s="35">
        <v>21</v>
      </c>
      <c r="AX1082" s="37">
        <v>89</v>
      </c>
      <c r="AY1082" s="41">
        <f t="shared" si="321"/>
        <v>21089</v>
      </c>
      <c r="BA1082" s="7" t="s">
        <v>59</v>
      </c>
    </row>
    <row r="1083" spans="1:53" hidden="1" outlineLevel="1">
      <c r="A1083" t="s">
        <v>2930</v>
      </c>
      <c r="B1083" t="s">
        <v>1912</v>
      </c>
      <c r="C1083" s="25">
        <v>8542</v>
      </c>
      <c r="F1083" s="1">
        <f t="shared" si="322"/>
        <v>5877</v>
      </c>
      <c r="G1083" s="1">
        <v>3540</v>
      </c>
      <c r="H1083" s="1">
        <v>3275</v>
      </c>
      <c r="I1083" s="2" t="str">
        <f t="shared" si="310"/>
        <v/>
      </c>
      <c r="J1083" s="2">
        <f t="shared" si="311"/>
        <v>0.55725710396460781</v>
      </c>
      <c r="K1083" s="10">
        <f t="shared" si="323"/>
        <v>1</v>
      </c>
      <c r="L1083" s="9">
        <f t="shared" si="324"/>
        <v>2</v>
      </c>
      <c r="M1083" s="8" t="e">
        <f t="shared" si="325"/>
        <v>#N/A</v>
      </c>
      <c r="N1083" s="2">
        <f t="shared" si="326"/>
        <v>0.63229538880381142</v>
      </c>
      <c r="O1083" s="2">
        <f t="shared" si="327"/>
        <v>0.33401395269695422</v>
      </c>
      <c r="P1083" s="2">
        <f t="shared" si="328"/>
        <v>0</v>
      </c>
      <c r="Q1083" s="2">
        <f t="shared" si="329"/>
        <v>3.3690658499234361E-2</v>
      </c>
      <c r="R1083" s="1">
        <v>3716</v>
      </c>
      <c r="S1083" s="1">
        <v>1963</v>
      </c>
      <c r="X1083" s="1">
        <v>198</v>
      </c>
      <c r="AS1083" t="s">
        <v>2930</v>
      </c>
      <c r="AT1083" t="s">
        <v>1912</v>
      </c>
      <c r="AW1083" s="35">
        <v>21</v>
      </c>
      <c r="AX1083" s="37">
        <v>91</v>
      </c>
      <c r="AY1083" s="41">
        <f t="shared" si="321"/>
        <v>21091</v>
      </c>
      <c r="BA1083" s="7" t="s">
        <v>59</v>
      </c>
    </row>
    <row r="1084" spans="1:53" hidden="1" outlineLevel="1">
      <c r="A1084" t="s">
        <v>976</v>
      </c>
      <c r="B1084" t="s">
        <v>1912</v>
      </c>
      <c r="C1084" s="25">
        <v>97539</v>
      </c>
      <c r="F1084" s="1">
        <f t="shared" si="322"/>
        <v>59555</v>
      </c>
      <c r="G1084" s="1">
        <v>26792</v>
      </c>
      <c r="H1084" s="1">
        <v>25530</v>
      </c>
      <c r="I1084" s="2" t="str">
        <f t="shared" si="310"/>
        <v/>
      </c>
      <c r="J1084" s="2">
        <f t="shared" si="311"/>
        <v>0.42867937200906725</v>
      </c>
      <c r="K1084" s="10">
        <f t="shared" si="323"/>
        <v>1</v>
      </c>
      <c r="L1084" s="9">
        <f t="shared" si="324"/>
        <v>2</v>
      </c>
      <c r="M1084" s="8" t="e">
        <f t="shared" si="325"/>
        <v>#N/A</v>
      </c>
      <c r="N1084" s="2">
        <f t="shared" si="326"/>
        <v>0.54405171690034426</v>
      </c>
      <c r="O1084" s="2">
        <f t="shared" si="327"/>
        <v>0.36841575014692302</v>
      </c>
      <c r="P1084" s="2">
        <f t="shared" si="328"/>
        <v>0</v>
      </c>
      <c r="Q1084" s="2">
        <f t="shared" si="329"/>
        <v>8.7532532952732722E-2</v>
      </c>
      <c r="R1084" s="1">
        <v>32401</v>
      </c>
      <c r="S1084" s="1">
        <v>21941</v>
      </c>
      <c r="X1084" s="1">
        <v>5213</v>
      </c>
      <c r="AS1084" t="s">
        <v>976</v>
      </c>
      <c r="AT1084" t="s">
        <v>1912</v>
      </c>
      <c r="AW1084" s="35">
        <v>21</v>
      </c>
      <c r="AX1084" s="37">
        <v>93</v>
      </c>
      <c r="AY1084" s="41">
        <f t="shared" si="321"/>
        <v>21093</v>
      </c>
      <c r="BA1084" s="7" t="s">
        <v>59</v>
      </c>
    </row>
    <row r="1085" spans="1:53" hidden="1" outlineLevel="1">
      <c r="A1085" t="s">
        <v>2956</v>
      </c>
      <c r="B1085" t="s">
        <v>1912</v>
      </c>
      <c r="C1085" s="25">
        <v>30113</v>
      </c>
      <c r="F1085" s="1">
        <f t="shared" si="322"/>
        <v>20629</v>
      </c>
      <c r="G1085" s="1">
        <v>11283</v>
      </c>
      <c r="H1085" s="1">
        <v>9897</v>
      </c>
      <c r="I1085" s="2" t="str">
        <f t="shared" si="310"/>
        <v/>
      </c>
      <c r="J1085" s="2">
        <f t="shared" si="311"/>
        <v>0.47976150079984486</v>
      </c>
      <c r="K1085" s="10">
        <f t="shared" si="323"/>
        <v>1</v>
      </c>
      <c r="L1085" s="9">
        <f t="shared" si="324"/>
        <v>2</v>
      </c>
      <c r="M1085" s="8" t="e">
        <f t="shared" si="325"/>
        <v>#N/A</v>
      </c>
      <c r="N1085" s="2">
        <f t="shared" si="326"/>
        <v>0.76276116147171458</v>
      </c>
      <c r="O1085" s="2">
        <f t="shared" si="327"/>
        <v>0.21915749672790732</v>
      </c>
      <c r="P1085" s="2">
        <f t="shared" si="328"/>
        <v>0</v>
      </c>
      <c r="Q1085" s="2">
        <f t="shared" si="329"/>
        <v>1.8081341800378098E-2</v>
      </c>
      <c r="R1085" s="1">
        <v>15735</v>
      </c>
      <c r="S1085" s="1">
        <v>4521</v>
      </c>
      <c r="X1085" s="1">
        <v>373</v>
      </c>
      <c r="AS1085" t="s">
        <v>2956</v>
      </c>
      <c r="AT1085" t="s">
        <v>1912</v>
      </c>
      <c r="AW1085" s="35">
        <v>21</v>
      </c>
      <c r="AX1085" s="37">
        <v>95</v>
      </c>
      <c r="AY1085" s="41">
        <f t="shared" si="321"/>
        <v>21095</v>
      </c>
      <c r="BA1085" s="7" t="s">
        <v>59</v>
      </c>
    </row>
    <row r="1086" spans="1:53" hidden="1" outlineLevel="1">
      <c r="A1086" t="s">
        <v>430</v>
      </c>
      <c r="B1086" t="s">
        <v>1912</v>
      </c>
      <c r="C1086" s="25">
        <v>18483</v>
      </c>
      <c r="F1086" s="1">
        <f t="shared" si="322"/>
        <v>11970</v>
      </c>
      <c r="G1086" s="1">
        <v>6052</v>
      </c>
      <c r="H1086" s="1">
        <v>5440</v>
      </c>
      <c r="I1086" s="2" t="str">
        <f t="shared" si="310"/>
        <v/>
      </c>
      <c r="J1086" s="2">
        <f t="shared" si="311"/>
        <v>0.45446950710108602</v>
      </c>
      <c r="K1086" s="10">
        <f t="shared" si="323"/>
        <v>1</v>
      </c>
      <c r="L1086" s="9">
        <f t="shared" si="324"/>
        <v>2</v>
      </c>
      <c r="M1086" s="8" t="e">
        <f t="shared" si="325"/>
        <v>#N/A</v>
      </c>
      <c r="N1086" s="2">
        <f t="shared" si="326"/>
        <v>0.74411027568922306</v>
      </c>
      <c r="O1086" s="2">
        <f t="shared" si="327"/>
        <v>0.21629072681704262</v>
      </c>
      <c r="P1086" s="2">
        <f t="shared" si="328"/>
        <v>0</v>
      </c>
      <c r="Q1086" s="2">
        <f t="shared" si="329"/>
        <v>3.9598997493734328E-2</v>
      </c>
      <c r="R1086" s="1">
        <v>8907</v>
      </c>
      <c r="S1086" s="1">
        <v>2589</v>
      </c>
      <c r="X1086" s="1">
        <v>474</v>
      </c>
      <c r="AS1086" t="s">
        <v>430</v>
      </c>
      <c r="AT1086" t="s">
        <v>1912</v>
      </c>
      <c r="AW1086" s="35">
        <v>21</v>
      </c>
      <c r="AX1086" s="37">
        <v>97</v>
      </c>
      <c r="AY1086" s="41">
        <f t="shared" si="321"/>
        <v>21097</v>
      </c>
      <c r="BA1086" s="7" t="s">
        <v>59</v>
      </c>
    </row>
    <row r="1087" spans="1:53" hidden="1" outlineLevel="1">
      <c r="A1087" t="s">
        <v>225</v>
      </c>
      <c r="B1087" t="s">
        <v>1912</v>
      </c>
      <c r="C1087" s="25">
        <v>18109</v>
      </c>
      <c r="F1087" s="1">
        <f t="shared" si="322"/>
        <v>12305</v>
      </c>
      <c r="G1087" s="1">
        <v>6403</v>
      </c>
      <c r="H1087" s="1">
        <v>5855</v>
      </c>
      <c r="I1087" s="2" t="str">
        <f t="shared" si="310"/>
        <v/>
      </c>
      <c r="J1087" s="2">
        <f t="shared" si="311"/>
        <v>0.4758228362454287</v>
      </c>
      <c r="K1087" s="10">
        <f t="shared" si="323"/>
        <v>1</v>
      </c>
      <c r="L1087" s="9">
        <f t="shared" si="324"/>
        <v>2</v>
      </c>
      <c r="M1087" s="8" t="e">
        <f t="shared" si="325"/>
        <v>#N/A</v>
      </c>
      <c r="N1087" s="2">
        <f t="shared" si="326"/>
        <v>0.68378707842340514</v>
      </c>
      <c r="O1087" s="2">
        <f t="shared" si="327"/>
        <v>0.2855749695245835</v>
      </c>
      <c r="P1087" s="2">
        <f t="shared" si="328"/>
        <v>0</v>
      </c>
      <c r="Q1087" s="2">
        <f t="shared" si="329"/>
        <v>3.0637952052011364E-2</v>
      </c>
      <c r="R1087" s="1">
        <v>8414</v>
      </c>
      <c r="S1087" s="1">
        <v>3514</v>
      </c>
      <c r="X1087" s="1">
        <v>377</v>
      </c>
      <c r="AS1087" t="s">
        <v>225</v>
      </c>
      <c r="AT1087" t="s">
        <v>1912</v>
      </c>
      <c r="AW1087" s="35">
        <v>21</v>
      </c>
      <c r="AX1087" s="37">
        <v>99</v>
      </c>
      <c r="AY1087" s="41">
        <f t="shared" si="321"/>
        <v>21099</v>
      </c>
      <c r="BA1087" s="7" t="s">
        <v>59</v>
      </c>
    </row>
    <row r="1088" spans="1:53" hidden="1" outlineLevel="1">
      <c r="A1088" t="s">
        <v>2875</v>
      </c>
      <c r="B1088" t="s">
        <v>1912</v>
      </c>
      <c r="C1088" s="25">
        <v>45633</v>
      </c>
      <c r="F1088" s="1">
        <f t="shared" si="322"/>
        <v>29026</v>
      </c>
      <c r="G1088" s="1">
        <v>14018</v>
      </c>
      <c r="H1088" s="1">
        <v>13248</v>
      </c>
      <c r="I1088" s="2" t="str">
        <f t="shared" si="310"/>
        <v/>
      </c>
      <c r="J1088" s="2">
        <f t="shared" si="311"/>
        <v>0.45641838351822506</v>
      </c>
      <c r="K1088" s="10">
        <f t="shared" si="323"/>
        <v>1</v>
      </c>
      <c r="L1088" s="9">
        <f t="shared" si="324"/>
        <v>2</v>
      </c>
      <c r="M1088" s="8" t="e">
        <f t="shared" si="325"/>
        <v>#N/A</v>
      </c>
      <c r="N1088" s="2">
        <f t="shared" si="326"/>
        <v>0.75487493970922626</v>
      </c>
      <c r="O1088" s="2">
        <f t="shared" si="327"/>
        <v>0.19169020877833667</v>
      </c>
      <c r="P1088" s="2">
        <f t="shared" si="328"/>
        <v>0</v>
      </c>
      <c r="Q1088" s="2">
        <f t="shared" si="329"/>
        <v>5.343485151243707E-2</v>
      </c>
      <c r="R1088" s="1">
        <v>21911</v>
      </c>
      <c r="S1088" s="1">
        <v>5564</v>
      </c>
      <c r="X1088" s="1">
        <v>1551</v>
      </c>
      <c r="AS1088" t="s">
        <v>2875</v>
      </c>
      <c r="AT1088" t="s">
        <v>1912</v>
      </c>
      <c r="AW1088" s="35">
        <v>21</v>
      </c>
      <c r="AX1088" s="37">
        <v>101</v>
      </c>
      <c r="AY1088" s="41">
        <f t="shared" si="321"/>
        <v>21101</v>
      </c>
      <c r="BA1088" s="7" t="s">
        <v>59</v>
      </c>
    </row>
    <row r="1089" spans="1:53" hidden="1" outlineLevel="1">
      <c r="A1089" t="s">
        <v>1304</v>
      </c>
      <c r="B1089" t="s">
        <v>1912</v>
      </c>
      <c r="C1089" s="25">
        <v>15475</v>
      </c>
      <c r="F1089" s="1">
        <f t="shared" si="322"/>
        <v>10444</v>
      </c>
      <c r="G1089" s="1">
        <v>5757</v>
      </c>
      <c r="H1089" s="1">
        <v>5095</v>
      </c>
      <c r="I1089" s="2" t="str">
        <f t="shared" si="310"/>
        <v/>
      </c>
      <c r="J1089" s="2">
        <f t="shared" si="311"/>
        <v>0.48783990808119493</v>
      </c>
      <c r="K1089" s="10">
        <f t="shared" si="323"/>
        <v>1</v>
      </c>
      <c r="L1089" s="9">
        <f t="shared" si="324"/>
        <v>2</v>
      </c>
      <c r="M1089" s="8" t="e">
        <f t="shared" si="325"/>
        <v>#N/A</v>
      </c>
      <c r="N1089" s="2">
        <f t="shared" si="326"/>
        <v>0.70614707008808886</v>
      </c>
      <c r="O1089" s="2">
        <f t="shared" si="327"/>
        <v>0.24760628111834546</v>
      </c>
      <c r="P1089" s="2">
        <f t="shared" si="328"/>
        <v>0</v>
      </c>
      <c r="Q1089" s="2">
        <f t="shared" si="329"/>
        <v>4.6246648793565687E-2</v>
      </c>
      <c r="R1089" s="1">
        <v>7375</v>
      </c>
      <c r="S1089" s="1">
        <v>2586</v>
      </c>
      <c r="X1089" s="1">
        <v>483</v>
      </c>
      <c r="AS1089" t="s">
        <v>1304</v>
      </c>
      <c r="AT1089" t="s">
        <v>1912</v>
      </c>
      <c r="AW1089" s="35">
        <v>21</v>
      </c>
      <c r="AX1089" s="37">
        <v>103</v>
      </c>
      <c r="AY1089" s="41">
        <f t="shared" si="321"/>
        <v>21103</v>
      </c>
      <c r="BA1089" s="7" t="s">
        <v>59</v>
      </c>
    </row>
    <row r="1090" spans="1:53" hidden="1" outlineLevel="1">
      <c r="A1090" t="s">
        <v>2217</v>
      </c>
      <c r="B1090" t="s">
        <v>1912</v>
      </c>
      <c r="C1090" s="25">
        <v>5002</v>
      </c>
      <c r="F1090" s="1">
        <f t="shared" si="322"/>
        <v>3671</v>
      </c>
      <c r="G1090" s="1">
        <v>2206</v>
      </c>
      <c r="H1090" s="1">
        <v>2023</v>
      </c>
      <c r="I1090" s="2" t="str">
        <f t="shared" si="310"/>
        <v/>
      </c>
      <c r="J1090" s="2">
        <f t="shared" si="311"/>
        <v>0.5510760010896214</v>
      </c>
      <c r="K1090" s="10">
        <f t="shared" si="323"/>
        <v>1</v>
      </c>
      <c r="L1090" s="9">
        <f t="shared" si="324"/>
        <v>2</v>
      </c>
      <c r="M1090" s="8" t="e">
        <f t="shared" si="325"/>
        <v>#N/A</v>
      </c>
      <c r="N1090" s="2">
        <f t="shared" si="326"/>
        <v>0.85044946880958872</v>
      </c>
      <c r="O1090" s="2">
        <f t="shared" si="327"/>
        <v>0.12176518659765731</v>
      </c>
      <c r="P1090" s="2">
        <f t="shared" si="328"/>
        <v>0</v>
      </c>
      <c r="Q1090" s="2">
        <f t="shared" si="329"/>
        <v>2.7785344592753974E-2</v>
      </c>
      <c r="R1090" s="1">
        <v>3122</v>
      </c>
      <c r="S1090" s="1">
        <v>447</v>
      </c>
      <c r="X1090" s="1">
        <v>102</v>
      </c>
      <c r="AS1090" t="s">
        <v>2217</v>
      </c>
      <c r="AT1090" t="s">
        <v>1912</v>
      </c>
      <c r="AW1090" s="35">
        <v>21</v>
      </c>
      <c r="AX1090" s="37">
        <v>105</v>
      </c>
      <c r="AY1090" s="41">
        <f t="shared" si="321"/>
        <v>21105</v>
      </c>
      <c r="BA1090" s="7" t="s">
        <v>59</v>
      </c>
    </row>
    <row r="1091" spans="1:53" hidden="1" outlineLevel="1">
      <c r="A1091" t="s">
        <v>2658</v>
      </c>
      <c r="B1091" t="s">
        <v>1912</v>
      </c>
      <c r="C1091" s="25">
        <v>46727</v>
      </c>
      <c r="F1091" s="1">
        <f t="shared" si="322"/>
        <v>30450</v>
      </c>
      <c r="G1091" s="1">
        <v>14445</v>
      </c>
      <c r="H1091" s="1">
        <v>13409</v>
      </c>
      <c r="I1091" s="2" t="str">
        <f t="shared" si="310"/>
        <v/>
      </c>
      <c r="J1091" s="2">
        <f t="shared" si="311"/>
        <v>0.44036124794745485</v>
      </c>
      <c r="K1091" s="10">
        <f t="shared" si="323"/>
        <v>1</v>
      </c>
      <c r="L1091" s="9">
        <f t="shared" si="324"/>
        <v>2</v>
      </c>
      <c r="M1091" s="8" t="e">
        <f t="shared" si="325"/>
        <v>#N/A</v>
      </c>
      <c r="N1091" s="2">
        <f t="shared" si="326"/>
        <v>0.73110016420361246</v>
      </c>
      <c r="O1091" s="2">
        <f t="shared" si="327"/>
        <v>0.22719211822660099</v>
      </c>
      <c r="P1091" s="2">
        <f t="shared" si="328"/>
        <v>0</v>
      </c>
      <c r="Q1091" s="2">
        <f t="shared" si="329"/>
        <v>4.1707717569786557E-2</v>
      </c>
      <c r="R1091" s="1">
        <v>22262</v>
      </c>
      <c r="S1091" s="1">
        <v>6918</v>
      </c>
      <c r="X1091" s="1">
        <v>1270</v>
      </c>
      <c r="AS1091" t="s">
        <v>2658</v>
      </c>
      <c r="AT1091" t="s">
        <v>1912</v>
      </c>
      <c r="AW1091" s="35">
        <v>21</v>
      </c>
      <c r="AX1091" s="37">
        <v>107</v>
      </c>
      <c r="AY1091" s="41">
        <f t="shared" si="321"/>
        <v>21107</v>
      </c>
      <c r="BA1091" s="7" t="s">
        <v>59</v>
      </c>
    </row>
    <row r="1092" spans="1:53" hidden="1" outlineLevel="1">
      <c r="A1092" t="s">
        <v>534</v>
      </c>
      <c r="B1092" t="s">
        <v>1912</v>
      </c>
      <c r="C1092" s="25">
        <v>13577</v>
      </c>
      <c r="F1092" s="1">
        <f t="shared" si="322"/>
        <v>9523</v>
      </c>
      <c r="G1092" s="1">
        <v>3752</v>
      </c>
      <c r="H1092" s="1">
        <v>2989</v>
      </c>
      <c r="I1092" s="2" t="str">
        <f t="shared" si="310"/>
        <v/>
      </c>
      <c r="J1092" s="2">
        <f t="shared" si="311"/>
        <v>0.3138716790927229</v>
      </c>
      <c r="K1092" s="10">
        <f t="shared" si="323"/>
        <v>2</v>
      </c>
      <c r="L1092" s="9">
        <f t="shared" si="324"/>
        <v>1</v>
      </c>
      <c r="M1092" s="8" t="e">
        <f t="shared" si="325"/>
        <v>#N/A</v>
      </c>
      <c r="N1092" s="2">
        <f t="shared" si="326"/>
        <v>0.11613987188911057</v>
      </c>
      <c r="O1092" s="2">
        <f t="shared" si="327"/>
        <v>0.86212328047884068</v>
      </c>
      <c r="P1092" s="2">
        <f t="shared" si="328"/>
        <v>0</v>
      </c>
      <c r="Q1092" s="2">
        <f t="shared" si="329"/>
        <v>2.173684763204875E-2</v>
      </c>
      <c r="R1092" s="1">
        <v>1106</v>
      </c>
      <c r="S1092" s="1">
        <v>8210</v>
      </c>
      <c r="X1092" s="1">
        <v>207</v>
      </c>
      <c r="AS1092" t="s">
        <v>534</v>
      </c>
      <c r="AT1092" t="s">
        <v>1912</v>
      </c>
      <c r="AW1092" s="35">
        <v>21</v>
      </c>
      <c r="AX1092" s="37">
        <v>109</v>
      </c>
      <c r="AY1092" s="41">
        <f t="shared" si="321"/>
        <v>21109</v>
      </c>
      <c r="BA1092" s="7" t="s">
        <v>59</v>
      </c>
    </row>
    <row r="1093" spans="1:53" hidden="1" outlineLevel="1">
      <c r="A1093" t="s">
        <v>708</v>
      </c>
      <c r="B1093" t="s">
        <v>1912</v>
      </c>
      <c r="C1093" s="25">
        <v>715149</v>
      </c>
      <c r="F1093" s="1">
        <f t="shared" si="322"/>
        <v>465941</v>
      </c>
      <c r="G1093" s="1">
        <v>247046</v>
      </c>
      <c r="H1093" s="1">
        <v>246064</v>
      </c>
      <c r="I1093" s="2" t="str">
        <f t="shared" si="310"/>
        <v/>
      </c>
      <c r="J1093" s="2">
        <f t="shared" si="311"/>
        <v>0.52810119736189776</v>
      </c>
      <c r="K1093" s="10">
        <f t="shared" si="323"/>
        <v>1</v>
      </c>
      <c r="L1093" s="9">
        <f t="shared" si="324"/>
        <v>2</v>
      </c>
      <c r="M1093" s="8" t="e">
        <f t="shared" si="325"/>
        <v>#N/A</v>
      </c>
      <c r="N1093" s="2">
        <f t="shared" si="326"/>
        <v>0.5773670915416329</v>
      </c>
      <c r="O1093" s="2">
        <f t="shared" si="327"/>
        <v>0.33123936292363199</v>
      </c>
      <c r="P1093" s="2">
        <f t="shared" si="328"/>
        <v>0</v>
      </c>
      <c r="Q1093" s="2">
        <f t="shared" si="329"/>
        <v>9.139354553473511E-2</v>
      </c>
      <c r="R1093" s="1">
        <v>269019</v>
      </c>
      <c r="S1093" s="1">
        <v>154338</v>
      </c>
      <c r="X1093" s="1">
        <v>42584</v>
      </c>
      <c r="AS1093" t="s">
        <v>708</v>
      </c>
      <c r="AT1093" t="s">
        <v>1912</v>
      </c>
      <c r="AW1093" s="35">
        <v>21</v>
      </c>
      <c r="AX1093" s="37">
        <v>111</v>
      </c>
      <c r="AY1093" s="41">
        <f t="shared" si="321"/>
        <v>21111</v>
      </c>
      <c r="BA1093" s="7" t="s">
        <v>59</v>
      </c>
    </row>
    <row r="1094" spans="1:53" hidden="1" outlineLevel="1">
      <c r="A1094" t="s">
        <v>2644</v>
      </c>
      <c r="B1094" t="s">
        <v>1912</v>
      </c>
      <c r="C1094" s="25">
        <v>45024</v>
      </c>
      <c r="F1094" s="1">
        <f t="shared" si="322"/>
        <v>29143</v>
      </c>
      <c r="G1094" s="1">
        <v>12837</v>
      </c>
      <c r="H1094" s="1">
        <v>9815</v>
      </c>
      <c r="I1094" s="2" t="str">
        <f t="shared" si="310"/>
        <v/>
      </c>
      <c r="J1094" s="2">
        <f t="shared" si="311"/>
        <v>0.33678756476683935</v>
      </c>
      <c r="K1094" s="10">
        <f t="shared" si="323"/>
        <v>1</v>
      </c>
      <c r="L1094" s="9">
        <f t="shared" si="324"/>
        <v>2</v>
      </c>
      <c r="M1094" s="8" t="e">
        <f t="shared" si="325"/>
        <v>#N/A</v>
      </c>
      <c r="N1094" s="2">
        <f t="shared" si="326"/>
        <v>0.51010534262086948</v>
      </c>
      <c r="O1094" s="2">
        <f t="shared" si="327"/>
        <v>0.41800775486394676</v>
      </c>
      <c r="P1094" s="2">
        <f t="shared" si="328"/>
        <v>0</v>
      </c>
      <c r="Q1094" s="2">
        <f t="shared" si="329"/>
        <v>7.1886902515183759E-2</v>
      </c>
      <c r="R1094" s="1">
        <v>14866</v>
      </c>
      <c r="S1094" s="1">
        <v>12182</v>
      </c>
      <c r="X1094" s="1">
        <v>2095</v>
      </c>
      <c r="AS1094" t="s">
        <v>2644</v>
      </c>
      <c r="AT1094" t="s">
        <v>1912</v>
      </c>
      <c r="AW1094" s="35">
        <v>21</v>
      </c>
      <c r="AX1094" s="37">
        <v>113</v>
      </c>
      <c r="AY1094" s="41">
        <f t="shared" si="321"/>
        <v>21113</v>
      </c>
      <c r="BA1094" s="7" t="s">
        <v>59</v>
      </c>
    </row>
    <row r="1095" spans="1:53" hidden="1" outlineLevel="1">
      <c r="A1095" t="s">
        <v>2316</v>
      </c>
      <c r="B1095" t="s">
        <v>1912</v>
      </c>
      <c r="C1095" s="25">
        <v>23382</v>
      </c>
      <c r="F1095" s="1">
        <f t="shared" si="322"/>
        <v>16125</v>
      </c>
      <c r="G1095" s="1">
        <v>8190</v>
      </c>
      <c r="H1095" s="1">
        <v>7311</v>
      </c>
      <c r="I1095" s="2" t="str">
        <f t="shared" ref="I1095:I1158" si="330">IF(D1095&gt;0,H1095/D1095,"")</f>
        <v/>
      </c>
      <c r="J1095" s="2">
        <f t="shared" ref="J1095:J1158" si="331">IF(F1095&gt;0,H1095/F1095,"")</f>
        <v>0.45339534883720928</v>
      </c>
      <c r="K1095" s="10">
        <f t="shared" si="323"/>
        <v>2</v>
      </c>
      <c r="L1095" s="9">
        <f t="shared" si="324"/>
        <v>1</v>
      </c>
      <c r="M1095" s="8" t="e">
        <f t="shared" si="325"/>
        <v>#N/A</v>
      </c>
      <c r="N1095" s="2">
        <f t="shared" si="326"/>
        <v>0.41407751937984494</v>
      </c>
      <c r="O1095" s="2">
        <f t="shared" si="327"/>
        <v>0.56074418604651166</v>
      </c>
      <c r="P1095" s="2">
        <f t="shared" si="328"/>
        <v>0</v>
      </c>
      <c r="Q1095" s="2">
        <f t="shared" si="329"/>
        <v>2.5178294573643401E-2</v>
      </c>
      <c r="R1095" s="1">
        <v>6677</v>
      </c>
      <c r="S1095" s="1">
        <v>9042</v>
      </c>
      <c r="X1095" s="1">
        <v>406</v>
      </c>
      <c r="AS1095" t="s">
        <v>2316</v>
      </c>
      <c r="AT1095" t="s">
        <v>1912</v>
      </c>
      <c r="AW1095" s="35">
        <v>21</v>
      </c>
      <c r="AX1095" s="37">
        <v>115</v>
      </c>
      <c r="AY1095" s="41">
        <f t="shared" si="321"/>
        <v>21115</v>
      </c>
      <c r="BA1095" s="7" t="s">
        <v>59</v>
      </c>
    </row>
    <row r="1096" spans="1:53" hidden="1" outlineLevel="1">
      <c r="A1096" t="s">
        <v>2036</v>
      </c>
      <c r="B1096" t="s">
        <v>1912</v>
      </c>
      <c r="C1096" s="25">
        <v>155557</v>
      </c>
      <c r="F1096" s="1">
        <f t="shared" si="322"/>
        <v>101024</v>
      </c>
      <c r="G1096" s="1">
        <v>44138</v>
      </c>
      <c r="H1096" s="1">
        <v>42225</v>
      </c>
      <c r="I1096" s="2" t="str">
        <f t="shared" si="330"/>
        <v/>
      </c>
      <c r="J1096" s="2">
        <f t="shared" si="331"/>
        <v>0.41796998732974344</v>
      </c>
      <c r="K1096" s="10">
        <f t="shared" si="323"/>
        <v>1</v>
      </c>
      <c r="L1096" s="9">
        <f t="shared" si="324"/>
        <v>2</v>
      </c>
      <c r="M1096" s="8" t="e">
        <f t="shared" si="325"/>
        <v>#N/A</v>
      </c>
      <c r="N1096" s="2">
        <f t="shared" si="326"/>
        <v>0.43764847956921127</v>
      </c>
      <c r="O1096" s="2">
        <f t="shared" si="327"/>
        <v>0.4374010136205258</v>
      </c>
      <c r="P1096" s="2">
        <f t="shared" si="328"/>
        <v>0</v>
      </c>
      <c r="Q1096" s="2">
        <f t="shared" si="329"/>
        <v>0.12495050681026293</v>
      </c>
      <c r="R1096" s="1">
        <v>44213</v>
      </c>
      <c r="S1096" s="1">
        <v>44188</v>
      </c>
      <c r="X1096" s="1">
        <v>12623</v>
      </c>
      <c r="AS1096" t="s">
        <v>2036</v>
      </c>
      <c r="AT1096" t="s">
        <v>1912</v>
      </c>
      <c r="AW1096" s="35">
        <v>21</v>
      </c>
      <c r="AX1096" s="37">
        <v>117</v>
      </c>
      <c r="AY1096" s="41">
        <f t="shared" si="321"/>
        <v>21117</v>
      </c>
      <c r="BA1096" s="7" t="s">
        <v>59</v>
      </c>
    </row>
    <row r="1097" spans="1:53" hidden="1" outlineLevel="1">
      <c r="A1097" t="s">
        <v>2037</v>
      </c>
      <c r="B1097" t="s">
        <v>1912</v>
      </c>
      <c r="C1097" s="25">
        <v>16837</v>
      </c>
      <c r="F1097" s="1">
        <f t="shared" si="322"/>
        <v>11976</v>
      </c>
      <c r="G1097" s="1">
        <v>7146</v>
      </c>
      <c r="H1097" s="1">
        <v>5975</v>
      </c>
      <c r="I1097" s="2" t="str">
        <f t="shared" si="330"/>
        <v/>
      </c>
      <c r="J1097" s="2">
        <f t="shared" si="331"/>
        <v>0.49891449565798263</v>
      </c>
      <c r="K1097" s="10">
        <f t="shared" si="323"/>
        <v>1</v>
      </c>
      <c r="L1097" s="9">
        <f t="shared" si="324"/>
        <v>2</v>
      </c>
      <c r="M1097" s="8" t="e">
        <f t="shared" si="325"/>
        <v>#N/A</v>
      </c>
      <c r="N1097" s="2">
        <f t="shared" si="326"/>
        <v>0.95182030728122913</v>
      </c>
      <c r="O1097" s="2">
        <f t="shared" si="327"/>
        <v>3.5988643954575815E-2</v>
      </c>
      <c r="P1097" s="2">
        <f t="shared" si="328"/>
        <v>0</v>
      </c>
      <c r="Q1097" s="2">
        <f t="shared" si="329"/>
        <v>1.2191048764195057E-2</v>
      </c>
      <c r="R1097" s="1">
        <v>11399</v>
      </c>
      <c r="S1097" s="1">
        <v>431</v>
      </c>
      <c r="X1097" s="1">
        <v>146</v>
      </c>
      <c r="AS1097" t="s">
        <v>2037</v>
      </c>
      <c r="AT1097" t="s">
        <v>1912</v>
      </c>
      <c r="AW1097" s="35">
        <v>21</v>
      </c>
      <c r="AX1097" s="37">
        <v>119</v>
      </c>
      <c r="AY1097" s="41">
        <f t="shared" si="321"/>
        <v>21119</v>
      </c>
      <c r="BA1097" s="7" t="s">
        <v>59</v>
      </c>
    </row>
    <row r="1098" spans="1:53" hidden="1" outlineLevel="1">
      <c r="A1098" t="s">
        <v>1659</v>
      </c>
      <c r="B1098" t="s">
        <v>1912</v>
      </c>
      <c r="C1098" s="25">
        <v>31599</v>
      </c>
      <c r="F1098" s="1">
        <f t="shared" si="322"/>
        <v>22250</v>
      </c>
      <c r="G1098" s="1">
        <v>11762</v>
      </c>
      <c r="H1098" s="1">
        <v>10201</v>
      </c>
      <c r="I1098" s="2" t="str">
        <f t="shared" si="330"/>
        <v/>
      </c>
      <c r="J1098" s="2">
        <f t="shared" si="331"/>
        <v>0.45847191011235955</v>
      </c>
      <c r="K1098" s="10">
        <f t="shared" si="323"/>
        <v>2</v>
      </c>
      <c r="L1098" s="9">
        <f t="shared" si="324"/>
        <v>1</v>
      </c>
      <c r="M1098" s="8" t="e">
        <f t="shared" si="325"/>
        <v>#N/A</v>
      </c>
      <c r="N1098" s="2">
        <f t="shared" si="326"/>
        <v>0.33478651685393257</v>
      </c>
      <c r="O1098" s="2">
        <f t="shared" si="327"/>
        <v>0.64400000000000002</v>
      </c>
      <c r="P1098" s="2">
        <f t="shared" si="328"/>
        <v>0</v>
      </c>
      <c r="Q1098" s="2">
        <f t="shared" si="329"/>
        <v>2.1213483146067413E-2</v>
      </c>
      <c r="R1098" s="1">
        <v>7449</v>
      </c>
      <c r="S1098" s="1">
        <v>14329</v>
      </c>
      <c r="X1098" s="1">
        <v>472</v>
      </c>
      <c r="AS1098" t="s">
        <v>1659</v>
      </c>
      <c r="AT1098" t="s">
        <v>1912</v>
      </c>
      <c r="AW1098" s="35">
        <v>21</v>
      </c>
      <c r="AX1098" s="37">
        <v>121</v>
      </c>
      <c r="AY1098" s="41">
        <f t="shared" si="321"/>
        <v>21121</v>
      </c>
      <c r="BA1098" s="7" t="s">
        <v>59</v>
      </c>
    </row>
    <row r="1099" spans="1:53" hidden="1" outlineLevel="1">
      <c r="A1099" t="s">
        <v>2778</v>
      </c>
      <c r="B1099" t="s">
        <v>1912</v>
      </c>
      <c r="C1099" s="25">
        <v>13934</v>
      </c>
      <c r="F1099" s="1">
        <f t="shared" si="322"/>
        <v>9632</v>
      </c>
      <c r="G1099" s="1">
        <v>4676</v>
      </c>
      <c r="H1099" s="1">
        <v>4436</v>
      </c>
      <c r="I1099" s="2" t="str">
        <f t="shared" si="330"/>
        <v/>
      </c>
      <c r="J1099" s="2">
        <f t="shared" si="331"/>
        <v>0.46054817275747506</v>
      </c>
      <c r="K1099" s="10">
        <f t="shared" si="323"/>
        <v>1</v>
      </c>
      <c r="L1099" s="9">
        <f t="shared" si="324"/>
        <v>2</v>
      </c>
      <c r="M1099" s="8" t="e">
        <f t="shared" si="325"/>
        <v>#N/A</v>
      </c>
      <c r="N1099" s="2">
        <f t="shared" si="326"/>
        <v>0.68365863787375414</v>
      </c>
      <c r="O1099" s="2">
        <f t="shared" si="327"/>
        <v>0.27470930232558138</v>
      </c>
      <c r="P1099" s="2">
        <f t="shared" si="328"/>
        <v>0</v>
      </c>
      <c r="Q1099" s="2">
        <f t="shared" si="329"/>
        <v>4.1632059800664478E-2</v>
      </c>
      <c r="R1099" s="1">
        <v>6585</v>
      </c>
      <c r="S1099" s="1">
        <v>2646</v>
      </c>
      <c r="X1099" s="1">
        <v>401</v>
      </c>
      <c r="AS1099" t="s">
        <v>2778</v>
      </c>
      <c r="AT1099" t="s">
        <v>1912</v>
      </c>
      <c r="AW1099" s="35">
        <v>21</v>
      </c>
      <c r="AX1099" s="37">
        <v>123</v>
      </c>
      <c r="AY1099" s="41">
        <f t="shared" si="321"/>
        <v>21123</v>
      </c>
      <c r="BA1099" s="7" t="s">
        <v>59</v>
      </c>
    </row>
    <row r="1100" spans="1:53" hidden="1" outlineLevel="1">
      <c r="A1100" t="s">
        <v>2759</v>
      </c>
      <c r="B1100" t="s">
        <v>1912</v>
      </c>
      <c r="C1100" s="25">
        <v>57239</v>
      </c>
      <c r="F1100" s="1">
        <f t="shared" si="322"/>
        <v>38704</v>
      </c>
      <c r="G1100" s="1">
        <v>17138</v>
      </c>
      <c r="H1100" s="1">
        <v>15289</v>
      </c>
      <c r="I1100" s="2" t="str">
        <f t="shared" si="330"/>
        <v/>
      </c>
      <c r="J1100" s="2">
        <f t="shared" si="331"/>
        <v>0.39502377015295576</v>
      </c>
      <c r="K1100" s="10">
        <f t="shared" si="323"/>
        <v>2</v>
      </c>
      <c r="L1100" s="9">
        <f t="shared" si="324"/>
        <v>1</v>
      </c>
      <c r="M1100" s="8" t="e">
        <f t="shared" si="325"/>
        <v>#N/A</v>
      </c>
      <c r="N1100" s="2">
        <f t="shared" si="326"/>
        <v>0.23188817693261679</v>
      </c>
      <c r="O1100" s="2">
        <f t="shared" si="327"/>
        <v>0.73457523770152955</v>
      </c>
      <c r="P1100" s="2">
        <f t="shared" si="328"/>
        <v>0</v>
      </c>
      <c r="Q1100" s="2">
        <f t="shared" si="329"/>
        <v>3.3536585365853688E-2</v>
      </c>
      <c r="R1100" s="1">
        <v>8975</v>
      </c>
      <c r="S1100" s="1">
        <v>28431</v>
      </c>
      <c r="X1100" s="1">
        <v>1298</v>
      </c>
      <c r="AS1100" t="s">
        <v>2759</v>
      </c>
      <c r="AT1100" t="s">
        <v>1912</v>
      </c>
      <c r="AW1100" s="35">
        <v>21</v>
      </c>
      <c r="AX1100" s="37">
        <v>125</v>
      </c>
      <c r="AY1100" s="41">
        <f t="shared" si="321"/>
        <v>21125</v>
      </c>
      <c r="BA1100" s="7" t="s">
        <v>59</v>
      </c>
    </row>
    <row r="1101" spans="1:53" hidden="1" outlineLevel="1">
      <c r="A1101" t="s">
        <v>1613</v>
      </c>
      <c r="B1101" t="s">
        <v>1912</v>
      </c>
      <c r="C1101" s="25">
        <v>15766</v>
      </c>
      <c r="F1101" s="1">
        <f t="shared" si="322"/>
        <v>10991</v>
      </c>
      <c r="G1101" s="1">
        <v>6029</v>
      </c>
      <c r="H1101" s="1">
        <v>5079</v>
      </c>
      <c r="I1101" s="2" t="str">
        <f t="shared" si="330"/>
        <v/>
      </c>
      <c r="J1101" s="2">
        <f t="shared" si="331"/>
        <v>0.46210535893003368</v>
      </c>
      <c r="K1101" s="10">
        <f t="shared" si="323"/>
        <v>1</v>
      </c>
      <c r="L1101" s="9">
        <f t="shared" si="324"/>
        <v>2</v>
      </c>
      <c r="M1101" s="8" t="e">
        <f t="shared" si="325"/>
        <v>#N/A</v>
      </c>
      <c r="N1101" s="2">
        <f t="shared" si="326"/>
        <v>0.56246019470475839</v>
      </c>
      <c r="O1101" s="2">
        <f t="shared" si="327"/>
        <v>0.39723410062778636</v>
      </c>
      <c r="P1101" s="2">
        <f t="shared" si="328"/>
        <v>0</v>
      </c>
      <c r="Q1101" s="2">
        <f t="shared" si="329"/>
        <v>4.0305704667455255E-2</v>
      </c>
      <c r="R1101" s="1">
        <v>6182</v>
      </c>
      <c r="S1101" s="1">
        <v>4366</v>
      </c>
      <c r="X1101" s="1">
        <v>443</v>
      </c>
      <c r="AS1101" t="s">
        <v>1613</v>
      </c>
      <c r="AT1101" t="s">
        <v>1912</v>
      </c>
      <c r="AW1101" s="35">
        <v>21</v>
      </c>
      <c r="AX1101" s="37">
        <v>127</v>
      </c>
      <c r="AY1101" s="41">
        <f t="shared" si="321"/>
        <v>21127</v>
      </c>
      <c r="BA1101" s="7" t="s">
        <v>59</v>
      </c>
    </row>
    <row r="1102" spans="1:53" hidden="1" outlineLevel="1">
      <c r="A1102" t="s">
        <v>2113</v>
      </c>
      <c r="B1102" t="s">
        <v>1912</v>
      </c>
      <c r="C1102" s="25">
        <v>7850</v>
      </c>
      <c r="F1102" s="1">
        <f t="shared" ref="F1102:F1133" si="332">SUM(R1102:AP1102)</f>
        <v>5356</v>
      </c>
      <c r="G1102" s="1">
        <v>3449</v>
      </c>
      <c r="H1102" s="1">
        <v>2931</v>
      </c>
      <c r="I1102" s="2" t="str">
        <f t="shared" si="330"/>
        <v/>
      </c>
      <c r="J1102" s="2">
        <f t="shared" si="331"/>
        <v>0.54723674383868559</v>
      </c>
      <c r="K1102" s="10">
        <f t="shared" ref="K1102:K1133" si="333">RANK(R1102,R1102:AP1102)</f>
        <v>2</v>
      </c>
      <c r="L1102" s="9">
        <f t="shared" ref="L1102:L1133" si="334">RANK(S1102,R1102:AP1102)</f>
        <v>1</v>
      </c>
      <c r="M1102" s="8" t="e">
        <f t="shared" ref="M1102:M1133" si="335">RANK(T1102,R1102:AP1102)</f>
        <v>#N/A</v>
      </c>
      <c r="N1102" s="2">
        <f t="shared" ref="N1102:N1133" si="336">IF(SUM($R1102:$AO1102)=0,"-",R1102/SUM($R1102:$AO1102))</f>
        <v>0.39058999253174009</v>
      </c>
      <c r="O1102" s="2">
        <f t="shared" ref="O1102:O1133" si="337">IF(SUM($R1102:$AO1102)=0,"-",S1102/SUM($R1102:$AO1102))</f>
        <v>0.59148618371919348</v>
      </c>
      <c r="P1102" s="2">
        <f t="shared" ref="P1102:P1133" si="338">IF(SUM($R1102:$AO1102)=0,"-",T1102/SUM($R1102:$AO1102))</f>
        <v>0</v>
      </c>
      <c r="Q1102" s="2">
        <f t="shared" ref="Q1102:Q1133" si="339">IF(SUM($R1102:$AO1102)=0,"-",(1-N1102-O1102-P1102))</f>
        <v>1.7923823749066425E-2</v>
      </c>
      <c r="R1102" s="1">
        <v>2092</v>
      </c>
      <c r="S1102" s="1">
        <v>3168</v>
      </c>
      <c r="X1102" s="1">
        <v>96</v>
      </c>
      <c r="AS1102" t="s">
        <v>2113</v>
      </c>
      <c r="AT1102" t="s">
        <v>1912</v>
      </c>
      <c r="AW1102" s="35">
        <v>21</v>
      </c>
      <c r="AX1102" s="37">
        <v>129</v>
      </c>
      <c r="AY1102" s="41">
        <f t="shared" si="321"/>
        <v>21129</v>
      </c>
      <c r="BA1102" s="7" t="s">
        <v>59</v>
      </c>
    </row>
    <row r="1103" spans="1:53" hidden="1" outlineLevel="1">
      <c r="A1103" t="s">
        <v>2782</v>
      </c>
      <c r="B1103" t="s">
        <v>1912</v>
      </c>
      <c r="C1103" s="25">
        <v>11642</v>
      </c>
      <c r="F1103" s="1">
        <f t="shared" si="332"/>
        <v>9358</v>
      </c>
      <c r="G1103" s="1">
        <v>5025</v>
      </c>
      <c r="H1103" s="1">
        <v>4239</v>
      </c>
      <c r="I1103" s="2" t="str">
        <f t="shared" si="330"/>
        <v/>
      </c>
      <c r="J1103" s="2">
        <f t="shared" si="331"/>
        <v>0.45298140628339389</v>
      </c>
      <c r="K1103" s="10">
        <f t="shared" si="333"/>
        <v>2</v>
      </c>
      <c r="L1103" s="9">
        <f t="shared" si="334"/>
        <v>1</v>
      </c>
      <c r="M1103" s="8" t="e">
        <f t="shared" si="335"/>
        <v>#N/A</v>
      </c>
      <c r="N1103" s="2">
        <f t="shared" si="336"/>
        <v>0.10664671938448386</v>
      </c>
      <c r="O1103" s="2">
        <f t="shared" si="337"/>
        <v>0.87540072665099378</v>
      </c>
      <c r="P1103" s="2">
        <f t="shared" si="338"/>
        <v>0</v>
      </c>
      <c r="Q1103" s="2">
        <f t="shared" si="339"/>
        <v>1.7952553964522333E-2</v>
      </c>
      <c r="R1103" s="1">
        <v>998</v>
      </c>
      <c r="S1103" s="1">
        <v>8192</v>
      </c>
      <c r="X1103" s="1">
        <v>168</v>
      </c>
      <c r="AS1103" t="s">
        <v>2782</v>
      </c>
      <c r="AT1103" t="s">
        <v>1912</v>
      </c>
      <c r="AW1103" s="35">
        <v>21</v>
      </c>
      <c r="AX1103" s="37">
        <v>131</v>
      </c>
      <c r="AY1103" s="41">
        <f t="shared" si="321"/>
        <v>21131</v>
      </c>
      <c r="BA1103" s="7" t="s">
        <v>59</v>
      </c>
    </row>
    <row r="1104" spans="1:53" hidden="1" outlineLevel="1">
      <c r="A1104" t="s">
        <v>2167</v>
      </c>
      <c r="B1104" t="s">
        <v>1912</v>
      </c>
      <c r="C1104" s="25">
        <v>24534</v>
      </c>
      <c r="F1104" s="1">
        <f t="shared" si="332"/>
        <v>16499</v>
      </c>
      <c r="G1104" s="1">
        <v>8517</v>
      </c>
      <c r="H1104" s="1">
        <v>7224</v>
      </c>
      <c r="I1104" s="2" t="str">
        <f t="shared" si="330"/>
        <v/>
      </c>
      <c r="J1104" s="2">
        <f t="shared" si="331"/>
        <v>0.4378447178616886</v>
      </c>
      <c r="K1104" s="10">
        <f t="shared" si="333"/>
        <v>1</v>
      </c>
      <c r="L1104" s="9">
        <f t="shared" si="334"/>
        <v>2</v>
      </c>
      <c r="M1104" s="8" t="e">
        <f t="shared" si="335"/>
        <v>#N/A</v>
      </c>
      <c r="N1104" s="2">
        <f t="shared" si="336"/>
        <v>0.77550154554821504</v>
      </c>
      <c r="O1104" s="2">
        <f t="shared" si="337"/>
        <v>0.208679313897812</v>
      </c>
      <c r="P1104" s="2">
        <f t="shared" si="338"/>
        <v>0</v>
      </c>
      <c r="Q1104" s="2">
        <f t="shared" si="339"/>
        <v>1.581914055397296E-2</v>
      </c>
      <c r="R1104" s="1">
        <v>12795</v>
      </c>
      <c r="S1104" s="1">
        <v>3443</v>
      </c>
      <c r="X1104" s="1">
        <v>261</v>
      </c>
      <c r="AS1104" t="s">
        <v>2167</v>
      </c>
      <c r="AT1104" t="s">
        <v>1912</v>
      </c>
      <c r="AW1104" s="35">
        <v>21</v>
      </c>
      <c r="AX1104" s="37">
        <v>133</v>
      </c>
      <c r="AY1104" s="41">
        <f t="shared" si="321"/>
        <v>21133</v>
      </c>
      <c r="BA1104" s="7" t="s">
        <v>59</v>
      </c>
    </row>
    <row r="1105" spans="1:53" hidden="1" outlineLevel="1">
      <c r="A1105" t="s">
        <v>700</v>
      </c>
      <c r="B1105" t="s">
        <v>1912</v>
      </c>
      <c r="C1105" s="25">
        <v>14010</v>
      </c>
      <c r="F1105" s="1">
        <f t="shared" si="332"/>
        <v>9619</v>
      </c>
      <c r="G1105" s="1">
        <v>3969</v>
      </c>
      <c r="H1105" s="1">
        <v>3428</v>
      </c>
      <c r="I1105" s="2" t="str">
        <f t="shared" si="330"/>
        <v/>
      </c>
      <c r="J1105" s="2">
        <f t="shared" si="331"/>
        <v>0.35637800187129637</v>
      </c>
      <c r="K1105" s="10">
        <f t="shared" si="333"/>
        <v>2</v>
      </c>
      <c r="L1105" s="9">
        <f t="shared" si="334"/>
        <v>1</v>
      </c>
      <c r="M1105" s="8" t="e">
        <f t="shared" si="335"/>
        <v>#N/A</v>
      </c>
      <c r="N1105" s="2">
        <f t="shared" si="336"/>
        <v>0.23027341719513464</v>
      </c>
      <c r="O1105" s="2">
        <f t="shared" si="337"/>
        <v>0.74072148872024124</v>
      </c>
      <c r="P1105" s="2">
        <f t="shared" si="338"/>
        <v>0</v>
      </c>
      <c r="Q1105" s="2">
        <f t="shared" si="339"/>
        <v>2.900509408462415E-2</v>
      </c>
      <c r="R1105" s="1">
        <v>2215</v>
      </c>
      <c r="S1105" s="1">
        <v>7125</v>
      </c>
      <c r="X1105" s="1">
        <v>279</v>
      </c>
      <c r="AS1105" t="s">
        <v>700</v>
      </c>
      <c r="AT1105" t="s">
        <v>1912</v>
      </c>
      <c r="AW1105" s="35">
        <v>21</v>
      </c>
      <c r="AX1105" s="37">
        <v>135</v>
      </c>
      <c r="AY1105" s="41">
        <f t="shared" si="321"/>
        <v>21135</v>
      </c>
      <c r="BA1105" s="7" t="s">
        <v>59</v>
      </c>
    </row>
    <row r="1106" spans="1:53" hidden="1" outlineLevel="1">
      <c r="A1106" t="s">
        <v>1886</v>
      </c>
      <c r="B1106" t="s">
        <v>1912</v>
      </c>
      <c r="C1106" s="25">
        <v>24838</v>
      </c>
      <c r="F1106" s="1">
        <f t="shared" si="332"/>
        <v>16363</v>
      </c>
      <c r="G1106" s="1">
        <v>7175</v>
      </c>
      <c r="H1106" s="1">
        <v>5673</v>
      </c>
      <c r="I1106" s="2" t="str">
        <f t="shared" si="330"/>
        <v/>
      </c>
      <c r="J1106" s="2">
        <f t="shared" si="331"/>
        <v>0.34669681598728841</v>
      </c>
      <c r="K1106" s="10">
        <f t="shared" si="333"/>
        <v>1</v>
      </c>
      <c r="L1106" s="9">
        <f t="shared" si="334"/>
        <v>2</v>
      </c>
      <c r="M1106" s="8" t="e">
        <f t="shared" si="335"/>
        <v>#N/A</v>
      </c>
      <c r="N1106" s="2">
        <f t="shared" si="336"/>
        <v>0.54959359530648411</v>
      </c>
      <c r="O1106" s="2">
        <f t="shared" si="337"/>
        <v>0.41349385809448147</v>
      </c>
      <c r="P1106" s="2">
        <f t="shared" si="338"/>
        <v>0</v>
      </c>
      <c r="Q1106" s="2">
        <f t="shared" si="339"/>
        <v>3.6912546599034424E-2</v>
      </c>
      <c r="R1106" s="1">
        <v>8993</v>
      </c>
      <c r="S1106" s="1">
        <v>6766</v>
      </c>
      <c r="X1106" s="1">
        <v>604</v>
      </c>
      <c r="AS1106" t="s">
        <v>1886</v>
      </c>
      <c r="AT1106" t="s">
        <v>1912</v>
      </c>
      <c r="AW1106" s="35">
        <v>21</v>
      </c>
      <c r="AX1106" s="37">
        <v>137</v>
      </c>
      <c r="AY1106" s="41">
        <f t="shared" si="321"/>
        <v>21137</v>
      </c>
      <c r="BA1106" s="7" t="s">
        <v>59</v>
      </c>
    </row>
    <row r="1107" spans="1:53" hidden="1" outlineLevel="1">
      <c r="A1107" t="s">
        <v>951</v>
      </c>
      <c r="B1107" t="s">
        <v>1912</v>
      </c>
      <c r="C1107" s="25">
        <v>9594</v>
      </c>
      <c r="F1107" s="1">
        <f t="shared" si="332"/>
        <v>7066</v>
      </c>
      <c r="G1107" s="1">
        <v>3557</v>
      </c>
      <c r="H1107" s="1">
        <v>3248</v>
      </c>
      <c r="I1107" s="2" t="str">
        <f t="shared" si="330"/>
        <v/>
      </c>
      <c r="J1107" s="2">
        <f t="shared" si="331"/>
        <v>0.45966600622700254</v>
      </c>
      <c r="K1107" s="10">
        <f t="shared" si="333"/>
        <v>1</v>
      </c>
      <c r="L1107" s="9">
        <f t="shared" si="334"/>
        <v>2</v>
      </c>
      <c r="M1107" s="8" t="e">
        <f t="shared" si="335"/>
        <v>#N/A</v>
      </c>
      <c r="N1107" s="2">
        <f t="shared" si="336"/>
        <v>0.81361449193320123</v>
      </c>
      <c r="O1107" s="2">
        <f t="shared" si="337"/>
        <v>0.15525049532974808</v>
      </c>
      <c r="P1107" s="2">
        <f t="shared" si="338"/>
        <v>0</v>
      </c>
      <c r="Q1107" s="2">
        <f t="shared" si="339"/>
        <v>3.1135012737050688E-2</v>
      </c>
      <c r="R1107" s="1">
        <v>5749</v>
      </c>
      <c r="S1107" s="1">
        <v>1097</v>
      </c>
      <c r="X1107" s="1">
        <v>220</v>
      </c>
      <c r="AS1107" t="s">
        <v>951</v>
      </c>
      <c r="AT1107" t="s">
        <v>1912</v>
      </c>
      <c r="AW1107" s="35">
        <v>21</v>
      </c>
      <c r="AX1107" s="37">
        <v>139</v>
      </c>
      <c r="AY1107" s="41">
        <f t="shared" si="321"/>
        <v>21139</v>
      </c>
      <c r="BA1107" s="7" t="s">
        <v>59</v>
      </c>
    </row>
    <row r="1108" spans="1:53" hidden="1" outlineLevel="1">
      <c r="A1108" t="s">
        <v>2748</v>
      </c>
      <c r="B1108" t="s">
        <v>1912</v>
      </c>
      <c r="C1108" s="25">
        <v>26768</v>
      </c>
      <c r="F1108" s="1">
        <f t="shared" si="332"/>
        <v>16333</v>
      </c>
      <c r="G1108" s="1">
        <v>8385</v>
      </c>
      <c r="H1108" s="1">
        <v>7282</v>
      </c>
      <c r="I1108" s="2" t="str">
        <f t="shared" si="330"/>
        <v/>
      </c>
      <c r="J1108" s="2">
        <f t="shared" si="331"/>
        <v>0.4458458335884406</v>
      </c>
      <c r="K1108" s="10">
        <f t="shared" si="333"/>
        <v>1</v>
      </c>
      <c r="L1108" s="9">
        <f t="shared" si="334"/>
        <v>2</v>
      </c>
      <c r="M1108" s="8" t="e">
        <f t="shared" si="335"/>
        <v>#N/A</v>
      </c>
      <c r="N1108" s="2">
        <f t="shared" si="336"/>
        <v>0.7329333251699014</v>
      </c>
      <c r="O1108" s="2">
        <f t="shared" si="337"/>
        <v>0.21373905589909997</v>
      </c>
      <c r="P1108" s="2">
        <f t="shared" si="338"/>
        <v>0</v>
      </c>
      <c r="Q1108" s="2">
        <f t="shared" si="339"/>
        <v>5.3327618930998633E-2</v>
      </c>
      <c r="R1108" s="1">
        <v>11971</v>
      </c>
      <c r="S1108" s="1">
        <v>3491</v>
      </c>
      <c r="X1108" s="1">
        <v>871</v>
      </c>
      <c r="AS1108" t="s">
        <v>2748</v>
      </c>
      <c r="AT1108" t="s">
        <v>1912</v>
      </c>
      <c r="AW1108" s="35">
        <v>21</v>
      </c>
      <c r="AX1108" s="37">
        <v>141</v>
      </c>
      <c r="AY1108" s="41">
        <f t="shared" si="321"/>
        <v>21141</v>
      </c>
      <c r="BA1108" s="7" t="s">
        <v>59</v>
      </c>
    </row>
    <row r="1109" spans="1:53" hidden="1" outlineLevel="1">
      <c r="A1109" t="s">
        <v>2460</v>
      </c>
      <c r="B1109" t="s">
        <v>1912</v>
      </c>
      <c r="C1109" s="25">
        <v>8434</v>
      </c>
      <c r="F1109" s="1">
        <f t="shared" si="332"/>
        <v>5848</v>
      </c>
      <c r="G1109" s="1">
        <v>3308</v>
      </c>
      <c r="H1109" s="1">
        <v>3101</v>
      </c>
      <c r="I1109" s="2" t="str">
        <f t="shared" si="330"/>
        <v/>
      </c>
      <c r="J1109" s="2">
        <f t="shared" si="331"/>
        <v>0.53026675786593702</v>
      </c>
      <c r="K1109" s="10">
        <f t="shared" si="333"/>
        <v>1</v>
      </c>
      <c r="L1109" s="9">
        <f t="shared" si="334"/>
        <v>2</v>
      </c>
      <c r="M1109" s="8" t="e">
        <f t="shared" si="335"/>
        <v>#N/A</v>
      </c>
      <c r="N1109" s="2">
        <f t="shared" si="336"/>
        <v>0.80010259917920656</v>
      </c>
      <c r="O1109" s="2">
        <f t="shared" si="337"/>
        <v>0.16689466484268126</v>
      </c>
      <c r="P1109" s="2">
        <f t="shared" si="338"/>
        <v>0</v>
      </c>
      <c r="Q1109" s="2">
        <f t="shared" si="339"/>
        <v>3.300273597811218E-2</v>
      </c>
      <c r="R1109" s="1">
        <v>4679</v>
      </c>
      <c r="S1109" s="1">
        <v>976</v>
      </c>
      <c r="X1109" s="1">
        <v>193</v>
      </c>
      <c r="AS1109" t="s">
        <v>2460</v>
      </c>
      <c r="AT1109" t="s">
        <v>1912</v>
      </c>
      <c r="AW1109" s="35">
        <v>21</v>
      </c>
      <c r="AX1109" s="37">
        <v>143</v>
      </c>
      <c r="AY1109" s="41">
        <f t="shared" si="321"/>
        <v>21143</v>
      </c>
      <c r="BA1109" s="7" t="s">
        <v>59</v>
      </c>
    </row>
    <row r="1110" spans="1:53" hidden="1" outlineLevel="1">
      <c r="A1110" t="s">
        <v>1614</v>
      </c>
      <c r="B1110" t="s">
        <v>1912</v>
      </c>
      <c r="C1110" s="25">
        <v>64678</v>
      </c>
      <c r="F1110" s="1">
        <f t="shared" si="332"/>
        <v>45160</v>
      </c>
      <c r="G1110" s="1">
        <v>22752</v>
      </c>
      <c r="H1110" s="1">
        <v>21755</v>
      </c>
      <c r="I1110" s="2" t="str">
        <f t="shared" si="330"/>
        <v/>
      </c>
      <c r="J1110" s="2">
        <f t="shared" si="331"/>
        <v>0.48173162090345439</v>
      </c>
      <c r="K1110" s="10">
        <f t="shared" si="333"/>
        <v>1</v>
      </c>
      <c r="L1110" s="9">
        <f t="shared" si="334"/>
        <v>2</v>
      </c>
      <c r="M1110" s="8" t="e">
        <f t="shared" si="335"/>
        <v>#N/A</v>
      </c>
      <c r="N1110" s="2">
        <f t="shared" si="336"/>
        <v>0.66868910540301152</v>
      </c>
      <c r="O1110" s="2">
        <f t="shared" si="337"/>
        <v>0.26875553587245349</v>
      </c>
      <c r="P1110" s="2">
        <f t="shared" si="338"/>
        <v>0</v>
      </c>
      <c r="Q1110" s="2">
        <f t="shared" si="339"/>
        <v>6.2555358724534993E-2</v>
      </c>
      <c r="R1110" s="1">
        <v>30198</v>
      </c>
      <c r="S1110" s="1">
        <v>12137</v>
      </c>
      <c r="X1110" s="1">
        <v>2825</v>
      </c>
      <c r="AS1110" t="s">
        <v>1614</v>
      </c>
      <c r="AT1110" t="s">
        <v>1912</v>
      </c>
      <c r="AW1110" s="35">
        <v>21</v>
      </c>
      <c r="AX1110" s="37">
        <v>145</v>
      </c>
      <c r="AY1110" s="41">
        <f t="shared" si="321"/>
        <v>21145</v>
      </c>
      <c r="BA1110" s="7" t="s">
        <v>59</v>
      </c>
    </row>
    <row r="1111" spans="1:53" hidden="1" outlineLevel="1">
      <c r="A1111" t="s">
        <v>2498</v>
      </c>
      <c r="B1111" t="s">
        <v>1912</v>
      </c>
      <c r="C1111" s="25">
        <v>17892</v>
      </c>
      <c r="F1111" s="1">
        <f t="shared" si="332"/>
        <v>11183</v>
      </c>
      <c r="G1111" s="1">
        <v>5641</v>
      </c>
      <c r="H1111" s="1">
        <v>4951</v>
      </c>
      <c r="I1111" s="2" t="str">
        <f t="shared" si="330"/>
        <v/>
      </c>
      <c r="J1111" s="2">
        <f t="shared" si="331"/>
        <v>0.44272556559062864</v>
      </c>
      <c r="K1111" s="10">
        <f t="shared" si="333"/>
        <v>2</v>
      </c>
      <c r="L1111" s="9">
        <f t="shared" si="334"/>
        <v>1</v>
      </c>
      <c r="M1111" s="8" t="e">
        <f t="shared" si="335"/>
        <v>#N/A</v>
      </c>
      <c r="N1111" s="2">
        <f t="shared" si="336"/>
        <v>0.27488151658767773</v>
      </c>
      <c r="O1111" s="2">
        <f t="shared" si="337"/>
        <v>0.68613073415004922</v>
      </c>
      <c r="P1111" s="2">
        <f t="shared" si="338"/>
        <v>0</v>
      </c>
      <c r="Q1111" s="2">
        <f t="shared" si="339"/>
        <v>3.8987749262273108E-2</v>
      </c>
      <c r="R1111" s="1">
        <v>3074</v>
      </c>
      <c r="S1111" s="1">
        <v>7673</v>
      </c>
      <c r="X1111" s="1">
        <v>436</v>
      </c>
      <c r="AS1111" t="s">
        <v>2498</v>
      </c>
      <c r="AT1111" t="s">
        <v>1912</v>
      </c>
      <c r="AW1111" s="35">
        <v>21</v>
      </c>
      <c r="AX1111" s="37">
        <v>147</v>
      </c>
      <c r="AY1111" s="41">
        <f t="shared" si="321"/>
        <v>21147</v>
      </c>
      <c r="BA1111" s="7" t="s">
        <v>59</v>
      </c>
    </row>
    <row r="1112" spans="1:53" hidden="1" outlineLevel="1">
      <c r="A1112" t="s">
        <v>2464</v>
      </c>
      <c r="B1112" t="s">
        <v>1912</v>
      </c>
      <c r="C1112" s="25">
        <v>9702</v>
      </c>
      <c r="F1112" s="1">
        <f t="shared" si="332"/>
        <v>6601</v>
      </c>
      <c r="G1112" s="1">
        <v>3549</v>
      </c>
      <c r="H1112" s="1">
        <v>3222</v>
      </c>
      <c r="I1112" s="2" t="str">
        <f t="shared" si="330"/>
        <v/>
      </c>
      <c r="J1112" s="2">
        <f t="shared" si="331"/>
        <v>0.48810786244508408</v>
      </c>
      <c r="K1112" s="10">
        <f t="shared" si="333"/>
        <v>1</v>
      </c>
      <c r="L1112" s="9">
        <f t="shared" si="334"/>
        <v>2</v>
      </c>
      <c r="M1112" s="8" t="e">
        <f t="shared" si="335"/>
        <v>#N/A</v>
      </c>
      <c r="N1112" s="2">
        <f t="shared" si="336"/>
        <v>0.72898045750643847</v>
      </c>
      <c r="O1112" s="2">
        <f t="shared" si="337"/>
        <v>0.22981366459627328</v>
      </c>
      <c r="P1112" s="2">
        <f t="shared" si="338"/>
        <v>0</v>
      </c>
      <c r="Q1112" s="2">
        <f t="shared" si="339"/>
        <v>4.1205877897288246E-2</v>
      </c>
      <c r="R1112" s="1">
        <v>4812</v>
      </c>
      <c r="S1112" s="1">
        <v>1517</v>
      </c>
      <c r="X1112" s="1">
        <v>272</v>
      </c>
      <c r="AS1112" t="s">
        <v>2464</v>
      </c>
      <c r="AT1112" t="s">
        <v>1912</v>
      </c>
      <c r="AW1112" s="35">
        <v>21</v>
      </c>
      <c r="AX1112" s="37">
        <v>149</v>
      </c>
      <c r="AY1112" s="41">
        <f t="shared" si="321"/>
        <v>21149</v>
      </c>
      <c r="BA1112" s="7" t="s">
        <v>59</v>
      </c>
    </row>
    <row r="1113" spans="1:53" hidden="1" outlineLevel="1">
      <c r="A1113" t="s">
        <v>745</v>
      </c>
      <c r="B1113" t="s">
        <v>1912</v>
      </c>
      <c r="C1113" s="25">
        <v>80264</v>
      </c>
      <c r="F1113" s="1">
        <f t="shared" si="332"/>
        <v>47600</v>
      </c>
      <c r="G1113" s="1">
        <v>20065</v>
      </c>
      <c r="H1113" s="1">
        <v>15867</v>
      </c>
      <c r="I1113" s="2" t="str">
        <f t="shared" si="330"/>
        <v/>
      </c>
      <c r="J1113" s="2">
        <f t="shared" si="331"/>
        <v>0.3333403361344538</v>
      </c>
      <c r="K1113" s="10">
        <f t="shared" si="333"/>
        <v>1</v>
      </c>
      <c r="L1113" s="9">
        <f t="shared" si="334"/>
        <v>2</v>
      </c>
      <c r="M1113" s="8" t="e">
        <f t="shared" si="335"/>
        <v>#N/A</v>
      </c>
      <c r="N1113" s="2">
        <f t="shared" si="336"/>
        <v>0.5473529411764706</v>
      </c>
      <c r="O1113" s="2">
        <f t="shared" si="337"/>
        <v>0.373109243697479</v>
      </c>
      <c r="P1113" s="2">
        <f t="shared" si="338"/>
        <v>0</v>
      </c>
      <c r="Q1113" s="2">
        <f t="shared" si="339"/>
        <v>7.9537815126050404E-2</v>
      </c>
      <c r="R1113" s="1">
        <v>26054</v>
      </c>
      <c r="S1113" s="1">
        <v>17760</v>
      </c>
      <c r="X1113" s="1">
        <v>3786</v>
      </c>
      <c r="AS1113" t="s">
        <v>745</v>
      </c>
      <c r="AT1113" t="s">
        <v>1912</v>
      </c>
      <c r="AW1113" s="35">
        <v>21</v>
      </c>
      <c r="AX1113" s="37">
        <v>151</v>
      </c>
      <c r="AY1113" s="41">
        <f t="shared" si="321"/>
        <v>21151</v>
      </c>
      <c r="BA1113" s="7" t="s">
        <v>59</v>
      </c>
    </row>
    <row r="1114" spans="1:53" hidden="1" outlineLevel="1">
      <c r="A1114" t="s">
        <v>1378</v>
      </c>
      <c r="B1114" t="s">
        <v>1912</v>
      </c>
      <c r="C1114" s="25">
        <v>13258</v>
      </c>
      <c r="F1114" s="1">
        <f t="shared" si="332"/>
        <v>9591</v>
      </c>
      <c r="G1114" s="1">
        <v>6196</v>
      </c>
      <c r="H1114" s="1">
        <v>5509</v>
      </c>
      <c r="I1114" s="2" t="str">
        <f t="shared" si="330"/>
        <v/>
      </c>
      <c r="J1114" s="2">
        <f t="shared" si="331"/>
        <v>0.57439265978521525</v>
      </c>
      <c r="K1114" s="10">
        <f t="shared" si="333"/>
        <v>1</v>
      </c>
      <c r="L1114" s="9">
        <f t="shared" si="334"/>
        <v>2</v>
      </c>
      <c r="M1114" s="8" t="e">
        <f t="shared" si="335"/>
        <v>#N/A</v>
      </c>
      <c r="N1114" s="2">
        <f t="shared" si="336"/>
        <v>0.70388906266291318</v>
      </c>
      <c r="O1114" s="2">
        <f t="shared" si="337"/>
        <v>0.2865186111979981</v>
      </c>
      <c r="P1114" s="2">
        <f t="shared" si="338"/>
        <v>0</v>
      </c>
      <c r="Q1114" s="2">
        <f t="shared" si="339"/>
        <v>9.5923261390887249E-3</v>
      </c>
      <c r="R1114" s="1">
        <v>6751</v>
      </c>
      <c r="S1114" s="1">
        <v>2748</v>
      </c>
      <c r="X1114" s="1">
        <v>92</v>
      </c>
      <c r="AS1114" t="s">
        <v>1378</v>
      </c>
      <c r="AT1114" t="s">
        <v>1912</v>
      </c>
      <c r="AW1114" s="35">
        <v>21</v>
      </c>
      <c r="AX1114" s="37">
        <v>153</v>
      </c>
      <c r="AY1114" s="41">
        <f t="shared" si="321"/>
        <v>21153</v>
      </c>
      <c r="BA1114" s="7" t="s">
        <v>59</v>
      </c>
    </row>
    <row r="1115" spans="1:53" hidden="1" outlineLevel="1">
      <c r="A1115" t="s">
        <v>2911</v>
      </c>
      <c r="B1115" t="s">
        <v>1912</v>
      </c>
      <c r="C1115" s="25">
        <v>19392</v>
      </c>
      <c r="F1115" s="1">
        <f t="shared" si="332"/>
        <v>12084</v>
      </c>
      <c r="G1115" s="1">
        <v>6775</v>
      </c>
      <c r="H1115" s="1">
        <v>5897</v>
      </c>
      <c r="I1115" s="2" t="str">
        <f t="shared" si="330"/>
        <v/>
      </c>
      <c r="J1115" s="2">
        <f t="shared" si="331"/>
        <v>0.48800066203243958</v>
      </c>
      <c r="K1115" s="10">
        <f t="shared" si="333"/>
        <v>1</v>
      </c>
      <c r="L1115" s="9">
        <f t="shared" si="334"/>
        <v>2</v>
      </c>
      <c r="M1115" s="8" t="e">
        <f t="shared" si="335"/>
        <v>#N/A</v>
      </c>
      <c r="N1115" s="2">
        <f t="shared" si="336"/>
        <v>0.84616021185038071</v>
      </c>
      <c r="O1115" s="2">
        <f t="shared" si="337"/>
        <v>0.12735849056603774</v>
      </c>
      <c r="P1115" s="2">
        <f t="shared" si="338"/>
        <v>0</v>
      </c>
      <c r="Q1115" s="2">
        <f t="shared" si="339"/>
        <v>2.6481297583581559E-2</v>
      </c>
      <c r="R1115" s="1">
        <v>10225</v>
      </c>
      <c r="S1115" s="1">
        <v>1539</v>
      </c>
      <c r="X1115" s="1">
        <v>320</v>
      </c>
      <c r="AS1115" t="s">
        <v>2911</v>
      </c>
      <c r="AT1115" t="s">
        <v>1912</v>
      </c>
      <c r="AW1115" s="35">
        <v>21</v>
      </c>
      <c r="AX1115" s="37">
        <v>155</v>
      </c>
      <c r="AY1115" s="41">
        <f t="shared" si="321"/>
        <v>21155</v>
      </c>
      <c r="BA1115" s="7" t="s">
        <v>59</v>
      </c>
    </row>
    <row r="1116" spans="1:53" hidden="1" outlineLevel="1">
      <c r="A1116" t="s">
        <v>2831</v>
      </c>
      <c r="B1116" t="s">
        <v>1912</v>
      </c>
      <c r="C1116" s="25">
        <v>31204</v>
      </c>
      <c r="F1116" s="1">
        <f t="shared" si="332"/>
        <v>22179</v>
      </c>
      <c r="G1116" s="1">
        <v>12751</v>
      </c>
      <c r="H1116" s="1">
        <v>12089</v>
      </c>
      <c r="I1116" s="2" t="str">
        <f t="shared" si="330"/>
        <v/>
      </c>
      <c r="J1116" s="2">
        <f t="shared" si="331"/>
        <v>0.54506515172009562</v>
      </c>
      <c r="K1116" s="10">
        <f t="shared" si="333"/>
        <v>1</v>
      </c>
      <c r="L1116" s="9">
        <f t="shared" si="334"/>
        <v>2</v>
      </c>
      <c r="M1116" s="8" t="e">
        <f t="shared" si="335"/>
        <v>#N/A</v>
      </c>
      <c r="N1116" s="2">
        <f t="shared" si="336"/>
        <v>0.74795978177555345</v>
      </c>
      <c r="O1116" s="2">
        <f t="shared" si="337"/>
        <v>0.21763830650615448</v>
      </c>
      <c r="P1116" s="2">
        <f t="shared" si="338"/>
        <v>0</v>
      </c>
      <c r="Q1116" s="2">
        <f t="shared" si="339"/>
        <v>3.4401911718292072E-2</v>
      </c>
      <c r="R1116" s="1">
        <v>16589</v>
      </c>
      <c r="S1116" s="1">
        <v>4827</v>
      </c>
      <c r="X1116" s="1">
        <v>763</v>
      </c>
      <c r="AS1116" t="s">
        <v>2831</v>
      </c>
      <c r="AT1116" t="s">
        <v>1912</v>
      </c>
      <c r="AW1116" s="35">
        <v>21</v>
      </c>
      <c r="AX1116" s="37">
        <v>157</v>
      </c>
      <c r="AY1116" s="41">
        <f t="shared" si="321"/>
        <v>21157</v>
      </c>
      <c r="BA1116" s="7" t="s">
        <v>59</v>
      </c>
    </row>
    <row r="1117" spans="1:53" hidden="1" outlineLevel="1">
      <c r="A1117" t="s">
        <v>1995</v>
      </c>
      <c r="B1117" t="s">
        <v>1912</v>
      </c>
      <c r="C1117" s="25">
        <v>13371</v>
      </c>
      <c r="F1117" s="1">
        <f t="shared" si="332"/>
        <v>9155</v>
      </c>
      <c r="G1117" s="1">
        <v>5035</v>
      </c>
      <c r="H1117" s="1">
        <v>4424</v>
      </c>
      <c r="I1117" s="2" t="str">
        <f t="shared" si="330"/>
        <v/>
      </c>
      <c r="J1117" s="2">
        <f t="shared" si="331"/>
        <v>0.48323320589841617</v>
      </c>
      <c r="K1117" s="10">
        <f t="shared" si="333"/>
        <v>2</v>
      </c>
      <c r="L1117" s="9">
        <f t="shared" si="334"/>
        <v>1</v>
      </c>
      <c r="M1117" s="8" t="e">
        <f t="shared" si="335"/>
        <v>#N/A</v>
      </c>
      <c r="N1117" s="2">
        <f t="shared" si="336"/>
        <v>0.2533042053522665</v>
      </c>
      <c r="O1117" s="2">
        <f t="shared" si="337"/>
        <v>0.730202075368651</v>
      </c>
      <c r="P1117" s="2">
        <f t="shared" si="338"/>
        <v>0</v>
      </c>
      <c r="Q1117" s="2">
        <f t="shared" si="339"/>
        <v>1.6493719279082497E-2</v>
      </c>
      <c r="R1117" s="1">
        <v>2319</v>
      </c>
      <c r="S1117" s="1">
        <v>6685</v>
      </c>
      <c r="X1117" s="1">
        <v>151</v>
      </c>
      <c r="AS1117" t="s">
        <v>1995</v>
      </c>
      <c r="AT1117" t="s">
        <v>1912</v>
      </c>
      <c r="AW1117" s="35">
        <v>21</v>
      </c>
      <c r="AX1117" s="37">
        <v>159</v>
      </c>
      <c r="AY1117" s="41">
        <f t="shared" si="321"/>
        <v>21159</v>
      </c>
      <c r="BA1117" s="7" t="s">
        <v>59</v>
      </c>
    </row>
    <row r="1118" spans="1:53" hidden="1" outlineLevel="1">
      <c r="A1118" t="s">
        <v>869</v>
      </c>
      <c r="B1118" t="s">
        <v>1912</v>
      </c>
      <c r="C1118" s="25">
        <v>17138</v>
      </c>
      <c r="F1118" s="1">
        <f t="shared" si="332"/>
        <v>11512</v>
      </c>
      <c r="G1118" s="1">
        <v>5771</v>
      </c>
      <c r="H1118" s="1">
        <v>5142</v>
      </c>
      <c r="I1118" s="2" t="str">
        <f t="shared" si="330"/>
        <v/>
      </c>
      <c r="J1118" s="2">
        <f t="shared" si="331"/>
        <v>0.44666435024322448</v>
      </c>
      <c r="K1118" s="10">
        <f t="shared" si="333"/>
        <v>1</v>
      </c>
      <c r="L1118" s="9">
        <f t="shared" si="334"/>
        <v>2</v>
      </c>
      <c r="M1118" s="8" t="e">
        <f t="shared" si="335"/>
        <v>#N/A</v>
      </c>
      <c r="N1118" s="2">
        <f t="shared" si="336"/>
        <v>0.67946490618485056</v>
      </c>
      <c r="O1118" s="2">
        <f t="shared" si="337"/>
        <v>0.25981584433634469</v>
      </c>
      <c r="P1118" s="2">
        <f t="shared" si="338"/>
        <v>0</v>
      </c>
      <c r="Q1118" s="2">
        <f t="shared" si="339"/>
        <v>6.0719249478804749E-2</v>
      </c>
      <c r="R1118" s="1">
        <v>7822</v>
      </c>
      <c r="S1118" s="1">
        <v>2991</v>
      </c>
      <c r="X1118" s="1">
        <v>699</v>
      </c>
      <c r="AS1118" t="s">
        <v>869</v>
      </c>
      <c r="AT1118" t="s">
        <v>1912</v>
      </c>
      <c r="AW1118" s="35">
        <v>21</v>
      </c>
      <c r="AX1118" s="37">
        <v>161</v>
      </c>
      <c r="AY1118" s="41">
        <f t="shared" si="321"/>
        <v>21161</v>
      </c>
      <c r="BA1118" s="7" t="s">
        <v>59</v>
      </c>
    </row>
    <row r="1119" spans="1:53" hidden="1" outlineLevel="1">
      <c r="A1119" t="s">
        <v>1682</v>
      </c>
      <c r="B1119" t="s">
        <v>1912</v>
      </c>
      <c r="C1119" s="25">
        <v>29397</v>
      </c>
      <c r="F1119" s="1">
        <f t="shared" si="332"/>
        <v>17231</v>
      </c>
      <c r="G1119" s="1">
        <v>8970</v>
      </c>
      <c r="H1119" s="1">
        <v>8507</v>
      </c>
      <c r="I1119" s="2" t="str">
        <f t="shared" si="330"/>
        <v/>
      </c>
      <c r="J1119" s="2">
        <f t="shared" si="331"/>
        <v>0.49370320933201789</v>
      </c>
      <c r="K1119" s="10">
        <f t="shared" si="333"/>
        <v>1</v>
      </c>
      <c r="L1119" s="9">
        <f t="shared" si="334"/>
        <v>2</v>
      </c>
      <c r="M1119" s="8" t="e">
        <f t="shared" si="335"/>
        <v>#N/A</v>
      </c>
      <c r="N1119" s="2">
        <f t="shared" si="336"/>
        <v>0.64116998433056704</v>
      </c>
      <c r="O1119" s="2">
        <f t="shared" si="337"/>
        <v>0.29725494747838199</v>
      </c>
      <c r="P1119" s="2">
        <f t="shared" si="338"/>
        <v>0</v>
      </c>
      <c r="Q1119" s="2">
        <f t="shared" si="339"/>
        <v>6.1575068191050963E-2</v>
      </c>
      <c r="R1119" s="1">
        <v>11048</v>
      </c>
      <c r="S1119" s="1">
        <v>5122</v>
      </c>
      <c r="X1119" s="1">
        <v>1061</v>
      </c>
      <c r="AS1119" t="s">
        <v>1682</v>
      </c>
      <c r="AT1119" t="s">
        <v>1912</v>
      </c>
      <c r="AW1119" s="35">
        <v>21</v>
      </c>
      <c r="AX1119" s="37">
        <v>163</v>
      </c>
      <c r="AY1119" s="41">
        <f t="shared" si="321"/>
        <v>21163</v>
      </c>
      <c r="BA1119" s="7" t="s">
        <v>59</v>
      </c>
    </row>
    <row r="1120" spans="1:53" hidden="1" outlineLevel="1">
      <c r="A1120" t="s">
        <v>2933</v>
      </c>
      <c r="B1120" t="s">
        <v>1912</v>
      </c>
      <c r="C1120" s="25">
        <v>6567</v>
      </c>
      <c r="F1120" s="1">
        <f t="shared" si="332"/>
        <v>5055</v>
      </c>
      <c r="G1120" s="1">
        <v>2983</v>
      </c>
      <c r="H1120" s="1">
        <v>2460</v>
      </c>
      <c r="I1120" s="2" t="str">
        <f t="shared" si="330"/>
        <v/>
      </c>
      <c r="J1120" s="2">
        <f t="shared" si="331"/>
        <v>0.48664688427299702</v>
      </c>
      <c r="K1120" s="10">
        <f t="shared" si="333"/>
        <v>1</v>
      </c>
      <c r="L1120" s="9">
        <f t="shared" si="334"/>
        <v>2</v>
      </c>
      <c r="M1120" s="8" t="e">
        <f t="shared" si="335"/>
        <v>#N/A</v>
      </c>
      <c r="N1120" s="2">
        <f t="shared" si="336"/>
        <v>0.82611275964391695</v>
      </c>
      <c r="O1120" s="2">
        <f t="shared" si="337"/>
        <v>0.13570722057368942</v>
      </c>
      <c r="P1120" s="2">
        <f t="shared" si="338"/>
        <v>0</v>
      </c>
      <c r="Q1120" s="2">
        <f t="shared" si="339"/>
        <v>3.8180019782393632E-2</v>
      </c>
      <c r="R1120" s="1">
        <v>4176</v>
      </c>
      <c r="S1120" s="1">
        <v>686</v>
      </c>
      <c r="X1120" s="1">
        <v>193</v>
      </c>
      <c r="AS1120" t="s">
        <v>2933</v>
      </c>
      <c r="AT1120" t="s">
        <v>1912</v>
      </c>
      <c r="AW1120" s="35">
        <v>21</v>
      </c>
      <c r="AX1120" s="37">
        <v>165</v>
      </c>
      <c r="AY1120" s="41">
        <f t="shared" si="321"/>
        <v>21165</v>
      </c>
      <c r="BA1120" s="7" t="s">
        <v>59</v>
      </c>
    </row>
    <row r="1121" spans="1:53" hidden="1" outlineLevel="1">
      <c r="A1121" t="s">
        <v>1970</v>
      </c>
      <c r="B1121" t="s">
        <v>1912</v>
      </c>
      <c r="C1121" s="25">
        <v>21181</v>
      </c>
      <c r="F1121" s="1">
        <f t="shared" si="332"/>
        <v>15618</v>
      </c>
      <c r="G1121" s="1">
        <v>8008</v>
      </c>
      <c r="H1121" s="1">
        <v>6282</v>
      </c>
      <c r="I1121" s="2" t="str">
        <f t="shared" si="330"/>
        <v/>
      </c>
      <c r="J1121" s="2">
        <f t="shared" si="331"/>
        <v>0.40222819823280831</v>
      </c>
      <c r="K1121" s="10">
        <f t="shared" si="333"/>
        <v>1</v>
      </c>
      <c r="L1121" s="9">
        <f t="shared" si="334"/>
        <v>2</v>
      </c>
      <c r="M1121" s="8" t="e">
        <f t="shared" si="335"/>
        <v>#N/A</v>
      </c>
      <c r="N1121" s="2">
        <f t="shared" si="336"/>
        <v>0.68721987450377764</v>
      </c>
      <c r="O1121" s="2">
        <f t="shared" si="337"/>
        <v>0.26379818158535023</v>
      </c>
      <c r="P1121" s="2">
        <f t="shared" si="338"/>
        <v>0</v>
      </c>
      <c r="Q1121" s="2">
        <f t="shared" si="339"/>
        <v>4.8981943910872128E-2</v>
      </c>
      <c r="R1121" s="1">
        <v>10733</v>
      </c>
      <c r="S1121" s="1">
        <v>4120</v>
      </c>
      <c r="X1121" s="1">
        <v>765</v>
      </c>
      <c r="AS1121" t="s">
        <v>1970</v>
      </c>
      <c r="AT1121" t="s">
        <v>1912</v>
      </c>
      <c r="AW1121" s="35">
        <v>21</v>
      </c>
      <c r="AX1121" s="37">
        <v>167</v>
      </c>
      <c r="AY1121" s="41">
        <f t="shared" si="321"/>
        <v>21167</v>
      </c>
      <c r="BA1121" s="7" t="s">
        <v>59</v>
      </c>
    </row>
    <row r="1122" spans="1:53" hidden="1" outlineLevel="1">
      <c r="A1122" t="s">
        <v>970</v>
      </c>
      <c r="B1122" t="s">
        <v>1912</v>
      </c>
      <c r="C1122" s="25">
        <v>10123</v>
      </c>
      <c r="F1122" s="1">
        <f t="shared" si="332"/>
        <v>7374</v>
      </c>
      <c r="G1122" s="1">
        <v>4678</v>
      </c>
      <c r="H1122" s="1">
        <v>3595</v>
      </c>
      <c r="I1122" s="2" t="str">
        <f t="shared" si="330"/>
        <v/>
      </c>
      <c r="J1122" s="2">
        <f t="shared" si="331"/>
        <v>0.48752373203146188</v>
      </c>
      <c r="K1122" s="10">
        <f t="shared" si="333"/>
        <v>1</v>
      </c>
      <c r="L1122" s="9">
        <f t="shared" si="334"/>
        <v>2</v>
      </c>
      <c r="M1122" s="8" t="e">
        <f t="shared" si="335"/>
        <v>#N/A</v>
      </c>
      <c r="N1122" s="2">
        <f t="shared" si="336"/>
        <v>0.55953349606726333</v>
      </c>
      <c r="O1122" s="2">
        <f t="shared" si="337"/>
        <v>0.39910496338486573</v>
      </c>
      <c r="P1122" s="2">
        <f t="shared" si="338"/>
        <v>0</v>
      </c>
      <c r="Q1122" s="2">
        <f t="shared" si="339"/>
        <v>4.1361540547870945E-2</v>
      </c>
      <c r="R1122" s="1">
        <v>4126</v>
      </c>
      <c r="S1122" s="1">
        <v>2943</v>
      </c>
      <c r="X1122" s="1">
        <v>305</v>
      </c>
      <c r="AS1122" t="s">
        <v>970</v>
      </c>
      <c r="AT1122" t="s">
        <v>1912</v>
      </c>
      <c r="AW1122" s="35">
        <v>21</v>
      </c>
      <c r="AX1122" s="37">
        <v>169</v>
      </c>
      <c r="AY1122" s="41">
        <f t="shared" si="321"/>
        <v>21169</v>
      </c>
      <c r="BA1122" s="7" t="s">
        <v>59</v>
      </c>
    </row>
    <row r="1123" spans="1:53" hidden="1" outlineLevel="1">
      <c r="A1123" t="s">
        <v>2005</v>
      </c>
      <c r="B1123" t="s">
        <v>1912</v>
      </c>
      <c r="C1123" s="25">
        <v>11337</v>
      </c>
      <c r="F1123" s="1">
        <f t="shared" si="332"/>
        <v>8471</v>
      </c>
      <c r="G1123" s="1">
        <v>5322</v>
      </c>
      <c r="H1123" s="1">
        <v>4538</v>
      </c>
      <c r="I1123" s="2" t="str">
        <f t="shared" si="330"/>
        <v/>
      </c>
      <c r="J1123" s="2">
        <f t="shared" si="331"/>
        <v>0.53571006964939205</v>
      </c>
      <c r="K1123" s="10">
        <f t="shared" si="333"/>
        <v>2</v>
      </c>
      <c r="L1123" s="9">
        <f t="shared" si="334"/>
        <v>1</v>
      </c>
      <c r="M1123" s="8" t="e">
        <f t="shared" si="335"/>
        <v>#N/A</v>
      </c>
      <c r="N1123" s="2">
        <f t="shared" si="336"/>
        <v>0.12796600165269745</v>
      </c>
      <c r="O1123" s="2">
        <f t="shared" si="337"/>
        <v>0.85739582103647738</v>
      </c>
      <c r="P1123" s="2">
        <f t="shared" si="338"/>
        <v>0</v>
      </c>
      <c r="Q1123" s="2">
        <f t="shared" si="339"/>
        <v>1.4638177310825173E-2</v>
      </c>
      <c r="R1123" s="1">
        <v>1084</v>
      </c>
      <c r="S1123" s="1">
        <v>7263</v>
      </c>
      <c r="X1123" s="1">
        <v>124</v>
      </c>
      <c r="AS1123" t="s">
        <v>2005</v>
      </c>
      <c r="AT1123" t="s">
        <v>1912</v>
      </c>
      <c r="AW1123" s="35">
        <v>21</v>
      </c>
      <c r="AX1123" s="37">
        <v>171</v>
      </c>
      <c r="AY1123" s="41">
        <f t="shared" si="321"/>
        <v>21171</v>
      </c>
      <c r="BA1123" s="7" t="s">
        <v>59</v>
      </c>
    </row>
    <row r="1124" spans="1:53" hidden="1" outlineLevel="1">
      <c r="A1124" t="s">
        <v>1093</v>
      </c>
      <c r="B1124" t="s">
        <v>1912</v>
      </c>
      <c r="C1124" s="25">
        <v>25085</v>
      </c>
      <c r="F1124" s="1">
        <f t="shared" si="332"/>
        <v>16929</v>
      </c>
      <c r="G1124" s="1">
        <v>7515</v>
      </c>
      <c r="H1124" s="1">
        <v>5922</v>
      </c>
      <c r="I1124" s="2" t="str">
        <f t="shared" si="330"/>
        <v/>
      </c>
      <c r="J1124" s="2">
        <f t="shared" si="331"/>
        <v>0.34981392876129719</v>
      </c>
      <c r="K1124" s="10">
        <f t="shared" si="333"/>
        <v>1</v>
      </c>
      <c r="L1124" s="9">
        <f t="shared" si="334"/>
        <v>2</v>
      </c>
      <c r="M1124" s="8" t="e">
        <f t="shared" si="335"/>
        <v>#N/A</v>
      </c>
      <c r="N1124" s="2">
        <f t="shared" si="336"/>
        <v>0.75409061373973651</v>
      </c>
      <c r="O1124" s="2">
        <f t="shared" si="337"/>
        <v>0.21241656329375627</v>
      </c>
      <c r="P1124" s="2">
        <f t="shared" si="338"/>
        <v>0</v>
      </c>
      <c r="Q1124" s="2">
        <f t="shared" si="339"/>
        <v>3.3492822966507213E-2</v>
      </c>
      <c r="R1124" s="1">
        <v>12766</v>
      </c>
      <c r="S1124" s="1">
        <v>3596</v>
      </c>
      <c r="X1124" s="1">
        <v>567</v>
      </c>
      <c r="AS1124" t="s">
        <v>1093</v>
      </c>
      <c r="AT1124" t="s">
        <v>1912</v>
      </c>
      <c r="AW1124" s="35">
        <v>21</v>
      </c>
      <c r="AX1124" s="37">
        <v>173</v>
      </c>
      <c r="AY1124" s="41">
        <f t="shared" si="321"/>
        <v>21173</v>
      </c>
      <c r="BA1124" s="7" t="s">
        <v>59</v>
      </c>
    </row>
    <row r="1125" spans="1:53" hidden="1" outlineLevel="1">
      <c r="A1125" t="s">
        <v>2516</v>
      </c>
      <c r="B1125" t="s">
        <v>1912</v>
      </c>
      <c r="C1125" s="25">
        <v>14174</v>
      </c>
      <c r="F1125" s="1">
        <f t="shared" si="332"/>
        <v>8981</v>
      </c>
      <c r="G1125" s="1">
        <v>5163</v>
      </c>
      <c r="H1125" s="1">
        <v>4635</v>
      </c>
      <c r="I1125" s="2" t="str">
        <f t="shared" si="330"/>
        <v/>
      </c>
      <c r="J1125" s="2">
        <f t="shared" si="331"/>
        <v>0.51608952232490812</v>
      </c>
      <c r="K1125" s="10">
        <f t="shared" si="333"/>
        <v>1</v>
      </c>
      <c r="L1125" s="9">
        <f t="shared" si="334"/>
        <v>2</v>
      </c>
      <c r="M1125" s="8" t="e">
        <f t="shared" si="335"/>
        <v>#N/A</v>
      </c>
      <c r="N1125" s="2">
        <f t="shared" si="336"/>
        <v>0.91938536911257096</v>
      </c>
      <c r="O1125" s="2">
        <f t="shared" si="337"/>
        <v>7.1595590691459751E-2</v>
      </c>
      <c r="P1125" s="2">
        <f t="shared" si="338"/>
        <v>0</v>
      </c>
      <c r="Q1125" s="2">
        <f t="shared" si="339"/>
        <v>9.0190401959692884E-3</v>
      </c>
      <c r="R1125" s="1">
        <v>8257</v>
      </c>
      <c r="S1125" s="1">
        <v>643</v>
      </c>
      <c r="X1125" s="1">
        <v>81</v>
      </c>
      <c r="AS1125" t="s">
        <v>2516</v>
      </c>
      <c r="AT1125" t="s">
        <v>1912</v>
      </c>
      <c r="AW1125" s="35">
        <v>21</v>
      </c>
      <c r="AX1125" s="37">
        <v>175</v>
      </c>
      <c r="AY1125" s="41">
        <f t="shared" ref="AY1125:AY1188" si="340">1000*AW1125+AX1125</f>
        <v>21175</v>
      </c>
      <c r="BA1125" s="7" t="s">
        <v>59</v>
      </c>
    </row>
    <row r="1126" spans="1:53" hidden="1" outlineLevel="1">
      <c r="A1126" t="s">
        <v>971</v>
      </c>
      <c r="B1126" t="s">
        <v>1912</v>
      </c>
      <c r="C1126" s="25">
        <v>31595</v>
      </c>
      <c r="F1126" s="1">
        <f t="shared" si="332"/>
        <v>22018</v>
      </c>
      <c r="G1126" s="1">
        <v>12069</v>
      </c>
      <c r="H1126" s="1">
        <v>10882</v>
      </c>
      <c r="I1126" s="2" t="str">
        <f t="shared" si="330"/>
        <v/>
      </c>
      <c r="J1126" s="2">
        <f t="shared" si="331"/>
        <v>0.49423199200654011</v>
      </c>
      <c r="K1126" s="10">
        <f t="shared" si="333"/>
        <v>1</v>
      </c>
      <c r="L1126" s="9">
        <f t="shared" si="334"/>
        <v>2</v>
      </c>
      <c r="M1126" s="8" t="e">
        <f t="shared" si="335"/>
        <v>#N/A</v>
      </c>
      <c r="N1126" s="2">
        <f t="shared" si="336"/>
        <v>0.75551821237169592</v>
      </c>
      <c r="O1126" s="2">
        <f t="shared" si="337"/>
        <v>0.20306113180125351</v>
      </c>
      <c r="P1126" s="2">
        <f t="shared" si="338"/>
        <v>0</v>
      </c>
      <c r="Q1126" s="2">
        <f t="shared" si="339"/>
        <v>4.1420655827050568E-2</v>
      </c>
      <c r="R1126" s="1">
        <v>16635</v>
      </c>
      <c r="S1126" s="1">
        <v>4471</v>
      </c>
      <c r="X1126" s="1">
        <v>912</v>
      </c>
      <c r="AS1126" t="s">
        <v>971</v>
      </c>
      <c r="AT1126" t="s">
        <v>1912</v>
      </c>
      <c r="AW1126" s="35">
        <v>21</v>
      </c>
      <c r="AX1126" s="37">
        <v>177</v>
      </c>
      <c r="AY1126" s="41">
        <f t="shared" si="340"/>
        <v>21177</v>
      </c>
      <c r="BA1126" s="7" t="s">
        <v>59</v>
      </c>
    </row>
    <row r="1127" spans="1:53" hidden="1" outlineLevel="1">
      <c r="A1127" t="s">
        <v>2263</v>
      </c>
      <c r="B1127" t="s">
        <v>1912</v>
      </c>
      <c r="C1127" s="25">
        <v>41424</v>
      </c>
      <c r="F1127" s="1">
        <f t="shared" si="332"/>
        <v>27138</v>
      </c>
      <c r="G1127" s="1">
        <v>11531</v>
      </c>
      <c r="H1127" s="1">
        <v>10877</v>
      </c>
      <c r="I1127" s="2" t="str">
        <f t="shared" si="330"/>
        <v/>
      </c>
      <c r="J1127" s="2">
        <f t="shared" si="331"/>
        <v>0.40080330164345196</v>
      </c>
      <c r="K1127" s="10">
        <f t="shared" si="333"/>
        <v>1</v>
      </c>
      <c r="L1127" s="9">
        <f t="shared" si="334"/>
        <v>2</v>
      </c>
      <c r="M1127" s="8" t="e">
        <f t="shared" si="335"/>
        <v>#N/A</v>
      </c>
      <c r="N1127" s="2">
        <f t="shared" si="336"/>
        <v>0.66169209226914294</v>
      </c>
      <c r="O1127" s="2">
        <f t="shared" si="337"/>
        <v>0.25289262289041198</v>
      </c>
      <c r="P1127" s="2">
        <f t="shared" si="338"/>
        <v>0</v>
      </c>
      <c r="Q1127" s="2">
        <f t="shared" si="339"/>
        <v>8.5415284840445083E-2</v>
      </c>
      <c r="R1127" s="1">
        <v>17957</v>
      </c>
      <c r="S1127" s="1">
        <v>6863</v>
      </c>
      <c r="X1127" s="1">
        <v>2318</v>
      </c>
      <c r="AS1127" t="s">
        <v>2263</v>
      </c>
      <c r="AT1127" t="s">
        <v>1912</v>
      </c>
      <c r="AW1127" s="35">
        <v>21</v>
      </c>
      <c r="AX1127" s="37">
        <v>179</v>
      </c>
      <c r="AY1127" s="41">
        <f t="shared" si="340"/>
        <v>21179</v>
      </c>
      <c r="BA1127" s="7" t="s">
        <v>59</v>
      </c>
    </row>
    <row r="1128" spans="1:53" hidden="1" outlineLevel="1">
      <c r="A1128" t="s">
        <v>1127</v>
      </c>
      <c r="B1128" t="s">
        <v>1912</v>
      </c>
      <c r="C1128" s="25">
        <v>7147</v>
      </c>
      <c r="F1128" s="1">
        <f t="shared" si="332"/>
        <v>5342</v>
      </c>
      <c r="G1128" s="1">
        <v>2489</v>
      </c>
      <c r="H1128" s="1">
        <v>2089</v>
      </c>
      <c r="I1128" s="2" t="str">
        <f t="shared" si="330"/>
        <v/>
      </c>
      <c r="J1128" s="2">
        <f t="shared" si="331"/>
        <v>0.39105204043429426</v>
      </c>
      <c r="K1128" s="10">
        <f t="shared" si="333"/>
        <v>1</v>
      </c>
      <c r="L1128" s="9">
        <f t="shared" si="334"/>
        <v>2</v>
      </c>
      <c r="M1128" s="8" t="e">
        <f t="shared" si="335"/>
        <v>#N/A</v>
      </c>
      <c r="N1128" s="2">
        <f t="shared" si="336"/>
        <v>0.86278547360539126</v>
      </c>
      <c r="O1128" s="2">
        <f t="shared" si="337"/>
        <v>0.10913515537251965</v>
      </c>
      <c r="P1128" s="2">
        <f t="shared" si="338"/>
        <v>0</v>
      </c>
      <c r="Q1128" s="2">
        <f t="shared" si="339"/>
        <v>2.8079371022089086E-2</v>
      </c>
      <c r="R1128" s="1">
        <v>4609</v>
      </c>
      <c r="S1128" s="1">
        <v>583</v>
      </c>
      <c r="X1128" s="1">
        <v>150</v>
      </c>
      <c r="AS1128" t="s">
        <v>1127</v>
      </c>
      <c r="AT1128" t="s">
        <v>1912</v>
      </c>
      <c r="AW1128" s="35">
        <v>21</v>
      </c>
      <c r="AX1128" s="37">
        <v>181</v>
      </c>
      <c r="AY1128" s="41">
        <f t="shared" si="340"/>
        <v>21181</v>
      </c>
      <c r="BA1128" s="7" t="s">
        <v>59</v>
      </c>
    </row>
    <row r="1129" spans="1:53" hidden="1" outlineLevel="1">
      <c r="A1129" t="s">
        <v>2768</v>
      </c>
      <c r="B1129" t="s">
        <v>1912</v>
      </c>
      <c r="C1129" s="25">
        <v>23658</v>
      </c>
      <c r="F1129" s="1">
        <f t="shared" si="332"/>
        <v>16131</v>
      </c>
      <c r="G1129" s="1">
        <v>9026</v>
      </c>
      <c r="H1129" s="1">
        <v>8060</v>
      </c>
      <c r="I1129" s="2" t="str">
        <f t="shared" si="330"/>
        <v/>
      </c>
      <c r="J1129" s="2">
        <f t="shared" si="331"/>
        <v>0.4996590415969252</v>
      </c>
      <c r="K1129" s="10">
        <f t="shared" si="333"/>
        <v>1</v>
      </c>
      <c r="L1129" s="9">
        <f t="shared" si="334"/>
        <v>2</v>
      </c>
      <c r="M1129" s="8" t="e">
        <f t="shared" si="335"/>
        <v>#N/A</v>
      </c>
      <c r="N1129" s="2">
        <f t="shared" si="336"/>
        <v>0.48614469034777757</v>
      </c>
      <c r="O1129" s="2">
        <f t="shared" si="337"/>
        <v>0.46804289876635052</v>
      </c>
      <c r="P1129" s="2">
        <f t="shared" si="338"/>
        <v>0</v>
      </c>
      <c r="Q1129" s="2">
        <f t="shared" si="339"/>
        <v>4.5812410885871957E-2</v>
      </c>
      <c r="R1129" s="1">
        <v>7842</v>
      </c>
      <c r="S1129" s="1">
        <v>7550</v>
      </c>
      <c r="X1129" s="1">
        <v>739</v>
      </c>
      <c r="AS1129" t="s">
        <v>2768</v>
      </c>
      <c r="AT1129" t="s">
        <v>1912</v>
      </c>
      <c r="AW1129" s="35">
        <v>21</v>
      </c>
      <c r="AX1129" s="37">
        <v>183</v>
      </c>
      <c r="AY1129" s="41">
        <f t="shared" si="340"/>
        <v>21183</v>
      </c>
      <c r="BA1129" s="7" t="s">
        <v>59</v>
      </c>
    </row>
    <row r="1130" spans="1:53" hidden="1" outlineLevel="1">
      <c r="A1130" t="s">
        <v>879</v>
      </c>
      <c r="B1130" t="s">
        <v>1912</v>
      </c>
      <c r="C1130" s="25">
        <v>56329</v>
      </c>
      <c r="F1130" s="1">
        <f t="shared" si="332"/>
        <v>37138</v>
      </c>
      <c r="G1130" s="1">
        <v>18999</v>
      </c>
      <c r="H1130" s="1">
        <v>18317</v>
      </c>
      <c r="I1130" s="2" t="str">
        <f t="shared" si="330"/>
        <v/>
      </c>
      <c r="J1130" s="2">
        <f t="shared" si="331"/>
        <v>0.49321449728041361</v>
      </c>
      <c r="K1130" s="10">
        <f t="shared" si="333"/>
        <v>2</v>
      </c>
      <c r="L1130" s="9">
        <f t="shared" si="334"/>
        <v>1</v>
      </c>
      <c r="M1130" s="8" t="e">
        <f t="shared" si="335"/>
        <v>#N/A</v>
      </c>
      <c r="N1130" s="2">
        <f t="shared" si="336"/>
        <v>0.38128062900533144</v>
      </c>
      <c r="O1130" s="2">
        <f t="shared" si="337"/>
        <v>0.52221444342721746</v>
      </c>
      <c r="P1130" s="2">
        <f t="shared" si="338"/>
        <v>0</v>
      </c>
      <c r="Q1130" s="2">
        <f t="shared" si="339"/>
        <v>9.6504927567451104E-2</v>
      </c>
      <c r="R1130" s="1">
        <v>14160</v>
      </c>
      <c r="S1130" s="1">
        <v>19394</v>
      </c>
      <c r="X1130" s="1">
        <v>3584</v>
      </c>
      <c r="AS1130" t="s">
        <v>879</v>
      </c>
      <c r="AT1130" t="s">
        <v>1912</v>
      </c>
      <c r="AW1130" s="35">
        <v>21</v>
      </c>
      <c r="AX1130" s="37">
        <v>185</v>
      </c>
      <c r="AY1130" s="41">
        <f t="shared" si="340"/>
        <v>21185</v>
      </c>
      <c r="BA1130" s="7" t="s">
        <v>59</v>
      </c>
    </row>
    <row r="1131" spans="1:53" hidden="1" outlineLevel="1">
      <c r="A1131" t="s">
        <v>927</v>
      </c>
      <c r="B1131" t="s">
        <v>1912</v>
      </c>
      <c r="C1131" s="25">
        <v>10886</v>
      </c>
      <c r="F1131" s="1">
        <f t="shared" si="332"/>
        <v>7515</v>
      </c>
      <c r="G1131" s="1">
        <v>4037</v>
      </c>
      <c r="H1131" s="1">
        <v>3564</v>
      </c>
      <c r="I1131" s="2" t="str">
        <f t="shared" si="330"/>
        <v/>
      </c>
      <c r="J1131" s="2">
        <f t="shared" si="331"/>
        <v>0.47425149700598801</v>
      </c>
      <c r="K1131" s="10">
        <f t="shared" si="333"/>
        <v>1</v>
      </c>
      <c r="L1131" s="9">
        <f t="shared" si="334"/>
        <v>2</v>
      </c>
      <c r="M1131" s="8" t="e">
        <f t="shared" si="335"/>
        <v>#N/A</v>
      </c>
      <c r="N1131" s="2">
        <f t="shared" si="336"/>
        <v>0.76114437791084499</v>
      </c>
      <c r="O1131" s="2">
        <f t="shared" si="337"/>
        <v>0.20159680638722555</v>
      </c>
      <c r="P1131" s="2">
        <f t="shared" si="338"/>
        <v>0</v>
      </c>
      <c r="Q1131" s="2">
        <f t="shared" si="339"/>
        <v>3.725881570192946E-2</v>
      </c>
      <c r="R1131" s="1">
        <v>5720</v>
      </c>
      <c r="S1131" s="1">
        <v>1515</v>
      </c>
      <c r="X1131" s="1">
        <v>280</v>
      </c>
      <c r="AS1131" t="s">
        <v>927</v>
      </c>
      <c r="AT1131" t="s">
        <v>1912</v>
      </c>
      <c r="AW1131" s="35">
        <v>21</v>
      </c>
      <c r="AX1131" s="37">
        <v>187</v>
      </c>
      <c r="AY1131" s="41">
        <f t="shared" si="340"/>
        <v>21187</v>
      </c>
      <c r="BA1131" s="7" t="s">
        <v>59</v>
      </c>
    </row>
    <row r="1132" spans="1:53" hidden="1" outlineLevel="1">
      <c r="A1132" t="s">
        <v>2099</v>
      </c>
      <c r="B1132" t="s">
        <v>1912</v>
      </c>
      <c r="C1132" s="25">
        <v>4743</v>
      </c>
      <c r="F1132" s="1">
        <f t="shared" si="332"/>
        <v>3468</v>
      </c>
      <c r="G1132" s="1">
        <v>2331</v>
      </c>
      <c r="H1132" s="1">
        <v>1880</v>
      </c>
      <c r="I1132" s="2" t="str">
        <f t="shared" si="330"/>
        <v/>
      </c>
      <c r="J1132" s="2">
        <f t="shared" si="331"/>
        <v>0.54209919261822381</v>
      </c>
      <c r="K1132" s="10">
        <f t="shared" si="333"/>
        <v>2</v>
      </c>
      <c r="L1132" s="9">
        <f t="shared" si="334"/>
        <v>1</v>
      </c>
      <c r="M1132" s="8" t="e">
        <f t="shared" si="335"/>
        <v>#N/A</v>
      </c>
      <c r="N1132" s="2">
        <f t="shared" si="336"/>
        <v>0.21626297577854672</v>
      </c>
      <c r="O1132" s="2">
        <f t="shared" si="337"/>
        <v>0.77220299884659749</v>
      </c>
      <c r="P1132" s="2">
        <f t="shared" si="338"/>
        <v>0</v>
      </c>
      <c r="Q1132" s="2">
        <f t="shared" si="339"/>
        <v>1.1534025374855816E-2</v>
      </c>
      <c r="R1132" s="1">
        <v>750</v>
      </c>
      <c r="S1132" s="1">
        <v>2678</v>
      </c>
      <c r="X1132" s="1">
        <v>40</v>
      </c>
      <c r="AS1132" t="s">
        <v>2099</v>
      </c>
      <c r="AT1132" t="s">
        <v>1912</v>
      </c>
      <c r="AW1132" s="35">
        <v>21</v>
      </c>
      <c r="AX1132" s="37">
        <v>189</v>
      </c>
      <c r="AY1132" s="41">
        <f t="shared" si="340"/>
        <v>21189</v>
      </c>
      <c r="BA1132" s="7" t="s">
        <v>59</v>
      </c>
    </row>
    <row r="1133" spans="1:53" hidden="1" outlineLevel="1">
      <c r="A1133" t="s">
        <v>2270</v>
      </c>
      <c r="B1133" t="s">
        <v>1912</v>
      </c>
      <c r="C1133" s="25">
        <v>14972</v>
      </c>
      <c r="F1133" s="1">
        <f t="shared" si="332"/>
        <v>9702</v>
      </c>
      <c r="G1133" s="1">
        <v>4475</v>
      </c>
      <c r="H1133" s="1">
        <v>4160</v>
      </c>
      <c r="I1133" s="2" t="str">
        <f t="shared" si="330"/>
        <v/>
      </c>
      <c r="J1133" s="2">
        <f t="shared" si="331"/>
        <v>0.42877757163471447</v>
      </c>
      <c r="K1133" s="10">
        <f t="shared" si="333"/>
        <v>1</v>
      </c>
      <c r="L1133" s="9">
        <f t="shared" si="334"/>
        <v>2</v>
      </c>
      <c r="M1133" s="8" t="e">
        <f t="shared" si="335"/>
        <v>#N/A</v>
      </c>
      <c r="N1133" s="2">
        <f t="shared" si="336"/>
        <v>0.6489383632240775</v>
      </c>
      <c r="O1133" s="2">
        <f t="shared" si="337"/>
        <v>0.29426922284065143</v>
      </c>
      <c r="P1133" s="2">
        <f t="shared" si="338"/>
        <v>0</v>
      </c>
      <c r="Q1133" s="2">
        <f t="shared" si="339"/>
        <v>5.6792413935271069E-2</v>
      </c>
      <c r="R1133" s="1">
        <v>6296</v>
      </c>
      <c r="S1133" s="1">
        <v>2855</v>
      </c>
      <c r="X1133" s="1">
        <v>551</v>
      </c>
      <c r="AS1133" t="s">
        <v>2270</v>
      </c>
      <c r="AT1133" t="s">
        <v>1912</v>
      </c>
      <c r="AW1133" s="35">
        <v>21</v>
      </c>
      <c r="AX1133" s="37">
        <v>191</v>
      </c>
      <c r="AY1133" s="41">
        <f t="shared" si="340"/>
        <v>21191</v>
      </c>
      <c r="BA1133" s="7" t="s">
        <v>59</v>
      </c>
    </row>
    <row r="1134" spans="1:53" hidden="1" outlineLevel="1">
      <c r="A1134" t="s">
        <v>441</v>
      </c>
      <c r="B1134" t="s">
        <v>1912</v>
      </c>
      <c r="C1134" s="25">
        <v>28829</v>
      </c>
      <c r="F1134" s="1">
        <f t="shared" ref="F1134:F1157" si="341">SUM(R1134:AP1134)</f>
        <v>20821</v>
      </c>
      <c r="G1134" s="1">
        <v>10622</v>
      </c>
      <c r="H1134" s="1">
        <v>9303</v>
      </c>
      <c r="I1134" s="2" t="str">
        <f t="shared" si="330"/>
        <v/>
      </c>
      <c r="J1134" s="2">
        <f t="shared" si="331"/>
        <v>0.44680851063829785</v>
      </c>
      <c r="K1134" s="10">
        <f t="shared" ref="K1134:K1158" si="342">RANK(R1134,R1134:AP1134)</f>
        <v>1</v>
      </c>
      <c r="L1134" s="9">
        <f t="shared" ref="L1134:L1158" si="343">RANK(S1134,R1134:AP1134)</f>
        <v>2</v>
      </c>
      <c r="M1134" s="8" t="e">
        <f t="shared" ref="M1134:M1158" si="344">RANK(T1134,R1134:AP1134)</f>
        <v>#N/A</v>
      </c>
      <c r="N1134" s="2">
        <f t="shared" ref="N1134:N1158" si="345">IF(SUM($R1134:$AO1134)=0,"-",R1134/SUM($R1134:$AO1134))</f>
        <v>0.78622544546371453</v>
      </c>
      <c r="O1134" s="2">
        <f t="shared" ref="O1134:O1158" si="346">IF(SUM($R1134:$AO1134)=0,"-",S1134/SUM($R1134:$AO1134))</f>
        <v>0.1960040343883579</v>
      </c>
      <c r="P1134" s="2">
        <f t="shared" ref="P1134:P1158" si="347">IF(SUM($R1134:$AO1134)=0,"-",T1134/SUM($R1134:$AO1134))</f>
        <v>0</v>
      </c>
      <c r="Q1134" s="2">
        <f t="shared" ref="Q1134:Q1158" si="348">IF(SUM($R1134:$AO1134)=0,"-",(1-N1134-O1134-P1134))</f>
        <v>1.7770520147927571E-2</v>
      </c>
      <c r="R1134" s="1">
        <v>16370</v>
      </c>
      <c r="S1134" s="1">
        <v>4081</v>
      </c>
      <c r="X1134" s="1">
        <v>370</v>
      </c>
      <c r="AS1134" t="s">
        <v>441</v>
      </c>
      <c r="AT1134" t="s">
        <v>1912</v>
      </c>
      <c r="AW1134" s="35">
        <v>21</v>
      </c>
      <c r="AX1134" s="37">
        <v>193</v>
      </c>
      <c r="AY1134" s="41">
        <f t="shared" si="340"/>
        <v>21193</v>
      </c>
      <c r="BA1134" s="7" t="s">
        <v>59</v>
      </c>
    </row>
    <row r="1135" spans="1:53" hidden="1" outlineLevel="1">
      <c r="A1135" t="s">
        <v>963</v>
      </c>
      <c r="B1135" t="s">
        <v>1912</v>
      </c>
      <c r="C1135" s="25">
        <v>65632</v>
      </c>
      <c r="F1135" s="1">
        <f t="shared" si="341"/>
        <v>44570</v>
      </c>
      <c r="G1135" s="1">
        <v>19721</v>
      </c>
      <c r="H1135" s="1">
        <v>17287</v>
      </c>
      <c r="I1135" s="2" t="str">
        <f t="shared" si="330"/>
        <v/>
      </c>
      <c r="J1135" s="2">
        <f t="shared" si="331"/>
        <v>0.38786179044200136</v>
      </c>
      <c r="K1135" s="10">
        <f t="shared" si="342"/>
        <v>1</v>
      </c>
      <c r="L1135" s="9">
        <f t="shared" si="343"/>
        <v>2</v>
      </c>
      <c r="M1135" s="8" t="e">
        <f t="shared" si="344"/>
        <v>#N/A</v>
      </c>
      <c r="N1135" s="2">
        <f t="shared" si="345"/>
        <v>0.76351806147632939</v>
      </c>
      <c r="O1135" s="2">
        <f t="shared" si="346"/>
        <v>0.21092663226385461</v>
      </c>
      <c r="P1135" s="2">
        <f t="shared" si="347"/>
        <v>0</v>
      </c>
      <c r="Q1135" s="2">
        <f t="shared" si="348"/>
        <v>2.5555306259816002E-2</v>
      </c>
      <c r="R1135" s="1">
        <v>34030</v>
      </c>
      <c r="S1135" s="1">
        <v>9401</v>
      </c>
      <c r="X1135" s="1">
        <v>1139</v>
      </c>
      <c r="AS1135" t="s">
        <v>963</v>
      </c>
      <c r="AT1135" t="s">
        <v>1912</v>
      </c>
      <c r="AW1135" s="35">
        <v>21</v>
      </c>
      <c r="AX1135" s="37">
        <v>195</v>
      </c>
      <c r="AY1135" s="41">
        <f t="shared" si="340"/>
        <v>21195</v>
      </c>
      <c r="BA1135" s="7" t="s">
        <v>59</v>
      </c>
    </row>
    <row r="1136" spans="1:53" hidden="1" outlineLevel="1">
      <c r="A1136" t="s">
        <v>439</v>
      </c>
      <c r="B1136" t="s">
        <v>1912</v>
      </c>
      <c r="C1136" s="25">
        <v>12943</v>
      </c>
      <c r="F1136" s="1">
        <f t="shared" si="341"/>
        <v>9390</v>
      </c>
      <c r="G1136" s="1">
        <v>4477</v>
      </c>
      <c r="H1136" s="1">
        <v>3947</v>
      </c>
      <c r="I1136" s="2" t="str">
        <f t="shared" si="330"/>
        <v/>
      </c>
      <c r="J1136" s="2">
        <f t="shared" si="331"/>
        <v>0.42034078807241748</v>
      </c>
      <c r="K1136" s="10">
        <f t="shared" si="342"/>
        <v>1</v>
      </c>
      <c r="L1136" s="9">
        <f t="shared" si="343"/>
        <v>2</v>
      </c>
      <c r="M1136" s="8" t="e">
        <f t="shared" si="344"/>
        <v>#N/A</v>
      </c>
      <c r="N1136" s="2">
        <f t="shared" si="345"/>
        <v>0.75601703940362086</v>
      </c>
      <c r="O1136" s="2">
        <f t="shared" si="346"/>
        <v>0.21096911608093716</v>
      </c>
      <c r="P1136" s="2">
        <f t="shared" si="347"/>
        <v>0</v>
      </c>
      <c r="Q1136" s="2">
        <f t="shared" si="348"/>
        <v>3.3013844515441981E-2</v>
      </c>
      <c r="R1136" s="1">
        <v>7099</v>
      </c>
      <c r="S1136" s="1">
        <v>1981</v>
      </c>
      <c r="X1136" s="1">
        <v>310</v>
      </c>
      <c r="AS1136" t="s">
        <v>439</v>
      </c>
      <c r="AT1136" t="s">
        <v>1912</v>
      </c>
      <c r="AW1136" s="35">
        <v>21</v>
      </c>
      <c r="AX1136" s="37">
        <v>197</v>
      </c>
      <c r="AY1136" s="41">
        <f t="shared" si="340"/>
        <v>21197</v>
      </c>
      <c r="BA1136" s="7" t="s">
        <v>59</v>
      </c>
    </row>
    <row r="1137" spans="1:53" hidden="1" outlineLevel="1">
      <c r="A1137" t="s">
        <v>2423</v>
      </c>
      <c r="B1137" t="s">
        <v>1912</v>
      </c>
      <c r="C1137" s="25">
        <v>60752</v>
      </c>
      <c r="F1137" s="1">
        <f t="shared" si="341"/>
        <v>41318</v>
      </c>
      <c r="G1137" s="1">
        <v>19936</v>
      </c>
      <c r="H1137" s="1">
        <v>18208</v>
      </c>
      <c r="I1137" s="2" t="str">
        <f t="shared" si="330"/>
        <v/>
      </c>
      <c r="J1137" s="2">
        <f t="shared" si="331"/>
        <v>0.4406796069509657</v>
      </c>
      <c r="K1137" s="10">
        <f t="shared" si="342"/>
        <v>2</v>
      </c>
      <c r="L1137" s="9">
        <f t="shared" si="343"/>
        <v>1</v>
      </c>
      <c r="M1137" s="8" t="e">
        <f t="shared" si="344"/>
        <v>#N/A</v>
      </c>
      <c r="N1137" s="2">
        <f t="shared" si="345"/>
        <v>0.26683285735030737</v>
      </c>
      <c r="O1137" s="2">
        <f t="shared" si="346"/>
        <v>0.67938912822498665</v>
      </c>
      <c r="P1137" s="2">
        <f t="shared" si="347"/>
        <v>0</v>
      </c>
      <c r="Q1137" s="2">
        <f t="shared" si="348"/>
        <v>5.3778014424705978E-2</v>
      </c>
      <c r="R1137" s="1">
        <v>11025</v>
      </c>
      <c r="S1137" s="1">
        <v>28071</v>
      </c>
      <c r="X1137" s="1">
        <v>2222</v>
      </c>
      <c r="AS1137" t="s">
        <v>2423</v>
      </c>
      <c r="AT1137" t="s">
        <v>1912</v>
      </c>
      <c r="AW1137" s="35">
        <v>21</v>
      </c>
      <c r="AX1137" s="37">
        <v>199</v>
      </c>
      <c r="AY1137" s="41">
        <f t="shared" si="340"/>
        <v>21199</v>
      </c>
      <c r="BA1137" s="7" t="s">
        <v>59</v>
      </c>
    </row>
    <row r="1138" spans="1:53" hidden="1" outlineLevel="1">
      <c r="A1138" t="s">
        <v>2474</v>
      </c>
      <c r="B1138" t="s">
        <v>1912</v>
      </c>
      <c r="C1138" s="25">
        <v>2309</v>
      </c>
      <c r="F1138" s="1">
        <f t="shared" si="341"/>
        <v>1675</v>
      </c>
      <c r="G1138" s="1">
        <v>637</v>
      </c>
      <c r="H1138" s="1">
        <v>581</v>
      </c>
      <c r="I1138" s="2" t="str">
        <f t="shared" si="330"/>
        <v/>
      </c>
      <c r="J1138" s="2">
        <f t="shared" si="331"/>
        <v>0.34686567164179105</v>
      </c>
      <c r="K1138" s="10">
        <f t="shared" si="342"/>
        <v>1</v>
      </c>
      <c r="L1138" s="9">
        <f t="shared" si="343"/>
        <v>2</v>
      </c>
      <c r="M1138" s="8" t="e">
        <f t="shared" si="344"/>
        <v>#N/A</v>
      </c>
      <c r="N1138" s="2">
        <f t="shared" si="345"/>
        <v>0.85671641791044773</v>
      </c>
      <c r="O1138" s="2">
        <f t="shared" si="346"/>
        <v>0.12298507462686567</v>
      </c>
      <c r="P1138" s="2">
        <f t="shared" si="347"/>
        <v>0</v>
      </c>
      <c r="Q1138" s="2">
        <f t="shared" si="348"/>
        <v>2.0298507462686605E-2</v>
      </c>
      <c r="R1138" s="1">
        <v>1435</v>
      </c>
      <c r="S1138" s="1">
        <v>206</v>
      </c>
      <c r="X1138" s="1">
        <v>34</v>
      </c>
      <c r="AS1138" t="s">
        <v>2474</v>
      </c>
      <c r="AT1138" t="s">
        <v>1912</v>
      </c>
      <c r="AW1138" s="35">
        <v>21</v>
      </c>
      <c r="AX1138" s="37">
        <v>201</v>
      </c>
      <c r="AY1138" s="41">
        <f t="shared" si="340"/>
        <v>21201</v>
      </c>
      <c r="BA1138" s="7" t="s">
        <v>59</v>
      </c>
    </row>
    <row r="1139" spans="1:53" hidden="1" outlineLevel="1">
      <c r="A1139" t="s">
        <v>1845</v>
      </c>
      <c r="B1139" t="s">
        <v>1912</v>
      </c>
      <c r="C1139" s="25">
        <v>16974</v>
      </c>
      <c r="F1139" s="1">
        <f t="shared" si="341"/>
        <v>11347</v>
      </c>
      <c r="G1139" s="1">
        <v>4626</v>
      </c>
      <c r="H1139" s="1">
        <v>4140</v>
      </c>
      <c r="I1139" s="2" t="str">
        <f t="shared" si="330"/>
        <v/>
      </c>
      <c r="J1139" s="2">
        <f t="shared" si="331"/>
        <v>0.36485414647043274</v>
      </c>
      <c r="K1139" s="10">
        <f t="shared" si="342"/>
        <v>2</v>
      </c>
      <c r="L1139" s="9">
        <f t="shared" si="343"/>
        <v>1</v>
      </c>
      <c r="M1139" s="8" t="e">
        <f t="shared" si="344"/>
        <v>#N/A</v>
      </c>
      <c r="N1139" s="2">
        <f t="shared" si="345"/>
        <v>0.18692165330043184</v>
      </c>
      <c r="O1139" s="2">
        <f t="shared" si="346"/>
        <v>0.77782673834493699</v>
      </c>
      <c r="P1139" s="2">
        <f t="shared" si="347"/>
        <v>0</v>
      </c>
      <c r="Q1139" s="2">
        <f t="shared" si="348"/>
        <v>3.5251608354631148E-2</v>
      </c>
      <c r="R1139" s="1">
        <v>2121</v>
      </c>
      <c r="S1139" s="1">
        <v>8826</v>
      </c>
      <c r="X1139" s="1">
        <v>400</v>
      </c>
      <c r="AS1139" t="s">
        <v>1845</v>
      </c>
      <c r="AT1139" t="s">
        <v>1912</v>
      </c>
      <c r="AW1139" s="35">
        <v>21</v>
      </c>
      <c r="AX1139" s="37">
        <v>203</v>
      </c>
      <c r="AY1139" s="41">
        <f t="shared" si="340"/>
        <v>21203</v>
      </c>
      <c r="BA1139" s="7" t="s">
        <v>59</v>
      </c>
    </row>
    <row r="1140" spans="1:53" hidden="1" outlineLevel="1">
      <c r="A1140" t="s">
        <v>2588</v>
      </c>
      <c r="B1140" t="s">
        <v>1912</v>
      </c>
      <c r="C1140" s="25">
        <v>22706</v>
      </c>
      <c r="F1140" s="1">
        <f t="shared" si="341"/>
        <v>13276</v>
      </c>
      <c r="G1140" s="1">
        <v>7254</v>
      </c>
      <c r="H1140" s="1">
        <v>6161</v>
      </c>
      <c r="I1140" s="2" t="str">
        <f t="shared" si="330"/>
        <v/>
      </c>
      <c r="J1140" s="2">
        <f t="shared" si="331"/>
        <v>0.46407050316360349</v>
      </c>
      <c r="K1140" s="10">
        <f t="shared" si="342"/>
        <v>1</v>
      </c>
      <c r="L1140" s="9">
        <f t="shared" si="343"/>
        <v>2</v>
      </c>
      <c r="M1140" s="8" t="e">
        <f t="shared" si="344"/>
        <v>#N/A</v>
      </c>
      <c r="N1140" s="2">
        <f t="shared" si="345"/>
        <v>0.69260319373305212</v>
      </c>
      <c r="O1140" s="2">
        <f t="shared" si="346"/>
        <v>0.25195842121120821</v>
      </c>
      <c r="P1140" s="2">
        <f t="shared" si="347"/>
        <v>0</v>
      </c>
      <c r="Q1140" s="2">
        <f t="shared" si="348"/>
        <v>5.543838505573967E-2</v>
      </c>
      <c r="R1140" s="1">
        <v>9195</v>
      </c>
      <c r="S1140" s="1">
        <v>3345</v>
      </c>
      <c r="X1140" s="1">
        <v>736</v>
      </c>
      <c r="AS1140" t="s">
        <v>2588</v>
      </c>
      <c r="AT1140" t="s">
        <v>1912</v>
      </c>
      <c r="AW1140" s="35">
        <v>21</v>
      </c>
      <c r="AX1140" s="37">
        <v>205</v>
      </c>
      <c r="AY1140" s="41">
        <f t="shared" si="340"/>
        <v>21205</v>
      </c>
      <c r="BA1140" s="7" t="s">
        <v>59</v>
      </c>
    </row>
    <row r="1141" spans="1:53" hidden="1" outlineLevel="1">
      <c r="A1141" t="s">
        <v>1151</v>
      </c>
      <c r="B1141" t="s">
        <v>1912</v>
      </c>
      <c r="C1141" s="25">
        <v>17232</v>
      </c>
      <c r="F1141" s="1">
        <f t="shared" si="341"/>
        <v>12762</v>
      </c>
      <c r="G1141" s="1">
        <v>7253</v>
      </c>
      <c r="H1141" s="1">
        <v>5990</v>
      </c>
      <c r="I1141" s="2" t="str">
        <f t="shared" si="330"/>
        <v/>
      </c>
      <c r="J1141" s="2">
        <f t="shared" si="331"/>
        <v>0.46936216893903776</v>
      </c>
      <c r="K1141" s="10">
        <f t="shared" si="342"/>
        <v>2</v>
      </c>
      <c r="L1141" s="9">
        <f t="shared" si="343"/>
        <v>1</v>
      </c>
      <c r="M1141" s="8" t="e">
        <f t="shared" si="344"/>
        <v>#N/A</v>
      </c>
      <c r="N1141" s="2">
        <f t="shared" si="345"/>
        <v>0.24071462153267512</v>
      </c>
      <c r="O1141" s="2">
        <f t="shared" si="346"/>
        <v>0.73632659457765237</v>
      </c>
      <c r="P1141" s="2">
        <f t="shared" si="347"/>
        <v>0</v>
      </c>
      <c r="Q1141" s="2">
        <f t="shared" si="348"/>
        <v>2.295878388967254E-2</v>
      </c>
      <c r="R1141" s="1">
        <v>3072</v>
      </c>
      <c r="S1141" s="1">
        <v>9397</v>
      </c>
      <c r="X1141" s="1">
        <v>293</v>
      </c>
      <c r="AS1141" t="s">
        <v>1151</v>
      </c>
      <c r="AT1141" t="s">
        <v>1912</v>
      </c>
      <c r="AW1141" s="35">
        <v>21</v>
      </c>
      <c r="AX1141" s="37">
        <v>207</v>
      </c>
      <c r="AY1141" s="41">
        <f t="shared" si="340"/>
        <v>21207</v>
      </c>
      <c r="BA1141" s="7" t="s">
        <v>59</v>
      </c>
    </row>
    <row r="1142" spans="1:53" hidden="1" outlineLevel="1">
      <c r="A1142" t="s">
        <v>2749</v>
      </c>
      <c r="B1142" t="s">
        <v>1912</v>
      </c>
      <c r="C1142" s="25">
        <v>41924</v>
      </c>
      <c r="F1142" s="1">
        <f t="shared" si="341"/>
        <v>26351</v>
      </c>
      <c r="G1142" s="1">
        <v>12519</v>
      </c>
      <c r="H1142" s="1">
        <v>10466</v>
      </c>
      <c r="I1142" s="2" t="str">
        <f t="shared" si="330"/>
        <v/>
      </c>
      <c r="J1142" s="2">
        <f t="shared" si="331"/>
        <v>0.39717657773898524</v>
      </c>
      <c r="K1142" s="10">
        <f t="shared" si="342"/>
        <v>1</v>
      </c>
      <c r="L1142" s="9">
        <f t="shared" si="343"/>
        <v>2</v>
      </c>
      <c r="M1142" s="8" t="e">
        <f t="shared" si="344"/>
        <v>#N/A</v>
      </c>
      <c r="N1142" s="2">
        <f t="shared" si="345"/>
        <v>0.58631550984782366</v>
      </c>
      <c r="O1142" s="2">
        <f t="shared" si="346"/>
        <v>0.35547038063071612</v>
      </c>
      <c r="P1142" s="2">
        <f t="shared" si="347"/>
        <v>0</v>
      </c>
      <c r="Q1142" s="2">
        <f t="shared" si="348"/>
        <v>5.8214109521460222E-2</v>
      </c>
      <c r="R1142" s="1">
        <v>15450</v>
      </c>
      <c r="S1142" s="1">
        <v>9367</v>
      </c>
      <c r="X1142" s="1">
        <v>1534</v>
      </c>
      <c r="AS1142" t="s">
        <v>2749</v>
      </c>
      <c r="AT1142" t="s">
        <v>1912</v>
      </c>
      <c r="AW1142" s="35">
        <v>21</v>
      </c>
      <c r="AX1142" s="37">
        <v>209</v>
      </c>
      <c r="AY1142" s="41">
        <f t="shared" si="340"/>
        <v>21209</v>
      </c>
      <c r="BA1142" s="7" t="s">
        <v>59</v>
      </c>
    </row>
    <row r="1143" spans="1:53" hidden="1" outlineLevel="1">
      <c r="A1143" t="s">
        <v>2116</v>
      </c>
      <c r="B1143" t="s">
        <v>1912</v>
      </c>
      <c r="C1143" s="25">
        <v>39283</v>
      </c>
      <c r="F1143" s="1">
        <f t="shared" si="341"/>
        <v>24272</v>
      </c>
      <c r="G1143" s="1">
        <v>11529</v>
      </c>
      <c r="H1143" s="1">
        <v>12683</v>
      </c>
      <c r="I1143" s="2" t="str">
        <f t="shared" si="330"/>
        <v/>
      </c>
      <c r="J1143" s="2">
        <f t="shared" si="331"/>
        <v>0.52253625576796303</v>
      </c>
      <c r="K1143" s="10">
        <f t="shared" si="342"/>
        <v>1</v>
      </c>
      <c r="L1143" s="9">
        <f t="shared" si="343"/>
        <v>2</v>
      </c>
      <c r="M1143" s="8" t="e">
        <f t="shared" si="344"/>
        <v>#N/A</v>
      </c>
      <c r="N1143" s="2">
        <f t="shared" si="345"/>
        <v>0.58965062623599207</v>
      </c>
      <c r="O1143" s="2">
        <f t="shared" si="346"/>
        <v>0.34690177982860909</v>
      </c>
      <c r="P1143" s="2">
        <f t="shared" si="347"/>
        <v>0</v>
      </c>
      <c r="Q1143" s="2">
        <f t="shared" si="348"/>
        <v>6.3447593935398838E-2</v>
      </c>
      <c r="R1143" s="1">
        <v>14312</v>
      </c>
      <c r="S1143" s="1">
        <v>8420</v>
      </c>
      <c r="X1143" s="1">
        <v>1540</v>
      </c>
      <c r="AS1143" t="s">
        <v>2116</v>
      </c>
      <c r="AT1143" t="s">
        <v>1912</v>
      </c>
      <c r="AW1143" s="35">
        <v>21</v>
      </c>
      <c r="AX1143" s="37">
        <v>211</v>
      </c>
      <c r="AY1143" s="41">
        <f t="shared" si="340"/>
        <v>21211</v>
      </c>
      <c r="BA1143" s="7" t="s">
        <v>59</v>
      </c>
    </row>
    <row r="1144" spans="1:53" hidden="1" outlineLevel="1">
      <c r="A1144" t="s">
        <v>2589</v>
      </c>
      <c r="B1144" t="s">
        <v>1912</v>
      </c>
      <c r="C1144" s="25">
        <v>17115</v>
      </c>
      <c r="F1144" s="1">
        <f t="shared" si="341"/>
        <v>11090</v>
      </c>
      <c r="G1144" s="1">
        <v>4919</v>
      </c>
      <c r="H1144" s="1">
        <v>4351</v>
      </c>
      <c r="I1144" s="2" t="str">
        <f t="shared" si="330"/>
        <v/>
      </c>
      <c r="J1144" s="2">
        <f t="shared" si="331"/>
        <v>0.39233543733092874</v>
      </c>
      <c r="K1144" s="10">
        <f t="shared" si="342"/>
        <v>1</v>
      </c>
      <c r="L1144" s="9">
        <f t="shared" si="343"/>
        <v>2</v>
      </c>
      <c r="M1144" s="8" t="e">
        <f t="shared" si="344"/>
        <v>#N/A</v>
      </c>
      <c r="N1144" s="2">
        <f t="shared" si="345"/>
        <v>0.70288548241659154</v>
      </c>
      <c r="O1144" s="2">
        <f t="shared" si="346"/>
        <v>0.2230838593327322</v>
      </c>
      <c r="P1144" s="2">
        <f t="shared" si="347"/>
        <v>0</v>
      </c>
      <c r="Q1144" s="2">
        <f t="shared" si="348"/>
        <v>7.4030658250676257E-2</v>
      </c>
      <c r="R1144" s="1">
        <v>7795</v>
      </c>
      <c r="S1144" s="1">
        <v>2474</v>
      </c>
      <c r="X1144" s="1">
        <v>821</v>
      </c>
      <c r="AS1144" t="s">
        <v>2589</v>
      </c>
      <c r="AT1144" t="s">
        <v>1912</v>
      </c>
      <c r="AW1144" s="35">
        <v>21</v>
      </c>
      <c r="AX1144" s="37">
        <v>213</v>
      </c>
      <c r="AY1144" s="41">
        <f t="shared" si="340"/>
        <v>21213</v>
      </c>
      <c r="BA1144" s="7" t="s">
        <v>59</v>
      </c>
    </row>
    <row r="1145" spans="1:53" hidden="1" outlineLevel="1">
      <c r="A1145" t="s">
        <v>2948</v>
      </c>
      <c r="B1145" t="s">
        <v>1912</v>
      </c>
      <c r="C1145" s="25">
        <v>15638</v>
      </c>
      <c r="F1145" s="1">
        <f t="shared" si="341"/>
        <v>10551</v>
      </c>
      <c r="G1145" s="1">
        <v>5942</v>
      </c>
      <c r="H1145" s="1">
        <v>5562</v>
      </c>
      <c r="I1145" s="2" t="str">
        <f t="shared" si="330"/>
        <v/>
      </c>
      <c r="J1145" s="2">
        <f t="shared" si="331"/>
        <v>0.52715382428205859</v>
      </c>
      <c r="K1145" s="10">
        <f t="shared" si="342"/>
        <v>1</v>
      </c>
      <c r="L1145" s="9">
        <f t="shared" si="343"/>
        <v>2</v>
      </c>
      <c r="M1145" s="8" t="e">
        <f t="shared" si="344"/>
        <v>#N/A</v>
      </c>
      <c r="N1145" s="2">
        <f t="shared" si="345"/>
        <v>0.59548857928158472</v>
      </c>
      <c r="O1145" s="2">
        <f t="shared" si="346"/>
        <v>0.35020377215429815</v>
      </c>
      <c r="P1145" s="2">
        <f t="shared" si="347"/>
        <v>0</v>
      </c>
      <c r="Q1145" s="2">
        <f t="shared" si="348"/>
        <v>5.4307648564117128E-2</v>
      </c>
      <c r="R1145" s="1">
        <v>6283</v>
      </c>
      <c r="S1145" s="1">
        <v>3695</v>
      </c>
      <c r="X1145" s="1">
        <v>573</v>
      </c>
      <c r="AS1145" t="s">
        <v>2948</v>
      </c>
      <c r="AT1145" t="s">
        <v>1912</v>
      </c>
      <c r="AW1145" s="35">
        <v>21</v>
      </c>
      <c r="AX1145" s="37">
        <v>215</v>
      </c>
      <c r="AY1145" s="41">
        <f t="shared" si="340"/>
        <v>21215</v>
      </c>
      <c r="BA1145" s="7" t="s">
        <v>59</v>
      </c>
    </row>
    <row r="1146" spans="1:53" hidden="1" outlineLevel="1">
      <c r="A1146" t="s">
        <v>3006</v>
      </c>
      <c r="B1146" t="s">
        <v>1912</v>
      </c>
      <c r="C1146" s="25">
        <v>23971</v>
      </c>
      <c r="F1146" s="1">
        <f t="shared" si="341"/>
        <v>16385</v>
      </c>
      <c r="G1146" s="1">
        <v>9458</v>
      </c>
      <c r="H1146" s="1">
        <v>8740</v>
      </c>
      <c r="I1146" s="2" t="str">
        <f t="shared" si="330"/>
        <v/>
      </c>
      <c r="J1146" s="2">
        <f t="shared" si="331"/>
        <v>0.53341470857491613</v>
      </c>
      <c r="K1146" s="10">
        <f t="shared" si="342"/>
        <v>1</v>
      </c>
      <c r="L1146" s="9">
        <f t="shared" si="343"/>
        <v>2</v>
      </c>
      <c r="M1146" s="8" t="e">
        <f t="shared" si="344"/>
        <v>#N/A</v>
      </c>
      <c r="N1146" s="2">
        <f t="shared" si="345"/>
        <v>0.49966432712847114</v>
      </c>
      <c r="O1146" s="2">
        <f t="shared" si="346"/>
        <v>0.46084833689350013</v>
      </c>
      <c r="P1146" s="2">
        <f t="shared" si="347"/>
        <v>0</v>
      </c>
      <c r="Q1146" s="2">
        <f t="shared" si="348"/>
        <v>3.9487335978028781E-2</v>
      </c>
      <c r="R1146" s="1">
        <v>8187</v>
      </c>
      <c r="S1146" s="1">
        <v>7551</v>
      </c>
      <c r="X1146" s="1">
        <v>647</v>
      </c>
      <c r="AS1146" t="s">
        <v>3006</v>
      </c>
      <c r="AT1146" t="s">
        <v>1912</v>
      </c>
      <c r="AW1146" s="35">
        <v>21</v>
      </c>
      <c r="AX1146" s="37">
        <v>217</v>
      </c>
      <c r="AY1146" s="41">
        <f t="shared" si="340"/>
        <v>21217</v>
      </c>
      <c r="BA1146" s="7" t="s">
        <v>59</v>
      </c>
    </row>
    <row r="1147" spans="1:53" hidden="1" outlineLevel="1">
      <c r="A1147" t="s">
        <v>2731</v>
      </c>
      <c r="B1147" t="s">
        <v>1912</v>
      </c>
      <c r="C1147" s="25">
        <v>12092</v>
      </c>
      <c r="F1147" s="1">
        <f t="shared" si="341"/>
        <v>7858</v>
      </c>
      <c r="G1147" s="1">
        <v>4012</v>
      </c>
      <c r="H1147" s="1">
        <v>3539</v>
      </c>
      <c r="I1147" s="2" t="str">
        <f t="shared" si="330"/>
        <v/>
      </c>
      <c r="J1147" s="2">
        <f t="shared" si="331"/>
        <v>0.45036905064902011</v>
      </c>
      <c r="K1147" s="10">
        <f t="shared" si="342"/>
        <v>1</v>
      </c>
      <c r="L1147" s="9">
        <f t="shared" si="343"/>
        <v>2</v>
      </c>
      <c r="M1147" s="8" t="e">
        <f t="shared" si="344"/>
        <v>#N/A</v>
      </c>
      <c r="N1147" s="2">
        <f t="shared" si="345"/>
        <v>0.81763807584627135</v>
      </c>
      <c r="O1147" s="2">
        <f t="shared" si="346"/>
        <v>0.15461949605497582</v>
      </c>
      <c r="P1147" s="2">
        <f t="shared" si="347"/>
        <v>0</v>
      </c>
      <c r="Q1147" s="2">
        <f t="shared" si="348"/>
        <v>2.7742428098752825E-2</v>
      </c>
      <c r="R1147" s="1">
        <v>6425</v>
      </c>
      <c r="S1147" s="1">
        <v>1215</v>
      </c>
      <c r="X1147" s="1">
        <v>218</v>
      </c>
      <c r="AS1147" t="s">
        <v>2731</v>
      </c>
      <c r="AT1147" t="s">
        <v>1912</v>
      </c>
      <c r="AW1147" s="35">
        <v>21</v>
      </c>
      <c r="AX1147" s="37">
        <v>219</v>
      </c>
      <c r="AY1147" s="41">
        <f t="shared" si="340"/>
        <v>21219</v>
      </c>
      <c r="BA1147" s="7" t="s">
        <v>59</v>
      </c>
    </row>
    <row r="1148" spans="1:53" hidden="1" outlineLevel="1">
      <c r="A1148" t="s">
        <v>3033</v>
      </c>
      <c r="B1148" t="s">
        <v>1912</v>
      </c>
      <c r="C1148" s="25">
        <v>13780</v>
      </c>
      <c r="F1148" s="1">
        <f t="shared" si="341"/>
        <v>9590</v>
      </c>
      <c r="G1148" s="1">
        <v>5173</v>
      </c>
      <c r="H1148" s="1">
        <v>4815</v>
      </c>
      <c r="I1148" s="2" t="str">
        <f t="shared" si="330"/>
        <v/>
      </c>
      <c r="J1148" s="2">
        <f t="shared" si="331"/>
        <v>0.50208550573514077</v>
      </c>
      <c r="K1148" s="10">
        <f t="shared" si="342"/>
        <v>1</v>
      </c>
      <c r="L1148" s="9">
        <f t="shared" si="343"/>
        <v>2</v>
      </c>
      <c r="M1148" s="8" t="e">
        <f t="shared" si="344"/>
        <v>#N/A</v>
      </c>
      <c r="N1148" s="2">
        <f t="shared" si="345"/>
        <v>0.68998957247132431</v>
      </c>
      <c r="O1148" s="2">
        <f t="shared" si="346"/>
        <v>0.26423357664233577</v>
      </c>
      <c r="P1148" s="2">
        <f t="shared" si="347"/>
        <v>0</v>
      </c>
      <c r="Q1148" s="2">
        <f t="shared" si="348"/>
        <v>4.5776850886339926E-2</v>
      </c>
      <c r="R1148" s="1">
        <v>6617</v>
      </c>
      <c r="S1148" s="1">
        <v>2534</v>
      </c>
      <c r="X1148" s="1">
        <v>439</v>
      </c>
      <c r="AS1148" t="s">
        <v>3033</v>
      </c>
      <c r="AT1148" t="s">
        <v>1912</v>
      </c>
      <c r="AW1148" s="35">
        <v>21</v>
      </c>
      <c r="AX1148" s="37">
        <v>221</v>
      </c>
      <c r="AY1148" s="41">
        <f t="shared" si="340"/>
        <v>21221</v>
      </c>
      <c r="BA1148" s="7" t="s">
        <v>59</v>
      </c>
    </row>
    <row r="1149" spans="1:53" hidden="1" outlineLevel="1">
      <c r="A1149" t="s">
        <v>2128</v>
      </c>
      <c r="B1149" t="s">
        <v>1912</v>
      </c>
      <c r="C1149" s="25">
        <v>8856</v>
      </c>
      <c r="F1149" s="1">
        <f t="shared" si="341"/>
        <v>6244</v>
      </c>
      <c r="G1149" s="1">
        <v>2698</v>
      </c>
      <c r="H1149" s="1">
        <v>2575</v>
      </c>
      <c r="I1149" s="2" t="str">
        <f t="shared" si="330"/>
        <v/>
      </c>
      <c r="J1149" s="2">
        <f t="shared" si="331"/>
        <v>0.41239590006406152</v>
      </c>
      <c r="K1149" s="10">
        <f t="shared" si="342"/>
        <v>1</v>
      </c>
      <c r="L1149" s="9">
        <f t="shared" si="343"/>
        <v>2</v>
      </c>
      <c r="M1149" s="8" t="e">
        <f t="shared" si="344"/>
        <v>#N/A</v>
      </c>
      <c r="N1149" s="2">
        <f t="shared" si="345"/>
        <v>0.78731582319026261</v>
      </c>
      <c r="O1149" s="2">
        <f t="shared" si="346"/>
        <v>0.17152466367713004</v>
      </c>
      <c r="P1149" s="2">
        <f t="shared" si="347"/>
        <v>0</v>
      </c>
      <c r="Q1149" s="2">
        <f t="shared" si="348"/>
        <v>4.115951313260735E-2</v>
      </c>
      <c r="R1149" s="1">
        <v>4916</v>
      </c>
      <c r="S1149" s="1">
        <v>1071</v>
      </c>
      <c r="X1149" s="1">
        <v>257</v>
      </c>
      <c r="AS1149" t="s">
        <v>2128</v>
      </c>
      <c r="AT1149" t="s">
        <v>1912</v>
      </c>
      <c r="AW1149" s="35">
        <v>21</v>
      </c>
      <c r="AX1149" s="37">
        <v>223</v>
      </c>
      <c r="AY1149" s="41">
        <f t="shared" si="340"/>
        <v>21223</v>
      </c>
      <c r="BA1149" s="7" t="s">
        <v>59</v>
      </c>
    </row>
    <row r="1150" spans="1:53" hidden="1" outlineLevel="1">
      <c r="A1150" t="s">
        <v>2871</v>
      </c>
      <c r="B1150" t="s">
        <v>1912</v>
      </c>
      <c r="C1150" s="25">
        <v>15246</v>
      </c>
      <c r="F1150" s="1">
        <f t="shared" si="341"/>
        <v>9894</v>
      </c>
      <c r="G1150" s="1">
        <v>4986</v>
      </c>
      <c r="H1150" s="1">
        <v>4513</v>
      </c>
      <c r="I1150" s="2" t="str">
        <f t="shared" si="330"/>
        <v/>
      </c>
      <c r="J1150" s="2">
        <f t="shared" si="331"/>
        <v>0.45613503133212047</v>
      </c>
      <c r="K1150" s="10">
        <f t="shared" si="342"/>
        <v>1</v>
      </c>
      <c r="L1150" s="9">
        <f t="shared" si="343"/>
        <v>2</v>
      </c>
      <c r="M1150" s="8" t="e">
        <f t="shared" si="344"/>
        <v>#N/A</v>
      </c>
      <c r="N1150" s="2">
        <f t="shared" si="345"/>
        <v>0.84930260764099452</v>
      </c>
      <c r="O1150" s="2">
        <f t="shared" si="346"/>
        <v>0.117242773398019</v>
      </c>
      <c r="P1150" s="2">
        <f t="shared" si="347"/>
        <v>0</v>
      </c>
      <c r="Q1150" s="2">
        <f t="shared" si="348"/>
        <v>3.3454618960986476E-2</v>
      </c>
      <c r="R1150" s="1">
        <v>8403</v>
      </c>
      <c r="S1150" s="1">
        <v>1160</v>
      </c>
      <c r="X1150" s="1">
        <v>331</v>
      </c>
      <c r="AS1150" t="s">
        <v>2871</v>
      </c>
      <c r="AT1150" t="s">
        <v>1912</v>
      </c>
      <c r="AW1150" s="35">
        <v>21</v>
      </c>
      <c r="AX1150" s="37">
        <v>225</v>
      </c>
      <c r="AY1150" s="41">
        <f t="shared" si="340"/>
        <v>21225</v>
      </c>
      <c r="BA1150" s="7" t="s">
        <v>59</v>
      </c>
    </row>
    <row r="1151" spans="1:53" hidden="1" outlineLevel="1">
      <c r="A1151" t="s">
        <v>2267</v>
      </c>
      <c r="B1151" t="s">
        <v>1912</v>
      </c>
      <c r="C1151" s="25">
        <v>105170</v>
      </c>
      <c r="F1151" s="1">
        <f t="shared" si="341"/>
        <v>57947</v>
      </c>
      <c r="G1151" s="1">
        <v>28443</v>
      </c>
      <c r="H1151" s="1">
        <v>27157</v>
      </c>
      <c r="I1151" s="2" t="str">
        <f t="shared" si="330"/>
        <v/>
      </c>
      <c r="J1151" s="2">
        <f t="shared" si="331"/>
        <v>0.46865238925224773</v>
      </c>
      <c r="K1151" s="10">
        <f t="shared" si="342"/>
        <v>1</v>
      </c>
      <c r="L1151" s="9">
        <f t="shared" si="343"/>
        <v>2</v>
      </c>
      <c r="M1151" s="8" t="e">
        <f t="shared" si="344"/>
        <v>#N/A</v>
      </c>
      <c r="N1151" s="2">
        <f t="shared" si="345"/>
        <v>0.57549139731133625</v>
      </c>
      <c r="O1151" s="2">
        <f t="shared" si="346"/>
        <v>0.35399589279859184</v>
      </c>
      <c r="P1151" s="2">
        <f t="shared" si="347"/>
        <v>0</v>
      </c>
      <c r="Q1151" s="2">
        <f t="shared" si="348"/>
        <v>7.0512709890071912E-2</v>
      </c>
      <c r="R1151" s="1">
        <v>33348</v>
      </c>
      <c r="S1151" s="1">
        <v>20513</v>
      </c>
      <c r="X1151" s="1">
        <v>4086</v>
      </c>
      <c r="AS1151" t="s">
        <v>2267</v>
      </c>
      <c r="AT1151" t="s">
        <v>1912</v>
      </c>
      <c r="AW1151" s="35">
        <v>21</v>
      </c>
      <c r="AX1151" s="37">
        <v>227</v>
      </c>
      <c r="AY1151" s="41">
        <f t="shared" si="340"/>
        <v>21227</v>
      </c>
      <c r="BA1151" s="7" t="s">
        <v>59</v>
      </c>
    </row>
    <row r="1152" spans="1:53" hidden="1" outlineLevel="1">
      <c r="A1152" t="s">
        <v>2321</v>
      </c>
      <c r="B1152" t="s">
        <v>1912</v>
      </c>
      <c r="C1152" s="25">
        <v>11456</v>
      </c>
      <c r="F1152" s="1">
        <f t="shared" si="341"/>
        <v>7871</v>
      </c>
      <c r="G1152" s="1">
        <v>3961</v>
      </c>
      <c r="H1152" s="1">
        <v>3610</v>
      </c>
      <c r="I1152" s="2" t="str">
        <f t="shared" si="330"/>
        <v/>
      </c>
      <c r="J1152" s="2">
        <f t="shared" si="331"/>
        <v>0.45864566128827339</v>
      </c>
      <c r="K1152" s="10">
        <f t="shared" si="342"/>
        <v>1</v>
      </c>
      <c r="L1152" s="9">
        <f t="shared" si="343"/>
        <v>2</v>
      </c>
      <c r="M1152" s="8" t="e">
        <f t="shared" si="344"/>
        <v>#N/A</v>
      </c>
      <c r="N1152" s="2">
        <f t="shared" si="345"/>
        <v>0.69343158429678564</v>
      </c>
      <c r="O1152" s="2">
        <f t="shared" si="346"/>
        <v>0.27760132130606024</v>
      </c>
      <c r="P1152" s="2">
        <f t="shared" si="347"/>
        <v>0</v>
      </c>
      <c r="Q1152" s="2">
        <f t="shared" si="348"/>
        <v>2.8967094397154114E-2</v>
      </c>
      <c r="R1152" s="1">
        <v>5458</v>
      </c>
      <c r="S1152" s="1">
        <v>2185</v>
      </c>
      <c r="X1152" s="1">
        <v>228</v>
      </c>
      <c r="AS1152" t="s">
        <v>2321</v>
      </c>
      <c r="AT1152" t="s">
        <v>1912</v>
      </c>
      <c r="AW1152" s="35">
        <v>21</v>
      </c>
      <c r="AX1152" s="37">
        <v>229</v>
      </c>
      <c r="AY1152" s="41">
        <f t="shared" si="340"/>
        <v>21229</v>
      </c>
      <c r="BA1152" s="7" t="s">
        <v>59</v>
      </c>
    </row>
    <row r="1153" spans="1:53" hidden="1" outlineLevel="1">
      <c r="A1153" t="s">
        <v>2268</v>
      </c>
      <c r="B1153" t="s">
        <v>1912</v>
      </c>
      <c r="C1153" s="25">
        <v>20547</v>
      </c>
      <c r="F1153" s="1">
        <f t="shared" si="341"/>
        <v>13767</v>
      </c>
      <c r="G1153" s="1">
        <v>7495</v>
      </c>
      <c r="H1153" s="1">
        <v>6484</v>
      </c>
      <c r="I1153" s="2" t="str">
        <f t="shared" si="330"/>
        <v/>
      </c>
      <c r="J1153" s="2">
        <f t="shared" si="331"/>
        <v>0.47098133217113386</v>
      </c>
      <c r="K1153" s="10">
        <f t="shared" si="342"/>
        <v>2</v>
      </c>
      <c r="L1153" s="9">
        <f t="shared" si="343"/>
        <v>1</v>
      </c>
      <c r="M1153" s="8" t="e">
        <f t="shared" si="344"/>
        <v>#N/A</v>
      </c>
      <c r="N1153" s="2">
        <f t="shared" si="345"/>
        <v>0.38149197355996223</v>
      </c>
      <c r="O1153" s="2">
        <f t="shared" si="346"/>
        <v>0.5895983148107794</v>
      </c>
      <c r="P1153" s="2">
        <f t="shared" si="347"/>
        <v>0</v>
      </c>
      <c r="Q1153" s="2">
        <f t="shared" si="348"/>
        <v>2.8909711629258372E-2</v>
      </c>
      <c r="R1153" s="1">
        <v>5252</v>
      </c>
      <c r="S1153" s="1">
        <v>8117</v>
      </c>
      <c r="X1153" s="1">
        <v>398</v>
      </c>
      <c r="AS1153" t="s">
        <v>2268</v>
      </c>
      <c r="AT1153" t="s">
        <v>1912</v>
      </c>
      <c r="AW1153" s="35">
        <v>21</v>
      </c>
      <c r="AX1153" s="37">
        <v>231</v>
      </c>
      <c r="AY1153" s="41">
        <f t="shared" si="340"/>
        <v>21231</v>
      </c>
      <c r="BA1153" s="7" t="s">
        <v>59</v>
      </c>
    </row>
    <row r="1154" spans="1:53" hidden="1" outlineLevel="1">
      <c r="A1154" t="s">
        <v>2338</v>
      </c>
      <c r="B1154" t="s">
        <v>1912</v>
      </c>
      <c r="C1154" s="25">
        <v>13875</v>
      </c>
      <c r="F1154" s="1">
        <f t="shared" si="341"/>
        <v>9202</v>
      </c>
      <c r="G1154" s="1">
        <v>3691</v>
      </c>
      <c r="H1154" s="1">
        <v>3487</v>
      </c>
      <c r="I1154" s="2" t="str">
        <f t="shared" si="330"/>
        <v/>
      </c>
      <c r="J1154" s="2">
        <f t="shared" si="331"/>
        <v>0.37893936100847642</v>
      </c>
      <c r="K1154" s="10">
        <f t="shared" si="342"/>
        <v>1</v>
      </c>
      <c r="L1154" s="9">
        <f t="shared" si="343"/>
        <v>2</v>
      </c>
      <c r="M1154" s="8" t="e">
        <f t="shared" si="344"/>
        <v>#N/A</v>
      </c>
      <c r="N1154" s="2">
        <f t="shared" si="345"/>
        <v>0.83970875896544228</v>
      </c>
      <c r="O1154" s="2">
        <f t="shared" si="346"/>
        <v>0.12942838513366658</v>
      </c>
      <c r="P1154" s="2">
        <f t="shared" si="347"/>
        <v>0</v>
      </c>
      <c r="Q1154" s="2">
        <f t="shared" si="348"/>
        <v>3.0862855900891134E-2</v>
      </c>
      <c r="R1154" s="1">
        <v>7727</v>
      </c>
      <c r="S1154" s="1">
        <v>1191</v>
      </c>
      <c r="X1154" s="1">
        <v>284</v>
      </c>
      <c r="AS1154" t="s">
        <v>2338</v>
      </c>
      <c r="AT1154" t="s">
        <v>1912</v>
      </c>
      <c r="AW1154" s="35">
        <v>21</v>
      </c>
      <c r="AX1154" s="37">
        <v>233</v>
      </c>
      <c r="AY1154" s="41">
        <f t="shared" si="340"/>
        <v>21233</v>
      </c>
      <c r="BA1154" s="7" t="s">
        <v>59</v>
      </c>
    </row>
    <row r="1155" spans="1:53" hidden="1" outlineLevel="1">
      <c r="A1155" t="s">
        <v>130</v>
      </c>
      <c r="B1155" t="s">
        <v>1912</v>
      </c>
      <c r="C1155" s="25">
        <v>36149</v>
      </c>
      <c r="F1155" s="1">
        <f t="shared" si="341"/>
        <v>25470</v>
      </c>
      <c r="G1155" s="1">
        <v>10587</v>
      </c>
      <c r="H1155" s="1">
        <v>9473</v>
      </c>
      <c r="I1155" s="2" t="str">
        <f t="shared" si="330"/>
        <v/>
      </c>
      <c r="J1155" s="2">
        <f t="shared" si="331"/>
        <v>0.37192775814683943</v>
      </c>
      <c r="K1155" s="10">
        <f t="shared" si="342"/>
        <v>2</v>
      </c>
      <c r="L1155" s="9">
        <f t="shared" si="343"/>
        <v>1</v>
      </c>
      <c r="M1155" s="8" t="e">
        <f t="shared" si="344"/>
        <v>#N/A</v>
      </c>
      <c r="N1155" s="2">
        <f t="shared" si="345"/>
        <v>0.24919513152728701</v>
      </c>
      <c r="O1155" s="2">
        <f t="shared" si="346"/>
        <v>0.71279937180997255</v>
      </c>
      <c r="P1155" s="2">
        <f t="shared" si="347"/>
        <v>0</v>
      </c>
      <c r="Q1155" s="2">
        <f t="shared" si="348"/>
        <v>3.8005496662740446E-2</v>
      </c>
      <c r="R1155" s="1">
        <v>6347</v>
      </c>
      <c r="S1155" s="1">
        <v>18155</v>
      </c>
      <c r="X1155" s="1">
        <v>968</v>
      </c>
      <c r="AS1155" t="s">
        <v>130</v>
      </c>
      <c r="AT1155" t="s">
        <v>1912</v>
      </c>
      <c r="AW1155" s="35">
        <v>21</v>
      </c>
      <c r="AX1155" s="37">
        <v>235</v>
      </c>
      <c r="AY1155" s="41">
        <f t="shared" si="340"/>
        <v>21235</v>
      </c>
      <c r="BA1155" s="7" t="s">
        <v>59</v>
      </c>
    </row>
    <row r="1156" spans="1:53" hidden="1" outlineLevel="1">
      <c r="A1156" t="s">
        <v>2129</v>
      </c>
      <c r="B1156" t="s">
        <v>1912</v>
      </c>
      <c r="C1156" s="25">
        <v>7256</v>
      </c>
      <c r="F1156" s="1">
        <f t="shared" si="341"/>
        <v>5952</v>
      </c>
      <c r="G1156" s="1">
        <v>2624</v>
      </c>
      <c r="H1156" s="1">
        <v>2188</v>
      </c>
      <c r="I1156" s="2" t="str">
        <f t="shared" si="330"/>
        <v/>
      </c>
      <c r="J1156" s="2">
        <f t="shared" si="331"/>
        <v>0.36760752688172044</v>
      </c>
      <c r="K1156" s="10">
        <f t="shared" si="342"/>
        <v>1</v>
      </c>
      <c r="L1156" s="9">
        <f t="shared" si="343"/>
        <v>2</v>
      </c>
      <c r="M1156" s="8" t="e">
        <f t="shared" si="344"/>
        <v>#N/A</v>
      </c>
      <c r="N1156" s="2">
        <f t="shared" si="345"/>
        <v>0.89616935483870963</v>
      </c>
      <c r="O1156" s="2">
        <f t="shared" si="346"/>
        <v>8.3669354838709672E-2</v>
      </c>
      <c r="P1156" s="2">
        <f t="shared" si="347"/>
        <v>0</v>
      </c>
      <c r="Q1156" s="2">
        <f t="shared" si="348"/>
        <v>2.0161290322580697E-2</v>
      </c>
      <c r="R1156" s="1">
        <v>5334</v>
      </c>
      <c r="S1156" s="1">
        <v>498</v>
      </c>
      <c r="X1156" s="1">
        <v>120</v>
      </c>
      <c r="AS1156" t="s">
        <v>2129</v>
      </c>
      <c r="AT1156" t="s">
        <v>1912</v>
      </c>
      <c r="AW1156" s="35">
        <v>21</v>
      </c>
      <c r="AX1156" s="37">
        <v>237</v>
      </c>
      <c r="AY1156" s="41">
        <f t="shared" si="340"/>
        <v>21237</v>
      </c>
      <c r="BA1156" s="7" t="s">
        <v>59</v>
      </c>
    </row>
    <row r="1157" spans="1:53" hidden="1" outlineLevel="1">
      <c r="A1157" t="s">
        <v>2518</v>
      </c>
      <c r="B1157" t="s">
        <v>1912</v>
      </c>
      <c r="C1157" s="25">
        <v>24134</v>
      </c>
      <c r="F1157" s="1">
        <f t="shared" si="341"/>
        <v>16753</v>
      </c>
      <c r="G1157" s="1">
        <v>8420</v>
      </c>
      <c r="H1157" s="1">
        <v>7248</v>
      </c>
      <c r="I1157" s="2" t="str">
        <f t="shared" si="330"/>
        <v/>
      </c>
      <c r="J1157" s="2">
        <f t="shared" si="331"/>
        <v>0.4326389303408345</v>
      </c>
      <c r="K1157" s="10">
        <f t="shared" si="342"/>
        <v>1</v>
      </c>
      <c r="L1157" s="9">
        <f t="shared" si="343"/>
        <v>2</v>
      </c>
      <c r="M1157" s="8" t="e">
        <f t="shared" si="344"/>
        <v>#N/A</v>
      </c>
      <c r="N1157" s="2">
        <f t="shared" si="345"/>
        <v>0.61224855249806009</v>
      </c>
      <c r="O1157" s="2">
        <f t="shared" si="346"/>
        <v>0.32047991404524562</v>
      </c>
      <c r="P1157" s="2">
        <f t="shared" si="347"/>
        <v>0</v>
      </c>
      <c r="Q1157" s="2">
        <f t="shared" si="348"/>
        <v>6.7271533456694288E-2</v>
      </c>
      <c r="R1157" s="1">
        <v>10257</v>
      </c>
      <c r="S1157" s="1">
        <v>5369</v>
      </c>
      <c r="X1157" s="1">
        <v>1127</v>
      </c>
      <c r="AS1157" t="s">
        <v>2518</v>
      </c>
      <c r="AT1157" t="s">
        <v>1912</v>
      </c>
      <c r="AW1157" s="35">
        <v>21</v>
      </c>
      <c r="AX1157" s="37">
        <v>239</v>
      </c>
      <c r="AY1157" s="41">
        <f t="shared" si="340"/>
        <v>21239</v>
      </c>
      <c r="BA1157" s="7" t="s">
        <v>59</v>
      </c>
    </row>
    <row r="1158" spans="1:53" collapsed="1">
      <c r="A1158" t="s">
        <v>419</v>
      </c>
      <c r="B1158" t="s">
        <v>2569</v>
      </c>
      <c r="C1158" s="1">
        <f>SUM(C1038:C1157)</f>
        <v>4219239</v>
      </c>
      <c r="D1158" s="55">
        <v>3142000</v>
      </c>
      <c r="E1158" s="55">
        <v>3052000</v>
      </c>
      <c r="F1158" s="1">
        <f>SUM(F1038:F1157)</f>
        <v>2766288</v>
      </c>
      <c r="G1158" s="1">
        <f>SUM(G1038:G1157)</f>
        <v>1370062</v>
      </c>
      <c r="H1158" s="1">
        <v>1253526</v>
      </c>
      <c r="I1158" s="2">
        <f t="shared" si="330"/>
        <v>0.39895798854232972</v>
      </c>
      <c r="J1158" s="2">
        <f t="shared" si="331"/>
        <v>0.45314370737970883</v>
      </c>
      <c r="K1158" s="10">
        <f t="shared" si="342"/>
        <v>1</v>
      </c>
      <c r="L1158" s="9">
        <f t="shared" si="343"/>
        <v>2</v>
      </c>
      <c r="M1158" s="8" t="e">
        <f t="shared" si="344"/>
        <v>#N/A</v>
      </c>
      <c r="N1158" s="2">
        <f t="shared" si="345"/>
        <v>0.57053820860300875</v>
      </c>
      <c r="O1158" s="2">
        <f t="shared" si="346"/>
        <v>0.36553894605333936</v>
      </c>
      <c r="P1158" s="2">
        <f t="shared" si="347"/>
        <v>0</v>
      </c>
      <c r="Q1158" s="2">
        <f t="shared" si="348"/>
        <v>6.3922845343651891E-2</v>
      </c>
      <c r="R1158" s="1">
        <f>SUM(R1038:R1157)</f>
        <v>1578273</v>
      </c>
      <c r="S1158" s="1">
        <f>SUM(S1038:S1157)</f>
        <v>1011186</v>
      </c>
      <c r="X1158" s="1">
        <f>SUM(X1038:X1157)</f>
        <v>176829</v>
      </c>
      <c r="AS1158" t="s">
        <v>419</v>
      </c>
      <c r="AT1158" t="s">
        <v>2569</v>
      </c>
      <c r="AW1158" s="35">
        <v>21</v>
      </c>
      <c r="AX1158" s="37"/>
      <c r="AY1158" s="35">
        <v>21</v>
      </c>
      <c r="BA1158" s="7" t="s">
        <v>2133</v>
      </c>
    </row>
    <row r="1159" spans="1:53">
      <c r="C1159" s="25"/>
      <c r="I1159" s="2"/>
      <c r="J1159" s="2"/>
      <c r="M1159" s="8"/>
      <c r="AW1159" s="35"/>
      <c r="AX1159" s="37"/>
      <c r="AY1159" s="41"/>
    </row>
    <row r="1160" spans="1:53" hidden="1" outlineLevel="1">
      <c r="A1160" t="s">
        <v>2368</v>
      </c>
      <c r="B1160" t="s">
        <v>1856</v>
      </c>
      <c r="C1160" s="25">
        <v>60522</v>
      </c>
      <c r="F1160" s="1">
        <f t="shared" ref="F1160:F1191" si="349">SUM(R1160:AJ1160)</f>
        <v>38089</v>
      </c>
      <c r="G1160" s="25">
        <v>15979</v>
      </c>
      <c r="H1160" s="1">
        <v>14860</v>
      </c>
      <c r="I1160" s="2" t="str">
        <f t="shared" ref="I1160:I1222" si="350">IF(D1160&gt;0,H1160/D1160,"")</f>
        <v/>
      </c>
      <c r="J1160" s="2">
        <f t="shared" ref="J1160:J1222" si="351">IF(F1160&gt;0,H1160/F1160,"")</f>
        <v>0.39013888524245843</v>
      </c>
      <c r="K1160" s="10">
        <f t="shared" ref="K1160:K1191" si="352">RANK(R1160,R1160:AP1160)</f>
        <v>1</v>
      </c>
      <c r="L1160" s="9">
        <f t="shared" ref="L1160:L1191" si="353">RANK(S1160,R1160:AP1160)</f>
        <v>2</v>
      </c>
      <c r="M1160" s="8" t="e">
        <f t="shared" ref="M1160:M1191" si="354">RANK(T1160,R1160:AP1160)</f>
        <v>#N/A</v>
      </c>
      <c r="N1160" s="2">
        <f t="shared" ref="N1160:N1191" si="355">IF(SUM($R1160:$AO1160)=0,"-",R1160/SUM($R1160:$AO1160))</f>
        <v>0.63391005277114132</v>
      </c>
      <c r="O1160" s="2">
        <f t="shared" ref="O1160:O1191" si="356">IF(SUM($R1160:$AO1160)=0,"-",S1160/SUM($R1160:$AO1160))</f>
        <v>0.19252277560450523</v>
      </c>
      <c r="P1160" s="2">
        <f t="shared" ref="P1160:P1191" si="357">IF(SUM($R1160:$AO1160)=0,"-",T1160/SUM($R1160:$AO1160))</f>
        <v>0</v>
      </c>
      <c r="Q1160" s="2">
        <f t="shared" ref="Q1160:Q1191" si="358">IF(SUM($R1160:$AO1160)=0,"-",(1-N1160-O1160-P1160))</f>
        <v>0.17356717162435345</v>
      </c>
      <c r="R1160" s="1">
        <v>24145</v>
      </c>
      <c r="S1160" s="1">
        <v>7333</v>
      </c>
      <c r="X1160" s="1">
        <v>6611</v>
      </c>
      <c r="AS1160" t="s">
        <v>2368</v>
      </c>
      <c r="AT1160" t="s">
        <v>1856</v>
      </c>
      <c r="AW1160" s="35">
        <v>22</v>
      </c>
      <c r="AX1160" s="37">
        <v>1</v>
      </c>
      <c r="AY1160" s="41">
        <f t="shared" si="340"/>
        <v>22001</v>
      </c>
      <c r="BA1160" s="7" t="s">
        <v>2029</v>
      </c>
    </row>
    <row r="1161" spans="1:53" hidden="1" outlineLevel="1">
      <c r="A1161" t="s">
        <v>1663</v>
      </c>
      <c r="B1161" t="s">
        <v>1856</v>
      </c>
      <c r="C1161" s="25">
        <v>25692</v>
      </c>
      <c r="F1161" s="1">
        <f t="shared" si="349"/>
        <v>13975</v>
      </c>
      <c r="G1161" s="25">
        <v>5088</v>
      </c>
      <c r="H1161" s="1">
        <v>4459</v>
      </c>
      <c r="I1161" s="2" t="str">
        <f t="shared" si="350"/>
        <v/>
      </c>
      <c r="J1161" s="2">
        <f t="shared" si="351"/>
        <v>0.31906976744186044</v>
      </c>
      <c r="K1161" s="10">
        <f t="shared" si="352"/>
        <v>1</v>
      </c>
      <c r="L1161" s="9">
        <f t="shared" si="353"/>
        <v>3</v>
      </c>
      <c r="M1161" s="8" t="e">
        <f t="shared" si="354"/>
        <v>#N/A</v>
      </c>
      <c r="N1161" s="2">
        <f t="shared" si="355"/>
        <v>0.67806797853309486</v>
      </c>
      <c r="O1161" s="2">
        <f t="shared" si="356"/>
        <v>0.1449731663685152</v>
      </c>
      <c r="P1161" s="2">
        <f t="shared" si="357"/>
        <v>0</v>
      </c>
      <c r="Q1161" s="2">
        <f t="shared" si="358"/>
        <v>0.17695885509838993</v>
      </c>
      <c r="R1161" s="1">
        <v>9476</v>
      </c>
      <c r="S1161" s="1">
        <v>2026</v>
      </c>
      <c r="X1161" s="1">
        <v>2473</v>
      </c>
      <c r="AS1161" t="s">
        <v>1663</v>
      </c>
      <c r="AT1161" t="s">
        <v>1856</v>
      </c>
      <c r="AW1161" s="35">
        <v>22</v>
      </c>
      <c r="AX1161" s="37">
        <v>3</v>
      </c>
      <c r="AY1161" s="41">
        <f t="shared" si="340"/>
        <v>22003</v>
      </c>
      <c r="BA1161" s="7" t="s">
        <v>2029</v>
      </c>
    </row>
    <row r="1162" spans="1:53" hidden="1" outlineLevel="1">
      <c r="A1162" t="s">
        <v>1753</v>
      </c>
      <c r="B1162" t="s">
        <v>1856</v>
      </c>
      <c r="C1162" s="25">
        <v>96421</v>
      </c>
      <c r="F1162" s="1">
        <f t="shared" si="349"/>
        <v>58182</v>
      </c>
      <c r="G1162" s="25">
        <v>16117</v>
      </c>
      <c r="H1162" s="1">
        <v>15579</v>
      </c>
      <c r="I1162" s="2" t="str">
        <f t="shared" si="350"/>
        <v/>
      </c>
      <c r="J1162" s="2">
        <f t="shared" si="351"/>
        <v>0.26776322573991956</v>
      </c>
      <c r="K1162" s="10">
        <f t="shared" si="352"/>
        <v>1</v>
      </c>
      <c r="L1162" s="9">
        <f t="shared" si="353"/>
        <v>2</v>
      </c>
      <c r="M1162" s="8" t="e">
        <f t="shared" si="354"/>
        <v>#N/A</v>
      </c>
      <c r="N1162" s="2">
        <f t="shared" si="355"/>
        <v>0.48927503351552026</v>
      </c>
      <c r="O1162" s="2">
        <f t="shared" si="356"/>
        <v>0.2759444501735932</v>
      </c>
      <c r="P1162" s="2">
        <f t="shared" si="357"/>
        <v>0</v>
      </c>
      <c r="Q1162" s="2">
        <f t="shared" si="358"/>
        <v>0.23478051631088653</v>
      </c>
      <c r="R1162" s="1">
        <v>28467</v>
      </c>
      <c r="S1162" s="1">
        <v>16055</v>
      </c>
      <c r="X1162" s="1">
        <v>13660</v>
      </c>
      <c r="AS1162" t="s">
        <v>1753</v>
      </c>
      <c r="AT1162" t="s">
        <v>1856</v>
      </c>
      <c r="AW1162" s="35">
        <v>22</v>
      </c>
      <c r="AX1162" s="37">
        <v>5</v>
      </c>
      <c r="AY1162" s="41">
        <f t="shared" si="340"/>
        <v>22005</v>
      </c>
      <c r="BA1162" s="7" t="s">
        <v>2029</v>
      </c>
    </row>
    <row r="1163" spans="1:53" hidden="1" outlineLevel="1">
      <c r="A1163" t="s">
        <v>2622</v>
      </c>
      <c r="B1163" t="s">
        <v>1856</v>
      </c>
      <c r="C1163" s="25">
        <v>23477</v>
      </c>
      <c r="F1163" s="1">
        <f t="shared" si="349"/>
        <v>15517</v>
      </c>
      <c r="G1163" s="25">
        <v>6850</v>
      </c>
      <c r="H1163" s="1">
        <v>6625</v>
      </c>
      <c r="I1163" s="2" t="str">
        <f t="shared" si="350"/>
        <v/>
      </c>
      <c r="J1163" s="2">
        <f t="shared" si="351"/>
        <v>0.42695108590578074</v>
      </c>
      <c r="K1163" s="10">
        <f t="shared" si="352"/>
        <v>1</v>
      </c>
      <c r="L1163" s="9">
        <f t="shared" si="353"/>
        <v>3</v>
      </c>
      <c r="M1163" s="8" t="e">
        <f t="shared" si="354"/>
        <v>#N/A</v>
      </c>
      <c r="N1163" s="2">
        <f t="shared" si="355"/>
        <v>0.74718051169684863</v>
      </c>
      <c r="O1163" s="2">
        <f t="shared" si="356"/>
        <v>0.11903074047818521</v>
      </c>
      <c r="P1163" s="2">
        <f t="shared" si="357"/>
        <v>0</v>
      </c>
      <c r="Q1163" s="2">
        <f t="shared" si="358"/>
        <v>0.13378874782496616</v>
      </c>
      <c r="R1163" s="1">
        <v>11594</v>
      </c>
      <c r="S1163" s="1">
        <v>1847</v>
      </c>
      <c r="X1163" s="1">
        <v>2076</v>
      </c>
      <c r="AS1163" t="s">
        <v>2622</v>
      </c>
      <c r="AT1163" t="s">
        <v>1856</v>
      </c>
      <c r="AW1163" s="35">
        <v>22</v>
      </c>
      <c r="AX1163" s="37">
        <v>7</v>
      </c>
      <c r="AY1163" s="41">
        <f t="shared" si="340"/>
        <v>22007</v>
      </c>
      <c r="BA1163" s="7" t="s">
        <v>2029</v>
      </c>
    </row>
    <row r="1164" spans="1:53" hidden="1" outlineLevel="1">
      <c r="A1164" t="s">
        <v>2396</v>
      </c>
      <c r="B1164" t="s">
        <v>1856</v>
      </c>
      <c r="C1164" s="25">
        <v>42080</v>
      </c>
      <c r="F1164" s="1">
        <f t="shared" si="349"/>
        <v>25530</v>
      </c>
      <c r="G1164" s="25">
        <v>6562</v>
      </c>
      <c r="H1164" s="1">
        <v>6151</v>
      </c>
      <c r="I1164" s="2" t="str">
        <f t="shared" si="350"/>
        <v/>
      </c>
      <c r="J1164" s="2">
        <f t="shared" si="351"/>
        <v>0.24093223658441049</v>
      </c>
      <c r="K1164" s="10">
        <f t="shared" si="352"/>
        <v>1</v>
      </c>
      <c r="L1164" s="9">
        <f t="shared" si="353"/>
        <v>3</v>
      </c>
      <c r="M1164" s="8" t="e">
        <f t="shared" si="354"/>
        <v>#N/A</v>
      </c>
      <c r="N1164" s="2">
        <f t="shared" si="355"/>
        <v>0.70348609479044266</v>
      </c>
      <c r="O1164" s="2">
        <f t="shared" si="356"/>
        <v>0.14030552291421858</v>
      </c>
      <c r="P1164" s="2">
        <f t="shared" si="357"/>
        <v>0</v>
      </c>
      <c r="Q1164" s="2">
        <f t="shared" si="358"/>
        <v>0.15620838229533876</v>
      </c>
      <c r="R1164" s="1">
        <v>17960</v>
      </c>
      <c r="S1164" s="1">
        <v>3582</v>
      </c>
      <c r="X1164" s="1">
        <v>3988</v>
      </c>
      <c r="AS1164" t="s">
        <v>2396</v>
      </c>
      <c r="AT1164" t="s">
        <v>1856</v>
      </c>
      <c r="AW1164" s="35">
        <v>22</v>
      </c>
      <c r="AX1164" s="37">
        <v>9</v>
      </c>
      <c r="AY1164" s="41">
        <f t="shared" si="340"/>
        <v>22009</v>
      </c>
      <c r="BA1164" s="7" t="s">
        <v>2029</v>
      </c>
    </row>
    <row r="1165" spans="1:53" hidden="1" outlineLevel="1">
      <c r="A1165" t="s">
        <v>3007</v>
      </c>
      <c r="B1165" t="s">
        <v>1856</v>
      </c>
      <c r="C1165" s="25">
        <v>34510</v>
      </c>
      <c r="F1165" s="1">
        <f t="shared" si="349"/>
        <v>20955</v>
      </c>
      <c r="G1165" s="25">
        <v>6105</v>
      </c>
      <c r="H1165" s="1">
        <v>5718</v>
      </c>
      <c r="I1165" s="2" t="str">
        <f t="shared" si="350"/>
        <v/>
      </c>
      <c r="J1165" s="2">
        <f t="shared" si="351"/>
        <v>0.27287043664996419</v>
      </c>
      <c r="K1165" s="10">
        <f t="shared" si="352"/>
        <v>1</v>
      </c>
      <c r="L1165" s="9">
        <f t="shared" si="353"/>
        <v>3</v>
      </c>
      <c r="M1165" s="8" t="e">
        <f t="shared" si="354"/>
        <v>#N/A</v>
      </c>
      <c r="N1165" s="2">
        <f t="shared" si="355"/>
        <v>0.47945597709377236</v>
      </c>
      <c r="O1165" s="2">
        <f t="shared" si="356"/>
        <v>0.24791219279408255</v>
      </c>
      <c r="P1165" s="2">
        <f t="shared" si="357"/>
        <v>0</v>
      </c>
      <c r="Q1165" s="2">
        <f t="shared" si="358"/>
        <v>0.27263183011214515</v>
      </c>
      <c r="R1165" s="1">
        <v>10047</v>
      </c>
      <c r="S1165" s="1">
        <v>5195</v>
      </c>
      <c r="X1165" s="1">
        <v>5713</v>
      </c>
      <c r="AS1165" t="s">
        <v>3007</v>
      </c>
      <c r="AT1165" t="s">
        <v>1856</v>
      </c>
      <c r="AW1165" s="35">
        <v>22</v>
      </c>
      <c r="AX1165" s="37">
        <v>11</v>
      </c>
      <c r="AY1165" s="41">
        <f t="shared" si="340"/>
        <v>22011</v>
      </c>
      <c r="BA1165" s="7" t="s">
        <v>2029</v>
      </c>
    </row>
    <row r="1166" spans="1:53" hidden="1" outlineLevel="1">
      <c r="A1166" t="s">
        <v>2541</v>
      </c>
      <c r="B1166" t="s">
        <v>1856</v>
      </c>
      <c r="C1166" s="25">
        <v>14773</v>
      </c>
      <c r="F1166" s="1">
        <f t="shared" si="349"/>
        <v>9938</v>
      </c>
      <c r="G1166" s="25">
        <v>3326</v>
      </c>
      <c r="H1166" s="1">
        <v>3098</v>
      </c>
      <c r="I1166" s="2" t="str">
        <f t="shared" si="350"/>
        <v/>
      </c>
      <c r="J1166" s="2">
        <f t="shared" si="351"/>
        <v>0.31173274300664117</v>
      </c>
      <c r="K1166" s="10">
        <f t="shared" si="352"/>
        <v>1</v>
      </c>
      <c r="L1166" s="9">
        <f t="shared" si="353"/>
        <v>2</v>
      </c>
      <c r="M1166" s="8" t="e">
        <f t="shared" si="354"/>
        <v>#N/A</v>
      </c>
      <c r="N1166" s="2">
        <f t="shared" si="355"/>
        <v>0.68112296236667336</v>
      </c>
      <c r="O1166" s="2">
        <f t="shared" si="356"/>
        <v>0.17820487019521031</v>
      </c>
      <c r="P1166" s="2">
        <f t="shared" si="357"/>
        <v>0</v>
      </c>
      <c r="Q1166" s="2">
        <f t="shared" si="358"/>
        <v>0.14067216743811634</v>
      </c>
      <c r="R1166" s="1">
        <v>6769</v>
      </c>
      <c r="S1166" s="1">
        <v>1771</v>
      </c>
      <c r="X1166" s="1">
        <v>1398</v>
      </c>
      <c r="AS1166" t="s">
        <v>2541</v>
      </c>
      <c r="AT1166" t="s">
        <v>1856</v>
      </c>
      <c r="AW1166" s="35">
        <v>22</v>
      </c>
      <c r="AX1166" s="37">
        <v>13</v>
      </c>
      <c r="AY1166" s="41">
        <f t="shared" si="340"/>
        <v>22013</v>
      </c>
      <c r="BA1166" s="7" t="s">
        <v>2029</v>
      </c>
    </row>
    <row r="1167" spans="1:53" hidden="1" outlineLevel="1">
      <c r="A1167" t="s">
        <v>2939</v>
      </c>
      <c r="B1167" t="s">
        <v>1856</v>
      </c>
      <c r="C1167" s="25">
        <v>110606</v>
      </c>
      <c r="F1167" s="1">
        <f t="shared" si="349"/>
        <v>64195</v>
      </c>
      <c r="G1167" s="25">
        <v>15762</v>
      </c>
      <c r="H1167" s="1">
        <v>15325</v>
      </c>
      <c r="I1167" s="2" t="str">
        <f t="shared" si="350"/>
        <v/>
      </c>
      <c r="J1167" s="2">
        <f t="shared" si="351"/>
        <v>0.23872575745774594</v>
      </c>
      <c r="K1167" s="10">
        <f t="shared" si="352"/>
        <v>1</v>
      </c>
      <c r="L1167" s="9">
        <f t="shared" si="353"/>
        <v>2</v>
      </c>
      <c r="M1167" s="8" t="e">
        <f t="shared" si="354"/>
        <v>#N/A</v>
      </c>
      <c r="N1167" s="2">
        <f t="shared" si="355"/>
        <v>0.38555962302359997</v>
      </c>
      <c r="O1167" s="2">
        <f t="shared" si="356"/>
        <v>0.36160137082327282</v>
      </c>
      <c r="P1167" s="2">
        <f t="shared" si="357"/>
        <v>0</v>
      </c>
      <c r="Q1167" s="2">
        <f t="shared" si="358"/>
        <v>0.25283900615312715</v>
      </c>
      <c r="R1167" s="1">
        <v>24751</v>
      </c>
      <c r="S1167" s="1">
        <v>23213</v>
      </c>
      <c r="X1167" s="1">
        <v>16231</v>
      </c>
      <c r="AS1167" t="s">
        <v>2939</v>
      </c>
      <c r="AT1167" t="s">
        <v>1856</v>
      </c>
      <c r="AW1167" s="35">
        <v>22</v>
      </c>
      <c r="AX1167" s="37">
        <v>15</v>
      </c>
      <c r="AY1167" s="41">
        <f t="shared" si="340"/>
        <v>22015</v>
      </c>
      <c r="BA1167" s="7" t="s">
        <v>2029</v>
      </c>
    </row>
    <row r="1168" spans="1:53" hidden="1" outlineLevel="1">
      <c r="A1168" t="s">
        <v>637</v>
      </c>
      <c r="B1168" t="s">
        <v>1856</v>
      </c>
      <c r="C1168" s="25">
        <v>252740</v>
      </c>
      <c r="F1168" s="1">
        <f t="shared" si="349"/>
        <v>159973</v>
      </c>
      <c r="G1168" s="25">
        <v>78141</v>
      </c>
      <c r="H1168" s="1">
        <v>72078</v>
      </c>
      <c r="I1168" s="2" t="str">
        <f t="shared" si="350"/>
        <v/>
      </c>
      <c r="J1168" s="2">
        <f t="shared" si="351"/>
        <v>0.45056353259612558</v>
      </c>
      <c r="K1168" s="10">
        <f t="shared" si="352"/>
        <v>1</v>
      </c>
      <c r="L1168" s="9">
        <f t="shared" si="353"/>
        <v>2</v>
      </c>
      <c r="M1168" s="8" t="e">
        <f t="shared" si="354"/>
        <v>#N/A</v>
      </c>
      <c r="N1168" s="2">
        <f t="shared" si="355"/>
        <v>0.52226938295837422</v>
      </c>
      <c r="O1168" s="2">
        <f t="shared" si="356"/>
        <v>0.26444462503047389</v>
      </c>
      <c r="P1168" s="2">
        <f t="shared" si="357"/>
        <v>0</v>
      </c>
      <c r="Q1168" s="2">
        <f t="shared" si="358"/>
        <v>0.21328599201115189</v>
      </c>
      <c r="R1168" s="1">
        <v>83549</v>
      </c>
      <c r="S1168" s="1">
        <v>42304</v>
      </c>
      <c r="X1168" s="1">
        <v>34120</v>
      </c>
      <c r="AS1168" t="s">
        <v>637</v>
      </c>
      <c r="AT1168" t="s">
        <v>1856</v>
      </c>
      <c r="AW1168" s="35">
        <v>22</v>
      </c>
      <c r="AX1168" s="37">
        <v>17</v>
      </c>
      <c r="AY1168" s="41">
        <f t="shared" si="340"/>
        <v>22017</v>
      </c>
      <c r="BA1168" s="7" t="s">
        <v>2029</v>
      </c>
    </row>
    <row r="1169" spans="1:53" hidden="1" outlineLevel="1">
      <c r="A1169" t="s">
        <v>1298</v>
      </c>
      <c r="B1169" t="s">
        <v>1856</v>
      </c>
      <c r="C1169" s="25">
        <v>185350</v>
      </c>
      <c r="F1169" s="1">
        <f t="shared" si="349"/>
        <v>123844</v>
      </c>
      <c r="G1169" s="25">
        <v>49665</v>
      </c>
      <c r="H1169" s="1">
        <v>44378</v>
      </c>
      <c r="I1169" s="2" t="str">
        <f t="shared" si="350"/>
        <v/>
      </c>
      <c r="J1169" s="2">
        <f t="shared" si="351"/>
        <v>0.35833790898226803</v>
      </c>
      <c r="K1169" s="10">
        <f t="shared" si="352"/>
        <v>1</v>
      </c>
      <c r="L1169" s="9">
        <f t="shared" si="353"/>
        <v>3</v>
      </c>
      <c r="M1169" s="8" t="e">
        <f t="shared" si="354"/>
        <v>#N/A</v>
      </c>
      <c r="N1169" s="2">
        <f t="shared" si="355"/>
        <v>0.53738574335454281</v>
      </c>
      <c r="O1169" s="2">
        <f t="shared" si="356"/>
        <v>0.22698717741675012</v>
      </c>
      <c r="P1169" s="2">
        <f t="shared" si="357"/>
        <v>0</v>
      </c>
      <c r="Q1169" s="2">
        <f t="shared" si="358"/>
        <v>0.23562707922870707</v>
      </c>
      <c r="R1169" s="1">
        <v>66552</v>
      </c>
      <c r="S1169" s="1">
        <v>28111</v>
      </c>
      <c r="X1169" s="1">
        <v>29181</v>
      </c>
      <c r="AS1169" t="s">
        <v>1298</v>
      </c>
      <c r="AT1169" t="s">
        <v>1856</v>
      </c>
      <c r="AW1169" s="35">
        <v>22</v>
      </c>
      <c r="AX1169" s="37">
        <v>19</v>
      </c>
      <c r="AY1169" s="41">
        <f t="shared" si="340"/>
        <v>22019</v>
      </c>
      <c r="BA1169" s="7" t="s">
        <v>2029</v>
      </c>
    </row>
    <row r="1170" spans="1:53" hidden="1" outlineLevel="1">
      <c r="A1170" t="s">
        <v>2553</v>
      </c>
      <c r="B1170" t="s">
        <v>1856</v>
      </c>
      <c r="C1170" s="25">
        <v>10224</v>
      </c>
      <c r="F1170" s="1">
        <f t="shared" si="349"/>
        <v>6774</v>
      </c>
      <c r="G1170" s="25">
        <v>1789</v>
      </c>
      <c r="H1170" s="1">
        <v>1731</v>
      </c>
      <c r="I1170" s="2" t="str">
        <f t="shared" si="350"/>
        <v/>
      </c>
      <c r="J1170" s="2">
        <f t="shared" si="351"/>
        <v>0.25553587245349868</v>
      </c>
      <c r="K1170" s="10">
        <f t="shared" si="352"/>
        <v>1</v>
      </c>
      <c r="L1170" s="9">
        <f t="shared" si="353"/>
        <v>2</v>
      </c>
      <c r="M1170" s="8" t="e">
        <f t="shared" si="354"/>
        <v>#N/A</v>
      </c>
      <c r="N1170" s="2">
        <f t="shared" si="355"/>
        <v>0.58576911721287273</v>
      </c>
      <c r="O1170" s="2">
        <f t="shared" si="356"/>
        <v>0.23501623855919693</v>
      </c>
      <c r="P1170" s="2">
        <f t="shared" si="357"/>
        <v>0</v>
      </c>
      <c r="Q1170" s="2">
        <f t="shared" si="358"/>
        <v>0.17921464422793035</v>
      </c>
      <c r="R1170" s="1">
        <v>3968</v>
      </c>
      <c r="S1170" s="1">
        <v>1592</v>
      </c>
      <c r="X1170" s="1">
        <v>1214</v>
      </c>
      <c r="AS1170" t="s">
        <v>2553</v>
      </c>
      <c r="AT1170" t="s">
        <v>1856</v>
      </c>
      <c r="AW1170" s="35">
        <v>22</v>
      </c>
      <c r="AX1170" s="37">
        <v>21</v>
      </c>
      <c r="AY1170" s="41">
        <f t="shared" si="340"/>
        <v>22021</v>
      </c>
      <c r="BA1170" s="7" t="s">
        <v>2029</v>
      </c>
    </row>
    <row r="1171" spans="1:53" hidden="1" outlineLevel="1">
      <c r="A1171" t="s">
        <v>1306</v>
      </c>
      <c r="B1171" t="s">
        <v>1856</v>
      </c>
      <c r="C1171" s="25">
        <v>7719</v>
      </c>
      <c r="F1171" s="1">
        <f t="shared" si="349"/>
        <v>7227</v>
      </c>
      <c r="G1171" s="25">
        <v>1505</v>
      </c>
      <c r="H1171" s="1">
        <v>1471</v>
      </c>
      <c r="I1171" s="2" t="str">
        <f t="shared" si="350"/>
        <v/>
      </c>
      <c r="J1171" s="2">
        <f t="shared" si="351"/>
        <v>0.20354227203542272</v>
      </c>
      <c r="K1171" s="10">
        <f t="shared" si="352"/>
        <v>1</v>
      </c>
      <c r="L1171" s="9">
        <f t="shared" si="353"/>
        <v>3</v>
      </c>
      <c r="M1171" s="8" t="e">
        <f t="shared" si="354"/>
        <v>#N/A</v>
      </c>
      <c r="N1171" s="2">
        <f t="shared" si="355"/>
        <v>0.64176006641760064</v>
      </c>
      <c r="O1171" s="2">
        <f t="shared" si="356"/>
        <v>0.14210599142105992</v>
      </c>
      <c r="P1171" s="2">
        <f t="shared" si="357"/>
        <v>0</v>
      </c>
      <c r="Q1171" s="2">
        <f t="shared" si="358"/>
        <v>0.21613394216133944</v>
      </c>
      <c r="R1171" s="1">
        <v>4638</v>
      </c>
      <c r="S1171" s="1">
        <v>1027</v>
      </c>
      <c r="X1171" s="1">
        <v>1562</v>
      </c>
      <c r="AS1171" t="s">
        <v>1306</v>
      </c>
      <c r="AT1171" t="s">
        <v>1856</v>
      </c>
      <c r="AW1171" s="35">
        <v>22</v>
      </c>
      <c r="AX1171" s="37">
        <v>23</v>
      </c>
      <c r="AY1171" s="41">
        <f t="shared" si="340"/>
        <v>22023</v>
      </c>
      <c r="BA1171" s="7" t="s">
        <v>2029</v>
      </c>
    </row>
    <row r="1172" spans="1:53" hidden="1" outlineLevel="1">
      <c r="A1172" t="s">
        <v>1857</v>
      </c>
      <c r="B1172" t="s">
        <v>1856</v>
      </c>
      <c r="C1172" s="25">
        <v>10423</v>
      </c>
      <c r="F1172" s="1">
        <f t="shared" si="349"/>
        <v>7624</v>
      </c>
      <c r="G1172" s="25">
        <v>2708</v>
      </c>
      <c r="H1172" s="1">
        <v>2483</v>
      </c>
      <c r="I1172" s="2" t="str">
        <f t="shared" si="350"/>
        <v/>
      </c>
      <c r="J1172" s="2">
        <f t="shared" si="351"/>
        <v>0.32568205666316896</v>
      </c>
      <c r="K1172" s="10">
        <f t="shared" si="352"/>
        <v>1</v>
      </c>
      <c r="L1172" s="9">
        <f t="shared" si="353"/>
        <v>2</v>
      </c>
      <c r="M1172" s="8" t="e">
        <f t="shared" si="354"/>
        <v>#N/A</v>
      </c>
      <c r="N1172" s="2">
        <f t="shared" si="355"/>
        <v>0.68782791185729275</v>
      </c>
      <c r="O1172" s="2">
        <f t="shared" si="356"/>
        <v>0.16107030430220357</v>
      </c>
      <c r="P1172" s="2">
        <f t="shared" si="357"/>
        <v>0</v>
      </c>
      <c r="Q1172" s="2">
        <f t="shared" si="358"/>
        <v>0.15110178384050368</v>
      </c>
      <c r="R1172" s="1">
        <v>5244</v>
      </c>
      <c r="S1172" s="1">
        <v>1228</v>
      </c>
      <c r="X1172" s="1">
        <v>1152</v>
      </c>
      <c r="AS1172" t="s">
        <v>1857</v>
      </c>
      <c r="AT1172" t="s">
        <v>1856</v>
      </c>
      <c r="AW1172" s="35">
        <v>22</v>
      </c>
      <c r="AX1172" s="37">
        <v>25</v>
      </c>
      <c r="AY1172" s="41">
        <f t="shared" si="340"/>
        <v>22025</v>
      </c>
      <c r="BA1172" s="7" t="s">
        <v>2029</v>
      </c>
    </row>
    <row r="1173" spans="1:53" hidden="1" outlineLevel="1">
      <c r="A1173" t="s">
        <v>1520</v>
      </c>
      <c r="B1173" t="s">
        <v>1856</v>
      </c>
      <c r="C1173" s="25">
        <v>17109</v>
      </c>
      <c r="F1173" s="1">
        <f t="shared" si="349"/>
        <v>9576</v>
      </c>
      <c r="G1173" s="25">
        <v>2391</v>
      </c>
      <c r="H1173" s="1">
        <v>2276</v>
      </c>
      <c r="I1173" s="2" t="str">
        <f t="shared" si="350"/>
        <v/>
      </c>
      <c r="J1173" s="2">
        <f t="shared" si="351"/>
        <v>0.23767752715121135</v>
      </c>
      <c r="K1173" s="10">
        <f t="shared" si="352"/>
        <v>1</v>
      </c>
      <c r="L1173" s="9">
        <f t="shared" si="353"/>
        <v>2</v>
      </c>
      <c r="M1173" s="8" t="e">
        <f t="shared" si="354"/>
        <v>#N/A</v>
      </c>
      <c r="N1173" s="2">
        <f t="shared" si="355"/>
        <v>0.59168755221386804</v>
      </c>
      <c r="O1173" s="2">
        <f t="shared" si="356"/>
        <v>0.21470342522974101</v>
      </c>
      <c r="P1173" s="2">
        <f t="shared" si="357"/>
        <v>0</v>
      </c>
      <c r="Q1173" s="2">
        <f t="shared" si="358"/>
        <v>0.19360902255639095</v>
      </c>
      <c r="R1173" s="1">
        <v>5666</v>
      </c>
      <c r="S1173" s="1">
        <v>2056</v>
      </c>
      <c r="X1173" s="1">
        <v>1854</v>
      </c>
      <c r="AS1173" t="s">
        <v>1520</v>
      </c>
      <c r="AT1173" t="s">
        <v>1856</v>
      </c>
      <c r="AW1173" s="35">
        <v>22</v>
      </c>
      <c r="AX1173" s="37">
        <v>27</v>
      </c>
      <c r="AY1173" s="41">
        <f t="shared" si="340"/>
        <v>22027</v>
      </c>
      <c r="BA1173" s="7" t="s">
        <v>2029</v>
      </c>
    </row>
    <row r="1174" spans="1:53" hidden="1" outlineLevel="1">
      <c r="A1174" t="s">
        <v>2713</v>
      </c>
      <c r="B1174" t="s">
        <v>1856</v>
      </c>
      <c r="C1174" s="25">
        <v>20315</v>
      </c>
      <c r="F1174" s="1">
        <f t="shared" si="349"/>
        <v>13373</v>
      </c>
      <c r="G1174" s="25">
        <v>6035</v>
      </c>
      <c r="H1174" s="1">
        <v>5521</v>
      </c>
      <c r="I1174" s="2" t="str">
        <f t="shared" si="350"/>
        <v/>
      </c>
      <c r="J1174" s="2">
        <f t="shared" si="351"/>
        <v>0.41284678082703957</v>
      </c>
      <c r="K1174" s="10">
        <f t="shared" si="352"/>
        <v>1</v>
      </c>
      <c r="L1174" s="9">
        <f t="shared" si="353"/>
        <v>2</v>
      </c>
      <c r="M1174" s="8" t="e">
        <f t="shared" si="354"/>
        <v>#N/A</v>
      </c>
      <c r="N1174" s="2">
        <f t="shared" si="355"/>
        <v>0.63755327899498992</v>
      </c>
      <c r="O1174" s="2">
        <f t="shared" si="356"/>
        <v>0.20526433859268675</v>
      </c>
      <c r="P1174" s="2">
        <f t="shared" si="357"/>
        <v>0</v>
      </c>
      <c r="Q1174" s="2">
        <f t="shared" si="358"/>
        <v>0.15718238241232332</v>
      </c>
      <c r="R1174" s="1">
        <v>8526</v>
      </c>
      <c r="S1174" s="1">
        <v>2745</v>
      </c>
      <c r="X1174" s="1">
        <v>2102</v>
      </c>
      <c r="AS1174" t="s">
        <v>2713</v>
      </c>
      <c r="AT1174" t="s">
        <v>1856</v>
      </c>
      <c r="AW1174" s="35">
        <v>22</v>
      </c>
      <c r="AX1174" s="37">
        <v>29</v>
      </c>
      <c r="AY1174" s="41">
        <f t="shared" si="340"/>
        <v>22029</v>
      </c>
      <c r="BA1174" s="7" t="s">
        <v>2029</v>
      </c>
    </row>
    <row r="1175" spans="1:53" hidden="1" outlineLevel="1">
      <c r="A1175" t="s">
        <v>2030</v>
      </c>
      <c r="B1175" t="s">
        <v>1856</v>
      </c>
      <c r="C1175" s="25">
        <v>26175</v>
      </c>
      <c r="F1175" s="1">
        <f t="shared" si="349"/>
        <v>17114</v>
      </c>
      <c r="G1175" s="25">
        <v>4786</v>
      </c>
      <c r="H1175" s="1">
        <v>4602</v>
      </c>
      <c r="I1175" s="2" t="str">
        <f t="shared" si="350"/>
        <v/>
      </c>
      <c r="J1175" s="2">
        <f t="shared" si="351"/>
        <v>0.26890265279887809</v>
      </c>
      <c r="K1175" s="10">
        <f t="shared" si="352"/>
        <v>1</v>
      </c>
      <c r="L1175" s="9">
        <f t="shared" si="353"/>
        <v>2</v>
      </c>
      <c r="M1175" s="8" t="e">
        <f t="shared" si="354"/>
        <v>#N/A</v>
      </c>
      <c r="N1175" s="2">
        <f t="shared" si="355"/>
        <v>0.61423396050017531</v>
      </c>
      <c r="O1175" s="2">
        <f t="shared" si="356"/>
        <v>0.20135561528573098</v>
      </c>
      <c r="P1175" s="2">
        <f t="shared" si="357"/>
        <v>0</v>
      </c>
      <c r="Q1175" s="2">
        <f t="shared" si="358"/>
        <v>0.1844104242140937</v>
      </c>
      <c r="R1175" s="1">
        <v>10512</v>
      </c>
      <c r="S1175" s="1">
        <v>3446</v>
      </c>
      <c r="X1175" s="1">
        <v>3156</v>
      </c>
      <c r="AS1175" t="s">
        <v>2030</v>
      </c>
      <c r="AT1175" t="s">
        <v>1856</v>
      </c>
      <c r="AW1175" s="35">
        <v>22</v>
      </c>
      <c r="AX1175" s="37">
        <v>31</v>
      </c>
      <c r="AY1175" s="41">
        <f t="shared" si="340"/>
        <v>22031</v>
      </c>
      <c r="BA1175" s="7" t="s">
        <v>2029</v>
      </c>
    </row>
    <row r="1176" spans="1:53" hidden="1" outlineLevel="1">
      <c r="A1176" t="s">
        <v>1829</v>
      </c>
      <c r="B1176" t="s">
        <v>1856</v>
      </c>
      <c r="C1176" s="25">
        <v>433474</v>
      </c>
      <c r="F1176" s="1">
        <f t="shared" si="349"/>
        <v>256907</v>
      </c>
      <c r="G1176" s="25">
        <v>82761</v>
      </c>
      <c r="H1176" s="1">
        <v>75715</v>
      </c>
      <c r="I1176" s="2" t="str">
        <f t="shared" si="350"/>
        <v/>
      </c>
      <c r="J1176" s="2">
        <f t="shared" si="351"/>
        <v>0.29471754370258496</v>
      </c>
      <c r="K1176" s="10">
        <f t="shared" si="352"/>
        <v>1</v>
      </c>
      <c r="L1176" s="9">
        <f t="shared" si="353"/>
        <v>2</v>
      </c>
      <c r="M1176" s="8" t="e">
        <f t="shared" si="354"/>
        <v>#N/A</v>
      </c>
      <c r="N1176" s="2">
        <f t="shared" si="355"/>
        <v>0.50288236599236302</v>
      </c>
      <c r="O1176" s="2">
        <f t="shared" si="356"/>
        <v>0.28224999708065562</v>
      </c>
      <c r="P1176" s="2">
        <f t="shared" si="357"/>
        <v>0</v>
      </c>
      <c r="Q1176" s="2">
        <f t="shared" si="358"/>
        <v>0.21486763692698135</v>
      </c>
      <c r="R1176" s="1">
        <v>129194</v>
      </c>
      <c r="S1176" s="1">
        <v>72512</v>
      </c>
      <c r="X1176" s="1">
        <v>55201</v>
      </c>
      <c r="AS1176" t="s">
        <v>1829</v>
      </c>
      <c r="AT1176" t="s">
        <v>1856</v>
      </c>
      <c r="AW1176" s="35">
        <v>22</v>
      </c>
      <c r="AX1176" s="37">
        <v>33</v>
      </c>
      <c r="AY1176" s="41">
        <f t="shared" si="340"/>
        <v>22033</v>
      </c>
      <c r="BA1176" s="7" t="s">
        <v>2029</v>
      </c>
    </row>
    <row r="1177" spans="1:53" hidden="1" outlineLevel="1">
      <c r="A1177" t="s">
        <v>2727</v>
      </c>
      <c r="B1177" t="s">
        <v>1856</v>
      </c>
      <c r="C1177" s="25">
        <v>8188</v>
      </c>
      <c r="F1177" s="1">
        <f t="shared" si="349"/>
        <v>5900</v>
      </c>
      <c r="G1177" s="25">
        <v>1663</v>
      </c>
      <c r="H1177" s="1">
        <v>1459</v>
      </c>
      <c r="I1177" s="2" t="str">
        <f t="shared" si="350"/>
        <v/>
      </c>
      <c r="J1177" s="2">
        <f t="shared" si="351"/>
        <v>0.24728813559322033</v>
      </c>
      <c r="K1177" s="10">
        <f t="shared" si="352"/>
        <v>1</v>
      </c>
      <c r="L1177" s="9">
        <f t="shared" si="353"/>
        <v>3</v>
      </c>
      <c r="M1177" s="8" t="e">
        <f t="shared" si="354"/>
        <v>#N/A</v>
      </c>
      <c r="N1177" s="2">
        <f t="shared" si="355"/>
        <v>0.73152542372881357</v>
      </c>
      <c r="O1177" s="2">
        <f t="shared" si="356"/>
        <v>0.13152542372881357</v>
      </c>
      <c r="P1177" s="2">
        <f t="shared" si="357"/>
        <v>0</v>
      </c>
      <c r="Q1177" s="2">
        <f t="shared" si="358"/>
        <v>0.13694915254237286</v>
      </c>
      <c r="R1177" s="1">
        <v>4316</v>
      </c>
      <c r="S1177" s="1">
        <v>776</v>
      </c>
      <c r="X1177" s="1">
        <v>808</v>
      </c>
      <c r="AS1177" t="s">
        <v>2727</v>
      </c>
      <c r="AT1177" t="s">
        <v>1856</v>
      </c>
      <c r="AW1177" s="35">
        <v>22</v>
      </c>
      <c r="AX1177" s="37">
        <v>35</v>
      </c>
      <c r="AY1177" s="41">
        <f t="shared" si="340"/>
        <v>22035</v>
      </c>
      <c r="BA1177" s="7" t="s">
        <v>2029</v>
      </c>
    </row>
    <row r="1178" spans="1:53" hidden="1" outlineLevel="1">
      <c r="A1178" t="s">
        <v>1511</v>
      </c>
      <c r="B1178" t="s">
        <v>1856</v>
      </c>
      <c r="C1178" s="25">
        <v>20559</v>
      </c>
      <c r="F1178" s="1">
        <f t="shared" si="349"/>
        <v>13363</v>
      </c>
      <c r="G1178" s="25">
        <v>3957</v>
      </c>
      <c r="H1178" s="1">
        <v>3581</v>
      </c>
      <c r="I1178" s="2" t="str">
        <f t="shared" si="350"/>
        <v/>
      </c>
      <c r="J1178" s="2">
        <f t="shared" si="351"/>
        <v>0.26797874728728577</v>
      </c>
      <c r="K1178" s="10">
        <f t="shared" si="352"/>
        <v>1</v>
      </c>
      <c r="L1178" s="9">
        <f t="shared" si="353"/>
        <v>2</v>
      </c>
      <c r="M1178" s="8" t="e">
        <f t="shared" si="354"/>
        <v>#N/A</v>
      </c>
      <c r="N1178" s="2">
        <f t="shared" si="355"/>
        <v>0.62044451096310704</v>
      </c>
      <c r="O1178" s="2">
        <f t="shared" si="356"/>
        <v>0.20871061887300757</v>
      </c>
      <c r="P1178" s="2">
        <f t="shared" si="357"/>
        <v>0</v>
      </c>
      <c r="Q1178" s="2">
        <f t="shared" si="358"/>
        <v>0.17084487016388539</v>
      </c>
      <c r="R1178" s="1">
        <v>8291</v>
      </c>
      <c r="S1178" s="1">
        <v>2789</v>
      </c>
      <c r="X1178" s="1">
        <v>2283</v>
      </c>
      <c r="AS1178" t="s">
        <v>1511</v>
      </c>
      <c r="AT1178" t="s">
        <v>1856</v>
      </c>
      <c r="AW1178" s="35">
        <v>22</v>
      </c>
      <c r="AX1178" s="37">
        <v>37</v>
      </c>
      <c r="AY1178" s="41">
        <f t="shared" si="340"/>
        <v>22037</v>
      </c>
      <c r="BA1178" s="7" t="s">
        <v>2029</v>
      </c>
    </row>
    <row r="1179" spans="1:53" hidden="1" outlineLevel="1">
      <c r="A1179" t="s">
        <v>1820</v>
      </c>
      <c r="B1179" t="s">
        <v>1856</v>
      </c>
      <c r="C1179" s="25">
        <v>34839</v>
      </c>
      <c r="F1179" s="1">
        <f t="shared" si="349"/>
        <v>22384</v>
      </c>
      <c r="G1179" s="25">
        <v>8086</v>
      </c>
      <c r="H1179" s="1">
        <v>6893</v>
      </c>
      <c r="I1179" s="2" t="str">
        <f t="shared" si="350"/>
        <v/>
      </c>
      <c r="J1179" s="2">
        <f t="shared" si="351"/>
        <v>0.30794317369549679</v>
      </c>
      <c r="K1179" s="10">
        <f t="shared" si="352"/>
        <v>1</v>
      </c>
      <c r="L1179" s="9">
        <f t="shared" si="353"/>
        <v>2</v>
      </c>
      <c r="M1179" s="8" t="e">
        <f t="shared" si="354"/>
        <v>#N/A</v>
      </c>
      <c r="N1179" s="2">
        <f t="shared" si="355"/>
        <v>0.73641887062187272</v>
      </c>
      <c r="O1179" s="2">
        <f t="shared" si="356"/>
        <v>0.14389742673338099</v>
      </c>
      <c r="P1179" s="2">
        <f t="shared" si="357"/>
        <v>0</v>
      </c>
      <c r="Q1179" s="2">
        <f t="shared" si="358"/>
        <v>0.11968370264474629</v>
      </c>
      <c r="R1179" s="1">
        <v>16484</v>
      </c>
      <c r="S1179" s="1">
        <v>3221</v>
      </c>
      <c r="X1179" s="1">
        <v>2679</v>
      </c>
      <c r="AS1179" t="s">
        <v>1820</v>
      </c>
      <c r="AT1179" t="s">
        <v>1856</v>
      </c>
      <c r="AW1179" s="35">
        <v>22</v>
      </c>
      <c r="AX1179" s="37">
        <v>39</v>
      </c>
      <c r="AY1179" s="41">
        <f t="shared" si="340"/>
        <v>22039</v>
      </c>
      <c r="BA1179" s="7" t="s">
        <v>2029</v>
      </c>
    </row>
    <row r="1180" spans="1:53" hidden="1" outlineLevel="1">
      <c r="A1180" t="s">
        <v>2014</v>
      </c>
      <c r="B1180" t="s">
        <v>1856</v>
      </c>
      <c r="C1180" s="25">
        <v>20685</v>
      </c>
      <c r="F1180" s="1">
        <f t="shared" si="349"/>
        <v>13823</v>
      </c>
      <c r="G1180" s="25">
        <v>3524</v>
      </c>
      <c r="H1180" s="1">
        <v>3436</v>
      </c>
      <c r="I1180" s="2" t="str">
        <f t="shared" si="350"/>
        <v/>
      </c>
      <c r="J1180" s="2">
        <f t="shared" si="351"/>
        <v>0.24857122187658251</v>
      </c>
      <c r="K1180" s="10">
        <f t="shared" si="352"/>
        <v>1</v>
      </c>
      <c r="L1180" s="9">
        <f t="shared" si="353"/>
        <v>2</v>
      </c>
      <c r="M1180" s="8" t="e">
        <f t="shared" si="354"/>
        <v>#N/A</v>
      </c>
      <c r="N1180" s="2">
        <f t="shared" si="355"/>
        <v>0.63401577081675464</v>
      </c>
      <c r="O1180" s="2">
        <f t="shared" si="356"/>
        <v>0.22817044057006439</v>
      </c>
      <c r="P1180" s="2">
        <f t="shared" si="357"/>
        <v>0</v>
      </c>
      <c r="Q1180" s="2">
        <f t="shared" si="358"/>
        <v>0.13781378861318097</v>
      </c>
      <c r="R1180" s="1">
        <v>8764</v>
      </c>
      <c r="S1180" s="1">
        <v>3154</v>
      </c>
      <c r="X1180" s="1">
        <v>1905</v>
      </c>
      <c r="AS1180" t="s">
        <v>2014</v>
      </c>
      <c r="AT1180" t="s">
        <v>1856</v>
      </c>
      <c r="AW1180" s="35">
        <v>22</v>
      </c>
      <c r="AX1180" s="37">
        <v>41</v>
      </c>
      <c r="AY1180" s="41">
        <f t="shared" si="340"/>
        <v>22041</v>
      </c>
      <c r="BA1180" s="7" t="s">
        <v>2029</v>
      </c>
    </row>
    <row r="1181" spans="1:53" hidden="1" outlineLevel="1">
      <c r="A1181" t="s">
        <v>429</v>
      </c>
      <c r="B1181" t="s">
        <v>1856</v>
      </c>
      <c r="C1181" s="25">
        <v>21039</v>
      </c>
      <c r="F1181" s="1">
        <f t="shared" si="349"/>
        <v>12712</v>
      </c>
      <c r="G1181" s="25">
        <v>3968</v>
      </c>
      <c r="H1181" s="1">
        <v>3741</v>
      </c>
      <c r="I1181" s="2" t="str">
        <f t="shared" si="350"/>
        <v/>
      </c>
      <c r="J1181" s="2">
        <f t="shared" si="351"/>
        <v>0.29428886091881684</v>
      </c>
      <c r="K1181" s="10">
        <f t="shared" si="352"/>
        <v>1</v>
      </c>
      <c r="L1181" s="9">
        <f t="shared" si="353"/>
        <v>2</v>
      </c>
      <c r="M1181" s="8" t="e">
        <f t="shared" si="354"/>
        <v>#N/A</v>
      </c>
      <c r="N1181" s="2">
        <f t="shared" si="355"/>
        <v>0.5374449339207048</v>
      </c>
      <c r="O1181" s="2">
        <f t="shared" si="356"/>
        <v>0.25047199496538702</v>
      </c>
      <c r="P1181" s="2">
        <f t="shared" si="357"/>
        <v>0</v>
      </c>
      <c r="Q1181" s="2">
        <f t="shared" si="358"/>
        <v>0.21208307111390817</v>
      </c>
      <c r="R1181" s="1">
        <v>6832</v>
      </c>
      <c r="S1181" s="1">
        <v>3184</v>
      </c>
      <c r="X1181" s="1">
        <v>2696</v>
      </c>
      <c r="AS1181" t="s">
        <v>429</v>
      </c>
      <c r="AT1181" t="s">
        <v>1856</v>
      </c>
      <c r="AW1181" s="35">
        <v>22</v>
      </c>
      <c r="AX1181" s="37">
        <v>43</v>
      </c>
      <c r="AY1181" s="41">
        <f t="shared" si="340"/>
        <v>22043</v>
      </c>
      <c r="BA1181" s="7" t="s">
        <v>2029</v>
      </c>
    </row>
    <row r="1182" spans="1:53" hidden="1" outlineLevel="1">
      <c r="A1182" t="s">
        <v>141</v>
      </c>
      <c r="B1182" t="s">
        <v>1856</v>
      </c>
      <c r="C1182" s="25">
        <v>73362</v>
      </c>
      <c r="F1182" s="1">
        <f t="shared" si="349"/>
        <v>46827</v>
      </c>
      <c r="G1182" s="25">
        <v>19281</v>
      </c>
      <c r="H1182" s="1">
        <v>18916</v>
      </c>
      <c r="I1182" s="2" t="str">
        <f t="shared" si="350"/>
        <v/>
      </c>
      <c r="J1182" s="2">
        <f t="shared" si="351"/>
        <v>0.40395498323616719</v>
      </c>
      <c r="K1182" s="10">
        <f t="shared" si="352"/>
        <v>1</v>
      </c>
      <c r="L1182" s="9">
        <f t="shared" si="353"/>
        <v>2</v>
      </c>
      <c r="M1182" s="8" t="e">
        <f t="shared" si="354"/>
        <v>#N/A</v>
      </c>
      <c r="N1182" s="2">
        <f t="shared" si="355"/>
        <v>0.5772737950327802</v>
      </c>
      <c r="O1182" s="2">
        <f t="shared" si="356"/>
        <v>0.22057787174066243</v>
      </c>
      <c r="P1182" s="2">
        <f t="shared" si="357"/>
        <v>0</v>
      </c>
      <c r="Q1182" s="2">
        <f t="shared" si="358"/>
        <v>0.20214833322655737</v>
      </c>
      <c r="R1182" s="1">
        <v>27032</v>
      </c>
      <c r="S1182" s="1">
        <v>10329</v>
      </c>
      <c r="X1182" s="1">
        <v>9466</v>
      </c>
      <c r="AS1182" t="s">
        <v>141</v>
      </c>
      <c r="AT1182" t="s">
        <v>1856</v>
      </c>
      <c r="AW1182" s="35">
        <v>22</v>
      </c>
      <c r="AX1182" s="37">
        <v>45</v>
      </c>
      <c r="AY1182" s="41">
        <f t="shared" si="340"/>
        <v>22045</v>
      </c>
      <c r="BA1182" s="7" t="s">
        <v>2029</v>
      </c>
    </row>
    <row r="1183" spans="1:53" hidden="1" outlineLevel="1">
      <c r="A1183" t="s">
        <v>399</v>
      </c>
      <c r="B1183" t="s">
        <v>1856</v>
      </c>
      <c r="C1183" s="25">
        <v>33519</v>
      </c>
      <c r="F1183" s="1">
        <f t="shared" si="349"/>
        <v>20718</v>
      </c>
      <c r="G1183" s="25">
        <v>4704</v>
      </c>
      <c r="H1183" s="1">
        <v>4160</v>
      </c>
      <c r="I1183" s="2" t="str">
        <f t="shared" si="350"/>
        <v/>
      </c>
      <c r="J1183" s="2">
        <f t="shared" si="351"/>
        <v>0.20079158219905396</v>
      </c>
      <c r="K1183" s="10">
        <f t="shared" si="352"/>
        <v>1</v>
      </c>
      <c r="L1183" s="9">
        <f t="shared" si="353"/>
        <v>3</v>
      </c>
      <c r="M1183" s="8" t="e">
        <f t="shared" si="354"/>
        <v>#N/A</v>
      </c>
      <c r="N1183" s="2">
        <f t="shared" si="355"/>
        <v>0.7674485954242688</v>
      </c>
      <c r="O1183" s="2">
        <f t="shared" si="356"/>
        <v>0.11173858480548315</v>
      </c>
      <c r="P1183" s="2">
        <f t="shared" si="357"/>
        <v>0</v>
      </c>
      <c r="Q1183" s="2">
        <f t="shared" si="358"/>
        <v>0.12081281977024805</v>
      </c>
      <c r="R1183" s="1">
        <v>15900</v>
      </c>
      <c r="S1183" s="1">
        <v>2315</v>
      </c>
      <c r="X1183" s="1">
        <v>2503</v>
      </c>
      <c r="AS1183" t="s">
        <v>399</v>
      </c>
      <c r="AT1183" t="s">
        <v>1856</v>
      </c>
      <c r="AW1183" s="35">
        <v>22</v>
      </c>
      <c r="AX1183" s="37">
        <v>47</v>
      </c>
      <c r="AY1183" s="41">
        <f t="shared" si="340"/>
        <v>22047</v>
      </c>
      <c r="BA1183" s="7" t="s">
        <v>2029</v>
      </c>
    </row>
    <row r="1184" spans="1:53" hidden="1" outlineLevel="1">
      <c r="A1184" t="s">
        <v>534</v>
      </c>
      <c r="B1184" t="s">
        <v>1856</v>
      </c>
      <c r="C1184" s="25">
        <v>15950</v>
      </c>
      <c r="F1184" s="1">
        <f t="shared" si="349"/>
        <v>10494</v>
      </c>
      <c r="G1184" s="25">
        <v>4119</v>
      </c>
      <c r="H1184" s="1">
        <v>3866</v>
      </c>
      <c r="I1184" s="2" t="str">
        <f t="shared" si="350"/>
        <v/>
      </c>
      <c r="J1184" s="2">
        <f t="shared" si="351"/>
        <v>0.36840099104250046</v>
      </c>
      <c r="K1184" s="10">
        <f t="shared" si="352"/>
        <v>1</v>
      </c>
      <c r="L1184" s="9">
        <f t="shared" si="353"/>
        <v>2</v>
      </c>
      <c r="M1184" s="8" t="e">
        <f t="shared" si="354"/>
        <v>#N/A</v>
      </c>
      <c r="N1184" s="2">
        <f t="shared" si="355"/>
        <v>0.58719268153230419</v>
      </c>
      <c r="O1184" s="2">
        <f t="shared" si="356"/>
        <v>0.24814179531160663</v>
      </c>
      <c r="P1184" s="2">
        <f t="shared" si="357"/>
        <v>0</v>
      </c>
      <c r="Q1184" s="2">
        <f t="shared" si="358"/>
        <v>0.16466552315608918</v>
      </c>
      <c r="R1184" s="1">
        <v>6162</v>
      </c>
      <c r="S1184" s="1">
        <v>2604</v>
      </c>
      <c r="X1184" s="1">
        <v>1728</v>
      </c>
      <c r="AS1184" t="s">
        <v>534</v>
      </c>
      <c r="AT1184" t="s">
        <v>1856</v>
      </c>
      <c r="AW1184" s="35">
        <v>22</v>
      </c>
      <c r="AX1184" s="37">
        <v>49</v>
      </c>
      <c r="AY1184" s="41">
        <f t="shared" si="340"/>
        <v>22049</v>
      </c>
      <c r="BA1184" s="7" t="s">
        <v>2029</v>
      </c>
    </row>
    <row r="1185" spans="1:53" hidden="1" outlineLevel="1">
      <c r="A1185" t="s">
        <v>708</v>
      </c>
      <c r="B1185" t="s">
        <v>1856</v>
      </c>
      <c r="C1185" s="25">
        <v>426285</v>
      </c>
      <c r="F1185" s="1">
        <f t="shared" si="349"/>
        <v>279776</v>
      </c>
      <c r="G1185" s="25">
        <v>94109</v>
      </c>
      <c r="H1185" s="1">
        <v>77671</v>
      </c>
      <c r="I1185" s="2" t="str">
        <f t="shared" si="350"/>
        <v/>
      </c>
      <c r="J1185" s="2">
        <f t="shared" si="351"/>
        <v>0.2776185233901407</v>
      </c>
      <c r="K1185" s="10">
        <f t="shared" si="352"/>
        <v>1</v>
      </c>
      <c r="L1185" s="9">
        <f t="shared" si="353"/>
        <v>2</v>
      </c>
      <c r="M1185" s="8" t="e">
        <f t="shared" si="354"/>
        <v>#N/A</v>
      </c>
      <c r="N1185" s="2">
        <f t="shared" si="355"/>
        <v>0.45369867322429375</v>
      </c>
      <c r="O1185" s="2">
        <f t="shared" si="356"/>
        <v>0.29933589728925997</v>
      </c>
      <c r="P1185" s="2">
        <f t="shared" si="357"/>
        <v>0</v>
      </c>
      <c r="Q1185" s="2">
        <f t="shared" si="358"/>
        <v>0.24696542948644623</v>
      </c>
      <c r="R1185" s="1">
        <v>126934</v>
      </c>
      <c r="S1185" s="1">
        <v>83747</v>
      </c>
      <c r="X1185" s="1">
        <v>69095</v>
      </c>
      <c r="AS1185" t="s">
        <v>708</v>
      </c>
      <c r="AT1185" t="s">
        <v>1856</v>
      </c>
      <c r="AW1185" s="35">
        <v>22</v>
      </c>
      <c r="AX1185" s="37">
        <v>51</v>
      </c>
      <c r="AY1185" s="41">
        <f t="shared" si="340"/>
        <v>22051</v>
      </c>
      <c r="BA1185" s="7" t="s">
        <v>2029</v>
      </c>
    </row>
    <row r="1186" spans="1:53" hidden="1" outlineLevel="1">
      <c r="A1186" t="s">
        <v>72</v>
      </c>
      <c r="B1186" t="s">
        <v>1856</v>
      </c>
      <c r="C1186" s="25">
        <v>31489</v>
      </c>
      <c r="F1186" s="1">
        <f t="shared" si="349"/>
        <v>20353</v>
      </c>
      <c r="G1186" s="25">
        <v>6718</v>
      </c>
      <c r="H1186" s="1">
        <v>6223</v>
      </c>
      <c r="I1186" s="2" t="str">
        <f t="shared" si="350"/>
        <v/>
      </c>
      <c r="J1186" s="2">
        <f t="shared" si="351"/>
        <v>0.30575345157961969</v>
      </c>
      <c r="K1186" s="10">
        <f t="shared" si="352"/>
        <v>1</v>
      </c>
      <c r="L1186" s="9">
        <f t="shared" si="353"/>
        <v>3</v>
      </c>
      <c r="M1186" s="8" t="e">
        <f t="shared" si="354"/>
        <v>#N/A</v>
      </c>
      <c r="N1186" s="2">
        <f t="shared" si="355"/>
        <v>0.59735665503856927</v>
      </c>
      <c r="O1186" s="2">
        <f t="shared" si="356"/>
        <v>0.18169311649388298</v>
      </c>
      <c r="P1186" s="2">
        <f t="shared" si="357"/>
        <v>0</v>
      </c>
      <c r="Q1186" s="2">
        <f t="shared" si="358"/>
        <v>0.22095022846754775</v>
      </c>
      <c r="R1186" s="1">
        <v>12158</v>
      </c>
      <c r="S1186" s="1">
        <v>3698</v>
      </c>
      <c r="X1186" s="1">
        <v>4497</v>
      </c>
      <c r="AS1186" t="s">
        <v>72</v>
      </c>
      <c r="AT1186" t="s">
        <v>1856</v>
      </c>
      <c r="AW1186" s="35">
        <v>22</v>
      </c>
      <c r="AX1186" s="37">
        <v>53</v>
      </c>
      <c r="AY1186" s="41">
        <f t="shared" si="340"/>
        <v>22053</v>
      </c>
      <c r="BA1186" s="7" t="s">
        <v>2029</v>
      </c>
    </row>
    <row r="1187" spans="1:53" hidden="1" outlineLevel="1">
      <c r="A1187" t="s">
        <v>2031</v>
      </c>
      <c r="B1187" t="s">
        <v>1856</v>
      </c>
      <c r="C1187" s="25">
        <v>209424</v>
      </c>
      <c r="F1187" s="1">
        <f t="shared" si="349"/>
        <v>131697</v>
      </c>
      <c r="G1187" s="25">
        <v>47105</v>
      </c>
      <c r="H1187" s="1">
        <v>43350</v>
      </c>
      <c r="I1187" s="2" t="str">
        <f t="shared" si="350"/>
        <v/>
      </c>
      <c r="J1187" s="2">
        <f t="shared" si="351"/>
        <v>0.32916467345497619</v>
      </c>
      <c r="K1187" s="10">
        <f t="shared" si="352"/>
        <v>1</v>
      </c>
      <c r="L1187" s="9">
        <f t="shared" si="353"/>
        <v>2</v>
      </c>
      <c r="M1187" s="8" t="e">
        <f t="shared" si="354"/>
        <v>#N/A</v>
      </c>
      <c r="N1187" s="2">
        <f t="shared" si="355"/>
        <v>0.43667661374215055</v>
      </c>
      <c r="O1187" s="2">
        <f t="shared" si="356"/>
        <v>0.31791916292702188</v>
      </c>
      <c r="P1187" s="2">
        <f t="shared" si="357"/>
        <v>0</v>
      </c>
      <c r="Q1187" s="2">
        <f t="shared" si="358"/>
        <v>0.24540422333082762</v>
      </c>
      <c r="R1187" s="1">
        <v>57509</v>
      </c>
      <c r="S1187" s="1">
        <v>41869</v>
      </c>
      <c r="X1187" s="1">
        <v>32319</v>
      </c>
      <c r="AS1187" t="s">
        <v>2031</v>
      </c>
      <c r="AT1187" t="s">
        <v>1856</v>
      </c>
      <c r="AW1187" s="35">
        <v>22</v>
      </c>
      <c r="AX1187" s="37">
        <v>55</v>
      </c>
      <c r="AY1187" s="41">
        <f t="shared" si="340"/>
        <v>22055</v>
      </c>
      <c r="BA1187" s="7" t="s">
        <v>2029</v>
      </c>
    </row>
    <row r="1188" spans="1:53" hidden="1" outlineLevel="1">
      <c r="A1188" t="s">
        <v>716</v>
      </c>
      <c r="B1188" t="s">
        <v>1856</v>
      </c>
      <c r="C1188" s="25">
        <v>94385</v>
      </c>
      <c r="F1188" s="1">
        <f t="shared" si="349"/>
        <v>56019</v>
      </c>
      <c r="G1188" s="25">
        <v>21409</v>
      </c>
      <c r="H1188" s="1">
        <v>20952</v>
      </c>
      <c r="I1188" s="2" t="str">
        <f t="shared" si="350"/>
        <v/>
      </c>
      <c r="J1188" s="2">
        <f t="shared" si="351"/>
        <v>0.37401595887109729</v>
      </c>
      <c r="K1188" s="10">
        <f t="shared" si="352"/>
        <v>1</v>
      </c>
      <c r="L1188" s="9">
        <f t="shared" si="353"/>
        <v>3</v>
      </c>
      <c r="M1188" s="8" t="e">
        <f t="shared" si="354"/>
        <v>#N/A</v>
      </c>
      <c r="N1188" s="2">
        <f t="shared" si="355"/>
        <v>0.61050714936003858</v>
      </c>
      <c r="O1188" s="2">
        <f t="shared" si="356"/>
        <v>0.18725789464288903</v>
      </c>
      <c r="P1188" s="2">
        <f t="shared" si="357"/>
        <v>0</v>
      </c>
      <c r="Q1188" s="2">
        <f t="shared" si="358"/>
        <v>0.20223495599707239</v>
      </c>
      <c r="R1188" s="1">
        <v>34200</v>
      </c>
      <c r="S1188" s="1">
        <v>10490</v>
      </c>
      <c r="X1188" s="1">
        <v>11329</v>
      </c>
      <c r="AS1188" t="s">
        <v>716</v>
      </c>
      <c r="AT1188" t="s">
        <v>1856</v>
      </c>
      <c r="AW1188" s="35">
        <v>22</v>
      </c>
      <c r="AX1188" s="37">
        <v>57</v>
      </c>
      <c r="AY1188" s="41">
        <f t="shared" si="340"/>
        <v>22057</v>
      </c>
      <c r="BA1188" s="7" t="s">
        <v>2029</v>
      </c>
    </row>
    <row r="1189" spans="1:53" hidden="1" outlineLevel="1">
      <c r="A1189" t="s">
        <v>1080</v>
      </c>
      <c r="B1189" t="s">
        <v>1856</v>
      </c>
      <c r="C1189" s="25">
        <v>14519</v>
      </c>
      <c r="F1189" s="1">
        <f t="shared" si="349"/>
        <v>9017</v>
      </c>
      <c r="G1189" s="25">
        <v>4032</v>
      </c>
      <c r="H1189" s="1">
        <v>3815</v>
      </c>
      <c r="I1189" s="2" t="str">
        <f t="shared" si="350"/>
        <v/>
      </c>
      <c r="J1189" s="2">
        <f t="shared" si="351"/>
        <v>0.42308971941887547</v>
      </c>
      <c r="K1189" s="10">
        <f t="shared" si="352"/>
        <v>1</v>
      </c>
      <c r="L1189" s="9">
        <f t="shared" si="353"/>
        <v>2</v>
      </c>
      <c r="M1189" s="8" t="e">
        <f t="shared" si="354"/>
        <v>#N/A</v>
      </c>
      <c r="N1189" s="2">
        <f t="shared" si="355"/>
        <v>0.5985360984806477</v>
      </c>
      <c r="O1189" s="2">
        <f t="shared" si="356"/>
        <v>0.23355883331484972</v>
      </c>
      <c r="P1189" s="2">
        <f t="shared" si="357"/>
        <v>0</v>
      </c>
      <c r="Q1189" s="2">
        <f t="shared" si="358"/>
        <v>0.16790506820450257</v>
      </c>
      <c r="R1189" s="1">
        <v>5397</v>
      </c>
      <c r="S1189" s="1">
        <v>2106</v>
      </c>
      <c r="X1189" s="1">
        <v>1514</v>
      </c>
      <c r="AS1189" t="s">
        <v>1080</v>
      </c>
      <c r="AT1189" t="s">
        <v>1856</v>
      </c>
      <c r="AW1189" s="35">
        <v>22</v>
      </c>
      <c r="AX1189" s="37">
        <v>59</v>
      </c>
      <c r="AY1189" s="41">
        <f t="shared" ref="AY1189:AY1252" si="359">1000*AW1189+AX1189</f>
        <v>22059</v>
      </c>
      <c r="BA1189" s="7" t="s">
        <v>2029</v>
      </c>
    </row>
    <row r="1190" spans="1:53" hidden="1" outlineLevel="1">
      <c r="A1190" t="s">
        <v>1886</v>
      </c>
      <c r="B1190" t="s">
        <v>1856</v>
      </c>
      <c r="C1190" s="25">
        <v>44867</v>
      </c>
      <c r="F1190" s="1">
        <f t="shared" si="349"/>
        <v>26662</v>
      </c>
      <c r="G1190" s="25">
        <v>7290</v>
      </c>
      <c r="H1190" s="1">
        <v>7068</v>
      </c>
      <c r="I1190" s="2" t="str">
        <f t="shared" si="350"/>
        <v/>
      </c>
      <c r="J1190" s="2">
        <f t="shared" si="351"/>
        <v>0.26509639186857697</v>
      </c>
      <c r="K1190" s="10">
        <f t="shared" si="352"/>
        <v>1</v>
      </c>
      <c r="L1190" s="9">
        <f t="shared" si="353"/>
        <v>2</v>
      </c>
      <c r="M1190" s="8" t="e">
        <f t="shared" si="354"/>
        <v>#N/A</v>
      </c>
      <c r="N1190" s="2">
        <f t="shared" si="355"/>
        <v>0.49054834596054309</v>
      </c>
      <c r="O1190" s="2">
        <f t="shared" si="356"/>
        <v>0.29330132773235318</v>
      </c>
      <c r="P1190" s="2">
        <f t="shared" si="357"/>
        <v>0</v>
      </c>
      <c r="Q1190" s="2">
        <f t="shared" si="358"/>
        <v>0.21615032630710374</v>
      </c>
      <c r="R1190" s="1">
        <v>13079</v>
      </c>
      <c r="S1190" s="1">
        <v>7820</v>
      </c>
      <c r="X1190" s="1">
        <v>5763</v>
      </c>
      <c r="AS1190" t="s">
        <v>1886</v>
      </c>
      <c r="AT1190" t="s">
        <v>1856</v>
      </c>
      <c r="AW1190" s="35">
        <v>22</v>
      </c>
      <c r="AX1190" s="37">
        <v>61</v>
      </c>
      <c r="AY1190" s="41">
        <f t="shared" si="359"/>
        <v>22061</v>
      </c>
      <c r="BA1190" s="7" t="s">
        <v>2029</v>
      </c>
    </row>
    <row r="1191" spans="1:53" hidden="1" outlineLevel="1">
      <c r="A1191" t="s">
        <v>951</v>
      </c>
      <c r="B1191" t="s">
        <v>1856</v>
      </c>
      <c r="C1191" s="25">
        <v>115722</v>
      </c>
      <c r="F1191" s="1">
        <f t="shared" si="349"/>
        <v>68887</v>
      </c>
      <c r="G1191" s="25">
        <v>17485</v>
      </c>
      <c r="H1191" s="1">
        <v>16415</v>
      </c>
      <c r="I1191" s="2" t="str">
        <f t="shared" si="350"/>
        <v/>
      </c>
      <c r="J1191" s="2">
        <f t="shared" si="351"/>
        <v>0.23828879178945228</v>
      </c>
      <c r="K1191" s="10">
        <f t="shared" si="352"/>
        <v>1</v>
      </c>
      <c r="L1191" s="9">
        <f t="shared" si="353"/>
        <v>2</v>
      </c>
      <c r="M1191" s="8" t="e">
        <f t="shared" si="354"/>
        <v>#N/A</v>
      </c>
      <c r="N1191" s="2">
        <f t="shared" si="355"/>
        <v>0.42626330076792429</v>
      </c>
      <c r="O1191" s="2">
        <f t="shared" si="356"/>
        <v>0.32489439226559436</v>
      </c>
      <c r="P1191" s="2">
        <f t="shared" si="357"/>
        <v>0</v>
      </c>
      <c r="Q1191" s="2">
        <f t="shared" si="358"/>
        <v>0.24884230696648135</v>
      </c>
      <c r="R1191" s="1">
        <v>29364</v>
      </c>
      <c r="S1191" s="1">
        <v>22381</v>
      </c>
      <c r="X1191" s="1">
        <v>17142</v>
      </c>
      <c r="AS1191" t="s">
        <v>951</v>
      </c>
      <c r="AT1191" t="s">
        <v>1856</v>
      </c>
      <c r="AW1191" s="35">
        <v>22</v>
      </c>
      <c r="AX1191" s="37">
        <v>63</v>
      </c>
      <c r="AY1191" s="41">
        <f t="shared" si="359"/>
        <v>22063</v>
      </c>
      <c r="BA1191" s="7" t="s">
        <v>2029</v>
      </c>
    </row>
    <row r="1192" spans="1:53" hidden="1" outlineLevel="1">
      <c r="A1192" t="s">
        <v>745</v>
      </c>
      <c r="B1192" t="s">
        <v>1856</v>
      </c>
      <c r="C1192" s="25">
        <v>12537</v>
      </c>
      <c r="F1192" s="1">
        <f t="shared" ref="F1192:F1223" si="360">SUM(R1192:AJ1192)</f>
        <v>8621</v>
      </c>
      <c r="G1192" s="25">
        <v>2947</v>
      </c>
      <c r="H1192" s="1">
        <v>2463</v>
      </c>
      <c r="I1192" s="2" t="str">
        <f t="shared" si="350"/>
        <v/>
      </c>
      <c r="J1192" s="2">
        <f t="shared" si="351"/>
        <v>0.28569771488226425</v>
      </c>
      <c r="K1192" s="10">
        <f t="shared" ref="K1192:K1224" si="361">RANK(R1192,R1192:AP1192)</f>
        <v>1</v>
      </c>
      <c r="L1192" s="9">
        <f t="shared" ref="L1192:L1224" si="362">RANK(S1192,R1192:AP1192)</f>
        <v>3</v>
      </c>
      <c r="M1192" s="8" t="e">
        <f t="shared" ref="M1192:M1224" si="363">RANK(T1192,R1192:AP1192)</f>
        <v>#N/A</v>
      </c>
      <c r="N1192" s="2">
        <f t="shared" ref="N1192:N1224" si="364">IF(SUM($R1192:$AO1192)=0,"-",R1192/SUM($R1192:$AO1192))</f>
        <v>0.63542512469551093</v>
      </c>
      <c r="O1192" s="2">
        <f t="shared" ref="O1192:O1224" si="365">IF(SUM($R1192:$AO1192)=0,"-",S1192/SUM($R1192:$AO1192))</f>
        <v>0.17526969029114953</v>
      </c>
      <c r="P1192" s="2">
        <f t="shared" ref="P1192:P1224" si="366">IF(SUM($R1192:$AO1192)=0,"-",T1192/SUM($R1192:$AO1192))</f>
        <v>0</v>
      </c>
      <c r="Q1192" s="2">
        <f t="shared" ref="Q1192:Q1223" si="367">IF(SUM($R1192:$AO1192)=0,"-",(1-N1192-O1192-P1192))</f>
        <v>0.18930518501333954</v>
      </c>
      <c r="R1192" s="1">
        <v>5478</v>
      </c>
      <c r="S1192" s="1">
        <v>1511</v>
      </c>
      <c r="X1192" s="1">
        <v>1632</v>
      </c>
      <c r="AS1192" t="s">
        <v>745</v>
      </c>
      <c r="AT1192" t="s">
        <v>1856</v>
      </c>
      <c r="AW1192" s="35">
        <v>22</v>
      </c>
      <c r="AX1192" s="37">
        <v>65</v>
      </c>
      <c r="AY1192" s="41">
        <f t="shared" si="359"/>
        <v>22065</v>
      </c>
      <c r="BA1192" s="7" t="s">
        <v>2029</v>
      </c>
    </row>
    <row r="1193" spans="1:53" hidden="1" outlineLevel="1">
      <c r="A1193" t="s">
        <v>1217</v>
      </c>
      <c r="B1193" t="s">
        <v>1856</v>
      </c>
      <c r="C1193" s="25">
        <v>29079</v>
      </c>
      <c r="F1193" s="1">
        <f t="shared" si="360"/>
        <v>20355</v>
      </c>
      <c r="G1193" s="25">
        <v>4535</v>
      </c>
      <c r="H1193" s="1">
        <v>4308</v>
      </c>
      <c r="I1193" s="2" t="str">
        <f t="shared" si="350"/>
        <v/>
      </c>
      <c r="J1193" s="2">
        <f t="shared" si="351"/>
        <v>0.2116433308769344</v>
      </c>
      <c r="K1193" s="10">
        <f t="shared" si="361"/>
        <v>1</v>
      </c>
      <c r="L1193" s="9">
        <f t="shared" si="362"/>
        <v>2</v>
      </c>
      <c r="M1193" s="8" t="e">
        <f t="shared" si="363"/>
        <v>#N/A</v>
      </c>
      <c r="N1193" s="2">
        <f t="shared" si="364"/>
        <v>0.57813804961925819</v>
      </c>
      <c r="O1193" s="2">
        <f t="shared" si="365"/>
        <v>0.21758781626136084</v>
      </c>
      <c r="P1193" s="2">
        <f t="shared" si="366"/>
        <v>0</v>
      </c>
      <c r="Q1193" s="2">
        <f t="shared" si="367"/>
        <v>0.20427413411938097</v>
      </c>
      <c r="R1193" s="1">
        <v>11768</v>
      </c>
      <c r="S1193" s="1">
        <v>4429</v>
      </c>
      <c r="X1193" s="1">
        <v>4158</v>
      </c>
      <c r="AS1193" t="s">
        <v>1217</v>
      </c>
      <c r="AT1193" t="s">
        <v>1856</v>
      </c>
      <c r="AW1193" s="35">
        <v>22</v>
      </c>
      <c r="AX1193" s="37">
        <v>67</v>
      </c>
      <c r="AY1193" s="41">
        <f t="shared" si="359"/>
        <v>22067</v>
      </c>
      <c r="BA1193" s="7" t="s">
        <v>2029</v>
      </c>
    </row>
    <row r="1194" spans="1:53" hidden="1" outlineLevel="1">
      <c r="A1194" t="s">
        <v>2287</v>
      </c>
      <c r="B1194" t="s">
        <v>1856</v>
      </c>
      <c r="C1194" s="25">
        <v>38984</v>
      </c>
      <c r="F1194" s="1">
        <f t="shared" si="360"/>
        <v>25325</v>
      </c>
      <c r="G1194" s="25">
        <v>5954</v>
      </c>
      <c r="H1194" s="1">
        <v>5668</v>
      </c>
      <c r="I1194" s="2" t="str">
        <f t="shared" si="350"/>
        <v/>
      </c>
      <c r="J1194" s="2">
        <f t="shared" si="351"/>
        <v>0.22381046396841067</v>
      </c>
      <c r="K1194" s="10">
        <f t="shared" si="361"/>
        <v>1</v>
      </c>
      <c r="L1194" s="9">
        <f t="shared" si="362"/>
        <v>3</v>
      </c>
      <c r="M1194" s="8" t="e">
        <f t="shared" si="363"/>
        <v>#N/A</v>
      </c>
      <c r="N1194" s="2">
        <f t="shared" si="364"/>
        <v>0.57303060217176705</v>
      </c>
      <c r="O1194" s="2">
        <f t="shared" si="365"/>
        <v>0.20781836130306022</v>
      </c>
      <c r="P1194" s="2">
        <f t="shared" si="366"/>
        <v>0</v>
      </c>
      <c r="Q1194" s="2">
        <f t="shared" si="367"/>
        <v>0.21915103652517273</v>
      </c>
      <c r="R1194" s="1">
        <v>14512</v>
      </c>
      <c r="S1194" s="1">
        <v>5263</v>
      </c>
      <c r="X1194" s="1">
        <v>5550</v>
      </c>
      <c r="AS1194" t="s">
        <v>2287</v>
      </c>
      <c r="AT1194" t="s">
        <v>1856</v>
      </c>
      <c r="AW1194" s="35">
        <v>22</v>
      </c>
      <c r="AX1194" s="37">
        <v>69</v>
      </c>
      <c r="AY1194" s="41">
        <f t="shared" si="359"/>
        <v>22069</v>
      </c>
      <c r="BA1194" s="7" t="s">
        <v>2029</v>
      </c>
    </row>
    <row r="1195" spans="1:53" hidden="1" outlineLevel="1">
      <c r="A1195" t="s">
        <v>2577</v>
      </c>
      <c r="B1195" t="s">
        <v>1856</v>
      </c>
      <c r="C1195" s="25">
        <v>230172</v>
      </c>
      <c r="F1195" s="1">
        <f t="shared" si="360"/>
        <v>297096</v>
      </c>
      <c r="G1195" s="25">
        <v>74175</v>
      </c>
      <c r="H1195" s="1">
        <v>55975</v>
      </c>
      <c r="I1195" s="2" t="str">
        <f t="shared" si="350"/>
        <v/>
      </c>
      <c r="J1195" s="2">
        <f t="shared" si="351"/>
        <v>0.18840711419877751</v>
      </c>
      <c r="K1195" s="10">
        <f t="shared" si="361"/>
        <v>1</v>
      </c>
      <c r="L1195" s="9">
        <f t="shared" si="362"/>
        <v>3</v>
      </c>
      <c r="M1195" s="8" t="e">
        <f t="shared" si="363"/>
        <v>#N/A</v>
      </c>
      <c r="N1195" s="2">
        <f t="shared" si="364"/>
        <v>0.66774712550825321</v>
      </c>
      <c r="O1195" s="2">
        <f t="shared" si="365"/>
        <v>0.119557314807335</v>
      </c>
      <c r="P1195" s="2">
        <f t="shared" si="366"/>
        <v>0</v>
      </c>
      <c r="Q1195" s="2">
        <f t="shared" si="367"/>
        <v>0.21269555968441178</v>
      </c>
      <c r="R1195" s="1">
        <v>198385</v>
      </c>
      <c r="S1195" s="1">
        <v>35520</v>
      </c>
      <c r="X1195" s="1">
        <v>63191</v>
      </c>
      <c r="AS1195" t="s">
        <v>2577</v>
      </c>
      <c r="AT1195" t="s">
        <v>1856</v>
      </c>
      <c r="AW1195" s="35">
        <v>22</v>
      </c>
      <c r="AX1195" s="37">
        <v>71</v>
      </c>
      <c r="AY1195" s="41">
        <f t="shared" si="359"/>
        <v>22071</v>
      </c>
      <c r="BA1195" s="7" t="s">
        <v>2029</v>
      </c>
    </row>
    <row r="1196" spans="1:53" hidden="1" outlineLevel="1">
      <c r="A1196" t="s">
        <v>2283</v>
      </c>
      <c r="B1196" t="s">
        <v>1856</v>
      </c>
      <c r="C1196" s="25">
        <v>151183</v>
      </c>
      <c r="F1196" s="1">
        <f t="shared" si="360"/>
        <v>99277</v>
      </c>
      <c r="G1196" s="25">
        <v>25300</v>
      </c>
      <c r="H1196" s="1">
        <v>24624</v>
      </c>
      <c r="I1196" s="2" t="str">
        <f t="shared" si="350"/>
        <v/>
      </c>
      <c r="J1196" s="2">
        <f t="shared" si="351"/>
        <v>0.24803328061887447</v>
      </c>
      <c r="K1196" s="10">
        <f t="shared" si="361"/>
        <v>1</v>
      </c>
      <c r="L1196" s="9">
        <f t="shared" si="362"/>
        <v>2</v>
      </c>
      <c r="M1196" s="8" t="e">
        <f t="shared" si="363"/>
        <v>#N/A</v>
      </c>
      <c r="N1196" s="2">
        <f t="shared" si="364"/>
        <v>0.45085971574483513</v>
      </c>
      <c r="O1196" s="2">
        <f t="shared" si="365"/>
        <v>0.31232813239723201</v>
      </c>
      <c r="P1196" s="2">
        <f t="shared" si="366"/>
        <v>0</v>
      </c>
      <c r="Q1196" s="2">
        <f t="shared" si="367"/>
        <v>0.23681215185793292</v>
      </c>
      <c r="R1196" s="1">
        <v>44760</v>
      </c>
      <c r="S1196" s="1">
        <v>31007</v>
      </c>
      <c r="X1196" s="1">
        <v>23510</v>
      </c>
      <c r="AS1196" t="s">
        <v>2283</v>
      </c>
      <c r="AT1196" t="s">
        <v>1856</v>
      </c>
      <c r="AW1196" s="35">
        <v>22</v>
      </c>
      <c r="AX1196" s="37">
        <v>73</v>
      </c>
      <c r="AY1196" s="41">
        <f t="shared" si="359"/>
        <v>22073</v>
      </c>
      <c r="BA1196" s="7" t="s">
        <v>2029</v>
      </c>
    </row>
    <row r="1197" spans="1:53" hidden="1" outlineLevel="1">
      <c r="A1197" t="s">
        <v>2108</v>
      </c>
      <c r="B1197" t="s">
        <v>1856</v>
      </c>
      <c r="C1197" s="25">
        <v>22329</v>
      </c>
      <c r="F1197" s="1">
        <f t="shared" si="360"/>
        <v>17647</v>
      </c>
      <c r="G1197" s="25">
        <v>8082</v>
      </c>
      <c r="H1197" s="1">
        <v>7578</v>
      </c>
      <c r="I1197" s="2" t="str">
        <f t="shared" si="350"/>
        <v/>
      </c>
      <c r="J1197" s="2">
        <f t="shared" si="351"/>
        <v>0.42942143140477135</v>
      </c>
      <c r="K1197" s="10">
        <f t="shared" si="361"/>
        <v>1</v>
      </c>
      <c r="L1197" s="9">
        <f t="shared" si="362"/>
        <v>2</v>
      </c>
      <c r="M1197" s="8" t="e">
        <f t="shared" si="363"/>
        <v>#N/A</v>
      </c>
      <c r="N1197" s="2">
        <f t="shared" si="364"/>
        <v>0.55986853289510963</v>
      </c>
      <c r="O1197" s="2">
        <f t="shared" si="365"/>
        <v>0.24185413951379839</v>
      </c>
      <c r="P1197" s="2">
        <f t="shared" si="366"/>
        <v>0</v>
      </c>
      <c r="Q1197" s="2">
        <f t="shared" si="367"/>
        <v>0.19827732759109198</v>
      </c>
      <c r="R1197" s="1">
        <v>9880</v>
      </c>
      <c r="S1197" s="1">
        <v>4268</v>
      </c>
      <c r="X1197" s="1">
        <v>3499</v>
      </c>
      <c r="AS1197" t="s">
        <v>2108</v>
      </c>
      <c r="AT1197" t="s">
        <v>1856</v>
      </c>
      <c r="AW1197" s="35">
        <v>22</v>
      </c>
      <c r="AX1197" s="37">
        <v>75</v>
      </c>
      <c r="AY1197" s="41">
        <f t="shared" si="359"/>
        <v>22075</v>
      </c>
      <c r="BA1197" s="7" t="s">
        <v>2029</v>
      </c>
    </row>
    <row r="1198" spans="1:53" hidden="1" outlineLevel="1">
      <c r="A1198" t="s">
        <v>2889</v>
      </c>
      <c r="B1198" t="s">
        <v>1856</v>
      </c>
      <c r="C1198" s="25">
        <v>22754</v>
      </c>
      <c r="F1198" s="1">
        <f t="shared" si="360"/>
        <v>16725</v>
      </c>
      <c r="G1198" s="25">
        <v>4394</v>
      </c>
      <c r="H1198" s="1">
        <v>3938</v>
      </c>
      <c r="I1198" s="2" t="str">
        <f t="shared" si="350"/>
        <v/>
      </c>
      <c r="J1198" s="2">
        <f t="shared" si="351"/>
        <v>0.2354559043348281</v>
      </c>
      <c r="K1198" s="10">
        <f t="shared" si="361"/>
        <v>1</v>
      </c>
      <c r="L1198" s="9">
        <f t="shared" si="362"/>
        <v>3</v>
      </c>
      <c r="M1198" s="8" t="e">
        <f t="shared" si="363"/>
        <v>#N/A</v>
      </c>
      <c r="N1198" s="2">
        <f t="shared" si="364"/>
        <v>0.69548579970104629</v>
      </c>
      <c r="O1198" s="2">
        <f t="shared" si="365"/>
        <v>0.15049327354260089</v>
      </c>
      <c r="P1198" s="2">
        <f t="shared" si="366"/>
        <v>0</v>
      </c>
      <c r="Q1198" s="2">
        <f t="shared" si="367"/>
        <v>0.15402092675635282</v>
      </c>
      <c r="R1198" s="1">
        <v>11632</v>
      </c>
      <c r="S1198" s="1">
        <v>2517</v>
      </c>
      <c r="X1198" s="1">
        <v>2576</v>
      </c>
      <c r="AS1198" t="s">
        <v>2889</v>
      </c>
      <c r="AT1198" t="s">
        <v>1856</v>
      </c>
      <c r="AW1198" s="35">
        <v>22</v>
      </c>
      <c r="AX1198" s="37">
        <v>77</v>
      </c>
      <c r="AY1198" s="41">
        <f t="shared" si="359"/>
        <v>22077</v>
      </c>
      <c r="BA1198" s="7" t="s">
        <v>2029</v>
      </c>
    </row>
    <row r="1199" spans="1:53" hidden="1" outlineLevel="1">
      <c r="A1199" t="s">
        <v>2280</v>
      </c>
      <c r="B1199" t="s">
        <v>1856</v>
      </c>
      <c r="C1199" s="25">
        <v>130103</v>
      </c>
      <c r="F1199" s="1">
        <f t="shared" si="360"/>
        <v>81274</v>
      </c>
      <c r="G1199" s="25">
        <v>26350</v>
      </c>
      <c r="H1199" s="1">
        <v>25254</v>
      </c>
      <c r="I1199" s="2" t="str">
        <f t="shared" si="350"/>
        <v/>
      </c>
      <c r="J1199" s="2">
        <f t="shared" si="351"/>
        <v>0.31072667765829171</v>
      </c>
      <c r="K1199" s="10">
        <f t="shared" si="361"/>
        <v>1</v>
      </c>
      <c r="L1199" s="9">
        <f t="shared" si="362"/>
        <v>2</v>
      </c>
      <c r="M1199" s="8" t="e">
        <f t="shared" si="363"/>
        <v>#N/A</v>
      </c>
      <c r="N1199" s="2">
        <f t="shared" si="364"/>
        <v>0.52813938036764529</v>
      </c>
      <c r="O1199" s="2">
        <f t="shared" si="365"/>
        <v>0.26367596033171742</v>
      </c>
      <c r="P1199" s="2">
        <f t="shared" si="366"/>
        <v>0</v>
      </c>
      <c r="Q1199" s="2">
        <f t="shared" si="367"/>
        <v>0.20818465930063729</v>
      </c>
      <c r="R1199" s="1">
        <v>42924</v>
      </c>
      <c r="S1199" s="1">
        <v>21430</v>
      </c>
      <c r="X1199" s="1">
        <v>16920</v>
      </c>
      <c r="AS1199" t="s">
        <v>2280</v>
      </c>
      <c r="AT1199" t="s">
        <v>1856</v>
      </c>
      <c r="AW1199" s="35">
        <v>22</v>
      </c>
      <c r="AX1199" s="37">
        <v>79</v>
      </c>
      <c r="AY1199" s="41">
        <f t="shared" si="359"/>
        <v>22079</v>
      </c>
      <c r="BA1199" s="7" t="s">
        <v>2029</v>
      </c>
    </row>
    <row r="1200" spans="1:53" hidden="1" outlineLevel="1">
      <c r="A1200" t="s">
        <v>853</v>
      </c>
      <c r="B1200" t="s">
        <v>1856</v>
      </c>
      <c r="C1200" s="25">
        <v>9281</v>
      </c>
      <c r="F1200" s="1">
        <f t="shared" si="360"/>
        <v>6523</v>
      </c>
      <c r="G1200" s="25">
        <v>2415</v>
      </c>
      <c r="H1200" s="1">
        <v>2257</v>
      </c>
      <c r="I1200" s="2" t="str">
        <f t="shared" si="350"/>
        <v/>
      </c>
      <c r="J1200" s="2">
        <f t="shared" si="351"/>
        <v>0.34600643875517401</v>
      </c>
      <c r="K1200" s="10">
        <f t="shared" si="361"/>
        <v>1</v>
      </c>
      <c r="L1200" s="9">
        <f t="shared" si="362"/>
        <v>2</v>
      </c>
      <c r="M1200" s="8" t="e">
        <f t="shared" si="363"/>
        <v>#N/A</v>
      </c>
      <c r="N1200" s="2">
        <f t="shared" si="364"/>
        <v>0.6634983903112065</v>
      </c>
      <c r="O1200" s="2">
        <f t="shared" si="365"/>
        <v>0.18319791506975319</v>
      </c>
      <c r="P1200" s="2">
        <f t="shared" si="366"/>
        <v>0</v>
      </c>
      <c r="Q1200" s="2">
        <f t="shared" si="367"/>
        <v>0.15330369461904031</v>
      </c>
      <c r="R1200" s="1">
        <v>4328</v>
      </c>
      <c r="S1200" s="1">
        <v>1195</v>
      </c>
      <c r="X1200" s="1">
        <v>1000</v>
      </c>
      <c r="AS1200" t="s">
        <v>853</v>
      </c>
      <c r="AT1200" t="s">
        <v>1856</v>
      </c>
      <c r="AW1200" s="35">
        <v>22</v>
      </c>
      <c r="AX1200" s="37">
        <v>81</v>
      </c>
      <c r="AY1200" s="41">
        <f t="shared" si="359"/>
        <v>22081</v>
      </c>
      <c r="BA1200" s="7" t="s">
        <v>2029</v>
      </c>
    </row>
    <row r="1201" spans="1:53" hidden="1" outlineLevel="1">
      <c r="A1201" t="s">
        <v>2576</v>
      </c>
      <c r="B1201" t="s">
        <v>1856</v>
      </c>
      <c r="C1201" s="25">
        <v>20661</v>
      </c>
      <c r="F1201" s="1">
        <f t="shared" si="360"/>
        <v>13656</v>
      </c>
      <c r="G1201" s="25">
        <v>3370</v>
      </c>
      <c r="H1201" s="1">
        <v>3266</v>
      </c>
      <c r="I1201" s="2" t="str">
        <f t="shared" si="350"/>
        <v/>
      </c>
      <c r="J1201" s="2">
        <f t="shared" si="351"/>
        <v>0.23916227299355594</v>
      </c>
      <c r="K1201" s="10">
        <f t="shared" si="361"/>
        <v>1</v>
      </c>
      <c r="L1201" s="9">
        <f t="shared" si="362"/>
        <v>2</v>
      </c>
      <c r="M1201" s="8" t="e">
        <f t="shared" si="363"/>
        <v>#N/A</v>
      </c>
      <c r="N1201" s="2">
        <f t="shared" si="364"/>
        <v>0.56707674282366727</v>
      </c>
      <c r="O1201" s="2">
        <f t="shared" si="365"/>
        <v>0.25637082601054484</v>
      </c>
      <c r="P1201" s="2">
        <f t="shared" si="366"/>
        <v>0</v>
      </c>
      <c r="Q1201" s="2">
        <f t="shared" si="367"/>
        <v>0.17655243116578789</v>
      </c>
      <c r="R1201" s="1">
        <v>7744</v>
      </c>
      <c r="S1201" s="1">
        <v>3501</v>
      </c>
      <c r="X1201" s="1">
        <v>2411</v>
      </c>
      <c r="AS1201" t="s">
        <v>2576</v>
      </c>
      <c r="AT1201" t="s">
        <v>1856</v>
      </c>
      <c r="AW1201" s="35">
        <v>22</v>
      </c>
      <c r="AX1201" s="37">
        <v>83</v>
      </c>
      <c r="AY1201" s="41">
        <f t="shared" si="359"/>
        <v>22083</v>
      </c>
      <c r="BA1201" s="7" t="s">
        <v>2029</v>
      </c>
    </row>
    <row r="1202" spans="1:53" hidden="1" outlineLevel="1">
      <c r="A1202" t="s">
        <v>2978</v>
      </c>
      <c r="B1202" t="s">
        <v>1856</v>
      </c>
      <c r="C1202" s="25">
        <v>23954</v>
      </c>
      <c r="F1202" s="1">
        <f t="shared" si="360"/>
        <v>14807</v>
      </c>
      <c r="G1202" s="25">
        <v>4033</v>
      </c>
      <c r="H1202" s="1">
        <v>3750</v>
      </c>
      <c r="I1202" s="2" t="str">
        <f t="shared" si="350"/>
        <v/>
      </c>
      <c r="J1202" s="2">
        <f t="shared" si="351"/>
        <v>0.25325859390828664</v>
      </c>
      <c r="K1202" s="10">
        <f t="shared" si="361"/>
        <v>1</v>
      </c>
      <c r="L1202" s="9">
        <f t="shared" si="362"/>
        <v>2</v>
      </c>
      <c r="M1202" s="8" t="e">
        <f t="shared" si="363"/>
        <v>#N/A</v>
      </c>
      <c r="N1202" s="2">
        <f t="shared" si="364"/>
        <v>0.60586209225366383</v>
      </c>
      <c r="O1202" s="2">
        <f t="shared" si="365"/>
        <v>0.21827514013642196</v>
      </c>
      <c r="P1202" s="2">
        <f t="shared" si="366"/>
        <v>0</v>
      </c>
      <c r="Q1202" s="2">
        <f t="shared" si="367"/>
        <v>0.17586276760991421</v>
      </c>
      <c r="R1202" s="1">
        <v>8971</v>
      </c>
      <c r="S1202" s="1">
        <v>3232</v>
      </c>
      <c r="X1202" s="1">
        <v>2604</v>
      </c>
      <c r="AS1202" t="s">
        <v>2978</v>
      </c>
      <c r="AT1202" t="s">
        <v>1856</v>
      </c>
      <c r="AW1202" s="35">
        <v>22</v>
      </c>
      <c r="AX1202" s="37">
        <v>85</v>
      </c>
      <c r="AY1202" s="41">
        <f t="shared" si="359"/>
        <v>22085</v>
      </c>
      <c r="BA1202" s="7" t="s">
        <v>2029</v>
      </c>
    </row>
    <row r="1203" spans="1:53" hidden="1" outlineLevel="1">
      <c r="A1203" t="s">
        <v>2162</v>
      </c>
      <c r="B1203" t="s">
        <v>1856</v>
      </c>
      <c r="C1203" s="25">
        <v>16563</v>
      </c>
      <c r="F1203" s="1">
        <f t="shared" si="360"/>
        <v>38392</v>
      </c>
      <c r="G1203" s="25">
        <v>4985</v>
      </c>
      <c r="H1203" s="1">
        <v>4741</v>
      </c>
      <c r="I1203" s="2" t="str">
        <f t="shared" si="350"/>
        <v/>
      </c>
      <c r="J1203" s="2">
        <f t="shared" si="351"/>
        <v>0.1234892685976245</v>
      </c>
      <c r="K1203" s="10">
        <f t="shared" si="361"/>
        <v>1</v>
      </c>
      <c r="L1203" s="9">
        <f t="shared" si="362"/>
        <v>3</v>
      </c>
      <c r="M1203" s="8" t="e">
        <f t="shared" si="363"/>
        <v>#N/A</v>
      </c>
      <c r="N1203" s="2">
        <f t="shared" si="364"/>
        <v>0.57228068347572414</v>
      </c>
      <c r="O1203" s="2">
        <f t="shared" si="365"/>
        <v>0.2109814544696812</v>
      </c>
      <c r="P1203" s="2">
        <f t="shared" si="366"/>
        <v>0</v>
      </c>
      <c r="Q1203" s="2">
        <f t="shared" si="367"/>
        <v>0.21673786205459467</v>
      </c>
      <c r="R1203" s="1">
        <v>21971</v>
      </c>
      <c r="S1203" s="1">
        <v>8100</v>
      </c>
      <c r="X1203" s="1">
        <v>8321</v>
      </c>
      <c r="AS1203" t="s">
        <v>2162</v>
      </c>
      <c r="AT1203" t="s">
        <v>1856</v>
      </c>
      <c r="AW1203" s="35">
        <v>22</v>
      </c>
      <c r="AX1203" s="37">
        <v>87</v>
      </c>
      <c r="AY1203" s="41">
        <f t="shared" si="359"/>
        <v>22087</v>
      </c>
      <c r="BA1203" s="7" t="s">
        <v>2029</v>
      </c>
    </row>
    <row r="1204" spans="1:53" hidden="1" outlineLevel="1">
      <c r="A1204" t="s">
        <v>273</v>
      </c>
      <c r="B1204" t="s">
        <v>1856</v>
      </c>
      <c r="C1204" s="25">
        <v>52453</v>
      </c>
      <c r="F1204" s="1">
        <f t="shared" si="360"/>
        <v>32896</v>
      </c>
      <c r="G1204" s="25">
        <v>11642</v>
      </c>
      <c r="H1204" s="1">
        <v>11320</v>
      </c>
      <c r="I1204" s="2" t="str">
        <f t="shared" si="350"/>
        <v/>
      </c>
      <c r="J1204" s="2">
        <f t="shared" si="351"/>
        <v>0.3441147859922179</v>
      </c>
      <c r="K1204" s="10">
        <f t="shared" si="361"/>
        <v>1</v>
      </c>
      <c r="L1204" s="9">
        <f t="shared" si="362"/>
        <v>2</v>
      </c>
      <c r="M1204" s="8" t="e">
        <f t="shared" si="363"/>
        <v>#N/A</v>
      </c>
      <c r="N1204" s="2">
        <f t="shared" si="364"/>
        <v>0.50069917315175094</v>
      </c>
      <c r="O1204" s="2">
        <f t="shared" si="365"/>
        <v>0.27398467898832685</v>
      </c>
      <c r="P1204" s="2">
        <f t="shared" si="366"/>
        <v>0</v>
      </c>
      <c r="Q1204" s="2">
        <f t="shared" si="367"/>
        <v>0.22531614785992221</v>
      </c>
      <c r="R1204" s="1">
        <v>16471</v>
      </c>
      <c r="S1204" s="1">
        <v>9013</v>
      </c>
      <c r="X1204" s="1">
        <v>7412</v>
      </c>
      <c r="AS1204" t="s">
        <v>273</v>
      </c>
      <c r="AT1204" t="s">
        <v>1856</v>
      </c>
      <c r="AW1204" s="35">
        <v>22</v>
      </c>
      <c r="AX1204" s="37">
        <v>89</v>
      </c>
      <c r="AY1204" s="41">
        <f t="shared" si="359"/>
        <v>22089</v>
      </c>
      <c r="BA1204" s="7" t="s">
        <v>2029</v>
      </c>
    </row>
    <row r="1205" spans="1:53" hidden="1" outlineLevel="1">
      <c r="A1205" t="s">
        <v>2703</v>
      </c>
      <c r="B1205" t="s">
        <v>1856</v>
      </c>
      <c r="C1205" s="25">
        <v>11089</v>
      </c>
      <c r="F1205" s="1">
        <f t="shared" si="360"/>
        <v>8651</v>
      </c>
      <c r="G1205" s="25">
        <v>1969</v>
      </c>
      <c r="H1205" s="1">
        <v>1683</v>
      </c>
      <c r="I1205" s="2" t="str">
        <f t="shared" si="350"/>
        <v/>
      </c>
      <c r="J1205" s="2">
        <f t="shared" si="351"/>
        <v>0.1945439833545255</v>
      </c>
      <c r="K1205" s="10">
        <f t="shared" si="361"/>
        <v>1</v>
      </c>
      <c r="L1205" s="9">
        <f t="shared" si="362"/>
        <v>3</v>
      </c>
      <c r="M1205" s="8" t="e">
        <f t="shared" si="363"/>
        <v>#N/A</v>
      </c>
      <c r="N1205" s="2">
        <f t="shared" si="364"/>
        <v>0.73563749855508032</v>
      </c>
      <c r="O1205" s="2">
        <f t="shared" si="365"/>
        <v>0.12726852387007281</v>
      </c>
      <c r="P1205" s="2">
        <f t="shared" si="366"/>
        <v>0</v>
      </c>
      <c r="Q1205" s="2">
        <f t="shared" si="367"/>
        <v>0.13709397757484687</v>
      </c>
      <c r="R1205" s="1">
        <v>6364</v>
      </c>
      <c r="S1205" s="1">
        <v>1101</v>
      </c>
      <c r="X1205" s="1">
        <v>1186</v>
      </c>
      <c r="AS1205" t="s">
        <v>2703</v>
      </c>
      <c r="AT1205" t="s">
        <v>1856</v>
      </c>
      <c r="AW1205" s="35">
        <v>22</v>
      </c>
      <c r="AX1205" s="37">
        <v>91</v>
      </c>
      <c r="AY1205" s="41">
        <f t="shared" si="359"/>
        <v>22091</v>
      </c>
      <c r="BA1205" s="7" t="s">
        <v>2029</v>
      </c>
    </row>
    <row r="1206" spans="1:53" hidden="1" outlineLevel="1">
      <c r="A1206" t="s">
        <v>2704</v>
      </c>
      <c r="B1206" t="s">
        <v>1856</v>
      </c>
      <c r="C1206" s="25">
        <v>21964</v>
      </c>
      <c r="F1206" s="1">
        <f t="shared" si="360"/>
        <v>15156</v>
      </c>
      <c r="G1206" s="25">
        <v>7493</v>
      </c>
      <c r="H1206" s="1">
        <v>7128</v>
      </c>
      <c r="I1206" s="2" t="str">
        <f t="shared" si="350"/>
        <v/>
      </c>
      <c r="J1206" s="2">
        <f t="shared" si="351"/>
        <v>0.47030878859857483</v>
      </c>
      <c r="K1206" s="10">
        <f t="shared" si="361"/>
        <v>1</v>
      </c>
      <c r="L1206" s="9">
        <f t="shared" si="362"/>
        <v>3</v>
      </c>
      <c r="M1206" s="8" t="e">
        <f t="shared" si="363"/>
        <v>#N/A</v>
      </c>
      <c r="N1206" s="2">
        <f t="shared" si="364"/>
        <v>0.78820269200316706</v>
      </c>
      <c r="O1206" s="2">
        <f t="shared" si="365"/>
        <v>0.10180786487199789</v>
      </c>
      <c r="P1206" s="2">
        <f t="shared" si="366"/>
        <v>0</v>
      </c>
      <c r="Q1206" s="2">
        <f t="shared" si="367"/>
        <v>0.10998944312483505</v>
      </c>
      <c r="R1206" s="1">
        <v>11946</v>
      </c>
      <c r="S1206" s="1">
        <v>1543</v>
      </c>
      <c r="X1206" s="1">
        <v>1667</v>
      </c>
      <c r="AS1206" t="s">
        <v>2704</v>
      </c>
      <c r="AT1206" t="s">
        <v>1856</v>
      </c>
      <c r="AW1206" s="35">
        <v>22</v>
      </c>
      <c r="AX1206" s="37">
        <v>93</v>
      </c>
      <c r="AY1206" s="41">
        <f t="shared" si="359"/>
        <v>22093</v>
      </c>
      <c r="BA1206" s="7" t="s">
        <v>2029</v>
      </c>
    </row>
    <row r="1207" spans="1:53" hidden="1" outlineLevel="1">
      <c r="A1207" t="s">
        <v>2966</v>
      </c>
      <c r="B1207" t="s">
        <v>1856</v>
      </c>
      <c r="C1207" s="25">
        <v>47296</v>
      </c>
      <c r="F1207" s="1">
        <f t="shared" si="360"/>
        <v>28303</v>
      </c>
      <c r="G1207" s="25">
        <v>8585</v>
      </c>
      <c r="H1207" s="1">
        <v>8295</v>
      </c>
      <c r="I1207" s="2" t="str">
        <f t="shared" si="350"/>
        <v/>
      </c>
      <c r="J1207" s="2">
        <f t="shared" si="351"/>
        <v>0.29307847224675831</v>
      </c>
      <c r="K1207" s="10">
        <f t="shared" si="361"/>
        <v>1</v>
      </c>
      <c r="L1207" s="9">
        <f t="shared" si="362"/>
        <v>3</v>
      </c>
      <c r="M1207" s="8" t="e">
        <f t="shared" si="363"/>
        <v>#N/A</v>
      </c>
      <c r="N1207" s="2">
        <f t="shared" si="364"/>
        <v>0.62703600325053876</v>
      </c>
      <c r="O1207" s="2">
        <f t="shared" si="365"/>
        <v>0.17075928346818359</v>
      </c>
      <c r="P1207" s="2">
        <f t="shared" si="366"/>
        <v>0</v>
      </c>
      <c r="Q1207" s="2">
        <f t="shared" si="367"/>
        <v>0.20220471328127765</v>
      </c>
      <c r="R1207" s="1">
        <v>17747</v>
      </c>
      <c r="S1207" s="1">
        <v>4833</v>
      </c>
      <c r="X1207" s="1">
        <v>5723</v>
      </c>
      <c r="AS1207" t="s">
        <v>2966</v>
      </c>
      <c r="AT1207" t="s">
        <v>1856</v>
      </c>
      <c r="AW1207" s="35">
        <v>22</v>
      </c>
      <c r="AX1207" s="37">
        <v>95</v>
      </c>
      <c r="AY1207" s="41">
        <f t="shared" si="359"/>
        <v>22095</v>
      </c>
      <c r="BA1207" s="7" t="s">
        <v>2029</v>
      </c>
    </row>
    <row r="1208" spans="1:53" hidden="1" outlineLevel="1">
      <c r="A1208" t="s">
        <v>319</v>
      </c>
      <c r="B1208" t="s">
        <v>1856</v>
      </c>
      <c r="C1208" s="25">
        <v>85128</v>
      </c>
      <c r="F1208" s="1">
        <f t="shared" si="360"/>
        <v>59398</v>
      </c>
      <c r="G1208" s="25">
        <v>40176</v>
      </c>
      <c r="H1208" s="1">
        <v>34998</v>
      </c>
      <c r="I1208" s="2" t="str">
        <f t="shared" si="350"/>
        <v/>
      </c>
      <c r="J1208" s="2">
        <f t="shared" si="351"/>
        <v>0.58921175797164893</v>
      </c>
      <c r="K1208" s="10">
        <f t="shared" si="361"/>
        <v>1</v>
      </c>
      <c r="L1208" s="9">
        <f t="shared" si="362"/>
        <v>3</v>
      </c>
      <c r="M1208" s="8" t="e">
        <f t="shared" si="363"/>
        <v>#N/A</v>
      </c>
      <c r="N1208" s="2">
        <f t="shared" si="364"/>
        <v>0.6641301053907539</v>
      </c>
      <c r="O1208" s="2">
        <f t="shared" si="365"/>
        <v>0.16478669315465166</v>
      </c>
      <c r="P1208" s="2">
        <f t="shared" si="366"/>
        <v>0</v>
      </c>
      <c r="Q1208" s="2">
        <f t="shared" si="367"/>
        <v>0.17108320145459444</v>
      </c>
      <c r="R1208" s="1">
        <v>39448</v>
      </c>
      <c r="S1208" s="1">
        <v>9788</v>
      </c>
      <c r="X1208" s="1">
        <v>10162</v>
      </c>
      <c r="AS1208" t="s">
        <v>319</v>
      </c>
      <c r="AT1208" t="s">
        <v>1856</v>
      </c>
      <c r="AW1208" s="35">
        <v>22</v>
      </c>
      <c r="AX1208" s="37">
        <v>97</v>
      </c>
      <c r="AY1208" s="41">
        <f t="shared" si="359"/>
        <v>22097</v>
      </c>
      <c r="BA1208" s="7" t="s">
        <v>2029</v>
      </c>
    </row>
    <row r="1209" spans="1:53" hidden="1" outlineLevel="1">
      <c r="A1209" t="s">
        <v>2526</v>
      </c>
      <c r="B1209" t="s">
        <v>1856</v>
      </c>
      <c r="C1209" s="25">
        <v>51044</v>
      </c>
      <c r="F1209" s="1">
        <f t="shared" si="360"/>
        <v>34138</v>
      </c>
      <c r="G1209" s="25">
        <v>13100</v>
      </c>
      <c r="H1209" s="1">
        <v>12770</v>
      </c>
      <c r="I1209" s="2" t="str">
        <f t="shared" si="350"/>
        <v/>
      </c>
      <c r="J1209" s="2">
        <f t="shared" si="351"/>
        <v>0.37406995137383559</v>
      </c>
      <c r="K1209" s="10">
        <f t="shared" si="361"/>
        <v>1</v>
      </c>
      <c r="L1209" s="9">
        <f t="shared" si="362"/>
        <v>3</v>
      </c>
      <c r="M1209" s="8" t="e">
        <f t="shared" si="363"/>
        <v>#N/A</v>
      </c>
      <c r="N1209" s="2">
        <f t="shared" si="364"/>
        <v>0.65536938309215542</v>
      </c>
      <c r="O1209" s="2">
        <f t="shared" si="365"/>
        <v>0.16787743863143711</v>
      </c>
      <c r="P1209" s="2">
        <f t="shared" si="366"/>
        <v>0</v>
      </c>
      <c r="Q1209" s="2">
        <f t="shared" si="367"/>
        <v>0.17675317827640746</v>
      </c>
      <c r="R1209" s="1">
        <v>22373</v>
      </c>
      <c r="S1209" s="1">
        <v>5731</v>
      </c>
      <c r="X1209" s="1">
        <v>6034</v>
      </c>
      <c r="AS1209" t="s">
        <v>2526</v>
      </c>
      <c r="AT1209" t="s">
        <v>1856</v>
      </c>
      <c r="AW1209" s="35">
        <v>22</v>
      </c>
      <c r="AX1209" s="37">
        <v>99</v>
      </c>
      <c r="AY1209" s="41">
        <f t="shared" si="359"/>
        <v>22099</v>
      </c>
      <c r="BA1209" s="7" t="s">
        <v>2029</v>
      </c>
    </row>
    <row r="1210" spans="1:53" hidden="1" outlineLevel="1">
      <c r="A1210" t="s">
        <v>2527</v>
      </c>
      <c r="B1210" t="s">
        <v>1856</v>
      </c>
      <c r="C1210" s="25">
        <v>54152</v>
      </c>
      <c r="F1210" s="1">
        <f t="shared" si="360"/>
        <v>34078</v>
      </c>
      <c r="G1210" s="25">
        <v>11145</v>
      </c>
      <c r="H1210" s="1">
        <v>10839</v>
      </c>
      <c r="I1210" s="2" t="str">
        <f t="shared" si="350"/>
        <v/>
      </c>
      <c r="J1210" s="2">
        <f t="shared" si="351"/>
        <v>0.318064440401432</v>
      </c>
      <c r="K1210" s="10">
        <f t="shared" si="361"/>
        <v>1</v>
      </c>
      <c r="L1210" s="9">
        <f t="shared" si="362"/>
        <v>3</v>
      </c>
      <c r="M1210" s="8" t="e">
        <f t="shared" si="363"/>
        <v>#N/A</v>
      </c>
      <c r="N1210" s="2">
        <f t="shared" si="364"/>
        <v>0.5824285462761899</v>
      </c>
      <c r="O1210" s="2">
        <f t="shared" si="365"/>
        <v>0.2040025823111685</v>
      </c>
      <c r="P1210" s="2">
        <f t="shared" si="366"/>
        <v>0</v>
      </c>
      <c r="Q1210" s="2">
        <f t="shared" si="367"/>
        <v>0.21356887141264161</v>
      </c>
      <c r="R1210" s="1">
        <v>19848</v>
      </c>
      <c r="S1210" s="1">
        <v>6952</v>
      </c>
      <c r="X1210" s="1">
        <v>7278</v>
      </c>
      <c r="AS1210" t="s">
        <v>2527</v>
      </c>
      <c r="AT1210" t="s">
        <v>1856</v>
      </c>
      <c r="AW1210" s="35">
        <v>22</v>
      </c>
      <c r="AX1210" s="37">
        <v>101</v>
      </c>
      <c r="AY1210" s="41">
        <f t="shared" si="359"/>
        <v>22101</v>
      </c>
      <c r="BA1210" s="7" t="s">
        <v>2029</v>
      </c>
    </row>
    <row r="1211" spans="1:53" hidden="1" outlineLevel="1">
      <c r="A1211" t="s">
        <v>2811</v>
      </c>
      <c r="B1211" t="s">
        <v>1856</v>
      </c>
      <c r="C1211" s="25">
        <v>223133</v>
      </c>
      <c r="F1211" s="1">
        <f t="shared" si="360"/>
        <v>147769</v>
      </c>
      <c r="G1211" s="25">
        <v>50007</v>
      </c>
      <c r="H1211" s="1">
        <v>49116</v>
      </c>
      <c r="I1211" s="2" t="str">
        <f t="shared" si="350"/>
        <v/>
      </c>
      <c r="J1211" s="2">
        <f t="shared" si="351"/>
        <v>0.33238365286359117</v>
      </c>
      <c r="K1211" s="10">
        <f t="shared" si="361"/>
        <v>2</v>
      </c>
      <c r="L1211" s="9">
        <f t="shared" si="362"/>
        <v>1</v>
      </c>
      <c r="M1211" s="8" t="e">
        <f t="shared" si="363"/>
        <v>#N/A</v>
      </c>
      <c r="N1211" s="2">
        <f t="shared" si="364"/>
        <v>0.31695416494663969</v>
      </c>
      <c r="O1211" s="2">
        <f t="shared" si="365"/>
        <v>0.43245877010739736</v>
      </c>
      <c r="P1211" s="2">
        <f t="shared" si="366"/>
        <v>0</v>
      </c>
      <c r="Q1211" s="2">
        <f t="shared" si="367"/>
        <v>0.250587064945963</v>
      </c>
      <c r="R1211" s="1">
        <v>46836</v>
      </c>
      <c r="S1211" s="1">
        <v>63904</v>
      </c>
      <c r="X1211" s="1">
        <v>37029</v>
      </c>
      <c r="AS1211" t="s">
        <v>2811</v>
      </c>
      <c r="AT1211" t="s">
        <v>1856</v>
      </c>
      <c r="AW1211" s="35">
        <v>22</v>
      </c>
      <c r="AX1211" s="37">
        <v>103</v>
      </c>
      <c r="AY1211" s="41">
        <f t="shared" si="359"/>
        <v>22103</v>
      </c>
      <c r="BA1211" s="7" t="s">
        <v>2029</v>
      </c>
    </row>
    <row r="1212" spans="1:53" hidden="1" outlineLevel="1">
      <c r="A1212" t="s">
        <v>2565</v>
      </c>
      <c r="B1212" t="s">
        <v>1856</v>
      </c>
      <c r="C1212" s="25">
        <v>114102</v>
      </c>
      <c r="F1212" s="1">
        <f t="shared" si="360"/>
        <v>67660</v>
      </c>
      <c r="G1212" s="25">
        <v>18824</v>
      </c>
      <c r="H1212" s="1">
        <v>18217</v>
      </c>
      <c r="I1212" s="2" t="str">
        <f t="shared" si="350"/>
        <v/>
      </c>
      <c r="J1212" s="2">
        <f t="shared" si="351"/>
        <v>0.26924327519952707</v>
      </c>
      <c r="K1212" s="10">
        <f t="shared" si="361"/>
        <v>1</v>
      </c>
      <c r="L1212" s="9">
        <f t="shared" si="362"/>
        <v>2</v>
      </c>
      <c r="M1212" s="8" t="e">
        <f t="shared" si="363"/>
        <v>#N/A</v>
      </c>
      <c r="N1212" s="2">
        <f t="shared" si="364"/>
        <v>0.51971622819982266</v>
      </c>
      <c r="O1212" s="2">
        <f t="shared" si="365"/>
        <v>0.24135382796334615</v>
      </c>
      <c r="P1212" s="2">
        <f t="shared" si="366"/>
        <v>0</v>
      </c>
      <c r="Q1212" s="2">
        <f t="shared" si="367"/>
        <v>0.23892994383683119</v>
      </c>
      <c r="R1212" s="1">
        <v>35164</v>
      </c>
      <c r="S1212" s="1">
        <v>16330</v>
      </c>
      <c r="X1212" s="1">
        <v>16166</v>
      </c>
      <c r="AS1212" t="s">
        <v>2565</v>
      </c>
      <c r="AT1212" t="s">
        <v>1856</v>
      </c>
      <c r="AW1212" s="35">
        <v>22</v>
      </c>
      <c r="AX1212" s="37">
        <v>105</v>
      </c>
      <c r="AY1212" s="41">
        <f t="shared" si="359"/>
        <v>22105</v>
      </c>
      <c r="BA1212" s="7" t="s">
        <v>2029</v>
      </c>
    </row>
    <row r="1213" spans="1:53" hidden="1" outlineLevel="1">
      <c r="A1213" t="s">
        <v>1109</v>
      </c>
      <c r="B1213" t="s">
        <v>1856</v>
      </c>
      <c r="C1213" s="25">
        <v>5719</v>
      </c>
      <c r="F1213" s="1">
        <f t="shared" si="360"/>
        <v>4581</v>
      </c>
      <c r="G1213" s="25">
        <v>1962</v>
      </c>
      <c r="H1213" s="1">
        <v>1780</v>
      </c>
      <c r="I1213" s="2" t="str">
        <f t="shared" si="350"/>
        <v/>
      </c>
      <c r="J1213" s="2">
        <f t="shared" si="351"/>
        <v>0.38856144946518228</v>
      </c>
      <c r="K1213" s="10">
        <f t="shared" si="361"/>
        <v>1</v>
      </c>
      <c r="L1213" s="9">
        <f t="shared" si="362"/>
        <v>2</v>
      </c>
      <c r="M1213" s="8" t="e">
        <f t="shared" si="363"/>
        <v>#N/A</v>
      </c>
      <c r="N1213" s="2">
        <f t="shared" si="364"/>
        <v>0.71316306483300584</v>
      </c>
      <c r="O1213" s="2">
        <f t="shared" si="365"/>
        <v>0.18161973368260206</v>
      </c>
      <c r="P1213" s="2">
        <f t="shared" si="366"/>
        <v>0</v>
      </c>
      <c r="Q1213" s="2">
        <f t="shared" si="367"/>
        <v>0.10521720148439209</v>
      </c>
      <c r="R1213" s="1">
        <v>3267</v>
      </c>
      <c r="S1213" s="1">
        <v>832</v>
      </c>
      <c r="X1213" s="1">
        <v>482</v>
      </c>
      <c r="AS1213" t="s">
        <v>1109</v>
      </c>
      <c r="AT1213" t="s">
        <v>1856</v>
      </c>
      <c r="AW1213" s="35">
        <v>22</v>
      </c>
      <c r="AX1213" s="37">
        <v>107</v>
      </c>
      <c r="AY1213" s="41">
        <f t="shared" si="359"/>
        <v>22107</v>
      </c>
      <c r="BA1213" s="7" t="s">
        <v>2029</v>
      </c>
    </row>
    <row r="1214" spans="1:53" hidden="1" outlineLevel="1">
      <c r="A1214" t="s">
        <v>1049</v>
      </c>
      <c r="B1214" t="s">
        <v>1856</v>
      </c>
      <c r="C1214" s="25">
        <v>109994</v>
      </c>
      <c r="F1214" s="1">
        <f t="shared" si="360"/>
        <v>62047</v>
      </c>
      <c r="G1214" s="25">
        <v>20277</v>
      </c>
      <c r="H1214" s="1">
        <v>19559</v>
      </c>
      <c r="I1214" s="2" t="str">
        <f t="shared" si="350"/>
        <v/>
      </c>
      <c r="J1214" s="2">
        <f t="shared" si="351"/>
        <v>0.31522877818427963</v>
      </c>
      <c r="K1214" s="10">
        <f t="shared" si="361"/>
        <v>1</v>
      </c>
      <c r="L1214" s="9">
        <f t="shared" si="362"/>
        <v>3</v>
      </c>
      <c r="M1214" s="8" t="e">
        <f t="shared" si="363"/>
        <v>#N/A</v>
      </c>
      <c r="N1214" s="2">
        <f t="shared" si="364"/>
        <v>0.48063564717069318</v>
      </c>
      <c r="O1214" s="2">
        <f t="shared" si="365"/>
        <v>0.24766709107611973</v>
      </c>
      <c r="P1214" s="2">
        <f t="shared" si="366"/>
        <v>0</v>
      </c>
      <c r="Q1214" s="2">
        <f t="shared" si="367"/>
        <v>0.27169726175318709</v>
      </c>
      <c r="R1214" s="1">
        <v>29822</v>
      </c>
      <c r="S1214" s="1">
        <v>15367</v>
      </c>
      <c r="X1214" s="1">
        <v>16858</v>
      </c>
      <c r="AS1214" t="s">
        <v>1049</v>
      </c>
      <c r="AT1214" t="s">
        <v>1856</v>
      </c>
      <c r="AW1214" s="35">
        <v>22</v>
      </c>
      <c r="AX1214" s="37">
        <v>109</v>
      </c>
      <c r="AY1214" s="41">
        <f t="shared" si="359"/>
        <v>22109</v>
      </c>
      <c r="BA1214" s="7" t="s">
        <v>2029</v>
      </c>
    </row>
    <row r="1215" spans="1:53" hidden="1" outlineLevel="1">
      <c r="A1215" t="s">
        <v>2871</v>
      </c>
      <c r="B1215" t="s">
        <v>1856</v>
      </c>
      <c r="C1215" s="25">
        <v>22919</v>
      </c>
      <c r="F1215" s="1">
        <f t="shared" si="360"/>
        <v>15969</v>
      </c>
      <c r="G1215" s="25">
        <v>4723</v>
      </c>
      <c r="H1215" s="1">
        <v>4516</v>
      </c>
      <c r="I1215" s="2" t="str">
        <f t="shared" si="350"/>
        <v/>
      </c>
      <c r="J1215" s="2">
        <f t="shared" si="351"/>
        <v>0.282797920971883</v>
      </c>
      <c r="K1215" s="10">
        <f t="shared" si="361"/>
        <v>1</v>
      </c>
      <c r="L1215" s="9">
        <f t="shared" si="362"/>
        <v>2</v>
      </c>
      <c r="M1215" s="8" t="e">
        <f t="shared" si="363"/>
        <v>#N/A</v>
      </c>
      <c r="N1215" s="2">
        <f t="shared" si="364"/>
        <v>0.55595215730477798</v>
      </c>
      <c r="O1215" s="2">
        <f t="shared" si="365"/>
        <v>0.2625086104327134</v>
      </c>
      <c r="P1215" s="2">
        <f t="shared" si="366"/>
        <v>0</v>
      </c>
      <c r="Q1215" s="2">
        <f t="shared" si="367"/>
        <v>0.18153923226250862</v>
      </c>
      <c r="R1215" s="1">
        <v>8878</v>
      </c>
      <c r="S1215" s="1">
        <v>4192</v>
      </c>
      <c r="X1215" s="1">
        <v>2899</v>
      </c>
      <c r="AS1215" t="s">
        <v>2871</v>
      </c>
      <c r="AT1215" t="s">
        <v>1856</v>
      </c>
      <c r="AW1215" s="35">
        <v>22</v>
      </c>
      <c r="AX1215" s="37">
        <v>111</v>
      </c>
      <c r="AY1215" s="41">
        <f t="shared" si="359"/>
        <v>22111</v>
      </c>
      <c r="BA1215" s="7" t="s">
        <v>2029</v>
      </c>
    </row>
    <row r="1216" spans="1:53" hidden="1" outlineLevel="1">
      <c r="A1216" t="s">
        <v>2373</v>
      </c>
      <c r="B1216" t="s">
        <v>1856</v>
      </c>
      <c r="C1216" s="25">
        <v>56388</v>
      </c>
      <c r="F1216" s="1">
        <f t="shared" si="360"/>
        <v>37106</v>
      </c>
      <c r="G1216" s="25">
        <v>11397</v>
      </c>
      <c r="H1216" s="1">
        <v>10964</v>
      </c>
      <c r="I1216" s="2" t="str">
        <f t="shared" si="350"/>
        <v/>
      </c>
      <c r="J1216" s="2">
        <f t="shared" si="351"/>
        <v>0.29547782029860398</v>
      </c>
      <c r="K1216" s="10">
        <f t="shared" si="361"/>
        <v>1</v>
      </c>
      <c r="L1216" s="9">
        <f t="shared" si="362"/>
        <v>3</v>
      </c>
      <c r="M1216" s="8" t="e">
        <f t="shared" si="363"/>
        <v>#N/A</v>
      </c>
      <c r="N1216" s="2">
        <f t="shared" si="364"/>
        <v>0.62038484342154909</v>
      </c>
      <c r="O1216" s="2">
        <f t="shared" si="365"/>
        <v>0.1708888050450062</v>
      </c>
      <c r="P1216" s="2">
        <f t="shared" si="366"/>
        <v>0</v>
      </c>
      <c r="Q1216" s="2">
        <f t="shared" si="367"/>
        <v>0.20872635153344471</v>
      </c>
      <c r="R1216" s="1">
        <v>23020</v>
      </c>
      <c r="S1216" s="1">
        <v>6341</v>
      </c>
      <c r="X1216" s="1">
        <v>7745</v>
      </c>
      <c r="AS1216" t="s">
        <v>2373</v>
      </c>
      <c r="AT1216" t="s">
        <v>1856</v>
      </c>
      <c r="AW1216" s="35">
        <v>22</v>
      </c>
      <c r="AX1216" s="37">
        <v>113</v>
      </c>
      <c r="AY1216" s="41">
        <f t="shared" si="359"/>
        <v>22113</v>
      </c>
      <c r="BA1216" s="7" t="s">
        <v>2029</v>
      </c>
    </row>
    <row r="1217" spans="1:53" hidden="1" outlineLevel="1">
      <c r="A1217" t="s">
        <v>2307</v>
      </c>
      <c r="B1217" t="s">
        <v>1856</v>
      </c>
      <c r="C1217" s="25">
        <v>50781</v>
      </c>
      <c r="F1217" s="1">
        <f t="shared" si="360"/>
        <v>23210</v>
      </c>
      <c r="G1217" s="25">
        <v>5590</v>
      </c>
      <c r="H1217" s="1">
        <v>5330</v>
      </c>
      <c r="I1217" s="2" t="str">
        <f t="shared" si="350"/>
        <v/>
      </c>
      <c r="J1217" s="2">
        <f t="shared" si="351"/>
        <v>0.22964239551917276</v>
      </c>
      <c r="K1217" s="10">
        <f t="shared" si="361"/>
        <v>1</v>
      </c>
      <c r="L1217" s="9">
        <f t="shared" si="362"/>
        <v>3</v>
      </c>
      <c r="M1217" s="8" t="e">
        <f t="shared" si="363"/>
        <v>#N/A</v>
      </c>
      <c r="N1217" s="2">
        <f t="shared" si="364"/>
        <v>0.52503231365790604</v>
      </c>
      <c r="O1217" s="2">
        <f t="shared" si="365"/>
        <v>0.23222748815165878</v>
      </c>
      <c r="P1217" s="2">
        <f t="shared" si="366"/>
        <v>0</v>
      </c>
      <c r="Q1217" s="2">
        <f t="shared" si="367"/>
        <v>0.24274019819043519</v>
      </c>
      <c r="R1217" s="1">
        <v>12186</v>
      </c>
      <c r="S1217" s="1">
        <v>5390</v>
      </c>
      <c r="X1217" s="1">
        <v>5634</v>
      </c>
      <c r="AS1217" t="s">
        <v>2307</v>
      </c>
      <c r="AT1217" t="s">
        <v>1856</v>
      </c>
      <c r="AW1217" s="35">
        <v>22</v>
      </c>
      <c r="AX1217" s="37">
        <v>115</v>
      </c>
      <c r="AY1217" s="41">
        <f t="shared" si="359"/>
        <v>22115</v>
      </c>
      <c r="BA1217" s="7" t="s">
        <v>2029</v>
      </c>
    </row>
    <row r="1218" spans="1:53" hidden="1" outlineLevel="1">
      <c r="A1218" t="s">
        <v>2321</v>
      </c>
      <c r="B1218" t="s">
        <v>1856</v>
      </c>
      <c r="C1218" s="25">
        <v>45157</v>
      </c>
      <c r="F1218" s="1">
        <f t="shared" si="360"/>
        <v>26645</v>
      </c>
      <c r="G1218" s="25">
        <v>9263</v>
      </c>
      <c r="H1218" s="1">
        <v>8745</v>
      </c>
      <c r="I1218" s="2" t="str">
        <f t="shared" si="350"/>
        <v/>
      </c>
      <c r="J1218" s="2">
        <f t="shared" si="351"/>
        <v>0.32820416588478141</v>
      </c>
      <c r="K1218" s="10">
        <f t="shared" si="361"/>
        <v>1</v>
      </c>
      <c r="L1218" s="9">
        <f t="shared" si="362"/>
        <v>2</v>
      </c>
      <c r="M1218" s="8" t="e">
        <f t="shared" si="363"/>
        <v>#N/A</v>
      </c>
      <c r="N1218" s="2">
        <f t="shared" si="364"/>
        <v>0.65959842371927191</v>
      </c>
      <c r="O1218" s="2">
        <f t="shared" si="365"/>
        <v>0.18423719271908426</v>
      </c>
      <c r="P1218" s="2">
        <f t="shared" si="366"/>
        <v>0</v>
      </c>
      <c r="Q1218" s="2">
        <f t="shared" si="367"/>
        <v>0.15616438356164383</v>
      </c>
      <c r="R1218" s="1">
        <v>17575</v>
      </c>
      <c r="S1218" s="1">
        <v>4909</v>
      </c>
      <c r="X1218" s="1">
        <v>4161</v>
      </c>
      <c r="AS1218" t="s">
        <v>2321</v>
      </c>
      <c r="AT1218" t="s">
        <v>1856</v>
      </c>
      <c r="AW1218" s="35">
        <v>22</v>
      </c>
      <c r="AX1218" s="37">
        <v>117</v>
      </c>
      <c r="AY1218" s="41">
        <f t="shared" si="359"/>
        <v>22117</v>
      </c>
      <c r="BA1218" s="7" t="s">
        <v>2029</v>
      </c>
    </row>
    <row r="1219" spans="1:53" hidden="1" outlineLevel="1">
      <c r="A1219" t="s">
        <v>2338</v>
      </c>
      <c r="B1219" t="s">
        <v>1856</v>
      </c>
      <c r="C1219" s="25">
        <v>41331</v>
      </c>
      <c r="F1219" s="1">
        <f t="shared" si="360"/>
        <v>27066</v>
      </c>
      <c r="G1219" s="25">
        <v>8084</v>
      </c>
      <c r="H1219" s="1">
        <v>7690</v>
      </c>
      <c r="I1219" s="2" t="str">
        <f t="shared" si="350"/>
        <v/>
      </c>
      <c r="J1219" s="2">
        <f t="shared" si="351"/>
        <v>0.28412029852952042</v>
      </c>
      <c r="K1219" s="10">
        <f t="shared" si="361"/>
        <v>1</v>
      </c>
      <c r="L1219" s="9">
        <f t="shared" si="362"/>
        <v>3</v>
      </c>
      <c r="M1219" s="8" t="e">
        <f t="shared" si="363"/>
        <v>#N/A</v>
      </c>
      <c r="N1219" s="2">
        <f t="shared" si="364"/>
        <v>0.536872829380034</v>
      </c>
      <c r="O1219" s="2">
        <f t="shared" si="365"/>
        <v>0.22349072637257075</v>
      </c>
      <c r="P1219" s="2">
        <f t="shared" si="366"/>
        <v>0</v>
      </c>
      <c r="Q1219" s="2">
        <f t="shared" si="367"/>
        <v>0.23963644424739525</v>
      </c>
      <c r="R1219" s="1">
        <v>14531</v>
      </c>
      <c r="S1219" s="1">
        <v>6049</v>
      </c>
      <c r="X1219" s="1">
        <v>6486</v>
      </c>
      <c r="AS1219" t="s">
        <v>2338</v>
      </c>
      <c r="AT1219" t="s">
        <v>1856</v>
      </c>
      <c r="AW1219" s="35">
        <v>22</v>
      </c>
      <c r="AX1219" s="37">
        <v>119</v>
      </c>
      <c r="AY1219" s="41">
        <f t="shared" si="359"/>
        <v>22119</v>
      </c>
      <c r="BA1219" s="7" t="s">
        <v>2029</v>
      </c>
    </row>
    <row r="1220" spans="1:53" hidden="1" outlineLevel="1">
      <c r="A1220" t="s">
        <v>1064</v>
      </c>
      <c r="B1220" t="s">
        <v>1856</v>
      </c>
      <c r="C1220" s="25">
        <v>22666</v>
      </c>
      <c r="F1220" s="1">
        <f t="shared" si="360"/>
        <v>14652</v>
      </c>
      <c r="G1220" s="25">
        <v>3715</v>
      </c>
      <c r="H1220" s="1">
        <v>3392</v>
      </c>
      <c r="I1220" s="2" t="str">
        <f t="shared" si="350"/>
        <v/>
      </c>
      <c r="J1220" s="2">
        <f t="shared" si="351"/>
        <v>0.23150423150423149</v>
      </c>
      <c r="K1220" s="10">
        <f t="shared" si="361"/>
        <v>1</v>
      </c>
      <c r="L1220" s="9">
        <f t="shared" si="362"/>
        <v>3</v>
      </c>
      <c r="M1220" s="8" t="e">
        <f t="shared" si="363"/>
        <v>#N/A</v>
      </c>
      <c r="N1220" s="2">
        <f t="shared" si="364"/>
        <v>0.63745563745563749</v>
      </c>
      <c r="O1220" s="2">
        <f t="shared" si="365"/>
        <v>0.16263991263991265</v>
      </c>
      <c r="P1220" s="2">
        <f t="shared" si="366"/>
        <v>0</v>
      </c>
      <c r="Q1220" s="2">
        <f t="shared" si="367"/>
        <v>0.19990444990444986</v>
      </c>
      <c r="R1220" s="1">
        <v>9340</v>
      </c>
      <c r="S1220" s="1">
        <v>2383</v>
      </c>
      <c r="X1220" s="1">
        <v>2929</v>
      </c>
      <c r="AS1220" t="s">
        <v>1064</v>
      </c>
      <c r="AT1220" t="s">
        <v>1856</v>
      </c>
      <c r="AW1220" s="35">
        <v>22</v>
      </c>
      <c r="AX1220" s="37">
        <v>121</v>
      </c>
      <c r="AY1220" s="41">
        <f t="shared" si="359"/>
        <v>22121</v>
      </c>
      <c r="BA1220" s="7" t="s">
        <v>2029</v>
      </c>
    </row>
    <row r="1221" spans="1:53" hidden="1" outlineLevel="1">
      <c r="A1221" t="s">
        <v>1806</v>
      </c>
      <c r="B1221" t="s">
        <v>1856</v>
      </c>
      <c r="C1221" s="25">
        <v>11851</v>
      </c>
      <c r="F1221" s="1">
        <f t="shared" si="360"/>
        <v>7793</v>
      </c>
      <c r="G1221" s="25">
        <v>2128</v>
      </c>
      <c r="H1221" s="1">
        <v>2001</v>
      </c>
      <c r="I1221" s="2" t="str">
        <f t="shared" si="350"/>
        <v/>
      </c>
      <c r="J1221" s="2">
        <f t="shared" si="351"/>
        <v>0.25676889516232515</v>
      </c>
      <c r="K1221" s="10">
        <f t="shared" si="361"/>
        <v>1</v>
      </c>
      <c r="L1221" s="9">
        <f t="shared" si="362"/>
        <v>2</v>
      </c>
      <c r="M1221" s="8" t="e">
        <f t="shared" si="363"/>
        <v>#N/A</v>
      </c>
      <c r="N1221" s="2">
        <f t="shared" si="364"/>
        <v>0.53548055947645323</v>
      </c>
      <c r="O1221" s="2">
        <f t="shared" si="365"/>
        <v>0.27370717310406778</v>
      </c>
      <c r="P1221" s="2">
        <f t="shared" si="366"/>
        <v>0</v>
      </c>
      <c r="Q1221" s="2">
        <f t="shared" si="367"/>
        <v>0.19081226741947899</v>
      </c>
      <c r="R1221" s="1">
        <v>4173</v>
      </c>
      <c r="S1221" s="1">
        <v>2133</v>
      </c>
      <c r="X1221" s="1">
        <v>1487</v>
      </c>
      <c r="AS1221" t="s">
        <v>1806</v>
      </c>
      <c r="AT1221" t="s">
        <v>1856</v>
      </c>
      <c r="AW1221" s="35">
        <v>22</v>
      </c>
      <c r="AX1221" s="37">
        <v>123</v>
      </c>
      <c r="AY1221" s="41">
        <f t="shared" si="359"/>
        <v>22123</v>
      </c>
      <c r="BA1221" s="7" t="s">
        <v>2029</v>
      </c>
    </row>
    <row r="1222" spans="1:53" hidden="1" outlineLevel="1">
      <c r="A1222" t="s">
        <v>1920</v>
      </c>
      <c r="B1222" t="s">
        <v>1856</v>
      </c>
      <c r="C1222" s="25">
        <v>15736</v>
      </c>
      <c r="F1222" s="1">
        <f t="shared" si="360"/>
        <v>7081</v>
      </c>
      <c r="G1222" s="25">
        <v>2313</v>
      </c>
      <c r="H1222" s="1">
        <v>1982</v>
      </c>
      <c r="I1222" s="2" t="str">
        <f t="shared" si="350"/>
        <v/>
      </c>
      <c r="J1222" s="2">
        <f t="shared" si="351"/>
        <v>0.27990396836604997</v>
      </c>
      <c r="K1222" s="10">
        <f t="shared" si="361"/>
        <v>1</v>
      </c>
      <c r="L1222" s="9">
        <f t="shared" si="362"/>
        <v>2</v>
      </c>
      <c r="M1222" s="8" t="e">
        <f t="shared" si="363"/>
        <v>#N/A</v>
      </c>
      <c r="N1222" s="2">
        <f t="shared" si="364"/>
        <v>0.5735065668690863</v>
      </c>
      <c r="O1222" s="2">
        <f t="shared" si="365"/>
        <v>0.25293037706538624</v>
      </c>
      <c r="P1222" s="2">
        <f t="shared" si="366"/>
        <v>0</v>
      </c>
      <c r="Q1222" s="2">
        <f t="shared" si="367"/>
        <v>0.17356305606552747</v>
      </c>
      <c r="R1222" s="1">
        <v>4061</v>
      </c>
      <c r="S1222" s="1">
        <v>1791</v>
      </c>
      <c r="X1222" s="1">
        <v>1229</v>
      </c>
      <c r="AS1222" t="s">
        <v>1920</v>
      </c>
      <c r="AT1222" t="s">
        <v>1856</v>
      </c>
      <c r="AW1222" s="35">
        <v>22</v>
      </c>
      <c r="AX1222" s="37">
        <v>125</v>
      </c>
      <c r="AY1222" s="41">
        <f t="shared" si="359"/>
        <v>22125</v>
      </c>
      <c r="BA1222" s="7" t="s">
        <v>2029</v>
      </c>
    </row>
    <row r="1223" spans="1:53" hidden="1" outlineLevel="1">
      <c r="A1223" t="s">
        <v>1680</v>
      </c>
      <c r="B1223" t="s">
        <v>1856</v>
      </c>
      <c r="C1223" s="25">
        <v>15720</v>
      </c>
      <c r="F1223" s="1">
        <f t="shared" si="360"/>
        <v>9569</v>
      </c>
      <c r="G1223" s="25">
        <v>2943</v>
      </c>
      <c r="H1223" s="1">
        <v>2873</v>
      </c>
      <c r="I1223" s="2" t="str">
        <f t="shared" ref="I1223:I1286" si="368">IF(D1223&gt;0,H1223/D1223,"")</f>
        <v/>
      </c>
      <c r="J1223" s="2">
        <f t="shared" ref="J1223:J1286" si="369">IF(F1223&gt;0,H1223/F1223,"")</f>
        <v>0.30024035949420003</v>
      </c>
      <c r="K1223" s="10">
        <f t="shared" si="361"/>
        <v>1</v>
      </c>
      <c r="L1223" s="9">
        <f t="shared" si="362"/>
        <v>3</v>
      </c>
      <c r="M1223" s="8" t="e">
        <f t="shared" si="363"/>
        <v>#N/A</v>
      </c>
      <c r="N1223" s="2">
        <f t="shared" si="364"/>
        <v>0.62639774271083704</v>
      </c>
      <c r="O1223" s="2">
        <f t="shared" si="365"/>
        <v>0.17462639774271083</v>
      </c>
      <c r="P1223" s="2">
        <f t="shared" si="366"/>
        <v>0</v>
      </c>
      <c r="Q1223" s="2">
        <f t="shared" si="367"/>
        <v>0.19897585954645214</v>
      </c>
      <c r="R1223" s="1">
        <v>5994</v>
      </c>
      <c r="S1223" s="1">
        <v>1671</v>
      </c>
      <c r="X1223" s="1">
        <v>1904</v>
      </c>
      <c r="AS1223" t="s">
        <v>1680</v>
      </c>
      <c r="AT1223" t="s">
        <v>1856</v>
      </c>
      <c r="AW1223" s="35">
        <v>22</v>
      </c>
      <c r="AX1223" s="37">
        <v>127</v>
      </c>
      <c r="AY1223" s="41">
        <f t="shared" si="359"/>
        <v>22127</v>
      </c>
      <c r="BA1223" s="7" t="s">
        <v>2029</v>
      </c>
    </row>
    <row r="1224" spans="1:53" collapsed="1">
      <c r="A1224" t="s">
        <v>870</v>
      </c>
      <c r="B1224" t="s">
        <v>2569</v>
      </c>
      <c r="C1224" s="1">
        <f>SUM(C1160:C1223)</f>
        <v>4302665</v>
      </c>
      <c r="D1224" s="55">
        <v>3071000</v>
      </c>
      <c r="E1224" s="55">
        <v>3006000</v>
      </c>
      <c r="F1224" s="1">
        <f>SUM(F1160:F1223)</f>
        <v>2890891</v>
      </c>
      <c r="G1224" s="1">
        <f>SUM(G1160:G1223)</f>
        <v>954896</v>
      </c>
      <c r="H1224" s="1">
        <v>870636</v>
      </c>
      <c r="I1224" s="2">
        <f t="shared" si="368"/>
        <v>0.28350244220123738</v>
      </c>
      <c r="J1224" s="2">
        <f t="shared" si="369"/>
        <v>0.30116528087707217</v>
      </c>
      <c r="K1224" s="10">
        <f t="shared" si="361"/>
        <v>1</v>
      </c>
      <c r="L1224" s="9">
        <f t="shared" si="362"/>
        <v>2</v>
      </c>
      <c r="M1224" s="8" t="e">
        <f t="shared" si="363"/>
        <v>#N/A</v>
      </c>
      <c r="N1224" s="2">
        <f t="shared" si="364"/>
        <v>0.53785390040648362</v>
      </c>
      <c r="O1224" s="2">
        <f t="shared" si="365"/>
        <v>0.24516732038669048</v>
      </c>
      <c r="P1224" s="2">
        <f t="shared" si="366"/>
        <v>0</v>
      </c>
      <c r="Q1224" s="2">
        <f>IF(SUM($R1224:$AO1224)=0,"-",(1-N1224-O1224-P1224))</f>
        <v>0.2169787792068259</v>
      </c>
      <c r="R1224" s="1">
        <f>SUM(R1160:R1223)</f>
        <v>1554877</v>
      </c>
      <c r="S1224" s="1">
        <f>SUM(S1160:S1223)</f>
        <v>708752</v>
      </c>
      <c r="X1224" s="1">
        <f>SUM(X1160:X1223)</f>
        <v>627262</v>
      </c>
      <c r="AS1224" t="s">
        <v>870</v>
      </c>
      <c r="AT1224" t="s">
        <v>2569</v>
      </c>
      <c r="AW1224" s="35">
        <v>22</v>
      </c>
      <c r="AX1224" s="37"/>
      <c r="AY1224" s="35">
        <v>22</v>
      </c>
      <c r="BA1224" s="7" t="s">
        <v>2133</v>
      </c>
    </row>
    <row r="1225" spans="1:53">
      <c r="C1225" s="25"/>
      <c r="I1225" s="2"/>
      <c r="J1225" s="2"/>
      <c r="M1225" s="8"/>
      <c r="AW1225" s="35"/>
      <c r="AX1225" s="37"/>
      <c r="AY1225" s="41"/>
    </row>
    <row r="1226" spans="1:53" hidden="1" outlineLevel="1">
      <c r="A1226" t="s">
        <v>946</v>
      </c>
      <c r="B1226" t="s">
        <v>2310</v>
      </c>
      <c r="C1226" s="25">
        <v>107932</v>
      </c>
      <c r="F1226" s="25">
        <f t="shared" ref="F1226:F1241" si="370">SUM(R1226:AP1226)</f>
        <v>74530</v>
      </c>
      <c r="G1226" s="1">
        <f>SUMIF('Town VTO'!$AE$173:$AE$686,$AX1226,'Town VTO'!F$173:F$686)</f>
        <v>0</v>
      </c>
      <c r="H1226" s="1">
        <v>39632</v>
      </c>
      <c r="I1226" s="2" t="str">
        <f t="shared" si="368"/>
        <v/>
      </c>
      <c r="J1226" s="2">
        <f t="shared" si="369"/>
        <v>0.53175902321212931</v>
      </c>
      <c r="K1226" s="10">
        <f t="shared" ref="K1226:K1242" si="371">RANK(R1226,R1226:AP1226)</f>
        <v>2</v>
      </c>
      <c r="L1226" s="9">
        <f t="shared" ref="L1226:L1242" si="372">RANK(S1226,R1226:AP1226)</f>
        <v>3</v>
      </c>
      <c r="M1226" s="8">
        <f t="shared" ref="M1226:M1242" si="373">RANK(T1226,R1226:AP1226)</f>
        <v>1</v>
      </c>
      <c r="N1226" s="2">
        <f t="shared" ref="N1226:N1242" si="374">IF(SUM($R1226:$AO1226)=0,"-",R1226/SUM($R1226:$AO1226))</f>
        <v>0.35169730309942304</v>
      </c>
      <c r="O1226" s="2">
        <f t="shared" ref="O1226:O1242" si="375">IF(SUM($R1226:$AO1226)=0,"-",S1226/SUM($R1226:$AO1226))</f>
        <v>0.22978666308868911</v>
      </c>
      <c r="P1226" s="2">
        <f t="shared" ref="P1226:P1242" si="376">IF(SUM($R1226:$AO1226)=0,"-",T1226/SUM($R1226:$AO1226))</f>
        <v>0.38691801958942706</v>
      </c>
      <c r="Q1226" s="2">
        <f t="shared" ref="Q1226:Q1242" si="377">IF(SUM($R1226:$AO1226)=0,"-",(1-N1226-O1226-P1226))</f>
        <v>3.159801422246078E-2</v>
      </c>
      <c r="R1226" s="1">
        <f>SUMIF('Town VTO'!$AE$173:$AE$686,$AX1226,'Town VTO'!Q$173:Q$686)</f>
        <v>26212</v>
      </c>
      <c r="S1226" s="1">
        <f>SUMIF('Town VTO'!$AE$173:$AE$686,$AX1226,'Town VTO'!R$173:R$686)</f>
        <v>17126</v>
      </c>
      <c r="T1226" s="1">
        <f>SUMIF('Town VTO'!$AE$173:$AE$686,$AX1226,'Town VTO'!S$173:S$686)</f>
        <v>28837</v>
      </c>
      <c r="V1226" s="1">
        <f>SUMIF('Town VTO'!$AE$173:$AE$686,$AX1226,'Town VTO'!U$173:U$686)</f>
        <v>2355</v>
      </c>
      <c r="AS1226" t="s">
        <v>946</v>
      </c>
      <c r="AT1226" t="s">
        <v>2310</v>
      </c>
      <c r="AW1226" s="35">
        <v>23</v>
      </c>
      <c r="AX1226" s="37">
        <v>1</v>
      </c>
      <c r="AY1226" s="41">
        <f t="shared" si="359"/>
        <v>23001</v>
      </c>
      <c r="BA1226" s="7" t="s">
        <v>59</v>
      </c>
    </row>
    <row r="1227" spans="1:53" hidden="1" outlineLevel="1">
      <c r="A1227" t="s">
        <v>660</v>
      </c>
      <c r="B1227" t="s">
        <v>2310</v>
      </c>
      <c r="C1227" s="25">
        <v>72827</v>
      </c>
      <c r="F1227" s="25">
        <f t="shared" si="370"/>
        <v>54636</v>
      </c>
      <c r="G1227" s="1">
        <f>SUMIF('Town VTO'!$AE$173:$AE$686,$AX1227,'Town VTO'!F$173:F$686)</f>
        <v>0</v>
      </c>
      <c r="H1227" s="1">
        <v>25491</v>
      </c>
      <c r="I1227" s="2" t="str">
        <f t="shared" si="368"/>
        <v/>
      </c>
      <c r="J1227" s="2">
        <f t="shared" si="369"/>
        <v>0.46656050955414013</v>
      </c>
      <c r="K1227" s="10">
        <f t="shared" si="371"/>
        <v>1</v>
      </c>
      <c r="L1227" s="9">
        <f t="shared" si="372"/>
        <v>3</v>
      </c>
      <c r="M1227" s="8">
        <f t="shared" si="373"/>
        <v>2</v>
      </c>
      <c r="N1227" s="2">
        <f t="shared" si="374"/>
        <v>0.35242331063767479</v>
      </c>
      <c r="O1227" s="2">
        <f t="shared" si="375"/>
        <v>0.28073065378138956</v>
      </c>
      <c r="P1227" s="2">
        <f t="shared" si="376"/>
        <v>0.34517534226517316</v>
      </c>
      <c r="Q1227" s="2">
        <f t="shared" si="377"/>
        <v>2.1670693315762435E-2</v>
      </c>
      <c r="R1227" s="1">
        <f>SUMIF('Town VTO'!$AE$173:$AE$686,$AX1227,'Town VTO'!Q$173:Q$686)</f>
        <v>19255</v>
      </c>
      <c r="S1227" s="1">
        <f>SUMIF('Town VTO'!$AE$173:$AE$686,$AX1227,'Town VTO'!R$173:R$686)</f>
        <v>15338</v>
      </c>
      <c r="T1227" s="1">
        <f>SUMIF('Town VTO'!$AE$173:$AE$686,$AX1227,'Town VTO'!S$173:S$686)</f>
        <v>18859</v>
      </c>
      <c r="V1227" s="1">
        <f>SUMIF('Town VTO'!$AE$173:$AE$686,$AX1227,'Town VTO'!U$173:U$686)</f>
        <v>1184</v>
      </c>
      <c r="AS1227" t="s">
        <v>660</v>
      </c>
      <c r="AT1227" t="s">
        <v>2310</v>
      </c>
      <c r="AW1227" s="35">
        <v>23</v>
      </c>
      <c r="AX1227" s="37">
        <v>3</v>
      </c>
      <c r="AY1227" s="41">
        <f t="shared" si="359"/>
        <v>23003</v>
      </c>
      <c r="BA1227" s="7" t="s">
        <v>59</v>
      </c>
    </row>
    <row r="1228" spans="1:53" hidden="1" outlineLevel="1">
      <c r="A1228" t="s">
        <v>204</v>
      </c>
      <c r="B1228" t="s">
        <v>2310</v>
      </c>
      <c r="C1228" s="25">
        <v>277084</v>
      </c>
      <c r="F1228" s="25">
        <f t="shared" si="370"/>
        <v>211727</v>
      </c>
      <c r="G1228" s="1">
        <f>SUMIF('Town VTO'!$AE$173:$AE$686,$AX1228,'Town VTO'!F$173:F$686)</f>
        <v>0</v>
      </c>
      <c r="H1228" s="1">
        <v>119861</v>
      </c>
      <c r="I1228" s="2" t="str">
        <f t="shared" si="368"/>
        <v/>
      </c>
      <c r="J1228" s="2">
        <f t="shared" si="369"/>
        <v>0.56611107700009922</v>
      </c>
      <c r="K1228" s="10">
        <f t="shared" si="371"/>
        <v>2</v>
      </c>
      <c r="L1228" s="9">
        <f t="shared" si="372"/>
        <v>3</v>
      </c>
      <c r="M1228" s="8">
        <f t="shared" si="373"/>
        <v>1</v>
      </c>
      <c r="N1228" s="2">
        <f t="shared" si="374"/>
        <v>0.3364993600249378</v>
      </c>
      <c r="O1228" s="2">
        <f t="shared" si="375"/>
        <v>0.26386337122804365</v>
      </c>
      <c r="P1228" s="2">
        <f t="shared" si="376"/>
        <v>0.362306177294346</v>
      </c>
      <c r="Q1228" s="2">
        <f t="shared" si="377"/>
        <v>3.7331091452672605E-2</v>
      </c>
      <c r="R1228" s="1">
        <f>SUMIF('Town VTO'!$AE$173:$AE$686,$AX1228,'Town VTO'!Q$173:Q$686)</f>
        <v>71246</v>
      </c>
      <c r="S1228" s="1">
        <f>SUMIF('Town VTO'!$AE$173:$AE$686,$AX1228,'Town VTO'!R$173:R$686)</f>
        <v>55867</v>
      </c>
      <c r="T1228" s="1">
        <f>SUMIF('Town VTO'!$AE$173:$AE$686,$AX1228,'Town VTO'!S$173:S$686)</f>
        <v>76710</v>
      </c>
      <c r="V1228" s="1">
        <f>SUMIF('Town VTO'!$AE$173:$AE$686,$AX1228,'Town VTO'!U$173:U$686)</f>
        <v>7904</v>
      </c>
      <c r="AS1228" t="s">
        <v>204</v>
      </c>
      <c r="AT1228" t="s">
        <v>2310</v>
      </c>
      <c r="AW1228" s="35">
        <v>23</v>
      </c>
      <c r="AX1228" s="37">
        <v>5</v>
      </c>
      <c r="AY1228" s="41">
        <f t="shared" si="359"/>
        <v>23005</v>
      </c>
      <c r="BA1228" s="7" t="s">
        <v>59</v>
      </c>
    </row>
    <row r="1229" spans="1:53" hidden="1" outlineLevel="1">
      <c r="A1229" t="s">
        <v>2014</v>
      </c>
      <c r="B1229" t="s">
        <v>2310</v>
      </c>
      <c r="C1229" s="25">
        <v>30528</v>
      </c>
      <c r="F1229" s="25">
        <f t="shared" si="370"/>
        <v>25931</v>
      </c>
      <c r="G1229" s="1">
        <f>SUMIF('Town VTO'!$AE$173:$AE$686,$AX1229,'Town VTO'!F$173:F$686)</f>
        <v>0</v>
      </c>
      <c r="H1229" s="1">
        <v>13683</v>
      </c>
      <c r="I1229" s="2" t="str">
        <f t="shared" si="368"/>
        <v/>
      </c>
      <c r="J1229" s="2">
        <f t="shared" si="369"/>
        <v>0.52766958466700087</v>
      </c>
      <c r="K1229" s="10">
        <f t="shared" si="371"/>
        <v>3</v>
      </c>
      <c r="L1229" s="9">
        <f t="shared" si="372"/>
        <v>2</v>
      </c>
      <c r="M1229" s="8">
        <f t="shared" si="373"/>
        <v>1</v>
      </c>
      <c r="N1229" s="2">
        <f t="shared" si="374"/>
        <v>0.27553893023793913</v>
      </c>
      <c r="O1229" s="2">
        <f t="shared" si="375"/>
        <v>0.31109482858354864</v>
      </c>
      <c r="P1229" s="2">
        <f t="shared" si="376"/>
        <v>0.37958428136207628</v>
      </c>
      <c r="Q1229" s="2">
        <f t="shared" si="377"/>
        <v>3.3781959816435891E-2</v>
      </c>
      <c r="R1229" s="1">
        <f>SUMIF('Town VTO'!$AE$173:$AE$686,$AX1229,'Town VTO'!Q$173:Q$686)</f>
        <v>7145</v>
      </c>
      <c r="S1229" s="1">
        <f>SUMIF('Town VTO'!$AE$173:$AE$686,$AX1229,'Town VTO'!R$173:R$686)</f>
        <v>8067</v>
      </c>
      <c r="T1229" s="1">
        <f>SUMIF('Town VTO'!$AE$173:$AE$686,$AX1229,'Town VTO'!S$173:S$686)</f>
        <v>9843</v>
      </c>
      <c r="V1229" s="1">
        <f>SUMIF('Town VTO'!$AE$173:$AE$686,$AX1229,'Town VTO'!U$173:U$686)</f>
        <v>876</v>
      </c>
      <c r="AS1229" t="s">
        <v>2014</v>
      </c>
      <c r="AT1229" t="s">
        <v>2310</v>
      </c>
      <c r="AW1229" s="35">
        <v>23</v>
      </c>
      <c r="AX1229" s="37">
        <v>7</v>
      </c>
      <c r="AY1229" s="41">
        <f t="shared" si="359"/>
        <v>23007</v>
      </c>
      <c r="BA1229" s="7" t="s">
        <v>59</v>
      </c>
    </row>
    <row r="1230" spans="1:53" hidden="1" outlineLevel="1">
      <c r="A1230" t="s">
        <v>2930</v>
      </c>
      <c r="B1230" t="s">
        <v>2310</v>
      </c>
      <c r="C1230" s="25">
        <v>54009</v>
      </c>
      <c r="F1230" s="25">
        <f t="shared" si="370"/>
        <v>44739</v>
      </c>
      <c r="G1230" s="1">
        <f>SUMIF('Town VTO'!$AE$173:$AE$686,$AX1230,'Town VTO'!F$173:F$686)</f>
        <v>0</v>
      </c>
      <c r="H1230" s="1">
        <v>24243</v>
      </c>
      <c r="I1230" s="2" t="str">
        <f t="shared" si="368"/>
        <v/>
      </c>
      <c r="J1230" s="2">
        <f t="shared" si="369"/>
        <v>0.54187621538255215</v>
      </c>
      <c r="K1230" s="10">
        <f t="shared" si="371"/>
        <v>3</v>
      </c>
      <c r="L1230" s="9">
        <f t="shared" si="372"/>
        <v>2</v>
      </c>
      <c r="M1230" s="8">
        <f t="shared" si="373"/>
        <v>1</v>
      </c>
      <c r="N1230" s="2">
        <f t="shared" si="374"/>
        <v>0.27233509913051251</v>
      </c>
      <c r="O1230" s="2">
        <f t="shared" si="375"/>
        <v>0.31719528822727372</v>
      </c>
      <c r="P1230" s="2">
        <f t="shared" si="376"/>
        <v>0.37886407832092805</v>
      </c>
      <c r="Q1230" s="2">
        <f t="shared" si="377"/>
        <v>3.1605534321285766E-2</v>
      </c>
      <c r="R1230" s="1">
        <f>SUMIF('Town VTO'!$AE$173:$AE$686,$AX1230,'Town VTO'!Q$173:Q$686)</f>
        <v>12184</v>
      </c>
      <c r="S1230" s="1">
        <f>SUMIF('Town VTO'!$AE$173:$AE$686,$AX1230,'Town VTO'!R$173:R$686)</f>
        <v>14191</v>
      </c>
      <c r="T1230" s="1">
        <f>SUMIF('Town VTO'!$AE$173:$AE$686,$AX1230,'Town VTO'!S$173:S$686)</f>
        <v>16950</v>
      </c>
      <c r="V1230" s="1">
        <f>SUMIF('Town VTO'!$AE$173:$AE$686,$AX1230,'Town VTO'!U$173:U$686)</f>
        <v>1414</v>
      </c>
      <c r="AS1230" t="s">
        <v>2930</v>
      </c>
      <c r="AT1230" t="s">
        <v>2310</v>
      </c>
      <c r="AW1230" s="35">
        <v>23</v>
      </c>
      <c r="AX1230" s="37">
        <v>9</v>
      </c>
      <c r="AY1230" s="41">
        <f t="shared" si="359"/>
        <v>23009</v>
      </c>
      <c r="BA1230" s="7" t="s">
        <v>59</v>
      </c>
    </row>
    <row r="1231" spans="1:53" hidden="1" outlineLevel="1">
      <c r="A1231" t="s">
        <v>668</v>
      </c>
      <c r="B1231" t="s">
        <v>2310</v>
      </c>
      <c r="C1231" s="25">
        <v>121508</v>
      </c>
      <c r="F1231" s="25">
        <f t="shared" si="370"/>
        <v>91646</v>
      </c>
      <c r="G1231" s="1">
        <f>SUMIF('Town VTO'!$AE$173:$AE$686,$AX1231,'Town VTO'!F$173:F$686)</f>
        <v>0</v>
      </c>
      <c r="H1231" s="1">
        <v>49998</v>
      </c>
      <c r="I1231" s="2" t="str">
        <f t="shared" si="368"/>
        <v/>
      </c>
      <c r="J1231" s="2">
        <f t="shared" si="369"/>
        <v>0.54555572529079288</v>
      </c>
      <c r="K1231" s="10">
        <f t="shared" si="371"/>
        <v>2</v>
      </c>
      <c r="L1231" s="9">
        <f t="shared" si="372"/>
        <v>3</v>
      </c>
      <c r="M1231" s="8">
        <f t="shared" si="373"/>
        <v>1</v>
      </c>
      <c r="N1231" s="2">
        <f t="shared" si="374"/>
        <v>0.3250769264343234</v>
      </c>
      <c r="O1231" s="2">
        <f t="shared" si="375"/>
        <v>0.27811361106867732</v>
      </c>
      <c r="P1231" s="2">
        <f t="shared" si="376"/>
        <v>0.36785020622831327</v>
      </c>
      <c r="Q1231" s="2">
        <f t="shared" si="377"/>
        <v>2.8959256268686007E-2</v>
      </c>
      <c r="R1231" s="1">
        <f>SUMIF('Town VTO'!$AE$173:$AE$686,$AX1231,'Town VTO'!Q$173:Q$686)</f>
        <v>29792</v>
      </c>
      <c r="S1231" s="1">
        <f>SUMIF('Town VTO'!$AE$173:$AE$686,$AX1231,'Town VTO'!R$173:R$686)</f>
        <v>25488</v>
      </c>
      <c r="T1231" s="1">
        <f>SUMIF('Town VTO'!$AE$173:$AE$686,$AX1231,'Town VTO'!S$173:S$686)</f>
        <v>33712</v>
      </c>
      <c r="V1231" s="1">
        <f>SUMIF('Town VTO'!$AE$173:$AE$686,$AX1231,'Town VTO'!U$173:U$686)</f>
        <v>2654</v>
      </c>
      <c r="AS1231" t="s">
        <v>668</v>
      </c>
      <c r="AT1231" t="s">
        <v>2310</v>
      </c>
      <c r="AW1231" s="35">
        <v>23</v>
      </c>
      <c r="AX1231" s="37">
        <v>11</v>
      </c>
      <c r="AY1231" s="41">
        <f t="shared" si="359"/>
        <v>23011</v>
      </c>
      <c r="BA1231" s="7" t="s">
        <v>59</v>
      </c>
    </row>
    <row r="1232" spans="1:53" hidden="1" outlineLevel="1">
      <c r="A1232" t="s">
        <v>1659</v>
      </c>
      <c r="B1232" t="s">
        <v>2310</v>
      </c>
      <c r="C1232" s="25">
        <v>40417</v>
      </c>
      <c r="F1232" s="25">
        <f t="shared" si="370"/>
        <v>30499</v>
      </c>
      <c r="G1232" s="1">
        <f>SUMIF('Town VTO'!$AE$173:$AE$686,$AX1232,'Town VTO'!F$173:F$686)</f>
        <v>0</v>
      </c>
      <c r="H1232" s="1">
        <v>17932</v>
      </c>
      <c r="I1232" s="2" t="str">
        <f t="shared" si="368"/>
        <v/>
      </c>
      <c r="J1232" s="2">
        <f t="shared" si="369"/>
        <v>0.58795370340011144</v>
      </c>
      <c r="K1232" s="10">
        <f t="shared" si="371"/>
        <v>3</v>
      </c>
      <c r="L1232" s="9">
        <f t="shared" si="372"/>
        <v>2</v>
      </c>
      <c r="M1232" s="8">
        <f t="shared" si="373"/>
        <v>1</v>
      </c>
      <c r="N1232" s="2">
        <f t="shared" si="374"/>
        <v>0.2666316928423883</v>
      </c>
      <c r="O1232" s="2">
        <f t="shared" si="375"/>
        <v>0.31991212826650056</v>
      </c>
      <c r="P1232" s="2">
        <f t="shared" si="376"/>
        <v>0.37984851962359423</v>
      </c>
      <c r="Q1232" s="2">
        <f t="shared" si="377"/>
        <v>3.3607659267516909E-2</v>
      </c>
      <c r="R1232" s="1">
        <f>SUMIF('Town VTO'!$AE$173:$AE$686,$AX1232,'Town VTO'!Q$173:Q$686)</f>
        <v>8132</v>
      </c>
      <c r="S1232" s="1">
        <f>SUMIF('Town VTO'!$AE$173:$AE$686,$AX1232,'Town VTO'!R$173:R$686)</f>
        <v>9757</v>
      </c>
      <c r="T1232" s="1">
        <f>SUMIF('Town VTO'!$AE$173:$AE$686,$AX1232,'Town VTO'!S$173:S$686)</f>
        <v>11585</v>
      </c>
      <c r="V1232" s="1">
        <f>SUMIF('Town VTO'!$AE$173:$AE$686,$AX1232,'Town VTO'!U$173:U$686)</f>
        <v>1025</v>
      </c>
      <c r="AS1232" t="s">
        <v>1659</v>
      </c>
      <c r="AT1232" t="s">
        <v>2310</v>
      </c>
      <c r="AW1232" s="35">
        <v>23</v>
      </c>
      <c r="AX1232" s="37">
        <v>13</v>
      </c>
      <c r="AY1232" s="41">
        <f t="shared" si="359"/>
        <v>23013</v>
      </c>
      <c r="BA1232" s="7" t="s">
        <v>59</v>
      </c>
    </row>
    <row r="1233" spans="1:53" hidden="1" outlineLevel="1">
      <c r="A1233" t="s">
        <v>1886</v>
      </c>
      <c r="B1233" t="s">
        <v>2310</v>
      </c>
      <c r="C1233" s="25">
        <v>34904</v>
      </c>
      <c r="F1233" s="25">
        <f t="shared" si="370"/>
        <v>29036</v>
      </c>
      <c r="G1233" s="1">
        <f>SUMIF('Town VTO'!$AE$173:$AE$686,$AX1233,'Town VTO'!F$173:F$686)</f>
        <v>0</v>
      </c>
      <c r="H1233" s="1">
        <v>17198</v>
      </c>
      <c r="I1233" s="2" t="str">
        <f t="shared" si="368"/>
        <v/>
      </c>
      <c r="J1233" s="2">
        <f t="shared" si="369"/>
        <v>0.59229921476787439</v>
      </c>
      <c r="K1233" s="10">
        <f t="shared" si="371"/>
        <v>3</v>
      </c>
      <c r="L1233" s="9">
        <f t="shared" si="372"/>
        <v>2</v>
      </c>
      <c r="M1233" s="8">
        <f t="shared" si="373"/>
        <v>1</v>
      </c>
      <c r="N1233" s="2">
        <f t="shared" si="374"/>
        <v>0.257645681223309</v>
      </c>
      <c r="O1233" s="2">
        <f t="shared" si="375"/>
        <v>0.34078385452541671</v>
      </c>
      <c r="P1233" s="2">
        <f t="shared" si="376"/>
        <v>0.37057445929191346</v>
      </c>
      <c r="Q1233" s="2">
        <f t="shared" si="377"/>
        <v>3.0996004959360834E-2</v>
      </c>
      <c r="R1233" s="1">
        <f>SUMIF('Town VTO'!$AE$173:$AE$686,$AX1233,'Town VTO'!Q$173:Q$686)</f>
        <v>7481</v>
      </c>
      <c r="S1233" s="1">
        <f>SUMIF('Town VTO'!$AE$173:$AE$686,$AX1233,'Town VTO'!R$173:R$686)</f>
        <v>9895</v>
      </c>
      <c r="T1233" s="1">
        <f>SUMIF('Town VTO'!$AE$173:$AE$686,$AX1233,'Town VTO'!S$173:S$686)</f>
        <v>10760</v>
      </c>
      <c r="V1233" s="1">
        <f>SUMIF('Town VTO'!$AE$173:$AE$686,$AX1233,'Town VTO'!U$173:U$686)</f>
        <v>900</v>
      </c>
      <c r="AS1233" t="s">
        <v>1886</v>
      </c>
      <c r="AT1233" t="s">
        <v>2310</v>
      </c>
      <c r="AW1233" s="35">
        <v>23</v>
      </c>
      <c r="AX1233" s="37">
        <v>15</v>
      </c>
      <c r="AY1233" s="41">
        <f t="shared" si="359"/>
        <v>23015</v>
      </c>
      <c r="BA1233" s="7" t="s">
        <v>59</v>
      </c>
    </row>
    <row r="1234" spans="1:53" hidden="1" outlineLevel="1">
      <c r="A1234" t="s">
        <v>1607</v>
      </c>
      <c r="B1234" t="s">
        <v>2310</v>
      </c>
      <c r="C1234" s="25">
        <v>57556</v>
      </c>
      <c r="F1234" s="25">
        <f t="shared" si="370"/>
        <v>44162</v>
      </c>
      <c r="G1234" s="1">
        <f>SUMIF('Town VTO'!$AE$173:$AE$686,$AX1234,'Town VTO'!F$173:F$686)</f>
        <v>0</v>
      </c>
      <c r="H1234" s="1">
        <v>23423</v>
      </c>
      <c r="I1234" s="2" t="str">
        <f t="shared" si="368"/>
        <v/>
      </c>
      <c r="J1234" s="2">
        <f t="shared" si="369"/>
        <v>0.53038811648023187</v>
      </c>
      <c r="K1234" s="10">
        <f t="shared" si="371"/>
        <v>2</v>
      </c>
      <c r="L1234" s="9">
        <f t="shared" si="372"/>
        <v>3</v>
      </c>
      <c r="M1234" s="8">
        <f t="shared" si="373"/>
        <v>1</v>
      </c>
      <c r="N1234" s="2">
        <f t="shared" si="374"/>
        <v>0.28144105792310131</v>
      </c>
      <c r="O1234" s="2">
        <f t="shared" si="375"/>
        <v>0.26717539966487025</v>
      </c>
      <c r="P1234" s="2">
        <f t="shared" si="376"/>
        <v>0.42527512340926588</v>
      </c>
      <c r="Q1234" s="2">
        <f t="shared" si="377"/>
        <v>2.6108419002762617E-2</v>
      </c>
      <c r="R1234" s="1">
        <f>SUMIF('Town VTO'!$AE$173:$AE$686,$AX1234,'Town VTO'!Q$173:Q$686)</f>
        <v>12429</v>
      </c>
      <c r="S1234" s="1">
        <f>SUMIF('Town VTO'!$AE$173:$AE$686,$AX1234,'Town VTO'!R$173:R$686)</f>
        <v>11799</v>
      </c>
      <c r="T1234" s="1">
        <f>SUMIF('Town VTO'!$AE$173:$AE$686,$AX1234,'Town VTO'!S$173:S$686)</f>
        <v>18781</v>
      </c>
      <c r="V1234" s="1">
        <f>SUMIF('Town VTO'!$AE$173:$AE$686,$AX1234,'Town VTO'!U$173:U$686)</f>
        <v>1153</v>
      </c>
      <c r="AS1234" t="s">
        <v>1607</v>
      </c>
      <c r="AT1234" t="s">
        <v>2310</v>
      </c>
      <c r="AW1234" s="35">
        <v>23</v>
      </c>
      <c r="AX1234" s="37">
        <v>17</v>
      </c>
      <c r="AY1234" s="41">
        <f t="shared" si="359"/>
        <v>23017</v>
      </c>
      <c r="BA1234" s="7" t="s">
        <v>59</v>
      </c>
    </row>
    <row r="1235" spans="1:53" hidden="1" outlineLevel="1">
      <c r="A1235" t="s">
        <v>710</v>
      </c>
      <c r="B1235" t="s">
        <v>2310</v>
      </c>
      <c r="C1235" s="25">
        <v>151446</v>
      </c>
      <c r="F1235" s="25">
        <f t="shared" si="370"/>
        <v>112084</v>
      </c>
      <c r="G1235" s="1">
        <f>SUMIF('Town VTO'!$AE$173:$AE$686,$AX1235,'Town VTO'!F$173:F$686)</f>
        <v>0</v>
      </c>
      <c r="H1235" s="1">
        <v>57201</v>
      </c>
      <c r="I1235" s="2" t="str">
        <f t="shared" si="368"/>
        <v/>
      </c>
      <c r="J1235" s="2">
        <f t="shared" si="369"/>
        <v>0.51034045894150815</v>
      </c>
      <c r="K1235" s="10">
        <f t="shared" si="371"/>
        <v>2</v>
      </c>
      <c r="L1235" s="9">
        <f t="shared" si="372"/>
        <v>3</v>
      </c>
      <c r="M1235" s="8">
        <f t="shared" si="373"/>
        <v>1</v>
      </c>
      <c r="N1235" s="2">
        <f t="shared" si="374"/>
        <v>0.30407551479247708</v>
      </c>
      <c r="O1235" s="2">
        <f t="shared" si="375"/>
        <v>0.30150601334713251</v>
      </c>
      <c r="P1235" s="2">
        <f t="shared" si="376"/>
        <v>0.37090931801149141</v>
      </c>
      <c r="Q1235" s="2">
        <f t="shared" si="377"/>
        <v>2.3509153848899011E-2</v>
      </c>
      <c r="R1235" s="1">
        <f>SUMIF('Town VTO'!$AE$173:$AE$686,$AX1235,'Town VTO'!Q$173:Q$686)</f>
        <v>34082</v>
      </c>
      <c r="S1235" s="1">
        <f>SUMIF('Town VTO'!$AE$173:$AE$686,$AX1235,'Town VTO'!R$173:R$686)</f>
        <v>33794</v>
      </c>
      <c r="T1235" s="1">
        <f>SUMIF('Town VTO'!$AE$173:$AE$686,$AX1235,'Town VTO'!S$173:S$686)</f>
        <v>41573</v>
      </c>
      <c r="V1235" s="1">
        <f>SUMIF('Town VTO'!$AE$173:$AE$686,$AX1235,'Town VTO'!U$173:U$686)</f>
        <v>2635</v>
      </c>
      <c r="AS1235" t="s">
        <v>710</v>
      </c>
      <c r="AT1235" t="s">
        <v>2310</v>
      </c>
      <c r="AW1235" s="35">
        <v>23</v>
      </c>
      <c r="AX1235" s="37">
        <v>19</v>
      </c>
      <c r="AY1235" s="41">
        <f t="shared" si="359"/>
        <v>23019</v>
      </c>
      <c r="BA1235" s="7" t="s">
        <v>59</v>
      </c>
    </row>
    <row r="1236" spans="1:53" hidden="1" outlineLevel="1">
      <c r="A1236" t="s">
        <v>2183</v>
      </c>
      <c r="B1236" t="s">
        <v>2310</v>
      </c>
      <c r="C1236" s="25">
        <v>17597</v>
      </c>
      <c r="F1236" s="25">
        <f t="shared" si="370"/>
        <v>13602</v>
      </c>
      <c r="G1236" s="1">
        <f>SUMIF('Town VTO'!$AE$173:$AE$686,$AX1236,'Town VTO'!F$173:F$686)</f>
        <v>0</v>
      </c>
      <c r="H1236" s="1">
        <v>7247</v>
      </c>
      <c r="I1236" s="2" t="str">
        <f t="shared" si="368"/>
        <v/>
      </c>
      <c r="J1236" s="2">
        <f t="shared" si="369"/>
        <v>0.53278929569180999</v>
      </c>
      <c r="K1236" s="10">
        <f t="shared" si="371"/>
        <v>3</v>
      </c>
      <c r="L1236" s="9">
        <f t="shared" si="372"/>
        <v>2</v>
      </c>
      <c r="M1236" s="8">
        <f t="shared" si="373"/>
        <v>1</v>
      </c>
      <c r="N1236" s="2">
        <f t="shared" si="374"/>
        <v>0.28172327598882518</v>
      </c>
      <c r="O1236" s="2">
        <f t="shared" si="375"/>
        <v>0.34774297897368034</v>
      </c>
      <c r="P1236" s="2">
        <f t="shared" si="376"/>
        <v>0.3500955741802676</v>
      </c>
      <c r="Q1236" s="2">
        <f t="shared" si="377"/>
        <v>2.0438170857226878E-2</v>
      </c>
      <c r="R1236" s="1">
        <f>SUMIF('Town VTO'!$AE$173:$AE$686,$AX1236,'Town VTO'!Q$173:Q$686)</f>
        <v>3832</v>
      </c>
      <c r="S1236" s="1">
        <f>SUMIF('Town VTO'!$AE$173:$AE$686,$AX1236,'Town VTO'!R$173:R$686)</f>
        <v>4730</v>
      </c>
      <c r="T1236" s="1">
        <f>SUMIF('Town VTO'!$AE$173:$AE$686,$AX1236,'Town VTO'!S$173:S$686)</f>
        <v>4762</v>
      </c>
      <c r="V1236" s="1">
        <f>SUMIF('Town VTO'!$AE$173:$AE$686,$AX1236,'Town VTO'!U$173:U$686)</f>
        <v>278</v>
      </c>
      <c r="AS1236" t="s">
        <v>2183</v>
      </c>
      <c r="AT1236" t="s">
        <v>2310</v>
      </c>
      <c r="AW1236" s="35">
        <v>23</v>
      </c>
      <c r="AX1236" s="37">
        <v>21</v>
      </c>
      <c r="AY1236" s="41">
        <f t="shared" si="359"/>
        <v>23021</v>
      </c>
      <c r="BA1236" s="7" t="s">
        <v>59</v>
      </c>
    </row>
    <row r="1237" spans="1:53" hidden="1" outlineLevel="1">
      <c r="A1237" t="s">
        <v>1434</v>
      </c>
      <c r="B1237" t="s">
        <v>2310</v>
      </c>
      <c r="C1237" s="25">
        <v>35895</v>
      </c>
      <c r="F1237" s="25">
        <f t="shared" si="370"/>
        <v>28632</v>
      </c>
      <c r="G1237" s="1">
        <f>SUMIF('Town VTO'!$AE$173:$AE$686,$AX1237,'Town VTO'!F$173:F$686)</f>
        <v>0</v>
      </c>
      <c r="H1237" s="1">
        <v>16610</v>
      </c>
      <c r="I1237" s="2" t="str">
        <f t="shared" si="368"/>
        <v/>
      </c>
      <c r="J1237" s="2">
        <f t="shared" si="369"/>
        <v>0.58012014529198097</v>
      </c>
      <c r="K1237" s="10">
        <f t="shared" si="371"/>
        <v>3</v>
      </c>
      <c r="L1237" s="9">
        <f t="shared" si="372"/>
        <v>2</v>
      </c>
      <c r="M1237" s="8">
        <f t="shared" si="373"/>
        <v>1</v>
      </c>
      <c r="N1237" s="2">
        <f t="shared" si="374"/>
        <v>0.28904721989382509</v>
      </c>
      <c r="O1237" s="2">
        <f t="shared" si="375"/>
        <v>0.28981559094719195</v>
      </c>
      <c r="P1237" s="2">
        <f t="shared" si="376"/>
        <v>0.39071668063704945</v>
      </c>
      <c r="Q1237" s="2">
        <f t="shared" si="377"/>
        <v>3.0420508521933509E-2</v>
      </c>
      <c r="R1237" s="1">
        <f>SUMIF('Town VTO'!$AE$173:$AE$686,$AX1237,'Town VTO'!Q$173:Q$686)</f>
        <v>8276</v>
      </c>
      <c r="S1237" s="1">
        <f>SUMIF('Town VTO'!$AE$173:$AE$686,$AX1237,'Town VTO'!R$173:R$686)</f>
        <v>8298</v>
      </c>
      <c r="T1237" s="1">
        <f>SUMIF('Town VTO'!$AE$173:$AE$686,$AX1237,'Town VTO'!S$173:S$686)</f>
        <v>11187</v>
      </c>
      <c r="V1237" s="1">
        <f>SUMIF('Town VTO'!$AE$173:$AE$686,$AX1237,'Town VTO'!U$173:U$686)</f>
        <v>871</v>
      </c>
      <c r="AS1237" t="s">
        <v>1434</v>
      </c>
      <c r="AT1237" t="s">
        <v>2310</v>
      </c>
      <c r="AW1237" s="35">
        <v>23</v>
      </c>
      <c r="AX1237" s="37">
        <v>23</v>
      </c>
      <c r="AY1237" s="41">
        <f t="shared" si="359"/>
        <v>23023</v>
      </c>
      <c r="BA1237" s="7" t="s">
        <v>59</v>
      </c>
    </row>
    <row r="1238" spans="1:53" hidden="1" outlineLevel="1">
      <c r="A1238" t="s">
        <v>1681</v>
      </c>
      <c r="B1238" t="s">
        <v>2310</v>
      </c>
      <c r="C1238" s="25">
        <v>52195</v>
      </c>
      <c r="F1238" s="25">
        <f t="shared" si="370"/>
        <v>37883</v>
      </c>
      <c r="G1238" s="1">
        <f>SUMIF('Town VTO'!$AE$173:$AE$686,$AX1238,'Town VTO'!F$173:F$686)</f>
        <v>0</v>
      </c>
      <c r="H1238" s="1">
        <v>19350</v>
      </c>
      <c r="I1238" s="2" t="str">
        <f t="shared" si="368"/>
        <v/>
      </c>
      <c r="J1238" s="2">
        <f t="shared" si="369"/>
        <v>0.51078320090805907</v>
      </c>
      <c r="K1238" s="10">
        <f t="shared" si="371"/>
        <v>2</v>
      </c>
      <c r="L1238" s="9">
        <f t="shared" si="372"/>
        <v>3</v>
      </c>
      <c r="M1238" s="8">
        <f t="shared" si="373"/>
        <v>1</v>
      </c>
      <c r="N1238" s="2">
        <f t="shared" si="374"/>
        <v>0.30449014069635455</v>
      </c>
      <c r="O1238" s="2">
        <f t="shared" si="375"/>
        <v>0.29234749095900536</v>
      </c>
      <c r="P1238" s="2">
        <f t="shared" si="376"/>
        <v>0.37998574558509096</v>
      </c>
      <c r="Q1238" s="2">
        <f t="shared" si="377"/>
        <v>2.3176622759549181E-2</v>
      </c>
      <c r="R1238" s="1">
        <f>SUMIF('Town VTO'!$AE$173:$AE$686,$AX1238,'Town VTO'!Q$173:Q$686)</f>
        <v>11535</v>
      </c>
      <c r="S1238" s="1">
        <f>SUMIF('Town VTO'!$AE$173:$AE$686,$AX1238,'Town VTO'!R$173:R$686)</f>
        <v>11075</v>
      </c>
      <c r="T1238" s="1">
        <f>SUMIF('Town VTO'!$AE$173:$AE$686,$AX1238,'Town VTO'!S$173:S$686)</f>
        <v>14395</v>
      </c>
      <c r="V1238" s="1">
        <f>SUMIF('Town VTO'!$AE$173:$AE$686,$AX1238,'Town VTO'!U$173:U$686)</f>
        <v>878</v>
      </c>
      <c r="AS1238" t="s">
        <v>1681</v>
      </c>
      <c r="AT1238" t="s">
        <v>2310</v>
      </c>
      <c r="AW1238" s="35">
        <v>23</v>
      </c>
      <c r="AX1238" s="37">
        <v>25</v>
      </c>
      <c r="AY1238" s="41">
        <f t="shared" si="359"/>
        <v>23025</v>
      </c>
      <c r="BA1238" s="7" t="s">
        <v>59</v>
      </c>
    </row>
    <row r="1239" spans="1:53" hidden="1" outlineLevel="1">
      <c r="A1239" t="s">
        <v>2578</v>
      </c>
      <c r="B1239" t="s">
        <v>2310</v>
      </c>
      <c r="C1239" s="25">
        <v>38763</v>
      </c>
      <c r="F1239" s="25">
        <f t="shared" si="370"/>
        <v>29074</v>
      </c>
      <c r="G1239" s="1">
        <f>SUMIF('Town VTO'!$AE$173:$AE$686,$AX1239,'Town VTO'!F$173:F$686)</f>
        <v>0</v>
      </c>
      <c r="H1239" s="1">
        <v>16279</v>
      </c>
      <c r="I1239" s="2" t="str">
        <f t="shared" si="368"/>
        <v/>
      </c>
      <c r="J1239" s="2">
        <f t="shared" si="369"/>
        <v>0.55991607621930251</v>
      </c>
      <c r="K1239" s="10">
        <f t="shared" si="371"/>
        <v>3</v>
      </c>
      <c r="L1239" s="9">
        <f t="shared" si="372"/>
        <v>2</v>
      </c>
      <c r="M1239" s="8">
        <f t="shared" si="373"/>
        <v>1</v>
      </c>
      <c r="N1239" s="2">
        <f t="shared" si="374"/>
        <v>0.26147072986173214</v>
      </c>
      <c r="O1239" s="2">
        <f t="shared" si="375"/>
        <v>0.30742243929283897</v>
      </c>
      <c r="P1239" s="2">
        <f t="shared" si="376"/>
        <v>0.39007360528307078</v>
      </c>
      <c r="Q1239" s="2">
        <f t="shared" si="377"/>
        <v>4.1033225562358111E-2</v>
      </c>
      <c r="R1239" s="1">
        <f>SUMIF('Town VTO'!$AE$173:$AE$686,$AX1239,'Town VTO'!Q$173:Q$686)</f>
        <v>7602</v>
      </c>
      <c r="S1239" s="1">
        <f>SUMIF('Town VTO'!$AE$173:$AE$686,$AX1239,'Town VTO'!R$173:R$686)</f>
        <v>8938</v>
      </c>
      <c r="T1239" s="1">
        <f>SUMIF('Town VTO'!$AE$173:$AE$686,$AX1239,'Town VTO'!S$173:S$686)</f>
        <v>11341</v>
      </c>
      <c r="V1239" s="1">
        <f>SUMIF('Town VTO'!$AE$173:$AE$686,$AX1239,'Town VTO'!U$173:U$686)</f>
        <v>1193</v>
      </c>
      <c r="AS1239" t="s">
        <v>2578</v>
      </c>
      <c r="AT1239" t="s">
        <v>2310</v>
      </c>
      <c r="AW1239" s="35">
        <v>23</v>
      </c>
      <c r="AX1239" s="37">
        <v>27</v>
      </c>
      <c r="AY1239" s="41">
        <f t="shared" si="359"/>
        <v>23027</v>
      </c>
      <c r="BA1239" s="7" t="s">
        <v>59</v>
      </c>
    </row>
    <row r="1240" spans="1:53" hidden="1" outlineLevel="1">
      <c r="A1240" t="s">
        <v>2321</v>
      </c>
      <c r="B1240" t="s">
        <v>2310</v>
      </c>
      <c r="C1240" s="25">
        <v>33323</v>
      </c>
      <c r="F1240" s="25">
        <f t="shared" si="370"/>
        <v>25366</v>
      </c>
      <c r="G1240" s="1">
        <f>SUMIF('Town VTO'!$AE$173:$AE$686,$AX1240,'Town VTO'!F$173:F$686)</f>
        <v>0</v>
      </c>
      <c r="H1240" s="1">
        <v>12508</v>
      </c>
      <c r="I1240" s="2" t="str">
        <f t="shared" si="368"/>
        <v/>
      </c>
      <c r="J1240" s="2">
        <f t="shared" si="369"/>
        <v>0.49310100134037688</v>
      </c>
      <c r="K1240" s="10">
        <f t="shared" si="371"/>
        <v>3</v>
      </c>
      <c r="L1240" s="9">
        <f t="shared" si="372"/>
        <v>2</v>
      </c>
      <c r="M1240" s="8">
        <f t="shared" si="373"/>
        <v>1</v>
      </c>
      <c r="N1240" s="2">
        <f t="shared" si="374"/>
        <v>0.29460695419064892</v>
      </c>
      <c r="O1240" s="2">
        <f t="shared" si="375"/>
        <v>0.30249152408736102</v>
      </c>
      <c r="P1240" s="2">
        <f t="shared" si="376"/>
        <v>0.38346605692659463</v>
      </c>
      <c r="Q1240" s="2">
        <f t="shared" si="377"/>
        <v>1.9435464795395485E-2</v>
      </c>
      <c r="R1240" s="1">
        <f>SUMIF('Town VTO'!$AE$173:$AE$686,$AX1240,'Town VTO'!Q$173:Q$686)</f>
        <v>7473</v>
      </c>
      <c r="S1240" s="1">
        <f>SUMIF('Town VTO'!$AE$173:$AE$686,$AX1240,'Town VTO'!R$173:R$686)</f>
        <v>7673</v>
      </c>
      <c r="T1240" s="1">
        <f>SUMIF('Town VTO'!$AE$173:$AE$686,$AX1240,'Town VTO'!S$173:S$686)</f>
        <v>9727</v>
      </c>
      <c r="V1240" s="1">
        <f>SUMIF('Town VTO'!$AE$173:$AE$686,$AX1240,'Town VTO'!U$173:U$686)</f>
        <v>493</v>
      </c>
      <c r="AS1240" t="s">
        <v>2321</v>
      </c>
      <c r="AT1240" t="s">
        <v>2310</v>
      </c>
      <c r="AW1240" s="35">
        <v>23</v>
      </c>
      <c r="AX1240" s="37">
        <v>29</v>
      </c>
      <c r="AY1240" s="41">
        <f t="shared" si="359"/>
        <v>23029</v>
      </c>
      <c r="BA1240" s="7" t="s">
        <v>59</v>
      </c>
    </row>
    <row r="1241" spans="1:53" hidden="1" outlineLevel="1">
      <c r="A1241" t="s">
        <v>1721</v>
      </c>
      <c r="B1241" t="s">
        <v>2310</v>
      </c>
      <c r="C1241" s="25">
        <v>197635</v>
      </c>
      <c r="F1241" s="25">
        <f t="shared" si="370"/>
        <v>141737</v>
      </c>
      <c r="G1241" s="1">
        <f>SUMIF('Town VTO'!$AE$173:$AE$686,$AX1241,'Town VTO'!F$173:F$686)</f>
        <v>0</v>
      </c>
      <c r="H1241" s="1">
        <v>75209</v>
      </c>
      <c r="I1241" s="2" t="str">
        <f t="shared" si="368"/>
        <v/>
      </c>
      <c r="J1241" s="2">
        <f t="shared" si="369"/>
        <v>0.53062361980287431</v>
      </c>
      <c r="K1241" s="10">
        <f t="shared" si="371"/>
        <v>2</v>
      </c>
      <c r="L1241" s="9">
        <f t="shared" si="372"/>
        <v>3</v>
      </c>
      <c r="M1241" s="8">
        <f t="shared" si="373"/>
        <v>1</v>
      </c>
      <c r="N1241" s="2">
        <f t="shared" si="374"/>
        <v>0.30231343968053509</v>
      </c>
      <c r="O1241" s="2">
        <f t="shared" si="375"/>
        <v>0.26531533756182224</v>
      </c>
      <c r="P1241" s="2">
        <f t="shared" si="376"/>
        <v>0.40743771915590143</v>
      </c>
      <c r="Q1241" s="2">
        <f t="shared" si="377"/>
        <v>2.493350360174118E-2</v>
      </c>
      <c r="R1241" s="1">
        <f>SUMIF('Town VTO'!$AE$173:$AE$686,$AX1241,'Town VTO'!Q$173:Q$686)</f>
        <v>42849</v>
      </c>
      <c r="S1241" s="1">
        <f>SUMIF('Town VTO'!$AE$173:$AE$686,$AX1241,'Town VTO'!R$173:R$686)</f>
        <v>37605</v>
      </c>
      <c r="T1241" s="1">
        <f>SUMIF('Town VTO'!$AE$173:$AE$686,$AX1241,'Town VTO'!S$173:S$686)</f>
        <v>57749</v>
      </c>
      <c r="V1241" s="1">
        <f>SUMIF('Town VTO'!$AE$173:$AE$686,$AX1241,'Town VTO'!U$173:U$686)</f>
        <v>3534</v>
      </c>
      <c r="AS1241" t="s">
        <v>1721</v>
      </c>
      <c r="AT1241" t="s">
        <v>2310</v>
      </c>
      <c r="AW1241" s="35">
        <v>23</v>
      </c>
      <c r="AX1241" s="37">
        <v>31</v>
      </c>
      <c r="AY1241" s="41">
        <f t="shared" si="359"/>
        <v>23031</v>
      </c>
      <c r="BA1241" s="7" t="s">
        <v>59</v>
      </c>
    </row>
    <row r="1242" spans="1:53" collapsed="1">
      <c r="A1242" t="s">
        <v>465</v>
      </c>
      <c r="B1242" t="s">
        <v>2569</v>
      </c>
      <c r="C1242" s="25">
        <f>SUM(C1226:C1241)</f>
        <v>1323619</v>
      </c>
      <c r="D1242" s="55">
        <v>1034000</v>
      </c>
      <c r="E1242" s="55">
        <v>1023000</v>
      </c>
      <c r="F1242" s="25">
        <f>SUM(F1226:F1241)</f>
        <v>995284</v>
      </c>
      <c r="G1242" s="31"/>
      <c r="H1242" s="1">
        <v>535865</v>
      </c>
      <c r="I1242" s="2">
        <f t="shared" si="368"/>
        <v>0.51824468085106379</v>
      </c>
      <c r="J1242" s="2">
        <f t="shared" si="369"/>
        <v>0.53840411380068398</v>
      </c>
      <c r="K1242" s="10">
        <f t="shared" si="371"/>
        <v>2</v>
      </c>
      <c r="L1242" s="9">
        <f t="shared" si="372"/>
        <v>3</v>
      </c>
      <c r="M1242" s="8">
        <f t="shared" si="373"/>
        <v>1</v>
      </c>
      <c r="N1242" s="2">
        <f t="shared" si="374"/>
        <v>0.31099163655800754</v>
      </c>
      <c r="O1242" s="2">
        <f t="shared" si="375"/>
        <v>0.28096603582495044</v>
      </c>
      <c r="P1242" s="2">
        <f t="shared" si="376"/>
        <v>0.37855627137580833</v>
      </c>
      <c r="Q1242" s="2">
        <f t="shared" si="377"/>
        <v>2.9486056241233682E-2</v>
      </c>
      <c r="R1242" s="1">
        <f>SUM(R1226:R1241)</f>
        <v>309525</v>
      </c>
      <c r="S1242" s="1">
        <f>SUM(S1226:S1241)</f>
        <v>279641</v>
      </c>
      <c r="T1242" s="1">
        <f>SUM(T1226:T1241)</f>
        <v>376771</v>
      </c>
      <c r="V1242" s="1">
        <f>SUM(V1226:V1241)</f>
        <v>29347</v>
      </c>
      <c r="AS1242" t="s">
        <v>465</v>
      </c>
      <c r="AT1242" t="s">
        <v>2569</v>
      </c>
      <c r="AW1242" s="35">
        <v>23</v>
      </c>
      <c r="AX1242" s="37"/>
      <c r="AY1242" s="35">
        <v>23</v>
      </c>
      <c r="BA1242" s="7" t="s">
        <v>2133</v>
      </c>
    </row>
    <row r="1243" spans="1:53">
      <c r="C1243" s="25"/>
      <c r="G1243" s="25"/>
      <c r="I1243" s="2"/>
      <c r="J1243" s="2"/>
      <c r="L1243"/>
      <c r="M1243" s="8"/>
      <c r="AW1243" s="35"/>
      <c r="AX1243" s="37"/>
      <c r="AY1243" s="41"/>
    </row>
    <row r="1244" spans="1:53" hidden="1" outlineLevel="1">
      <c r="A1244" t="s">
        <v>503</v>
      </c>
      <c r="B1244" t="s">
        <v>6</v>
      </c>
      <c r="C1244" s="25">
        <v>73980</v>
      </c>
      <c r="F1244" s="1">
        <f t="shared" ref="F1244:F1267" si="378">SUM(R1244:AF1244)</f>
        <v>40773</v>
      </c>
      <c r="G1244" s="25">
        <v>22136</v>
      </c>
      <c r="H1244" s="1">
        <v>21415</v>
      </c>
      <c r="I1244" s="2" t="str">
        <f t="shared" si="368"/>
        <v/>
      </c>
      <c r="J1244" s="2">
        <f t="shared" si="369"/>
        <v>0.52522502636548696</v>
      </c>
      <c r="K1244" s="10">
        <f t="shared" ref="K1244:K1268" si="379">RANK(R1244,R1244:AP1244)</f>
        <v>2</v>
      </c>
      <c r="L1244" s="9">
        <f t="shared" ref="L1244:L1268" si="380">RANK(S1244,R1244:AP1244)</f>
        <v>1</v>
      </c>
      <c r="M1244" s="8">
        <f t="shared" ref="M1244:M1268" si="381">RANK(T1244,R1244:AP1244)</f>
        <v>3</v>
      </c>
      <c r="N1244" s="2">
        <f t="shared" ref="N1244:N1268" si="382">IF(SUM($R1244:$AO1244)=0,"-",R1244/SUM($R1244:$AO1244))</f>
        <v>0.40737743114315844</v>
      </c>
      <c r="O1244" s="2">
        <f t="shared" ref="O1244:O1268" si="383">IF(SUM($R1244:$AO1244)=0,"-",S1244/SUM($R1244:$AO1244))</f>
        <v>0.47482402570328403</v>
      </c>
      <c r="P1244" s="2">
        <f t="shared" ref="P1244:P1268" si="384">IF(SUM($R1244:$AO1244)=0,"-",T1244/SUM($R1244:$AO1244))</f>
        <v>0.11375174747994997</v>
      </c>
      <c r="Q1244" s="2">
        <f t="shared" ref="Q1244:Q1268" si="385">IF(SUM($R1244:$AO1244)=0,"-",(1-N1244-O1244-P1244))</f>
        <v>4.0467956736076199E-3</v>
      </c>
      <c r="R1244" s="1">
        <v>16610</v>
      </c>
      <c r="S1244" s="1">
        <v>19360</v>
      </c>
      <c r="T1244" s="1">
        <v>4638</v>
      </c>
      <c r="U1244" s="1">
        <v>49</v>
      </c>
      <c r="V1244" s="1">
        <v>107</v>
      </c>
      <c r="Z1244" s="1">
        <v>8</v>
      </c>
      <c r="AE1244" s="1">
        <v>1</v>
      </c>
      <c r="AS1244" t="s">
        <v>503</v>
      </c>
      <c r="AT1244" t="s">
        <v>6</v>
      </c>
      <c r="AW1244" s="35">
        <v>24</v>
      </c>
      <c r="AX1244" s="37">
        <v>1</v>
      </c>
      <c r="AY1244" s="41">
        <f t="shared" si="359"/>
        <v>24001</v>
      </c>
      <c r="BA1244" s="7" t="s">
        <v>59</v>
      </c>
    </row>
    <row r="1245" spans="1:53" hidden="1" outlineLevel="1">
      <c r="A1245" t="s">
        <v>2060</v>
      </c>
      <c r="B1245" t="s">
        <v>6</v>
      </c>
      <c r="C1245" s="25">
        <v>517698</v>
      </c>
      <c r="F1245" s="1">
        <f t="shared" si="378"/>
        <v>303733</v>
      </c>
      <c r="G1245" s="25">
        <v>189150</v>
      </c>
      <c r="H1245" s="1">
        <v>180731</v>
      </c>
      <c r="I1245" s="2" t="str">
        <f t="shared" si="368"/>
        <v/>
      </c>
      <c r="J1245" s="2">
        <f t="shared" si="369"/>
        <v>0.59503247918402014</v>
      </c>
      <c r="K1245" s="10">
        <f t="shared" si="379"/>
        <v>1</v>
      </c>
      <c r="L1245" s="9">
        <f t="shared" si="380"/>
        <v>2</v>
      </c>
      <c r="M1245" s="8">
        <f t="shared" si="381"/>
        <v>3</v>
      </c>
      <c r="N1245" s="2">
        <f t="shared" si="382"/>
        <v>0.4361330510678787</v>
      </c>
      <c r="O1245" s="2">
        <f t="shared" si="383"/>
        <v>0.38565450576657789</v>
      </c>
      <c r="P1245" s="2">
        <f t="shared" si="384"/>
        <v>0.17329035699117318</v>
      </c>
      <c r="Q1245" s="2">
        <f t="shared" si="385"/>
        <v>4.9220861743702327E-3</v>
      </c>
      <c r="R1245" s="1">
        <v>132468</v>
      </c>
      <c r="S1245" s="1">
        <v>117136</v>
      </c>
      <c r="T1245" s="1">
        <v>52634</v>
      </c>
      <c r="U1245" s="1">
        <v>562</v>
      </c>
      <c r="V1245" s="1">
        <v>827</v>
      </c>
      <c r="Z1245" s="1">
        <v>90</v>
      </c>
      <c r="AE1245" s="1">
        <v>16</v>
      </c>
      <c r="AS1245" t="s">
        <v>2060</v>
      </c>
      <c r="AT1245" t="s">
        <v>6</v>
      </c>
      <c r="AW1245" s="35">
        <v>24</v>
      </c>
      <c r="AX1245" s="37">
        <v>3</v>
      </c>
      <c r="AY1245" s="41">
        <f t="shared" si="359"/>
        <v>24003</v>
      </c>
      <c r="BA1245" s="7" t="s">
        <v>59</v>
      </c>
    </row>
    <row r="1246" spans="1:53" hidden="1" outlineLevel="1">
      <c r="A1246" t="s">
        <v>1397</v>
      </c>
      <c r="B1246" t="s">
        <v>6</v>
      </c>
      <c r="C1246" s="25">
        <v>621109</v>
      </c>
      <c r="F1246" s="1">
        <f t="shared" si="378"/>
        <v>323807</v>
      </c>
      <c r="G1246" s="25">
        <v>156345</v>
      </c>
      <c r="H1246" s="1">
        <v>145623</v>
      </c>
      <c r="I1246" s="2" t="str">
        <f t="shared" si="368"/>
        <v/>
      </c>
      <c r="J1246" s="2">
        <f t="shared" si="369"/>
        <v>0.44972159341830165</v>
      </c>
      <c r="K1246" s="10">
        <f t="shared" si="379"/>
        <v>1</v>
      </c>
      <c r="L1246" s="9">
        <f t="shared" si="380"/>
        <v>3</v>
      </c>
      <c r="M1246" s="8">
        <f t="shared" si="381"/>
        <v>2</v>
      </c>
      <c r="N1246" s="2">
        <f t="shared" si="382"/>
        <v>0.7948994308337991</v>
      </c>
      <c r="O1246" s="2">
        <f t="shared" si="383"/>
        <v>9.4451324400028416E-2</v>
      </c>
      <c r="P1246" s="2">
        <f t="shared" si="384"/>
        <v>0.10465493333992162</v>
      </c>
      <c r="Q1246" s="2">
        <f t="shared" si="385"/>
        <v>5.9943114262508562E-3</v>
      </c>
      <c r="R1246" s="1">
        <v>257394</v>
      </c>
      <c r="S1246" s="1">
        <v>30584</v>
      </c>
      <c r="T1246" s="1">
        <v>33888</v>
      </c>
      <c r="U1246" s="1">
        <v>325</v>
      </c>
      <c r="V1246" s="1">
        <v>1537</v>
      </c>
      <c r="Z1246" s="1">
        <v>54</v>
      </c>
      <c r="AE1246" s="1">
        <v>25</v>
      </c>
      <c r="AS1246" t="s">
        <v>2061</v>
      </c>
      <c r="AT1246" t="s">
        <v>6</v>
      </c>
      <c r="AW1246" s="35">
        <v>24</v>
      </c>
      <c r="AX1246" s="37">
        <v>510</v>
      </c>
      <c r="AY1246" s="41">
        <f t="shared" si="359"/>
        <v>24510</v>
      </c>
      <c r="BA1246" s="7" t="s">
        <v>2943</v>
      </c>
    </row>
    <row r="1247" spans="1:53" hidden="1" outlineLevel="1">
      <c r="A1247" t="s">
        <v>1397</v>
      </c>
      <c r="B1247" t="s">
        <v>6</v>
      </c>
      <c r="C1247" s="25">
        <v>793733</v>
      </c>
      <c r="F1247" s="1">
        <f t="shared" si="378"/>
        <v>448730</v>
      </c>
      <c r="G1247" s="25">
        <v>286311</v>
      </c>
      <c r="H1247" s="1">
        <v>268229</v>
      </c>
      <c r="I1247" s="2" t="str">
        <f t="shared" si="368"/>
        <v/>
      </c>
      <c r="J1247" s="2">
        <f t="shared" si="369"/>
        <v>0.59775143181868828</v>
      </c>
      <c r="K1247" s="10">
        <f t="shared" si="379"/>
        <v>1</v>
      </c>
      <c r="L1247" s="9">
        <f t="shared" si="380"/>
        <v>2</v>
      </c>
      <c r="M1247" s="8">
        <f t="shared" si="381"/>
        <v>3</v>
      </c>
      <c r="N1247" s="2">
        <f t="shared" si="382"/>
        <v>0.59083413188331513</v>
      </c>
      <c r="O1247" s="2">
        <f t="shared" si="383"/>
        <v>0.27566688208945245</v>
      </c>
      <c r="P1247" s="2">
        <f t="shared" si="384"/>
        <v>0.12886591045840484</v>
      </c>
      <c r="Q1247" s="2">
        <f t="shared" si="385"/>
        <v>4.6330755688275826E-3</v>
      </c>
      <c r="R1247" s="1">
        <v>265125</v>
      </c>
      <c r="S1247" s="1">
        <v>123700</v>
      </c>
      <c r="T1247" s="1">
        <v>57826</v>
      </c>
      <c r="U1247" s="1">
        <v>756</v>
      </c>
      <c r="V1247" s="1">
        <v>1246</v>
      </c>
      <c r="Z1247" s="1">
        <v>69</v>
      </c>
      <c r="AE1247" s="1">
        <v>8</v>
      </c>
      <c r="AS1247" t="s">
        <v>1397</v>
      </c>
      <c r="AT1247" t="s">
        <v>6</v>
      </c>
      <c r="AW1247" s="35">
        <v>24</v>
      </c>
      <c r="AX1247" s="37">
        <v>5</v>
      </c>
      <c r="AY1247" s="41">
        <f t="shared" si="359"/>
        <v>24005</v>
      </c>
      <c r="BA1247" s="7" t="s">
        <v>59</v>
      </c>
    </row>
    <row r="1248" spans="1:53" hidden="1" outlineLevel="1">
      <c r="A1248" t="s">
        <v>605</v>
      </c>
      <c r="B1248" t="s">
        <v>6</v>
      </c>
      <c r="C1248" s="25">
        <v>87043</v>
      </c>
      <c r="F1248" s="1">
        <f t="shared" si="378"/>
        <v>47479</v>
      </c>
      <c r="G1248" s="25">
        <v>30369</v>
      </c>
      <c r="H1248" s="1">
        <v>27045</v>
      </c>
      <c r="I1248" s="2" t="str">
        <f t="shared" si="368"/>
        <v/>
      </c>
      <c r="J1248" s="2">
        <f t="shared" si="369"/>
        <v>0.569620253164557</v>
      </c>
      <c r="K1248" s="10">
        <f t="shared" si="379"/>
        <v>2</v>
      </c>
      <c r="L1248" s="9">
        <f t="shared" si="380"/>
        <v>1</v>
      </c>
      <c r="M1248" s="8">
        <f t="shared" si="381"/>
        <v>3</v>
      </c>
      <c r="N1248" s="2">
        <f t="shared" si="382"/>
        <v>0.41403567893173826</v>
      </c>
      <c r="O1248" s="2">
        <f t="shared" si="383"/>
        <v>0.41774258093051664</v>
      </c>
      <c r="P1248" s="2">
        <f t="shared" si="384"/>
        <v>0.16455696202531644</v>
      </c>
      <c r="Q1248" s="2">
        <f t="shared" si="385"/>
        <v>3.6647781124286016E-3</v>
      </c>
      <c r="R1248" s="1">
        <v>19658</v>
      </c>
      <c r="S1248" s="1">
        <v>19834</v>
      </c>
      <c r="T1248" s="1">
        <v>7813</v>
      </c>
      <c r="U1248" s="1">
        <v>71</v>
      </c>
      <c r="V1248" s="1">
        <v>95</v>
      </c>
      <c r="Z1248" s="1">
        <v>8</v>
      </c>
      <c r="AE1248" s="1">
        <v>0</v>
      </c>
      <c r="AS1248" t="s">
        <v>605</v>
      </c>
      <c r="AT1248" t="s">
        <v>6</v>
      </c>
      <c r="AW1248" s="35">
        <v>24</v>
      </c>
      <c r="AX1248" s="37">
        <v>9</v>
      </c>
      <c r="AY1248" s="41">
        <f t="shared" si="359"/>
        <v>24009</v>
      </c>
      <c r="BA1248" s="7" t="s">
        <v>59</v>
      </c>
    </row>
    <row r="1249" spans="1:53" hidden="1" outlineLevel="1">
      <c r="A1249" t="s">
        <v>2117</v>
      </c>
      <c r="B1249" t="s">
        <v>6</v>
      </c>
      <c r="C1249" s="25">
        <v>32214</v>
      </c>
      <c r="F1249" s="1">
        <f t="shared" si="378"/>
        <v>15324</v>
      </c>
      <c r="G1249" s="25">
        <v>9152</v>
      </c>
      <c r="H1249" s="1">
        <v>8867</v>
      </c>
      <c r="I1249" s="2" t="str">
        <f t="shared" si="368"/>
        <v/>
      </c>
      <c r="J1249" s="2">
        <f t="shared" si="369"/>
        <v>0.57863482119551035</v>
      </c>
      <c r="K1249" s="10">
        <f t="shared" si="379"/>
        <v>1</v>
      </c>
      <c r="L1249" s="9">
        <f t="shared" si="380"/>
        <v>2</v>
      </c>
      <c r="M1249" s="8">
        <f t="shared" si="381"/>
        <v>3</v>
      </c>
      <c r="N1249" s="2">
        <f t="shared" si="382"/>
        <v>0.42789089010702169</v>
      </c>
      <c r="O1249" s="2">
        <f t="shared" si="383"/>
        <v>0.40994518402505875</v>
      </c>
      <c r="P1249" s="2">
        <f t="shared" si="384"/>
        <v>0.15661707126076743</v>
      </c>
      <c r="Q1249" s="2">
        <f t="shared" si="385"/>
        <v>5.5468546071520686E-3</v>
      </c>
      <c r="R1249" s="1">
        <v>6557</v>
      </c>
      <c r="S1249" s="1">
        <v>6282</v>
      </c>
      <c r="T1249" s="1">
        <v>2400</v>
      </c>
      <c r="U1249" s="1">
        <v>52</v>
      </c>
      <c r="V1249" s="1">
        <v>23</v>
      </c>
      <c r="Z1249" s="1">
        <v>9</v>
      </c>
      <c r="AE1249" s="1">
        <v>1</v>
      </c>
      <c r="AS1249" t="s">
        <v>2117</v>
      </c>
      <c r="AT1249" t="s">
        <v>6</v>
      </c>
      <c r="AW1249" s="35">
        <v>24</v>
      </c>
      <c r="AX1249" s="37">
        <v>11</v>
      </c>
      <c r="AY1249" s="41">
        <f t="shared" si="359"/>
        <v>24011</v>
      </c>
      <c r="BA1249" s="7" t="s">
        <v>59</v>
      </c>
    </row>
    <row r="1250" spans="1:53" hidden="1" outlineLevel="1">
      <c r="A1250" t="s">
        <v>2982</v>
      </c>
      <c r="B1250" t="s">
        <v>6</v>
      </c>
      <c r="C1250" s="25">
        <v>166950</v>
      </c>
      <c r="F1250" s="1">
        <f t="shared" si="378"/>
        <v>94024</v>
      </c>
      <c r="G1250" s="25">
        <v>63257</v>
      </c>
      <c r="H1250" s="1">
        <v>60880</v>
      </c>
      <c r="I1250" s="2" t="str">
        <f t="shared" si="368"/>
        <v/>
      </c>
      <c r="J1250" s="2">
        <f t="shared" si="369"/>
        <v>0.64749425678550154</v>
      </c>
      <c r="K1250" s="10">
        <f t="shared" si="379"/>
        <v>2</v>
      </c>
      <c r="L1250" s="9">
        <f t="shared" si="380"/>
        <v>1</v>
      </c>
      <c r="M1250" s="8">
        <f t="shared" si="381"/>
        <v>3</v>
      </c>
      <c r="N1250" s="2">
        <f t="shared" si="382"/>
        <v>0.33044754530758103</v>
      </c>
      <c r="O1250" s="2">
        <f t="shared" si="383"/>
        <v>0.52849272526163538</v>
      </c>
      <c r="P1250" s="2">
        <f t="shared" si="384"/>
        <v>0.13712456394112141</v>
      </c>
      <c r="Q1250" s="2">
        <f t="shared" si="385"/>
        <v>3.9351654896621902E-3</v>
      </c>
      <c r="R1250" s="1">
        <v>31070</v>
      </c>
      <c r="S1250" s="1">
        <v>49691</v>
      </c>
      <c r="T1250" s="1">
        <v>12893</v>
      </c>
      <c r="U1250" s="1">
        <v>140</v>
      </c>
      <c r="V1250" s="1">
        <v>204</v>
      </c>
      <c r="Z1250" s="1">
        <v>25</v>
      </c>
      <c r="AE1250" s="1">
        <v>1</v>
      </c>
      <c r="AS1250" t="s">
        <v>2982</v>
      </c>
      <c r="AT1250" t="s">
        <v>6</v>
      </c>
      <c r="AW1250" s="35">
        <v>24</v>
      </c>
      <c r="AX1250" s="37">
        <v>13</v>
      </c>
      <c r="AY1250" s="41">
        <f t="shared" si="359"/>
        <v>24013</v>
      </c>
      <c r="BA1250" s="7" t="s">
        <v>59</v>
      </c>
    </row>
    <row r="1251" spans="1:53" hidden="1" outlineLevel="1">
      <c r="A1251" t="s">
        <v>1502</v>
      </c>
      <c r="B1251" t="s">
        <v>6</v>
      </c>
      <c r="C1251" s="25">
        <v>98821</v>
      </c>
      <c r="F1251" s="1">
        <f t="shared" si="378"/>
        <v>51994</v>
      </c>
      <c r="G1251" s="25">
        <v>28908</v>
      </c>
      <c r="H1251" s="1">
        <v>28071</v>
      </c>
      <c r="I1251" s="2" t="str">
        <f t="shared" si="368"/>
        <v/>
      </c>
      <c r="J1251" s="2">
        <f t="shared" si="369"/>
        <v>0.53988921798669076</v>
      </c>
      <c r="K1251" s="10">
        <f t="shared" si="379"/>
        <v>1</v>
      </c>
      <c r="L1251" s="9">
        <f t="shared" si="380"/>
        <v>2</v>
      </c>
      <c r="M1251" s="8">
        <f t="shared" si="381"/>
        <v>3</v>
      </c>
      <c r="N1251" s="2">
        <f t="shared" si="382"/>
        <v>0.4213178443666577</v>
      </c>
      <c r="O1251" s="2">
        <f t="shared" si="383"/>
        <v>0.39012193714659382</v>
      </c>
      <c r="P1251" s="2">
        <f t="shared" si="384"/>
        <v>0.18407893218448282</v>
      </c>
      <c r="Q1251" s="2">
        <f t="shared" si="385"/>
        <v>4.4812863022657135E-3</v>
      </c>
      <c r="R1251" s="1">
        <v>21906</v>
      </c>
      <c r="S1251" s="1">
        <v>20284</v>
      </c>
      <c r="T1251" s="1">
        <v>9571</v>
      </c>
      <c r="U1251" s="1">
        <v>92</v>
      </c>
      <c r="V1251" s="1">
        <v>114</v>
      </c>
      <c r="Z1251" s="1">
        <v>26</v>
      </c>
      <c r="AE1251" s="1">
        <v>1</v>
      </c>
      <c r="AS1251" t="s">
        <v>1502</v>
      </c>
      <c r="AT1251" t="s">
        <v>6</v>
      </c>
      <c r="AW1251" s="35">
        <v>24</v>
      </c>
      <c r="AX1251" s="37">
        <v>15</v>
      </c>
      <c r="AY1251" s="41">
        <f t="shared" si="359"/>
        <v>24015</v>
      </c>
      <c r="BA1251" s="7" t="s">
        <v>59</v>
      </c>
    </row>
    <row r="1252" spans="1:53" hidden="1" outlineLevel="1">
      <c r="A1252" t="s">
        <v>1241</v>
      </c>
      <c r="B1252" t="s">
        <v>6</v>
      </c>
      <c r="C1252" s="25">
        <v>141164</v>
      </c>
      <c r="F1252" s="1">
        <f t="shared" si="378"/>
        <v>71125</v>
      </c>
      <c r="G1252" s="25">
        <v>41918</v>
      </c>
      <c r="H1252" s="1">
        <v>37733</v>
      </c>
      <c r="I1252" s="2" t="str">
        <f t="shared" si="368"/>
        <v/>
      </c>
      <c r="J1252" s="2">
        <f t="shared" si="369"/>
        <v>0.53051669595782069</v>
      </c>
      <c r="K1252" s="10">
        <f t="shared" si="379"/>
        <v>1</v>
      </c>
      <c r="L1252" s="9">
        <f t="shared" si="380"/>
        <v>2</v>
      </c>
      <c r="M1252" s="8">
        <f t="shared" si="381"/>
        <v>3</v>
      </c>
      <c r="N1252" s="2">
        <f t="shared" si="382"/>
        <v>0.50374692442882252</v>
      </c>
      <c r="O1252" s="2">
        <f t="shared" si="383"/>
        <v>0.33414411247803161</v>
      </c>
      <c r="P1252" s="2">
        <f t="shared" si="384"/>
        <v>0.159493848857645</v>
      </c>
      <c r="Q1252" s="2">
        <f t="shared" si="385"/>
        <v>2.6151142355008705E-3</v>
      </c>
      <c r="R1252" s="1">
        <v>35829</v>
      </c>
      <c r="S1252" s="1">
        <v>23766</v>
      </c>
      <c r="T1252" s="1">
        <v>11344</v>
      </c>
      <c r="U1252" s="1">
        <v>80</v>
      </c>
      <c r="V1252" s="1">
        <v>91</v>
      </c>
      <c r="Z1252" s="1">
        <v>12</v>
      </c>
      <c r="AE1252" s="1">
        <v>3</v>
      </c>
      <c r="AS1252" t="s">
        <v>1241</v>
      </c>
      <c r="AT1252" t="s">
        <v>6</v>
      </c>
      <c r="AW1252" s="35">
        <v>24</v>
      </c>
      <c r="AX1252" s="37">
        <v>17</v>
      </c>
      <c r="AY1252" s="41">
        <f t="shared" si="359"/>
        <v>24017</v>
      </c>
      <c r="BA1252" s="7" t="s">
        <v>59</v>
      </c>
    </row>
    <row r="1253" spans="1:53" hidden="1" outlineLevel="1">
      <c r="A1253" t="s">
        <v>1242</v>
      </c>
      <c r="B1253" t="s">
        <v>6</v>
      </c>
      <c r="C1253" s="25">
        <v>31677</v>
      </c>
      <c r="F1253" s="1">
        <f t="shared" si="378"/>
        <v>17871</v>
      </c>
      <c r="G1253" s="25">
        <v>10926</v>
      </c>
      <c r="H1253" s="1">
        <v>10466</v>
      </c>
      <c r="I1253" s="2" t="str">
        <f t="shared" si="368"/>
        <v/>
      </c>
      <c r="J1253" s="2">
        <f t="shared" si="369"/>
        <v>0.58564154216328135</v>
      </c>
      <c r="K1253" s="10">
        <f t="shared" si="379"/>
        <v>1</v>
      </c>
      <c r="L1253" s="9">
        <f t="shared" si="380"/>
        <v>2</v>
      </c>
      <c r="M1253" s="8">
        <f t="shared" si="381"/>
        <v>3</v>
      </c>
      <c r="N1253" s="2">
        <f t="shared" si="382"/>
        <v>0.52425717643108949</v>
      </c>
      <c r="O1253" s="2">
        <f t="shared" si="383"/>
        <v>0.36338201555592858</v>
      </c>
      <c r="P1253" s="2">
        <f t="shared" si="384"/>
        <v>0.10978680543897935</v>
      </c>
      <c r="Q1253" s="2">
        <f t="shared" si="385"/>
        <v>2.5740025740025735E-3</v>
      </c>
      <c r="R1253" s="1">
        <v>9369</v>
      </c>
      <c r="S1253" s="1">
        <v>6494</v>
      </c>
      <c r="T1253" s="1">
        <v>1962</v>
      </c>
      <c r="U1253" s="1">
        <v>19</v>
      </c>
      <c r="V1253" s="1">
        <v>21</v>
      </c>
      <c r="Z1253" s="1">
        <v>5</v>
      </c>
      <c r="AE1253" s="1">
        <v>1</v>
      </c>
      <c r="AS1253" t="s">
        <v>1242</v>
      </c>
      <c r="AT1253" t="s">
        <v>6</v>
      </c>
      <c r="AW1253" s="35">
        <v>24</v>
      </c>
      <c r="AX1253" s="37">
        <v>19</v>
      </c>
      <c r="AY1253" s="41">
        <f t="shared" ref="AY1253:AY1316" si="386">1000*AW1253+AX1253</f>
        <v>24019</v>
      </c>
      <c r="BA1253" s="7" t="s">
        <v>59</v>
      </c>
    </row>
    <row r="1254" spans="1:53" hidden="1" outlineLevel="1">
      <c r="A1254" t="s">
        <v>782</v>
      </c>
      <c r="B1254" t="s">
        <v>6</v>
      </c>
      <c r="C1254" s="25">
        <v>224211</v>
      </c>
      <c r="F1254" s="1">
        <f t="shared" si="378"/>
        <v>123579</v>
      </c>
      <c r="G1254" s="25">
        <v>73808</v>
      </c>
      <c r="H1254" s="1">
        <v>72085</v>
      </c>
      <c r="I1254" s="2" t="str">
        <f t="shared" si="368"/>
        <v/>
      </c>
      <c r="J1254" s="2">
        <f t="shared" si="369"/>
        <v>0.5833110803615501</v>
      </c>
      <c r="K1254" s="10">
        <f t="shared" si="379"/>
        <v>2</v>
      </c>
      <c r="L1254" s="9">
        <f t="shared" si="380"/>
        <v>1</v>
      </c>
      <c r="M1254" s="8">
        <f t="shared" si="381"/>
        <v>3</v>
      </c>
      <c r="N1254" s="2">
        <f t="shared" si="382"/>
        <v>0.36535333673196901</v>
      </c>
      <c r="O1254" s="2">
        <f t="shared" si="383"/>
        <v>0.45209137474813682</v>
      </c>
      <c r="P1254" s="2">
        <f t="shared" si="384"/>
        <v>0.17814515411194459</v>
      </c>
      <c r="Q1254" s="2">
        <f t="shared" si="385"/>
        <v>4.410134407949573E-3</v>
      </c>
      <c r="R1254" s="1">
        <v>45150</v>
      </c>
      <c r="S1254" s="1">
        <v>55869</v>
      </c>
      <c r="T1254" s="1">
        <v>22015</v>
      </c>
      <c r="U1254" s="1">
        <v>205</v>
      </c>
      <c r="V1254" s="1">
        <v>327</v>
      </c>
      <c r="Z1254" s="1">
        <v>9</v>
      </c>
      <c r="AE1254" s="1">
        <v>4</v>
      </c>
      <c r="AS1254" t="s">
        <v>782</v>
      </c>
      <c r="AT1254" t="s">
        <v>6</v>
      </c>
      <c r="AW1254" s="35">
        <v>24</v>
      </c>
      <c r="AX1254" s="37">
        <v>21</v>
      </c>
      <c r="AY1254" s="41">
        <f t="shared" si="386"/>
        <v>24021</v>
      </c>
      <c r="BA1254" s="7" t="s">
        <v>59</v>
      </c>
    </row>
    <row r="1255" spans="1:53" hidden="1" outlineLevel="1">
      <c r="A1255" t="s">
        <v>415</v>
      </c>
      <c r="B1255" t="s">
        <v>6</v>
      </c>
      <c r="C1255" s="25">
        <v>30147</v>
      </c>
      <c r="F1255" s="1">
        <f t="shared" si="378"/>
        <v>16690</v>
      </c>
      <c r="G1255" s="25">
        <v>10184</v>
      </c>
      <c r="H1255" s="1">
        <v>9815</v>
      </c>
      <c r="I1255" s="2" t="str">
        <f t="shared" si="368"/>
        <v/>
      </c>
      <c r="J1255" s="2">
        <f t="shared" si="369"/>
        <v>0.58807669263031759</v>
      </c>
      <c r="K1255" s="10">
        <f t="shared" si="379"/>
        <v>2</v>
      </c>
      <c r="L1255" s="9">
        <f t="shared" si="380"/>
        <v>1</v>
      </c>
      <c r="M1255" s="8">
        <f t="shared" si="381"/>
        <v>3</v>
      </c>
      <c r="N1255" s="2">
        <f t="shared" si="382"/>
        <v>0.28520071899340921</v>
      </c>
      <c r="O1255" s="2">
        <f t="shared" si="383"/>
        <v>0.62750149790293586</v>
      </c>
      <c r="P1255" s="2">
        <f t="shared" si="384"/>
        <v>8.4122228879568606E-2</v>
      </c>
      <c r="Q1255" s="2">
        <f t="shared" si="385"/>
        <v>3.1755542240863854E-3</v>
      </c>
      <c r="R1255" s="1">
        <v>4760</v>
      </c>
      <c r="S1255" s="1">
        <v>10473</v>
      </c>
      <c r="T1255" s="1">
        <v>1404</v>
      </c>
      <c r="U1255" s="1">
        <v>25</v>
      </c>
      <c r="V1255" s="1">
        <v>24</v>
      </c>
      <c r="Z1255" s="1">
        <v>3</v>
      </c>
      <c r="AE1255" s="1">
        <v>1</v>
      </c>
      <c r="AS1255" t="s">
        <v>415</v>
      </c>
      <c r="AT1255" t="s">
        <v>6</v>
      </c>
      <c r="AW1255" s="35">
        <v>24</v>
      </c>
      <c r="AX1255" s="37">
        <v>23</v>
      </c>
      <c r="AY1255" s="41">
        <f t="shared" si="386"/>
        <v>24023</v>
      </c>
      <c r="BA1255" s="7" t="s">
        <v>59</v>
      </c>
    </row>
    <row r="1256" spans="1:53" hidden="1" outlineLevel="1">
      <c r="A1256" t="s">
        <v>384</v>
      </c>
      <c r="B1256" t="s">
        <v>6</v>
      </c>
      <c r="C1256" s="25">
        <v>241163</v>
      </c>
      <c r="F1256" s="1">
        <f t="shared" si="378"/>
        <v>131381</v>
      </c>
      <c r="G1256" s="25">
        <v>92028</v>
      </c>
      <c r="H1256" s="1">
        <v>87838</v>
      </c>
      <c r="I1256" s="2" t="str">
        <f t="shared" si="368"/>
        <v/>
      </c>
      <c r="J1256" s="2">
        <f t="shared" si="369"/>
        <v>0.66857460363370658</v>
      </c>
      <c r="K1256" s="10">
        <f t="shared" si="379"/>
        <v>1</v>
      </c>
      <c r="L1256" s="9">
        <f t="shared" si="380"/>
        <v>2</v>
      </c>
      <c r="M1256" s="8">
        <f t="shared" si="381"/>
        <v>3</v>
      </c>
      <c r="N1256" s="2">
        <f t="shared" si="382"/>
        <v>0.43538258956774573</v>
      </c>
      <c r="O1256" s="2">
        <f t="shared" si="383"/>
        <v>0.43174431614921488</v>
      </c>
      <c r="P1256" s="2">
        <f t="shared" si="384"/>
        <v>0.12944794148316727</v>
      </c>
      <c r="Q1256" s="2">
        <f t="shared" si="385"/>
        <v>3.4251527998721831E-3</v>
      </c>
      <c r="R1256" s="1">
        <v>57201</v>
      </c>
      <c r="S1256" s="1">
        <v>56723</v>
      </c>
      <c r="T1256" s="1">
        <v>17007</v>
      </c>
      <c r="U1256" s="1">
        <v>200</v>
      </c>
      <c r="V1256" s="1">
        <v>227</v>
      </c>
      <c r="Z1256" s="1">
        <v>20</v>
      </c>
      <c r="AE1256" s="1">
        <v>3</v>
      </c>
      <c r="AS1256" t="s">
        <v>384</v>
      </c>
      <c r="AT1256" t="s">
        <v>6</v>
      </c>
      <c r="AW1256" s="35">
        <v>24</v>
      </c>
      <c r="AX1256" s="37">
        <v>25</v>
      </c>
      <c r="AY1256" s="41">
        <f t="shared" si="386"/>
        <v>24025</v>
      </c>
      <c r="BA1256" s="7" t="s">
        <v>59</v>
      </c>
    </row>
    <row r="1257" spans="1:53" hidden="1" outlineLevel="1">
      <c r="A1257" t="s">
        <v>2486</v>
      </c>
      <c r="B1257" t="s">
        <v>6</v>
      </c>
      <c r="C1257" s="25">
        <v>271793</v>
      </c>
      <c r="F1257" s="1">
        <f t="shared" si="378"/>
        <v>157266</v>
      </c>
      <c r="G1257" s="25">
        <v>106756</v>
      </c>
      <c r="H1257" s="1">
        <v>83028</v>
      </c>
      <c r="I1257" s="2" t="str">
        <f t="shared" si="368"/>
        <v/>
      </c>
      <c r="J1257" s="2">
        <f t="shared" si="369"/>
        <v>0.52794628209530348</v>
      </c>
      <c r="K1257" s="10">
        <f t="shared" si="379"/>
        <v>1</v>
      </c>
      <c r="L1257" s="9">
        <f t="shared" si="380"/>
        <v>2</v>
      </c>
      <c r="M1257" s="8">
        <f t="shared" si="381"/>
        <v>3</v>
      </c>
      <c r="N1257" s="2">
        <f t="shared" si="382"/>
        <v>0.46765352968855317</v>
      </c>
      <c r="O1257" s="2">
        <f t="shared" si="383"/>
        <v>0.33981280124120916</v>
      </c>
      <c r="P1257" s="2">
        <f t="shared" si="384"/>
        <v>0.18815891546806049</v>
      </c>
      <c r="Q1257" s="2">
        <f t="shared" si="385"/>
        <v>4.3747536021772337E-3</v>
      </c>
      <c r="R1257" s="1">
        <v>73546</v>
      </c>
      <c r="S1257" s="1">
        <v>53441</v>
      </c>
      <c r="T1257" s="1">
        <v>29591</v>
      </c>
      <c r="U1257" s="1">
        <v>253</v>
      </c>
      <c r="V1257" s="1">
        <v>409</v>
      </c>
      <c r="Z1257" s="1">
        <v>17</v>
      </c>
      <c r="AE1257" s="1">
        <v>9</v>
      </c>
      <c r="AS1257" t="s">
        <v>2486</v>
      </c>
      <c r="AT1257" t="s">
        <v>6</v>
      </c>
      <c r="AW1257" s="35">
        <v>24</v>
      </c>
      <c r="AX1257" s="37">
        <v>27</v>
      </c>
      <c r="AY1257" s="41">
        <f t="shared" si="386"/>
        <v>24027</v>
      </c>
      <c r="BA1257" s="7" t="s">
        <v>59</v>
      </c>
    </row>
    <row r="1258" spans="1:53" hidden="1" outlineLevel="1">
      <c r="A1258" t="s">
        <v>1889</v>
      </c>
      <c r="B1258" t="s">
        <v>6</v>
      </c>
      <c r="C1258" s="25">
        <v>19786</v>
      </c>
      <c r="F1258" s="1">
        <f t="shared" si="378"/>
        <v>11297</v>
      </c>
      <c r="G1258" s="25">
        <v>8034</v>
      </c>
      <c r="H1258" s="1">
        <v>7771</v>
      </c>
      <c r="I1258" s="2" t="str">
        <f t="shared" si="368"/>
        <v/>
      </c>
      <c r="J1258" s="2">
        <f t="shared" si="369"/>
        <v>0.68788173851464995</v>
      </c>
      <c r="K1258" s="10">
        <f t="shared" si="379"/>
        <v>1</v>
      </c>
      <c r="L1258" s="9">
        <f t="shared" si="380"/>
        <v>2</v>
      </c>
      <c r="M1258" s="8">
        <f t="shared" si="381"/>
        <v>3</v>
      </c>
      <c r="N1258" s="2">
        <f t="shared" si="382"/>
        <v>0.5076569000619634</v>
      </c>
      <c r="O1258" s="2">
        <f t="shared" si="383"/>
        <v>0.36248561565017262</v>
      </c>
      <c r="P1258" s="2">
        <f t="shared" si="384"/>
        <v>0.1255200495706825</v>
      </c>
      <c r="Q1258" s="2">
        <f t="shared" si="385"/>
        <v>4.337434717181482E-3</v>
      </c>
      <c r="R1258" s="1">
        <v>5735</v>
      </c>
      <c r="S1258" s="1">
        <v>4095</v>
      </c>
      <c r="T1258" s="1">
        <v>1418</v>
      </c>
      <c r="U1258" s="1">
        <v>11</v>
      </c>
      <c r="V1258" s="1">
        <v>37</v>
      </c>
      <c r="Z1258" s="1">
        <v>0</v>
      </c>
      <c r="AE1258" s="1">
        <v>1</v>
      </c>
      <c r="AS1258" t="s">
        <v>1889</v>
      </c>
      <c r="AT1258" t="s">
        <v>6</v>
      </c>
      <c r="AW1258" s="35">
        <v>24</v>
      </c>
      <c r="AX1258" s="37">
        <v>29</v>
      </c>
      <c r="AY1258" s="41">
        <f t="shared" si="386"/>
        <v>24029</v>
      </c>
      <c r="BA1258" s="7" t="s">
        <v>59</v>
      </c>
    </row>
    <row r="1259" spans="1:53" hidden="1" outlineLevel="1">
      <c r="A1259" t="s">
        <v>1093</v>
      </c>
      <c r="B1259" t="s">
        <v>6</v>
      </c>
      <c r="C1259" s="25">
        <v>926492</v>
      </c>
      <c r="F1259" s="1">
        <f t="shared" si="378"/>
        <v>500821</v>
      </c>
      <c r="G1259" s="25">
        <v>308429</v>
      </c>
      <c r="H1259" s="1">
        <v>299590</v>
      </c>
      <c r="I1259" s="2" t="str">
        <f t="shared" si="368"/>
        <v/>
      </c>
      <c r="J1259" s="2">
        <f t="shared" si="369"/>
        <v>0.59819775927926344</v>
      </c>
      <c r="K1259" s="10">
        <f t="shared" si="379"/>
        <v>1</v>
      </c>
      <c r="L1259" s="9">
        <f t="shared" si="380"/>
        <v>2</v>
      </c>
      <c r="M1259" s="8">
        <f t="shared" si="381"/>
        <v>3</v>
      </c>
      <c r="N1259" s="2">
        <f t="shared" si="382"/>
        <v>0.54307027860253465</v>
      </c>
      <c r="O1259" s="2">
        <f t="shared" si="383"/>
        <v>0.24558474984076148</v>
      </c>
      <c r="P1259" s="2">
        <f t="shared" si="384"/>
        <v>0.2071578468155289</v>
      </c>
      <c r="Q1259" s="2">
        <f t="shared" si="385"/>
        <v>4.187124741174969E-3</v>
      </c>
      <c r="R1259" s="1">
        <v>271981</v>
      </c>
      <c r="S1259" s="1">
        <v>122994</v>
      </c>
      <c r="T1259" s="1">
        <v>103749</v>
      </c>
      <c r="U1259" s="1">
        <v>692</v>
      </c>
      <c r="V1259" s="1">
        <v>1331</v>
      </c>
      <c r="Z1259" s="1">
        <v>56</v>
      </c>
      <c r="AE1259" s="1">
        <v>18</v>
      </c>
      <c r="AS1259" t="s">
        <v>1093</v>
      </c>
      <c r="AT1259" t="s">
        <v>6</v>
      </c>
      <c r="AW1259" s="35">
        <v>24</v>
      </c>
      <c r="AX1259" s="37">
        <v>31</v>
      </c>
      <c r="AY1259" s="41">
        <f t="shared" si="386"/>
        <v>24031</v>
      </c>
      <c r="BA1259" s="7" t="s">
        <v>59</v>
      </c>
    </row>
    <row r="1260" spans="1:53" hidden="1" outlineLevel="1">
      <c r="A1260" t="s">
        <v>2363</v>
      </c>
      <c r="B1260" t="s">
        <v>6</v>
      </c>
      <c r="C1260" s="25">
        <v>852097</v>
      </c>
      <c r="F1260" s="1">
        <f t="shared" si="378"/>
        <v>432160</v>
      </c>
      <c r="G1260" s="25">
        <v>210351</v>
      </c>
      <c r="H1260" s="1">
        <v>197271</v>
      </c>
      <c r="I1260" s="2" t="str">
        <f t="shared" si="368"/>
        <v/>
      </c>
      <c r="J1260" s="2">
        <f t="shared" si="369"/>
        <v>0.45647676786375418</v>
      </c>
      <c r="K1260" s="10">
        <f t="shared" si="379"/>
        <v>1</v>
      </c>
      <c r="L1260" s="9">
        <f t="shared" si="380"/>
        <v>3</v>
      </c>
      <c r="M1260" s="8">
        <f t="shared" si="381"/>
        <v>2</v>
      </c>
      <c r="N1260" s="2">
        <f t="shared" si="382"/>
        <v>0.74691086634579784</v>
      </c>
      <c r="O1260" s="2">
        <f t="shared" si="383"/>
        <v>0.1095844131803036</v>
      </c>
      <c r="P1260" s="2">
        <f t="shared" si="384"/>
        <v>0.14087606442058498</v>
      </c>
      <c r="Q1260" s="2">
        <f t="shared" si="385"/>
        <v>2.6286560533135828E-3</v>
      </c>
      <c r="R1260" s="1">
        <v>322785</v>
      </c>
      <c r="S1260" s="1">
        <v>47358</v>
      </c>
      <c r="T1260" s="1">
        <v>60881</v>
      </c>
      <c r="U1260" s="1">
        <v>431</v>
      </c>
      <c r="V1260" s="1">
        <v>600</v>
      </c>
      <c r="Z1260" s="1">
        <v>78</v>
      </c>
      <c r="AE1260" s="1">
        <v>27</v>
      </c>
      <c r="AS1260" t="s">
        <v>2363</v>
      </c>
      <c r="AT1260" t="s">
        <v>6</v>
      </c>
      <c r="AW1260" s="35">
        <v>24</v>
      </c>
      <c r="AX1260" s="37">
        <v>33</v>
      </c>
      <c r="AY1260" s="41">
        <f t="shared" si="386"/>
        <v>24033</v>
      </c>
      <c r="BA1260" s="7" t="s">
        <v>59</v>
      </c>
    </row>
    <row r="1261" spans="1:53" hidden="1" outlineLevel="1">
      <c r="A1261" t="s">
        <v>2381</v>
      </c>
      <c r="B1261" t="s">
        <v>6</v>
      </c>
      <c r="C1261" s="25">
        <v>45716</v>
      </c>
      <c r="F1261" s="1">
        <f t="shared" si="378"/>
        <v>27246</v>
      </c>
      <c r="G1261" s="25">
        <v>18189</v>
      </c>
      <c r="H1261" s="1">
        <v>17666</v>
      </c>
      <c r="I1261" s="2" t="str">
        <f t="shared" si="368"/>
        <v/>
      </c>
      <c r="J1261" s="2">
        <f t="shared" si="369"/>
        <v>0.6483887543125596</v>
      </c>
      <c r="K1261" s="10">
        <f t="shared" si="379"/>
        <v>2</v>
      </c>
      <c r="L1261" s="9">
        <f t="shared" si="380"/>
        <v>1</v>
      </c>
      <c r="M1261" s="8">
        <f t="shared" si="381"/>
        <v>3</v>
      </c>
      <c r="N1261" s="2">
        <f t="shared" si="382"/>
        <v>0.38713939660867652</v>
      </c>
      <c r="O1261" s="2">
        <f t="shared" si="383"/>
        <v>0.46953681274315495</v>
      </c>
      <c r="P1261" s="2">
        <f t="shared" si="384"/>
        <v>0.13884606914776482</v>
      </c>
      <c r="Q1261" s="2">
        <f t="shared" si="385"/>
        <v>4.477721500403764E-3</v>
      </c>
      <c r="R1261" s="1">
        <v>10548</v>
      </c>
      <c r="S1261" s="1">
        <v>12793</v>
      </c>
      <c r="T1261" s="1">
        <v>3783</v>
      </c>
      <c r="U1261" s="1">
        <v>69</v>
      </c>
      <c r="V1261" s="1">
        <v>47</v>
      </c>
      <c r="Z1261" s="1">
        <v>5</v>
      </c>
      <c r="AE1261" s="1">
        <v>1</v>
      </c>
      <c r="AS1261" t="s">
        <v>2381</v>
      </c>
      <c r="AT1261" t="s">
        <v>6</v>
      </c>
      <c r="AW1261" s="35">
        <v>24</v>
      </c>
      <c r="AX1261" s="37">
        <v>35</v>
      </c>
      <c r="AY1261" s="41">
        <f t="shared" si="386"/>
        <v>24035</v>
      </c>
      <c r="BA1261" s="7" t="s">
        <v>59</v>
      </c>
    </row>
    <row r="1262" spans="1:53" hidden="1" outlineLevel="1">
      <c r="A1262" t="s">
        <v>2408</v>
      </c>
      <c r="B1262" t="s">
        <v>6</v>
      </c>
      <c r="C1262" s="25">
        <v>98849</v>
      </c>
      <c r="F1262" s="1">
        <f t="shared" si="378"/>
        <v>50572</v>
      </c>
      <c r="G1262" s="25">
        <v>29065</v>
      </c>
      <c r="H1262" s="1">
        <v>26553</v>
      </c>
      <c r="I1262" s="2" t="str">
        <f t="shared" si="368"/>
        <v/>
      </c>
      <c r="J1262" s="2">
        <f t="shared" si="369"/>
        <v>0.52505338922724032</v>
      </c>
      <c r="K1262" s="10">
        <f t="shared" si="379"/>
        <v>1</v>
      </c>
      <c r="L1262" s="9">
        <f t="shared" si="380"/>
        <v>2</v>
      </c>
      <c r="M1262" s="8">
        <f t="shared" si="381"/>
        <v>3</v>
      </c>
      <c r="N1262" s="2">
        <f t="shared" si="382"/>
        <v>0.43126631337499011</v>
      </c>
      <c r="O1262" s="2">
        <f t="shared" si="383"/>
        <v>0.39863956339476392</v>
      </c>
      <c r="P1262" s="2">
        <f t="shared" si="384"/>
        <v>0.16574388989954916</v>
      </c>
      <c r="Q1262" s="2">
        <f t="shared" si="385"/>
        <v>4.3502333306968122E-3</v>
      </c>
      <c r="R1262" s="1">
        <v>21810</v>
      </c>
      <c r="S1262" s="1">
        <v>20160</v>
      </c>
      <c r="T1262" s="1">
        <v>8382</v>
      </c>
      <c r="U1262" s="1">
        <v>79</v>
      </c>
      <c r="V1262" s="1">
        <v>125</v>
      </c>
      <c r="Z1262" s="1">
        <v>16</v>
      </c>
      <c r="AE1262" s="1">
        <v>0</v>
      </c>
      <c r="AS1262" t="s">
        <v>2408</v>
      </c>
      <c r="AT1262" t="s">
        <v>6</v>
      </c>
      <c r="AW1262" s="35">
        <v>24</v>
      </c>
      <c r="AX1262" s="37">
        <v>37</v>
      </c>
      <c r="AY1262" s="41">
        <f t="shared" si="386"/>
        <v>24037</v>
      </c>
      <c r="BA1262" s="7" t="s">
        <v>59</v>
      </c>
    </row>
    <row r="1263" spans="1:53" hidden="1" outlineLevel="1">
      <c r="A1263" t="s">
        <v>1681</v>
      </c>
      <c r="B1263" t="s">
        <v>6</v>
      </c>
      <c r="C1263" s="25">
        <v>26139</v>
      </c>
      <c r="F1263" s="1">
        <f t="shared" si="378"/>
        <v>12250</v>
      </c>
      <c r="G1263" s="25">
        <v>6921</v>
      </c>
      <c r="H1263" s="1">
        <v>6602</v>
      </c>
      <c r="I1263" s="2" t="str">
        <f t="shared" si="368"/>
        <v/>
      </c>
      <c r="J1263" s="2">
        <f t="shared" si="369"/>
        <v>0.53893877551020408</v>
      </c>
      <c r="K1263" s="10">
        <f t="shared" si="379"/>
        <v>1</v>
      </c>
      <c r="L1263" s="9">
        <f t="shared" si="380"/>
        <v>2</v>
      </c>
      <c r="M1263" s="8">
        <f t="shared" si="381"/>
        <v>3</v>
      </c>
      <c r="N1263" s="2">
        <f t="shared" si="382"/>
        <v>0.56522448979591833</v>
      </c>
      <c r="O1263" s="2">
        <f t="shared" si="383"/>
        <v>0.32081632653061226</v>
      </c>
      <c r="P1263" s="2">
        <f t="shared" si="384"/>
        <v>0.1123265306122449</v>
      </c>
      <c r="Q1263" s="2">
        <f t="shared" si="385"/>
        <v>1.6326530612245094E-3</v>
      </c>
      <c r="R1263" s="1">
        <v>6924</v>
      </c>
      <c r="S1263" s="1">
        <v>3930</v>
      </c>
      <c r="T1263" s="1">
        <v>1376</v>
      </c>
      <c r="U1263" s="1">
        <v>8</v>
      </c>
      <c r="V1263" s="1">
        <v>10</v>
      </c>
      <c r="Z1263" s="1">
        <v>2</v>
      </c>
      <c r="AE1263" s="1">
        <v>0</v>
      </c>
      <c r="AS1263" t="s">
        <v>1681</v>
      </c>
      <c r="AT1263" t="s">
        <v>6</v>
      </c>
      <c r="AW1263" s="35">
        <v>24</v>
      </c>
      <c r="AX1263" s="37">
        <v>39</v>
      </c>
      <c r="AY1263" s="41">
        <f t="shared" si="386"/>
        <v>24039</v>
      </c>
      <c r="BA1263" s="7" t="s">
        <v>59</v>
      </c>
    </row>
    <row r="1264" spans="1:53" hidden="1" outlineLevel="1">
      <c r="A1264" t="s">
        <v>1263</v>
      </c>
      <c r="B1264" t="s">
        <v>6</v>
      </c>
      <c r="C1264" s="25">
        <v>37000</v>
      </c>
      <c r="F1264" s="1">
        <f t="shared" si="378"/>
        <v>24738</v>
      </c>
      <c r="G1264" s="25">
        <v>15941</v>
      </c>
      <c r="H1264" s="1">
        <v>15476</v>
      </c>
      <c r="I1264" s="2" t="str">
        <f t="shared" si="368"/>
        <v/>
      </c>
      <c r="J1264" s="2">
        <f t="shared" si="369"/>
        <v>0.62559624868623176</v>
      </c>
      <c r="K1264" s="10">
        <f t="shared" si="379"/>
        <v>2</v>
      </c>
      <c r="L1264" s="9">
        <f t="shared" si="380"/>
        <v>1</v>
      </c>
      <c r="M1264" s="8">
        <f t="shared" si="381"/>
        <v>3</v>
      </c>
      <c r="N1264" s="2">
        <f t="shared" si="382"/>
        <v>0.4005578462284744</v>
      </c>
      <c r="O1264" s="2">
        <f t="shared" si="383"/>
        <v>0.44445791899102594</v>
      </c>
      <c r="P1264" s="2">
        <f t="shared" si="384"/>
        <v>0.14972916161371169</v>
      </c>
      <c r="Q1264" s="2">
        <f t="shared" si="385"/>
        <v>5.2550731667879158E-3</v>
      </c>
      <c r="R1264" s="1">
        <v>9909</v>
      </c>
      <c r="S1264" s="1">
        <v>10995</v>
      </c>
      <c r="T1264" s="1">
        <v>3704</v>
      </c>
      <c r="U1264" s="1">
        <v>65</v>
      </c>
      <c r="V1264" s="1">
        <v>57</v>
      </c>
      <c r="Z1264" s="1">
        <v>6</v>
      </c>
      <c r="AE1264" s="1">
        <v>2</v>
      </c>
      <c r="AS1264" t="s">
        <v>1263</v>
      </c>
      <c r="AT1264" t="s">
        <v>6</v>
      </c>
      <c r="AW1264" s="35">
        <v>24</v>
      </c>
      <c r="AX1264" s="37">
        <v>41</v>
      </c>
      <c r="AY1264" s="41">
        <f t="shared" si="386"/>
        <v>24041</v>
      </c>
      <c r="BA1264" s="7" t="s">
        <v>59</v>
      </c>
    </row>
    <row r="1265" spans="1:53" hidden="1" outlineLevel="1">
      <c r="A1265" t="s">
        <v>2321</v>
      </c>
      <c r="B1265" t="s">
        <v>6</v>
      </c>
      <c r="C1265" s="25">
        <v>144286</v>
      </c>
      <c r="F1265" s="1">
        <f t="shared" si="378"/>
        <v>74446</v>
      </c>
      <c r="G1265" s="25">
        <v>42027</v>
      </c>
      <c r="H1265" s="1">
        <v>40941</v>
      </c>
      <c r="I1265" s="2" t="str">
        <f t="shared" si="368"/>
        <v/>
      </c>
      <c r="J1265" s="2">
        <f t="shared" si="369"/>
        <v>0.54994224001289527</v>
      </c>
      <c r="K1265" s="10">
        <f t="shared" si="379"/>
        <v>2</v>
      </c>
      <c r="L1265" s="9">
        <f t="shared" si="380"/>
        <v>1</v>
      </c>
      <c r="M1265" s="8">
        <f t="shared" si="381"/>
        <v>3</v>
      </c>
      <c r="N1265" s="2">
        <f t="shared" si="382"/>
        <v>0.3839427235848803</v>
      </c>
      <c r="O1265" s="2">
        <f t="shared" si="383"/>
        <v>0.46132767375010075</v>
      </c>
      <c r="P1265" s="2">
        <f t="shared" si="384"/>
        <v>0.15049834779571769</v>
      </c>
      <c r="Q1265" s="2">
        <f t="shared" si="385"/>
        <v>4.2312548693013152E-3</v>
      </c>
      <c r="R1265" s="1">
        <v>28583</v>
      </c>
      <c r="S1265" s="1">
        <v>34344</v>
      </c>
      <c r="T1265" s="1">
        <v>11204</v>
      </c>
      <c r="U1265" s="1">
        <v>117</v>
      </c>
      <c r="V1265" s="1">
        <v>182</v>
      </c>
      <c r="Z1265" s="1">
        <v>13</v>
      </c>
      <c r="AE1265" s="1">
        <v>3</v>
      </c>
      <c r="AS1265" t="s">
        <v>2321</v>
      </c>
      <c r="AT1265" t="s">
        <v>6</v>
      </c>
      <c r="AW1265" s="35">
        <v>24</v>
      </c>
      <c r="AX1265" s="37">
        <v>43</v>
      </c>
      <c r="AY1265" s="41">
        <f t="shared" si="386"/>
        <v>24043</v>
      </c>
      <c r="BA1265" s="7" t="s">
        <v>59</v>
      </c>
    </row>
    <row r="1266" spans="1:53" hidden="1" outlineLevel="1">
      <c r="A1266" t="s">
        <v>653</v>
      </c>
      <c r="B1266" t="s">
        <v>6</v>
      </c>
      <c r="C1266" s="25">
        <v>94621</v>
      </c>
      <c r="F1266" s="1">
        <f t="shared" si="378"/>
        <v>48163</v>
      </c>
      <c r="G1266" s="25">
        <v>28511</v>
      </c>
      <c r="H1266" s="1">
        <v>27669</v>
      </c>
      <c r="I1266" s="2" t="str">
        <f t="shared" si="368"/>
        <v/>
      </c>
      <c r="J1266" s="2">
        <f t="shared" si="369"/>
        <v>0.57448663912131714</v>
      </c>
      <c r="K1266" s="10">
        <f t="shared" si="379"/>
        <v>1</v>
      </c>
      <c r="L1266" s="9">
        <f t="shared" si="380"/>
        <v>2</v>
      </c>
      <c r="M1266" s="8">
        <f t="shared" si="381"/>
        <v>3</v>
      </c>
      <c r="N1266" s="2">
        <f t="shared" si="382"/>
        <v>0.46477586529078341</v>
      </c>
      <c r="O1266" s="2">
        <f t="shared" si="383"/>
        <v>0.38211905404563667</v>
      </c>
      <c r="P1266" s="2">
        <f t="shared" si="384"/>
        <v>0.14965845150841933</v>
      </c>
      <c r="Q1266" s="2">
        <f t="shared" si="385"/>
        <v>3.4466291551605854E-3</v>
      </c>
      <c r="R1266" s="1">
        <v>22385</v>
      </c>
      <c r="S1266" s="1">
        <v>18404</v>
      </c>
      <c r="T1266" s="1">
        <v>7208</v>
      </c>
      <c r="U1266" s="1">
        <v>80</v>
      </c>
      <c r="V1266" s="1">
        <v>78</v>
      </c>
      <c r="Z1266" s="1">
        <v>8</v>
      </c>
      <c r="AE1266" s="1">
        <v>0</v>
      </c>
      <c r="AS1266" t="s">
        <v>653</v>
      </c>
      <c r="AT1266" t="s">
        <v>6</v>
      </c>
      <c r="AW1266" s="35">
        <v>24</v>
      </c>
      <c r="AX1266" s="37">
        <v>45</v>
      </c>
      <c r="AY1266" s="41">
        <f t="shared" si="386"/>
        <v>24045</v>
      </c>
      <c r="BA1266" s="7" t="s">
        <v>59</v>
      </c>
    </row>
    <row r="1267" spans="1:53" hidden="1" outlineLevel="1">
      <c r="A1267" t="s">
        <v>2820</v>
      </c>
      <c r="B1267" t="s">
        <v>6</v>
      </c>
      <c r="C1267" s="25">
        <v>50678</v>
      </c>
      <c r="F1267" s="1">
        <f t="shared" si="378"/>
        <v>31188</v>
      </c>
      <c r="G1267" s="25">
        <v>20521</v>
      </c>
      <c r="H1267" s="1">
        <v>19837</v>
      </c>
      <c r="I1267" s="2" t="str">
        <f t="shared" si="368"/>
        <v/>
      </c>
      <c r="J1267" s="2">
        <f t="shared" si="369"/>
        <v>0.63604591509554953</v>
      </c>
      <c r="K1267" s="10">
        <f t="shared" si="379"/>
        <v>1</v>
      </c>
      <c r="L1267" s="9">
        <f t="shared" si="380"/>
        <v>2</v>
      </c>
      <c r="M1267" s="8">
        <f t="shared" si="381"/>
        <v>3</v>
      </c>
      <c r="N1267" s="2">
        <f t="shared" si="382"/>
        <v>0.45889444658201872</v>
      </c>
      <c r="O1267" s="2">
        <f t="shared" si="383"/>
        <v>0.38986148518661023</v>
      </c>
      <c r="P1267" s="2">
        <f t="shared" si="384"/>
        <v>0.14778119789662691</v>
      </c>
      <c r="Q1267" s="2">
        <f t="shared" si="385"/>
        <v>3.4628703347441281E-3</v>
      </c>
      <c r="R1267" s="1">
        <v>14312</v>
      </c>
      <c r="S1267" s="1">
        <v>12159</v>
      </c>
      <c r="T1267" s="1">
        <v>4609</v>
      </c>
      <c r="U1267" s="1">
        <v>51</v>
      </c>
      <c r="V1267" s="1">
        <v>52</v>
      </c>
      <c r="Z1267" s="1">
        <v>4</v>
      </c>
      <c r="AE1267" s="1">
        <v>1</v>
      </c>
      <c r="AS1267" t="s">
        <v>2820</v>
      </c>
      <c r="AT1267" t="s">
        <v>6</v>
      </c>
      <c r="AW1267" s="35">
        <v>24</v>
      </c>
      <c r="AX1267" s="37">
        <v>47</v>
      </c>
      <c r="AY1267" s="41">
        <f t="shared" si="386"/>
        <v>24047</v>
      </c>
      <c r="BA1267" s="7" t="s">
        <v>59</v>
      </c>
    </row>
    <row r="1268" spans="1:53" collapsed="1">
      <c r="A1268" t="s">
        <v>5</v>
      </c>
      <c r="B1268" t="s">
        <v>2569</v>
      </c>
      <c r="C1268" s="25">
        <f>SUM(C1244:C1267)</f>
        <v>5627367</v>
      </c>
      <c r="D1268" s="55">
        <v>4175000</v>
      </c>
      <c r="E1268" s="55">
        <v>3806000</v>
      </c>
      <c r="F1268" s="1">
        <f>SUM(F1244:F1267)</f>
        <v>3056657</v>
      </c>
      <c r="G1268" s="25">
        <f>SUM(G1244:G1267)</f>
        <v>1809237</v>
      </c>
      <c r="H1268" s="1">
        <v>1701202</v>
      </c>
      <c r="I1268" s="2">
        <f t="shared" si="368"/>
        <v>0.40747353293413174</v>
      </c>
      <c r="J1268" s="2">
        <f t="shared" si="369"/>
        <v>0.5565563947803106</v>
      </c>
      <c r="K1268" s="10">
        <f t="shared" si="379"/>
        <v>1</v>
      </c>
      <c r="L1268" s="9">
        <f t="shared" si="380"/>
        <v>2</v>
      </c>
      <c r="M1268" s="8">
        <f t="shared" si="381"/>
        <v>3</v>
      </c>
      <c r="N1268" s="2">
        <f t="shared" si="382"/>
        <v>0.55341996174251806</v>
      </c>
      <c r="O1268" s="2">
        <f t="shared" si="383"/>
        <v>0.2881805187824476</v>
      </c>
      <c r="P1268" s="2">
        <f t="shared" si="384"/>
        <v>0.15418805577465838</v>
      </c>
      <c r="Q1268" s="2">
        <f t="shared" si="385"/>
        <v>4.2114637003759503E-3</v>
      </c>
      <c r="R1268" s="1">
        <f>SUM(R1244:R1267)</f>
        <v>1691615</v>
      </c>
      <c r="S1268" s="1">
        <f>SUM(S1244:S1267)</f>
        <v>880869</v>
      </c>
      <c r="T1268" s="1">
        <f>SUM(T1244:T1267)</f>
        <v>471300</v>
      </c>
      <c r="U1268" s="1">
        <f>SUM(U1244:U1267)</f>
        <v>4432</v>
      </c>
      <c r="V1268" s="1">
        <f>SUM(V1244:V1267)</f>
        <v>7771</v>
      </c>
      <c r="Z1268" s="1">
        <f>SUM(Z1244:Z1267)</f>
        <v>543</v>
      </c>
      <c r="AE1268" s="1">
        <f>SUM(AE1244:AE1267)</f>
        <v>127</v>
      </c>
      <c r="AS1268" t="s">
        <v>5</v>
      </c>
      <c r="AT1268" t="s">
        <v>2569</v>
      </c>
      <c r="AW1268" s="35">
        <v>24</v>
      </c>
      <c r="AX1268" s="37"/>
      <c r="AY1268" s="35">
        <v>24</v>
      </c>
      <c r="BA1268" s="7" t="s">
        <v>2133</v>
      </c>
    </row>
    <row r="1269" spans="1:53">
      <c r="C1269" s="25"/>
      <c r="I1269" s="2"/>
      <c r="J1269" s="2"/>
      <c r="M1269" s="8"/>
      <c r="AW1269" s="35"/>
      <c r="AX1269" s="37"/>
      <c r="AY1269" s="41"/>
    </row>
    <row r="1270" spans="1:53" hidden="1" outlineLevel="1">
      <c r="A1270" t="s">
        <v>1926</v>
      </c>
      <c r="B1270" t="s">
        <v>939</v>
      </c>
      <c r="C1270" s="25">
        <v>220037</v>
      </c>
      <c r="F1270" s="1">
        <f t="shared" ref="F1270:F1283" si="387">SUM(R1270:AP1270)</f>
        <v>164268</v>
      </c>
      <c r="G1270" s="1">
        <f>SUMIF('Town VTO'!$AH$688:$AH$1038,$AY1270,'Town VTO'!F$688:F$1038)</f>
        <v>105400</v>
      </c>
      <c r="H1270" s="1">
        <v>102784</v>
      </c>
      <c r="I1270" s="2" t="str">
        <f t="shared" si="368"/>
        <v/>
      </c>
      <c r="J1270" s="2">
        <f t="shared" si="369"/>
        <v>0.62570920690578813</v>
      </c>
      <c r="K1270" s="10">
        <f t="shared" ref="K1270:K1284" si="388">RANK(R1270,R1270:AP1270)</f>
        <v>2</v>
      </c>
      <c r="L1270" s="9">
        <f t="shared" ref="L1270:L1284" si="389">RANK(S1270,R1270:AP1270)</f>
        <v>3</v>
      </c>
      <c r="M1270" s="8">
        <f t="shared" ref="M1270:M1284" si="390">RANK(T1270,R1270:AP1270)</f>
        <v>1</v>
      </c>
      <c r="N1270" s="2">
        <f t="shared" ref="N1270:N1284" si="391">IF(SUM($R1270:$AO1270)=0,"-",R1270/SUM($R1270:$AO1270))</f>
        <v>0.26455548250420047</v>
      </c>
      <c r="O1270" s="2">
        <f t="shared" ref="O1270:O1284" si="392">IF(SUM($R1270:$AO1270)=0,"-",S1270/SUM($R1270:$AO1270))</f>
        <v>0.18616529086614556</v>
      </c>
      <c r="P1270" s="2">
        <f t="shared" ref="P1270:P1284" si="393">IF(SUM($R1270:$AO1270)=0,"-",T1270/SUM($R1270:$AO1270))</f>
        <v>0.54248545060510878</v>
      </c>
      <c r="Q1270" s="2">
        <f t="shared" ref="Q1270:Q1284" si="394">IF(SUM($R1270:$AO1270)=0,"-",(1-N1270-O1270-P1270))</f>
        <v>6.7937760245452283E-3</v>
      </c>
      <c r="R1270" s="1">
        <f>SUMIF('Town VTO'!$AH$688:$AH$1038,$AY1270,'Town VTO'!Q$688:Q$1038)</f>
        <v>43458</v>
      </c>
      <c r="S1270" s="1">
        <f>SUMIF('Town VTO'!$AH$688:$AH$1038,$AY1270,'Town VTO'!R$688:R$1038)</f>
        <v>30581</v>
      </c>
      <c r="T1270" s="1">
        <f>SUMIF('Town VTO'!$AH$688:$AH$1038,$AY1270,'Town VTO'!S$688:S$1038)</f>
        <v>89113</v>
      </c>
      <c r="U1270" s="1">
        <f>SUMIF('Town VTO'!$AH$688:$AH$1038,$AY1270,'Town VTO'!T$688:T$1038)</f>
        <v>0</v>
      </c>
      <c r="V1270" s="1">
        <f>SUMIF('Town VTO'!$AH$688:$AH$1038,$AY1270,'Town VTO'!U$688:U$1038)</f>
        <v>0</v>
      </c>
      <c r="W1270" s="1">
        <f>SUMIF('Town VTO'!$AH$688:$AH$1038,$AY1270,'Town VTO'!V$688:V$1038)</f>
        <v>0</v>
      </c>
      <c r="X1270" s="1">
        <f>SUMIF('Town VTO'!$AH$688:$AH$1038,$AY1270,'Town VTO'!W$688:W$1038)</f>
        <v>1116</v>
      </c>
      <c r="AS1270" t="s">
        <v>1926</v>
      </c>
      <c r="AT1270" t="s">
        <v>939</v>
      </c>
      <c r="AW1270" s="35">
        <v>25</v>
      </c>
      <c r="AX1270" s="37">
        <v>1</v>
      </c>
      <c r="AY1270" s="41">
        <f t="shared" si="386"/>
        <v>25001</v>
      </c>
      <c r="BA1270" s="7" t="s">
        <v>59</v>
      </c>
    </row>
    <row r="1271" spans="1:53" hidden="1" outlineLevel="1">
      <c r="A1271" t="s">
        <v>2305</v>
      </c>
      <c r="B1271" t="s">
        <v>939</v>
      </c>
      <c r="C1271" s="25">
        <v>131977</v>
      </c>
      <c r="F1271" s="1">
        <f t="shared" si="387"/>
        <v>86927</v>
      </c>
      <c r="G1271" s="1">
        <f>SUMIF('Town VTO'!$AH$688:$AH$1038,$AY1271,'Town VTO'!F$688:F$1038)</f>
        <v>46748</v>
      </c>
      <c r="H1271" s="1">
        <v>44602</v>
      </c>
      <c r="I1271" s="2" t="str">
        <f t="shared" si="368"/>
        <v/>
      </c>
      <c r="J1271" s="2">
        <f t="shared" si="369"/>
        <v>0.51309719649821117</v>
      </c>
      <c r="K1271" s="10">
        <f t="shared" si="388"/>
        <v>2</v>
      </c>
      <c r="L1271" s="9">
        <f t="shared" si="389"/>
        <v>3</v>
      </c>
      <c r="M1271" s="8">
        <f t="shared" si="390"/>
        <v>1</v>
      </c>
      <c r="N1271" s="2">
        <f t="shared" si="391"/>
        <v>0.36721616988967754</v>
      </c>
      <c r="O1271" s="2">
        <f t="shared" si="392"/>
        <v>0.11059854820711632</v>
      </c>
      <c r="P1271" s="2">
        <f t="shared" si="393"/>
        <v>0.51284411057554036</v>
      </c>
      <c r="Q1271" s="2">
        <f t="shared" si="394"/>
        <v>9.3411713276657649E-3</v>
      </c>
      <c r="R1271" s="1">
        <f>SUMIF('Town VTO'!$AH$688:$AH$1038,$AY1271,'Town VTO'!Q$688:Q$1038)</f>
        <v>31921</v>
      </c>
      <c r="S1271" s="1">
        <f>SUMIF('Town VTO'!$AH$688:$AH$1038,$AY1271,'Town VTO'!R$688:R$1038)</f>
        <v>9614</v>
      </c>
      <c r="T1271" s="1">
        <f>SUMIF('Town VTO'!$AH$688:$AH$1038,$AY1271,'Town VTO'!S$688:S$1038)</f>
        <v>44580</v>
      </c>
      <c r="U1271" s="1">
        <f>SUMIF('Town VTO'!$AH$688:$AH$1038,$AY1271,'Town VTO'!T$688:T$1038)</f>
        <v>0</v>
      </c>
      <c r="V1271" s="1">
        <f>SUMIF('Town VTO'!$AH$688:$AH$1038,$AY1271,'Town VTO'!U$688:U$1038)</f>
        <v>0</v>
      </c>
      <c r="W1271" s="1">
        <f>SUMIF('Town VTO'!$AH$688:$AH$1038,$AY1271,'Town VTO'!V$688:V$1038)</f>
        <v>0</v>
      </c>
      <c r="X1271" s="1">
        <f>SUMIF('Town VTO'!$AH$688:$AH$1038,$AY1271,'Town VTO'!W$688:W$1038)</f>
        <v>812</v>
      </c>
      <c r="AS1271" t="s">
        <v>2305</v>
      </c>
      <c r="AT1271" t="s">
        <v>939</v>
      </c>
      <c r="AW1271" s="35">
        <v>25</v>
      </c>
      <c r="AX1271" s="37">
        <v>3</v>
      </c>
      <c r="AY1271" s="41">
        <f t="shared" si="386"/>
        <v>25003</v>
      </c>
      <c r="BA1271" s="7" t="s">
        <v>59</v>
      </c>
    </row>
    <row r="1272" spans="1:53" hidden="1" outlineLevel="1">
      <c r="A1272" t="s">
        <v>1323</v>
      </c>
      <c r="B1272" t="s">
        <v>939</v>
      </c>
      <c r="C1272" s="25">
        <v>544487</v>
      </c>
      <c r="F1272" s="1">
        <f t="shared" si="387"/>
        <v>328659</v>
      </c>
      <c r="G1272" s="1">
        <f>SUMIF('Town VTO'!$AH$688:$AH$1038,$AY1272,'Town VTO'!F$688:F$1038)</f>
        <v>169379</v>
      </c>
      <c r="H1272" s="1">
        <v>134685</v>
      </c>
      <c r="I1272" s="2" t="str">
        <f t="shared" si="368"/>
        <v/>
      </c>
      <c r="J1272" s="2">
        <f t="shared" si="369"/>
        <v>0.40980164851715606</v>
      </c>
      <c r="K1272" s="10">
        <f t="shared" si="388"/>
        <v>2</v>
      </c>
      <c r="L1272" s="9">
        <f t="shared" si="389"/>
        <v>3</v>
      </c>
      <c r="M1272" s="8">
        <f t="shared" si="390"/>
        <v>1</v>
      </c>
      <c r="N1272" s="2">
        <f t="shared" si="391"/>
        <v>0.38316309609656207</v>
      </c>
      <c r="O1272" s="2">
        <f t="shared" si="392"/>
        <v>0.11009891711469943</v>
      </c>
      <c r="P1272" s="2">
        <f t="shared" si="393"/>
        <v>0.49921955583142408</v>
      </c>
      <c r="Q1272" s="2">
        <f t="shared" si="394"/>
        <v>7.5184309573144148E-3</v>
      </c>
      <c r="R1272" s="1">
        <f>SUMIF('Town VTO'!$AH$688:$AH$1038,$AY1272,'Town VTO'!Q$688:Q$1038)</f>
        <v>125930</v>
      </c>
      <c r="S1272" s="1">
        <f>SUMIF('Town VTO'!$AH$688:$AH$1038,$AY1272,'Town VTO'!R$688:R$1038)</f>
        <v>36185</v>
      </c>
      <c r="T1272" s="1">
        <f>SUMIF('Town VTO'!$AH$688:$AH$1038,$AY1272,'Town VTO'!S$688:S$1038)</f>
        <v>164073</v>
      </c>
      <c r="U1272" s="1">
        <f>SUMIF('Town VTO'!$AH$688:$AH$1038,$AY1272,'Town VTO'!T$688:T$1038)</f>
        <v>0</v>
      </c>
      <c r="V1272" s="1">
        <f>SUMIF('Town VTO'!$AH$688:$AH$1038,$AY1272,'Town VTO'!U$688:U$1038)</f>
        <v>0</v>
      </c>
      <c r="W1272" s="1">
        <f>SUMIF('Town VTO'!$AH$688:$AH$1038,$AY1272,'Town VTO'!V$688:V$1038)</f>
        <v>0</v>
      </c>
      <c r="X1272" s="1">
        <f>SUMIF('Town VTO'!$AH$688:$AH$1038,$AY1272,'Town VTO'!W$688:W$1038)</f>
        <v>2471</v>
      </c>
      <c r="AS1272" t="s">
        <v>1323</v>
      </c>
      <c r="AT1272" t="s">
        <v>939</v>
      </c>
      <c r="AW1272" s="35">
        <v>25</v>
      </c>
      <c r="AX1272" s="37">
        <v>5</v>
      </c>
      <c r="AY1272" s="41">
        <f t="shared" si="386"/>
        <v>25005</v>
      </c>
      <c r="BA1272" s="7" t="s">
        <v>59</v>
      </c>
    </row>
    <row r="1273" spans="1:53" hidden="1" outlineLevel="1">
      <c r="A1273" t="s">
        <v>790</v>
      </c>
      <c r="B1273" t="s">
        <v>939</v>
      </c>
      <c r="C1273" s="25">
        <v>15768</v>
      </c>
      <c r="F1273" s="1">
        <f t="shared" si="387"/>
        <v>12503</v>
      </c>
      <c r="G1273" s="1">
        <f>SUMIF('Town VTO'!$AH$688:$AH$1038,$AY1273,'Town VTO'!F$688:F$1038)</f>
        <v>7699</v>
      </c>
      <c r="H1273" s="1">
        <v>7438</v>
      </c>
      <c r="I1273" s="2" t="str">
        <f t="shared" si="368"/>
        <v/>
      </c>
      <c r="J1273" s="2">
        <f t="shared" si="369"/>
        <v>0.59489722466608019</v>
      </c>
      <c r="K1273" s="10">
        <f t="shared" si="388"/>
        <v>2</v>
      </c>
      <c r="L1273" s="9">
        <f t="shared" si="389"/>
        <v>3</v>
      </c>
      <c r="M1273" s="8">
        <f t="shared" si="390"/>
        <v>1</v>
      </c>
      <c r="N1273" s="2">
        <f t="shared" si="391"/>
        <v>0.34599696072942493</v>
      </c>
      <c r="O1273" s="2">
        <f t="shared" si="392"/>
        <v>0.12916899944013438</v>
      </c>
      <c r="P1273" s="2">
        <f t="shared" si="393"/>
        <v>0.51635607454210986</v>
      </c>
      <c r="Q1273" s="2">
        <f t="shared" si="394"/>
        <v>8.4779652883308909E-3</v>
      </c>
      <c r="R1273" s="1">
        <f>SUMIF('Town VTO'!$AH$688:$AH$1038,$AY1273,'Town VTO'!Q$688:Q$1038)</f>
        <v>4326</v>
      </c>
      <c r="S1273" s="1">
        <f>SUMIF('Town VTO'!$AH$688:$AH$1038,$AY1273,'Town VTO'!R$688:R$1038)</f>
        <v>1615</v>
      </c>
      <c r="T1273" s="1">
        <f>SUMIF('Town VTO'!$AH$688:$AH$1038,$AY1273,'Town VTO'!S$688:S$1038)</f>
        <v>6456</v>
      </c>
      <c r="U1273" s="1">
        <f>SUMIF('Town VTO'!$AH$688:$AH$1038,$AY1273,'Town VTO'!T$688:T$1038)</f>
        <v>0</v>
      </c>
      <c r="V1273" s="1">
        <f>SUMIF('Town VTO'!$AH$688:$AH$1038,$AY1273,'Town VTO'!U$688:U$1038)</f>
        <v>0</v>
      </c>
      <c r="W1273" s="1">
        <f>SUMIF('Town VTO'!$AH$688:$AH$1038,$AY1273,'Town VTO'!V$688:V$1038)</f>
        <v>0</v>
      </c>
      <c r="X1273" s="1">
        <f>SUMIF('Town VTO'!$AH$688:$AH$1038,$AY1273,'Town VTO'!W$688:W$1038)</f>
        <v>106</v>
      </c>
      <c r="AS1273" t="s">
        <v>790</v>
      </c>
      <c r="AT1273" t="s">
        <v>939</v>
      </c>
      <c r="AW1273" s="35">
        <v>25</v>
      </c>
      <c r="AX1273" s="37">
        <v>7</v>
      </c>
      <c r="AY1273" s="41">
        <f t="shared" si="386"/>
        <v>25007</v>
      </c>
      <c r="BA1273" s="7" t="s">
        <v>59</v>
      </c>
    </row>
    <row r="1274" spans="1:53" hidden="1" outlineLevel="1">
      <c r="A1274" t="s">
        <v>2532</v>
      </c>
      <c r="B1274" t="s">
        <v>939</v>
      </c>
      <c r="C1274" s="25">
        <v>729455</v>
      </c>
      <c r="F1274" s="1">
        <f t="shared" si="387"/>
        <v>456534</v>
      </c>
      <c r="G1274" s="1">
        <f>SUMIF('Town VTO'!$AH$688:$AH$1038,$AY1274,'Town VTO'!F$688:F$1038)</f>
        <v>260488</v>
      </c>
      <c r="H1274" s="1">
        <v>235902</v>
      </c>
      <c r="I1274" s="2" t="str">
        <f t="shared" si="368"/>
        <v/>
      </c>
      <c r="J1274" s="2">
        <f t="shared" si="369"/>
        <v>0.51672383655981813</v>
      </c>
      <c r="K1274" s="10">
        <f t="shared" si="388"/>
        <v>2</v>
      </c>
      <c r="L1274" s="9">
        <f t="shared" si="389"/>
        <v>3</v>
      </c>
      <c r="M1274" s="8">
        <f t="shared" si="390"/>
        <v>1</v>
      </c>
      <c r="N1274" s="2">
        <f t="shared" si="391"/>
        <v>0.33137071937687007</v>
      </c>
      <c r="O1274" s="2">
        <f t="shared" si="392"/>
        <v>0.13294300095940281</v>
      </c>
      <c r="P1274" s="2">
        <f t="shared" si="393"/>
        <v>0.52861780283615245</v>
      </c>
      <c r="Q1274" s="2">
        <f t="shared" si="394"/>
        <v>7.0684768275747212E-3</v>
      </c>
      <c r="R1274" s="1">
        <f>SUMIF('Town VTO'!$AH$688:$AH$1038,$AY1274,'Town VTO'!Q$688:Q$1038)</f>
        <v>151282</v>
      </c>
      <c r="S1274" s="1">
        <f>SUMIF('Town VTO'!$AH$688:$AH$1038,$AY1274,'Town VTO'!R$688:R$1038)</f>
        <v>60693</v>
      </c>
      <c r="T1274" s="1">
        <f>SUMIF('Town VTO'!$AH$688:$AH$1038,$AY1274,'Town VTO'!S$688:S$1038)</f>
        <v>241332</v>
      </c>
      <c r="U1274" s="1">
        <f>SUMIF('Town VTO'!$AH$688:$AH$1038,$AY1274,'Town VTO'!T$688:T$1038)</f>
        <v>0</v>
      </c>
      <c r="V1274" s="1">
        <f>SUMIF('Town VTO'!$AH$688:$AH$1038,$AY1274,'Town VTO'!U$688:U$1038)</f>
        <v>0</v>
      </c>
      <c r="W1274" s="1">
        <f>SUMIF('Town VTO'!$AH$688:$AH$1038,$AY1274,'Town VTO'!V$688:V$1038)</f>
        <v>0</v>
      </c>
      <c r="X1274" s="1">
        <f>SUMIF('Town VTO'!$AH$688:$AH$1038,$AY1274,'Town VTO'!W$688:W$1038)</f>
        <v>3227</v>
      </c>
      <c r="AS1274" t="s">
        <v>2532</v>
      </c>
      <c r="AT1274" t="s">
        <v>939</v>
      </c>
      <c r="AW1274" s="35">
        <v>25</v>
      </c>
      <c r="AX1274" s="37">
        <v>9</v>
      </c>
      <c r="AY1274" s="41">
        <f t="shared" si="386"/>
        <v>25009</v>
      </c>
      <c r="BA1274" s="7" t="s">
        <v>59</v>
      </c>
    </row>
    <row r="1275" spans="1:53" hidden="1" outlineLevel="1">
      <c r="A1275" t="s">
        <v>2014</v>
      </c>
      <c r="B1275" t="s">
        <v>939</v>
      </c>
      <c r="C1275" s="25">
        <v>71708</v>
      </c>
      <c r="F1275" s="1">
        <f t="shared" si="387"/>
        <v>47330</v>
      </c>
      <c r="G1275" s="1">
        <f>SUMIF('Town VTO'!$AH$688:$AH$1038,$AY1275,'Town VTO'!F$688:F$1038)</f>
        <v>28802</v>
      </c>
      <c r="H1275" s="1">
        <v>27756</v>
      </c>
      <c r="I1275" s="2" t="str">
        <f t="shared" si="368"/>
        <v/>
      </c>
      <c r="J1275" s="2">
        <f t="shared" si="369"/>
        <v>0.58643566448341433</v>
      </c>
      <c r="K1275" s="10">
        <f t="shared" si="388"/>
        <v>2</v>
      </c>
      <c r="L1275" s="9">
        <f t="shared" si="389"/>
        <v>3</v>
      </c>
      <c r="M1275" s="8">
        <f t="shared" si="390"/>
        <v>1</v>
      </c>
      <c r="N1275" s="2">
        <f t="shared" si="391"/>
        <v>0.2988590745827171</v>
      </c>
      <c r="O1275" s="2">
        <f t="shared" si="392"/>
        <v>0.11115571519121065</v>
      </c>
      <c r="P1275" s="2">
        <f t="shared" si="393"/>
        <v>0.57682231143038243</v>
      </c>
      <c r="Q1275" s="2">
        <f t="shared" si="394"/>
        <v>1.3162898795689881E-2</v>
      </c>
      <c r="R1275" s="1">
        <f>SUMIF('Town VTO'!$AH$688:$AH$1038,$AY1275,'Town VTO'!Q$688:Q$1038)</f>
        <v>14145</v>
      </c>
      <c r="S1275" s="1">
        <f>SUMIF('Town VTO'!$AH$688:$AH$1038,$AY1275,'Town VTO'!R$688:R$1038)</f>
        <v>5261</v>
      </c>
      <c r="T1275" s="1">
        <f>SUMIF('Town VTO'!$AH$688:$AH$1038,$AY1275,'Town VTO'!S$688:S$1038)</f>
        <v>27301</v>
      </c>
      <c r="U1275" s="1">
        <f>SUMIF('Town VTO'!$AH$688:$AH$1038,$AY1275,'Town VTO'!T$688:T$1038)</f>
        <v>0</v>
      </c>
      <c r="V1275" s="1">
        <f>SUMIF('Town VTO'!$AH$688:$AH$1038,$AY1275,'Town VTO'!U$688:U$1038)</f>
        <v>0</v>
      </c>
      <c r="W1275" s="1">
        <f>SUMIF('Town VTO'!$AH$688:$AH$1038,$AY1275,'Town VTO'!V$688:V$1038)</f>
        <v>0</v>
      </c>
      <c r="X1275" s="1">
        <f>SUMIF('Town VTO'!$AH$688:$AH$1038,$AY1275,'Town VTO'!W$688:W$1038)</f>
        <v>623</v>
      </c>
      <c r="AS1275" t="s">
        <v>2014</v>
      </c>
      <c r="AT1275" t="s">
        <v>939</v>
      </c>
      <c r="AW1275" s="35">
        <v>25</v>
      </c>
      <c r="AX1275" s="37">
        <v>11</v>
      </c>
      <c r="AY1275" s="41">
        <f t="shared" si="386"/>
        <v>25011</v>
      </c>
      <c r="BA1275" s="7" t="s">
        <v>59</v>
      </c>
    </row>
    <row r="1276" spans="1:53" hidden="1" outlineLevel="1">
      <c r="A1276" t="s">
        <v>1058</v>
      </c>
      <c r="B1276" t="s">
        <v>939</v>
      </c>
      <c r="C1276" s="25">
        <v>461408</v>
      </c>
      <c r="F1276" s="1">
        <f t="shared" si="387"/>
        <v>278970</v>
      </c>
      <c r="G1276" s="1">
        <f>SUMIF('Town VTO'!$AH$688:$AH$1038,$AY1276,'Town VTO'!F$688:F$1038)</f>
        <v>137045</v>
      </c>
      <c r="H1276" s="1">
        <v>113610</v>
      </c>
      <c r="I1276" s="2" t="str">
        <f t="shared" si="368"/>
        <v/>
      </c>
      <c r="J1276" s="2">
        <f t="shared" si="369"/>
        <v>0.40724809119260136</v>
      </c>
      <c r="K1276" s="10">
        <f t="shared" si="388"/>
        <v>2</v>
      </c>
      <c r="L1276" s="9">
        <f t="shared" si="389"/>
        <v>3</v>
      </c>
      <c r="M1276" s="8">
        <f t="shared" si="390"/>
        <v>1</v>
      </c>
      <c r="N1276" s="2">
        <f t="shared" si="391"/>
        <v>0.39840843101408752</v>
      </c>
      <c r="O1276" s="2">
        <f t="shared" si="392"/>
        <v>0.14207620891135248</v>
      </c>
      <c r="P1276" s="2">
        <f t="shared" si="393"/>
        <v>0.45189805355414558</v>
      </c>
      <c r="Q1276" s="2">
        <f t="shared" si="394"/>
        <v>7.6173065204144241E-3</v>
      </c>
      <c r="R1276" s="1">
        <f>SUMIF('Town VTO'!$AH$688:$AH$1038,$AY1276,'Town VTO'!Q$688:Q$1038)</f>
        <v>111144</v>
      </c>
      <c r="S1276" s="1">
        <f>SUMIF('Town VTO'!$AH$688:$AH$1038,$AY1276,'Town VTO'!R$688:R$1038)</f>
        <v>39635</v>
      </c>
      <c r="T1276" s="1">
        <f>SUMIF('Town VTO'!$AH$688:$AH$1038,$AY1276,'Town VTO'!S$688:S$1038)</f>
        <v>126066</v>
      </c>
      <c r="U1276" s="1">
        <f>SUMIF('Town VTO'!$AH$688:$AH$1038,$AY1276,'Town VTO'!T$688:T$1038)</f>
        <v>0</v>
      </c>
      <c r="V1276" s="1">
        <f>SUMIF('Town VTO'!$AH$688:$AH$1038,$AY1276,'Town VTO'!U$688:U$1038)</f>
        <v>0</v>
      </c>
      <c r="W1276" s="1">
        <f>SUMIF('Town VTO'!$AH$688:$AH$1038,$AY1276,'Town VTO'!V$688:V$1038)</f>
        <v>0</v>
      </c>
      <c r="X1276" s="1">
        <f>SUMIF('Town VTO'!$AH$688:$AH$1038,$AY1276,'Town VTO'!W$688:W$1038)</f>
        <v>2125</v>
      </c>
      <c r="AS1276" t="s">
        <v>1058</v>
      </c>
      <c r="AT1276" t="s">
        <v>939</v>
      </c>
      <c r="AW1276" s="35">
        <v>25</v>
      </c>
      <c r="AX1276" s="37">
        <v>13</v>
      </c>
      <c r="AY1276" s="41">
        <f t="shared" si="386"/>
        <v>25013</v>
      </c>
      <c r="BA1276" s="7" t="s">
        <v>59</v>
      </c>
    </row>
    <row r="1277" spans="1:53" hidden="1" outlineLevel="1">
      <c r="A1277" t="s">
        <v>333</v>
      </c>
      <c r="B1277" t="s">
        <v>939</v>
      </c>
      <c r="C1277" s="25">
        <v>156168</v>
      </c>
      <c r="F1277" s="1">
        <f t="shared" si="387"/>
        <v>95943</v>
      </c>
      <c r="G1277" s="1">
        <f>SUMIF('Town VTO'!$AH$688:$AH$1038,$AY1277,'Town VTO'!F$688:F$1038)</f>
        <v>56839</v>
      </c>
      <c r="H1277" s="1">
        <v>51619</v>
      </c>
      <c r="I1277" s="2" t="str">
        <f t="shared" si="368"/>
        <v/>
      </c>
      <c r="J1277" s="2">
        <f t="shared" si="369"/>
        <v>0.5380173644768248</v>
      </c>
      <c r="K1277" s="10">
        <f t="shared" si="388"/>
        <v>2</v>
      </c>
      <c r="L1277" s="9">
        <f t="shared" si="389"/>
        <v>3</v>
      </c>
      <c r="M1277" s="8">
        <f t="shared" si="390"/>
        <v>1</v>
      </c>
      <c r="N1277" s="2">
        <f t="shared" si="391"/>
        <v>0.38137227312049865</v>
      </c>
      <c r="O1277" s="2">
        <f t="shared" si="392"/>
        <v>9.8131182056012428E-2</v>
      </c>
      <c r="P1277" s="2">
        <f t="shared" si="393"/>
        <v>0.50725951867254515</v>
      </c>
      <c r="Q1277" s="2">
        <f t="shared" si="394"/>
        <v>1.3237026150943687E-2</v>
      </c>
      <c r="R1277" s="1">
        <f>SUMIF('Town VTO'!$AH$688:$AH$1038,$AY1277,'Town VTO'!Q$688:Q$1038)</f>
        <v>36590</v>
      </c>
      <c r="S1277" s="1">
        <f>SUMIF('Town VTO'!$AH$688:$AH$1038,$AY1277,'Town VTO'!R$688:R$1038)</f>
        <v>9415</v>
      </c>
      <c r="T1277" s="1">
        <f>SUMIF('Town VTO'!$AH$688:$AH$1038,$AY1277,'Town VTO'!S$688:S$1038)</f>
        <v>48668</v>
      </c>
      <c r="U1277" s="1">
        <f>SUMIF('Town VTO'!$AH$688:$AH$1038,$AY1277,'Town VTO'!T$688:T$1038)</f>
        <v>0</v>
      </c>
      <c r="V1277" s="1">
        <f>SUMIF('Town VTO'!$AH$688:$AH$1038,$AY1277,'Town VTO'!U$688:U$1038)</f>
        <v>0</v>
      </c>
      <c r="W1277" s="1">
        <f>SUMIF('Town VTO'!$AH$688:$AH$1038,$AY1277,'Town VTO'!V$688:V$1038)</f>
        <v>0</v>
      </c>
      <c r="X1277" s="1">
        <f>SUMIF('Town VTO'!$AH$688:$AH$1038,$AY1277,'Town VTO'!W$688:W$1038)</f>
        <v>1270</v>
      </c>
      <c r="AS1277" t="s">
        <v>333</v>
      </c>
      <c r="AT1277" t="s">
        <v>939</v>
      </c>
      <c r="AW1277" s="35">
        <v>25</v>
      </c>
      <c r="AX1277" s="37">
        <v>15</v>
      </c>
      <c r="AY1277" s="41">
        <f t="shared" si="386"/>
        <v>25015</v>
      </c>
      <c r="BA1277" s="7" t="s">
        <v>59</v>
      </c>
    </row>
    <row r="1278" spans="1:53" hidden="1" outlineLevel="1">
      <c r="A1278" t="s">
        <v>2895</v>
      </c>
      <c r="B1278" t="s">
        <v>939</v>
      </c>
      <c r="C1278" s="25">
        <v>1456528</v>
      </c>
      <c r="F1278" s="1">
        <f t="shared" si="387"/>
        <v>889993</v>
      </c>
      <c r="G1278" s="1">
        <f>SUMIF('Town VTO'!$AH$688:$AH$1038,$AY1278,'Town VTO'!F$688:F$1038)</f>
        <v>538444</v>
      </c>
      <c r="H1278" s="1">
        <v>434532</v>
      </c>
      <c r="I1278" s="2" t="str">
        <f t="shared" si="368"/>
        <v/>
      </c>
      <c r="J1278" s="2">
        <f t="shared" si="369"/>
        <v>0.48824204235314211</v>
      </c>
      <c r="K1278" s="10">
        <f t="shared" si="388"/>
        <v>2</v>
      </c>
      <c r="L1278" s="9">
        <f t="shared" si="389"/>
        <v>3</v>
      </c>
      <c r="M1278" s="8">
        <f t="shared" si="390"/>
        <v>1</v>
      </c>
      <c r="N1278" s="2">
        <f t="shared" si="391"/>
        <v>0.38276031384516507</v>
      </c>
      <c r="O1278" s="2">
        <f t="shared" si="392"/>
        <v>0.11661215312929428</v>
      </c>
      <c r="P1278" s="2">
        <f t="shared" si="393"/>
        <v>0.49269825717730364</v>
      </c>
      <c r="Q1278" s="2">
        <f t="shared" si="394"/>
        <v>7.9292758482369941E-3</v>
      </c>
      <c r="R1278" s="1">
        <f>SUMIF('Town VTO'!$AH$688:$AH$1038,$AY1278,'Town VTO'!Q$688:Q$1038)</f>
        <v>340654</v>
      </c>
      <c r="S1278" s="1">
        <f>SUMIF('Town VTO'!$AH$688:$AH$1038,$AY1278,'Town VTO'!R$688:R$1038)</f>
        <v>103784</v>
      </c>
      <c r="T1278" s="1">
        <f>SUMIF('Town VTO'!$AH$688:$AH$1038,$AY1278,'Town VTO'!S$688:S$1038)</f>
        <v>438498</v>
      </c>
      <c r="U1278" s="1">
        <f>SUMIF('Town VTO'!$AH$688:$AH$1038,$AY1278,'Town VTO'!T$688:T$1038)</f>
        <v>0</v>
      </c>
      <c r="V1278" s="1">
        <f>SUMIF('Town VTO'!$AH$688:$AH$1038,$AY1278,'Town VTO'!U$688:U$1038)</f>
        <v>0</v>
      </c>
      <c r="W1278" s="1">
        <f>SUMIF('Town VTO'!$AH$688:$AH$1038,$AY1278,'Town VTO'!V$688:V$1038)</f>
        <v>0</v>
      </c>
      <c r="X1278" s="1">
        <f>SUMIF('Town VTO'!$AH$688:$AH$1038,$AY1278,'Town VTO'!W$688:W$1038)</f>
        <v>7057</v>
      </c>
      <c r="AS1278" t="s">
        <v>2895</v>
      </c>
      <c r="AT1278" t="s">
        <v>939</v>
      </c>
      <c r="AW1278" s="35">
        <v>25</v>
      </c>
      <c r="AX1278" s="37">
        <v>17</v>
      </c>
      <c r="AY1278" s="41">
        <f t="shared" si="386"/>
        <v>25017</v>
      </c>
      <c r="BA1278" s="7" t="s">
        <v>59</v>
      </c>
    </row>
    <row r="1279" spans="1:53" hidden="1" outlineLevel="1">
      <c r="A1279" t="s">
        <v>1024</v>
      </c>
      <c r="B1279" t="s">
        <v>939</v>
      </c>
      <c r="C1279" s="25">
        <v>9811</v>
      </c>
      <c r="F1279" s="1">
        <f t="shared" si="387"/>
        <v>7998</v>
      </c>
      <c r="G1279" s="1">
        <f>SUMIF('Town VTO'!$AH$688:$AH$1038,$AY1279,'Town VTO'!F$688:F$1038)</f>
        <v>4032</v>
      </c>
      <c r="H1279" s="1">
        <v>3899</v>
      </c>
      <c r="I1279" s="2" t="str">
        <f t="shared" si="368"/>
        <v/>
      </c>
      <c r="J1279" s="2">
        <f t="shared" si="369"/>
        <v>0.48749687421855464</v>
      </c>
      <c r="K1279" s="10">
        <f t="shared" si="388"/>
        <v>2</v>
      </c>
      <c r="L1279" s="9">
        <f t="shared" si="389"/>
        <v>3</v>
      </c>
      <c r="M1279" s="8">
        <f t="shared" si="390"/>
        <v>1</v>
      </c>
      <c r="N1279" s="2">
        <f t="shared" si="391"/>
        <v>0.2693173293323331</v>
      </c>
      <c r="O1279" s="2">
        <f t="shared" si="392"/>
        <v>0.18592148037009251</v>
      </c>
      <c r="P1279" s="2">
        <f t="shared" si="393"/>
        <v>0.53238309577394349</v>
      </c>
      <c r="Q1279" s="2">
        <f t="shared" si="394"/>
        <v>1.2378094523630923E-2</v>
      </c>
      <c r="R1279" s="1">
        <f>SUMIF('Town VTO'!$AH$688:$AH$1038,$AY1279,'Town VTO'!Q$688:Q$1038)</f>
        <v>2154</v>
      </c>
      <c r="S1279" s="1">
        <f>SUMIF('Town VTO'!$AH$688:$AH$1038,$AY1279,'Town VTO'!R$688:R$1038)</f>
        <v>1487</v>
      </c>
      <c r="T1279" s="1">
        <f>SUMIF('Town VTO'!$AH$688:$AH$1038,$AY1279,'Town VTO'!S$688:S$1038)</f>
        <v>4258</v>
      </c>
      <c r="U1279" s="1">
        <f>SUMIF('Town VTO'!$AH$688:$AH$1038,$AY1279,'Town VTO'!T$688:T$1038)</f>
        <v>0</v>
      </c>
      <c r="V1279" s="1">
        <f>SUMIF('Town VTO'!$AH$688:$AH$1038,$AY1279,'Town VTO'!U$688:U$1038)</f>
        <v>0</v>
      </c>
      <c r="W1279" s="1">
        <f>SUMIF('Town VTO'!$AH$688:$AH$1038,$AY1279,'Town VTO'!V$688:V$1038)</f>
        <v>0</v>
      </c>
      <c r="X1279" s="1">
        <f>SUMIF('Town VTO'!$AH$688:$AH$1038,$AY1279,'Town VTO'!W$688:W$1038)</f>
        <v>99</v>
      </c>
      <c r="AS1279" t="s">
        <v>1024</v>
      </c>
      <c r="AT1279" t="s">
        <v>939</v>
      </c>
      <c r="AW1279" s="35">
        <v>25</v>
      </c>
      <c r="AX1279" s="37">
        <v>19</v>
      </c>
      <c r="AY1279" s="41">
        <f t="shared" si="386"/>
        <v>25019</v>
      </c>
      <c r="BA1279" s="7" t="s">
        <v>59</v>
      </c>
    </row>
    <row r="1280" spans="1:53" hidden="1" outlineLevel="1">
      <c r="A1280" t="s">
        <v>981</v>
      </c>
      <c r="B1280" t="s">
        <v>939</v>
      </c>
      <c r="C1280" s="25">
        <v>653421</v>
      </c>
      <c r="F1280" s="1">
        <f t="shared" si="387"/>
        <v>434811</v>
      </c>
      <c r="G1280" s="1">
        <f>SUMIF('Town VTO'!$AH$688:$AH$1038,$AY1280,'Town VTO'!F$688:F$1038)</f>
        <v>261646</v>
      </c>
      <c r="H1280" s="1">
        <v>231103</v>
      </c>
      <c r="I1280" s="2" t="str">
        <f t="shared" si="368"/>
        <v/>
      </c>
      <c r="J1280" s="2">
        <f t="shared" si="369"/>
        <v>0.53150219290680323</v>
      </c>
      <c r="K1280" s="10">
        <f t="shared" si="388"/>
        <v>2</v>
      </c>
      <c r="L1280" s="9">
        <f t="shared" si="389"/>
        <v>3</v>
      </c>
      <c r="M1280" s="8">
        <f t="shared" si="390"/>
        <v>1</v>
      </c>
      <c r="N1280" s="2">
        <f t="shared" si="391"/>
        <v>0.36468028637729955</v>
      </c>
      <c r="O1280" s="2">
        <f t="shared" si="392"/>
        <v>0.13082005745024849</v>
      </c>
      <c r="P1280" s="2">
        <f t="shared" si="393"/>
        <v>0.49865113808068334</v>
      </c>
      <c r="Q1280" s="2">
        <f t="shared" si="394"/>
        <v>5.8485180917686175E-3</v>
      </c>
      <c r="R1280" s="1">
        <f>SUMIF('Town VTO'!$AH$688:$AH$1038,$AY1280,'Town VTO'!Q$688:Q$1038)</f>
        <v>158567</v>
      </c>
      <c r="S1280" s="1">
        <f>SUMIF('Town VTO'!$AH$688:$AH$1038,$AY1280,'Town VTO'!R$688:R$1038)</f>
        <v>56882</v>
      </c>
      <c r="T1280" s="1">
        <f>SUMIF('Town VTO'!$AH$688:$AH$1038,$AY1280,'Town VTO'!S$688:S$1038)</f>
        <v>216819</v>
      </c>
      <c r="U1280" s="1">
        <f>SUMIF('Town VTO'!$AH$688:$AH$1038,$AY1280,'Town VTO'!T$688:T$1038)</f>
        <v>0</v>
      </c>
      <c r="V1280" s="1">
        <f>SUMIF('Town VTO'!$AH$688:$AH$1038,$AY1280,'Town VTO'!U$688:U$1038)</f>
        <v>0</v>
      </c>
      <c r="W1280" s="1">
        <f>SUMIF('Town VTO'!$AH$688:$AH$1038,$AY1280,'Town VTO'!V$688:V$1038)</f>
        <v>0</v>
      </c>
      <c r="X1280" s="1">
        <f>SUMIF('Town VTO'!$AH$688:$AH$1038,$AY1280,'Town VTO'!W$688:W$1038)</f>
        <v>2543</v>
      </c>
      <c r="AS1280" t="s">
        <v>981</v>
      </c>
      <c r="AT1280" t="s">
        <v>939</v>
      </c>
      <c r="AW1280" s="35">
        <v>25</v>
      </c>
      <c r="AX1280" s="37">
        <v>21</v>
      </c>
      <c r="AY1280" s="41">
        <f t="shared" si="386"/>
        <v>25021</v>
      </c>
      <c r="BA1280" s="7" t="s">
        <v>59</v>
      </c>
    </row>
    <row r="1281" spans="1:53" hidden="1" outlineLevel="1">
      <c r="A1281" t="s">
        <v>2776</v>
      </c>
      <c r="B1281" t="s">
        <v>939</v>
      </c>
      <c r="C1281" s="25">
        <v>486779</v>
      </c>
      <c r="F1281" s="1">
        <f t="shared" si="387"/>
        <v>309342</v>
      </c>
      <c r="G1281" s="1">
        <f>SUMIF('Town VTO'!$AH$688:$AH$1038,$AY1281,'Town VTO'!F$688:F$1038)</f>
        <v>183207</v>
      </c>
      <c r="H1281" s="1">
        <v>168256</v>
      </c>
      <c r="I1281" s="2" t="str">
        <f t="shared" si="368"/>
        <v/>
      </c>
      <c r="J1281" s="2">
        <f t="shared" si="369"/>
        <v>0.54391579546262714</v>
      </c>
      <c r="K1281" s="10">
        <f t="shared" si="388"/>
        <v>2</v>
      </c>
      <c r="L1281" s="9">
        <f t="shared" si="389"/>
        <v>3</v>
      </c>
      <c r="M1281" s="8">
        <f t="shared" si="390"/>
        <v>1</v>
      </c>
      <c r="N1281" s="2">
        <f t="shared" si="391"/>
        <v>0.29520078101260094</v>
      </c>
      <c r="O1281" s="2">
        <f t="shared" si="392"/>
        <v>0.14908418514136457</v>
      </c>
      <c r="P1281" s="2">
        <f t="shared" si="393"/>
        <v>0.54814412527235223</v>
      </c>
      <c r="Q1281" s="2">
        <f t="shared" si="394"/>
        <v>7.5709085736822557E-3</v>
      </c>
      <c r="R1281" s="1">
        <f>SUMIF('Town VTO'!$AH$688:$AH$1038,$AY1281,'Town VTO'!Q$688:Q$1038)</f>
        <v>91318</v>
      </c>
      <c r="S1281" s="1">
        <f>SUMIF('Town VTO'!$AH$688:$AH$1038,$AY1281,'Town VTO'!R$688:R$1038)</f>
        <v>46118</v>
      </c>
      <c r="T1281" s="1">
        <f>SUMIF('Town VTO'!$AH$688:$AH$1038,$AY1281,'Town VTO'!S$688:S$1038)</f>
        <v>169564</v>
      </c>
      <c r="U1281" s="1">
        <f>SUMIF('Town VTO'!$AH$688:$AH$1038,$AY1281,'Town VTO'!T$688:T$1038)</f>
        <v>0</v>
      </c>
      <c r="V1281" s="1">
        <f>SUMIF('Town VTO'!$AH$688:$AH$1038,$AY1281,'Town VTO'!U$688:U$1038)</f>
        <v>0</v>
      </c>
      <c r="W1281" s="1">
        <f>SUMIF('Town VTO'!$AH$688:$AH$1038,$AY1281,'Town VTO'!V$688:V$1038)</f>
        <v>0</v>
      </c>
      <c r="X1281" s="1">
        <f>SUMIF('Town VTO'!$AH$688:$AH$1038,$AY1281,'Town VTO'!W$688:W$1038)</f>
        <v>2342</v>
      </c>
      <c r="AS1281" t="s">
        <v>2776</v>
      </c>
      <c r="AT1281" t="s">
        <v>939</v>
      </c>
      <c r="AW1281" s="35">
        <v>25</v>
      </c>
      <c r="AX1281" s="37">
        <v>23</v>
      </c>
      <c r="AY1281" s="41">
        <f t="shared" si="386"/>
        <v>25023</v>
      </c>
      <c r="BA1281" s="7" t="s">
        <v>59</v>
      </c>
    </row>
    <row r="1282" spans="1:53" hidden="1" outlineLevel="1">
      <c r="A1282" t="s">
        <v>427</v>
      </c>
      <c r="B1282" t="s">
        <v>939</v>
      </c>
      <c r="C1282" s="25">
        <v>687192</v>
      </c>
      <c r="F1282" s="1">
        <f t="shared" si="387"/>
        <v>393896</v>
      </c>
      <c r="G1282" s="1">
        <f>SUMIF('Town VTO'!$AH$688:$AH$1038,$AY1282,'Town VTO'!F$688:F$1038)</f>
        <v>181265</v>
      </c>
      <c r="H1282" s="1">
        <v>154395</v>
      </c>
      <c r="I1282" s="2" t="str">
        <f t="shared" si="368"/>
        <v/>
      </c>
      <c r="J1282" s="2">
        <f t="shared" si="369"/>
        <v>0.39196894611775696</v>
      </c>
      <c r="K1282" s="10">
        <f t="shared" si="388"/>
        <v>1</v>
      </c>
      <c r="L1282" s="9">
        <f t="shared" si="389"/>
        <v>3</v>
      </c>
      <c r="M1282" s="8">
        <f t="shared" si="390"/>
        <v>2</v>
      </c>
      <c r="N1282" s="2">
        <f t="shared" si="391"/>
        <v>0.53647663342608198</v>
      </c>
      <c r="O1282" s="2">
        <f t="shared" si="392"/>
        <v>7.9538761500497587E-2</v>
      </c>
      <c r="P1282" s="2">
        <f t="shared" si="393"/>
        <v>0.37486290797570931</v>
      </c>
      <c r="Q1282" s="2">
        <f t="shared" si="394"/>
        <v>9.1216970977111012E-3</v>
      </c>
      <c r="R1282" s="1">
        <f>SUMIF('Town VTO'!$AH$688:$AH$1038,$AY1282,'Town VTO'!Q$688:Q$1038)</f>
        <v>211316</v>
      </c>
      <c r="S1282" s="1">
        <f>SUMIF('Town VTO'!$AH$688:$AH$1038,$AY1282,'Town VTO'!R$688:R$1038)</f>
        <v>31330</v>
      </c>
      <c r="T1282" s="1">
        <f>SUMIF('Town VTO'!$AH$688:$AH$1038,$AY1282,'Town VTO'!S$688:S$1038)</f>
        <v>147657</v>
      </c>
      <c r="U1282" s="1">
        <f>SUMIF('Town VTO'!$AH$688:$AH$1038,$AY1282,'Town VTO'!T$688:T$1038)</f>
        <v>0</v>
      </c>
      <c r="V1282" s="1">
        <f>SUMIF('Town VTO'!$AH$688:$AH$1038,$AY1282,'Town VTO'!U$688:U$1038)</f>
        <v>0</v>
      </c>
      <c r="W1282" s="1">
        <f>SUMIF('Town VTO'!$AH$688:$AH$1038,$AY1282,'Town VTO'!V$688:V$1038)</f>
        <v>0</v>
      </c>
      <c r="X1282" s="1">
        <f>SUMIF('Town VTO'!$AH$688:$AH$1038,$AY1282,'Town VTO'!W$688:W$1038)</f>
        <v>3593</v>
      </c>
      <c r="AS1282" t="s">
        <v>427</v>
      </c>
      <c r="AT1282" t="s">
        <v>939</v>
      </c>
      <c r="AW1282" s="35">
        <v>25</v>
      </c>
      <c r="AX1282" s="37">
        <v>25</v>
      </c>
      <c r="AY1282" s="41">
        <f t="shared" si="386"/>
        <v>25025</v>
      </c>
      <c r="BA1282" s="7" t="s">
        <v>59</v>
      </c>
    </row>
    <row r="1283" spans="1:53" hidden="1" outlineLevel="1">
      <c r="A1283" t="s">
        <v>2820</v>
      </c>
      <c r="B1283" t="s">
        <v>939</v>
      </c>
      <c r="C1283" s="25">
        <v>785345</v>
      </c>
      <c r="F1283" s="1">
        <f t="shared" si="387"/>
        <v>483331</v>
      </c>
      <c r="G1283" s="1">
        <f>SUMIF('Town VTO'!$AH$688:$AH$1038,$AY1283,'Town VTO'!F$688:F$1038)</f>
        <v>262841</v>
      </c>
      <c r="H1283" s="1">
        <v>213076</v>
      </c>
      <c r="I1283" s="2" t="str">
        <f t="shared" si="368"/>
        <v/>
      </c>
      <c r="J1283" s="2">
        <f t="shared" si="369"/>
        <v>0.44084902478839555</v>
      </c>
      <c r="K1283" s="10">
        <f t="shared" si="388"/>
        <v>2</v>
      </c>
      <c r="L1283" s="9">
        <f t="shared" si="389"/>
        <v>3</v>
      </c>
      <c r="M1283" s="8">
        <f t="shared" si="390"/>
        <v>1</v>
      </c>
      <c r="N1283" s="2">
        <f t="shared" si="391"/>
        <v>0.31014356621031963</v>
      </c>
      <c r="O1283" s="2">
        <f t="shared" si="392"/>
        <v>0.13730135248928788</v>
      </c>
      <c r="P1283" s="2">
        <f t="shared" si="393"/>
        <v>0.5434536580521423</v>
      </c>
      <c r="Q1283" s="2">
        <f t="shared" si="394"/>
        <v>9.1014232482502511E-3</v>
      </c>
      <c r="R1283" s="1">
        <f>SUMIF('Town VTO'!$AH$688:$AH$1038,$AY1283,'Town VTO'!Q$688:Q$1038)</f>
        <v>149902</v>
      </c>
      <c r="S1283" s="1">
        <f>SUMIF('Town VTO'!$AH$688:$AH$1038,$AY1283,'Town VTO'!R$688:R$1038)</f>
        <v>66362</v>
      </c>
      <c r="T1283" s="1">
        <f>SUMIF('Town VTO'!$AH$688:$AH$1038,$AY1283,'Town VTO'!S$688:S$1038)</f>
        <v>262668</v>
      </c>
      <c r="U1283" s="1">
        <f>SUMIF('Town VTO'!$AH$688:$AH$1038,$AY1283,'Town VTO'!T$688:T$1038)</f>
        <v>0</v>
      </c>
      <c r="V1283" s="1">
        <f>SUMIF('Town VTO'!$AH$688:$AH$1038,$AY1283,'Town VTO'!U$688:U$1038)</f>
        <v>0</v>
      </c>
      <c r="W1283" s="1">
        <f>SUMIF('Town VTO'!$AH$688:$AH$1038,$AY1283,'Town VTO'!V$688:V$1038)</f>
        <v>0</v>
      </c>
      <c r="X1283" s="1">
        <f>SUMIF('Town VTO'!$AH$688:$AH$1038,$AY1283,'Town VTO'!W$688:W$1038)</f>
        <v>4399</v>
      </c>
      <c r="AS1283" t="s">
        <v>2820</v>
      </c>
      <c r="AT1283" t="s">
        <v>939</v>
      </c>
      <c r="AW1283" s="35">
        <v>25</v>
      </c>
      <c r="AX1283" s="37">
        <v>27</v>
      </c>
      <c r="AY1283" s="41">
        <f t="shared" si="386"/>
        <v>25027</v>
      </c>
      <c r="BA1283" s="7" t="s">
        <v>59</v>
      </c>
    </row>
    <row r="1284" spans="1:53" collapsed="1">
      <c r="A1284" t="s">
        <v>938</v>
      </c>
      <c r="B1284" t="s">
        <v>2569</v>
      </c>
      <c r="C1284" s="25">
        <f>SUM(C1270:C1283)</f>
        <v>6410084</v>
      </c>
      <c r="D1284" s="55">
        <v>4864000</v>
      </c>
      <c r="E1284" s="55">
        <v>4395000</v>
      </c>
      <c r="F1284" s="1">
        <f>SUM(F1270:F1283)</f>
        <v>3990505</v>
      </c>
      <c r="G1284" s="1">
        <f>SUM(G1270:G1283)</f>
        <v>2243835</v>
      </c>
      <c r="H1284" s="1">
        <v>1923657</v>
      </c>
      <c r="I1284" s="2">
        <f t="shared" si="368"/>
        <v>0.39548869243421053</v>
      </c>
      <c r="J1284" s="2">
        <f t="shared" si="369"/>
        <v>0.4820585364509003</v>
      </c>
      <c r="K1284" s="10">
        <f t="shared" si="388"/>
        <v>2</v>
      </c>
      <c r="L1284" s="9">
        <f t="shared" si="389"/>
        <v>3</v>
      </c>
      <c r="M1284" s="8">
        <f t="shared" si="390"/>
        <v>1</v>
      </c>
      <c r="N1284" s="2">
        <f t="shared" si="391"/>
        <v>0.36905278905802646</v>
      </c>
      <c r="O1284" s="2">
        <f t="shared" si="392"/>
        <v>0.12503730730822291</v>
      </c>
      <c r="P1284" s="2">
        <f t="shared" si="393"/>
        <v>0.49794524753132746</v>
      </c>
      <c r="Q1284" s="2">
        <f t="shared" si="394"/>
        <v>7.9646561024231954E-3</v>
      </c>
      <c r="R1284" s="1">
        <f t="shared" ref="R1284:W1284" si="395">SUM(R1270:R1283)</f>
        <v>1472707</v>
      </c>
      <c r="S1284" s="1">
        <f t="shared" si="395"/>
        <v>498962</v>
      </c>
      <c r="T1284" s="1">
        <f t="shared" si="395"/>
        <v>1987053</v>
      </c>
      <c r="U1284" s="1">
        <f t="shared" si="395"/>
        <v>0</v>
      </c>
      <c r="V1284" s="1">
        <f t="shared" si="395"/>
        <v>0</v>
      </c>
      <c r="W1284" s="1">
        <f t="shared" si="395"/>
        <v>0</v>
      </c>
      <c r="X1284" s="1">
        <f>SUM(X1270:X1283)</f>
        <v>31783</v>
      </c>
      <c r="AS1284" t="s">
        <v>938</v>
      </c>
      <c r="AT1284" t="s">
        <v>2569</v>
      </c>
      <c r="AW1284" s="35">
        <v>25</v>
      </c>
      <c r="AX1284" s="37"/>
      <c r="AY1284" s="35">
        <v>25</v>
      </c>
      <c r="BA1284" s="7" t="s">
        <v>2133</v>
      </c>
    </row>
    <row r="1285" spans="1:53">
      <c r="C1285" s="25"/>
      <c r="F1285" s="25"/>
      <c r="I1285" s="2"/>
      <c r="J1285" s="2"/>
      <c r="M1285" s="8"/>
      <c r="AW1285" s="35"/>
      <c r="AX1285" s="37"/>
      <c r="AY1285" s="41"/>
    </row>
    <row r="1286" spans="1:53" ht="13" hidden="1" customHeight="1" outlineLevel="1">
      <c r="A1286" t="s">
        <v>1755</v>
      </c>
      <c r="B1286" t="s">
        <v>1022</v>
      </c>
      <c r="C1286" s="25">
        <v>11503</v>
      </c>
      <c r="F1286" s="25">
        <v>9701</v>
      </c>
      <c r="G1286" s="1">
        <v>5556</v>
      </c>
      <c r="H1286" s="1">
        <v>5392</v>
      </c>
      <c r="I1286" s="2" t="str">
        <f t="shared" si="368"/>
        <v/>
      </c>
      <c r="J1286" s="2">
        <f t="shared" si="369"/>
        <v>0.55581898773322336</v>
      </c>
      <c r="K1286" s="10" t="e">
        <f t="shared" ref="K1286:K1317" si="396">RANK(R1286,R1286:AP1286)</f>
        <v>#N/A</v>
      </c>
      <c r="L1286" s="9" t="e">
        <f t="shared" ref="L1286:L1317" si="397">RANK(S1286,R1286:AP1286)</f>
        <v>#N/A</v>
      </c>
      <c r="M1286" s="8" t="e">
        <f t="shared" ref="M1286:M1317" si="398">RANK(T1286,R1286:AP1286)</f>
        <v>#N/A</v>
      </c>
      <c r="N1286" s="2" t="str">
        <f t="shared" ref="N1286:N1317" si="399">IF(SUM($R1286:$AO1286)=0,"-",R1286/SUM($R1286:$AO1286))</f>
        <v>-</v>
      </c>
      <c r="O1286" s="2" t="str">
        <f t="shared" ref="O1286:O1317" si="400">IF(SUM($R1286:$AO1286)=0,"-",S1286/SUM($R1286:$AO1286))</f>
        <v>-</v>
      </c>
      <c r="P1286" s="2" t="str">
        <f t="shared" ref="P1286:P1317" si="401">IF(SUM($R1286:$AO1286)=0,"-",T1286/SUM($R1286:$AO1286))</f>
        <v>-</v>
      </c>
      <c r="Q1286" s="2" t="str">
        <f t="shared" ref="Q1286:Q1317" si="402">IF(SUM($R1286:$AO1286)=0,"-",(1-N1286-O1286-P1286))</f>
        <v>-</v>
      </c>
      <c r="AS1286" t="s">
        <v>1755</v>
      </c>
      <c r="AT1286" t="s">
        <v>1022</v>
      </c>
      <c r="AW1286" s="35">
        <v>26</v>
      </c>
      <c r="AX1286" s="37">
        <v>1</v>
      </c>
      <c r="AY1286" s="41">
        <f t="shared" si="386"/>
        <v>26001</v>
      </c>
      <c r="BA1286" s="7" t="s">
        <v>59</v>
      </c>
    </row>
    <row r="1287" spans="1:53" ht="13" hidden="1" customHeight="1" outlineLevel="1">
      <c r="A1287" t="s">
        <v>993</v>
      </c>
      <c r="B1287" t="s">
        <v>1022</v>
      </c>
      <c r="C1287" s="25">
        <v>9687</v>
      </c>
      <c r="F1287" s="25">
        <v>7214</v>
      </c>
      <c r="G1287" s="1">
        <v>3801</v>
      </c>
      <c r="H1287" s="1">
        <v>3746</v>
      </c>
      <c r="I1287" s="2" t="str">
        <f t="shared" ref="I1287:I1350" si="403">IF(D1287&gt;0,H1287/D1287,"")</f>
        <v/>
      </c>
      <c r="J1287" s="2">
        <f t="shared" ref="J1287:J1350" si="404">IF(F1287&gt;0,H1287/F1287,"")</f>
        <v>0.51926808982533956</v>
      </c>
      <c r="K1287" s="10" t="e">
        <f t="shared" si="396"/>
        <v>#N/A</v>
      </c>
      <c r="L1287" s="9" t="e">
        <f t="shared" si="397"/>
        <v>#N/A</v>
      </c>
      <c r="M1287" s="8" t="e">
        <f t="shared" si="398"/>
        <v>#N/A</v>
      </c>
      <c r="N1287" s="2" t="str">
        <f t="shared" si="399"/>
        <v>-</v>
      </c>
      <c r="O1287" s="2" t="str">
        <f t="shared" si="400"/>
        <v>-</v>
      </c>
      <c r="P1287" s="2" t="str">
        <f t="shared" si="401"/>
        <v>-</v>
      </c>
      <c r="Q1287" s="2" t="str">
        <f t="shared" si="402"/>
        <v>-</v>
      </c>
      <c r="AS1287" t="s">
        <v>993</v>
      </c>
      <c r="AT1287" t="s">
        <v>1022</v>
      </c>
      <c r="AW1287" s="35">
        <v>26</v>
      </c>
      <c r="AX1287" s="37">
        <v>3</v>
      </c>
      <c r="AY1287" s="41">
        <f t="shared" si="386"/>
        <v>26003</v>
      </c>
      <c r="BA1287" s="7" t="s">
        <v>59</v>
      </c>
    </row>
    <row r="1288" spans="1:53" ht="13" hidden="1" customHeight="1" outlineLevel="1">
      <c r="A1288" t="s">
        <v>1784</v>
      </c>
      <c r="B1288" t="s">
        <v>1022</v>
      </c>
      <c r="C1288" s="25">
        <v>111156</v>
      </c>
      <c r="F1288" s="25">
        <v>75986</v>
      </c>
      <c r="G1288" s="1">
        <v>45068</v>
      </c>
      <c r="H1288" s="1">
        <v>43854</v>
      </c>
      <c r="I1288" s="2" t="str">
        <f t="shared" si="403"/>
        <v/>
      </c>
      <c r="J1288" s="2">
        <f t="shared" si="404"/>
        <v>0.57713262969494383</v>
      </c>
      <c r="K1288" s="10" t="e">
        <f t="shared" si="396"/>
        <v>#N/A</v>
      </c>
      <c r="L1288" s="9" t="e">
        <f t="shared" si="397"/>
        <v>#N/A</v>
      </c>
      <c r="M1288" s="8" t="e">
        <f t="shared" si="398"/>
        <v>#N/A</v>
      </c>
      <c r="N1288" s="2" t="str">
        <f t="shared" si="399"/>
        <v>-</v>
      </c>
      <c r="O1288" s="2" t="str">
        <f t="shared" si="400"/>
        <v>-</v>
      </c>
      <c r="P1288" s="2" t="str">
        <f t="shared" si="401"/>
        <v>-</v>
      </c>
      <c r="Q1288" s="2" t="str">
        <f t="shared" si="402"/>
        <v>-</v>
      </c>
      <c r="AS1288" t="s">
        <v>1784</v>
      </c>
      <c r="AT1288" t="s">
        <v>1022</v>
      </c>
      <c r="AW1288" s="35">
        <v>26</v>
      </c>
      <c r="AX1288" s="37">
        <v>5</v>
      </c>
      <c r="AY1288" s="41">
        <f t="shared" si="386"/>
        <v>26005</v>
      </c>
      <c r="BA1288" s="7" t="s">
        <v>59</v>
      </c>
    </row>
    <row r="1289" spans="1:53" ht="13" hidden="1" customHeight="1" outlineLevel="1">
      <c r="A1289" t="s">
        <v>2392</v>
      </c>
      <c r="B1289" t="s">
        <v>1022</v>
      </c>
      <c r="C1289" s="25">
        <v>30209</v>
      </c>
      <c r="F1289" s="25">
        <v>23579</v>
      </c>
      <c r="G1289" s="1">
        <v>13030</v>
      </c>
      <c r="H1289" s="1">
        <v>11931</v>
      </c>
      <c r="I1289" s="2" t="str">
        <f t="shared" si="403"/>
        <v/>
      </c>
      <c r="J1289" s="2">
        <f t="shared" si="404"/>
        <v>0.50600110267611009</v>
      </c>
      <c r="K1289" s="10" t="e">
        <f t="shared" si="396"/>
        <v>#N/A</v>
      </c>
      <c r="L1289" s="9" t="e">
        <f t="shared" si="397"/>
        <v>#N/A</v>
      </c>
      <c r="M1289" s="8" t="e">
        <f t="shared" si="398"/>
        <v>#N/A</v>
      </c>
      <c r="N1289" s="2" t="str">
        <f t="shared" si="399"/>
        <v>-</v>
      </c>
      <c r="O1289" s="2" t="str">
        <f t="shared" si="400"/>
        <v>-</v>
      </c>
      <c r="P1289" s="2" t="str">
        <f t="shared" si="401"/>
        <v>-</v>
      </c>
      <c r="Q1289" s="2" t="str">
        <f t="shared" si="402"/>
        <v>-</v>
      </c>
      <c r="AS1289" t="s">
        <v>2392</v>
      </c>
      <c r="AT1289" t="s">
        <v>1022</v>
      </c>
      <c r="AW1289" s="35">
        <v>26</v>
      </c>
      <c r="AX1289" s="37">
        <v>7</v>
      </c>
      <c r="AY1289" s="41">
        <f t="shared" si="386"/>
        <v>26007</v>
      </c>
      <c r="BA1289" s="7" t="s">
        <v>59</v>
      </c>
    </row>
    <row r="1290" spans="1:53" ht="13" hidden="1" customHeight="1" outlineLevel="1">
      <c r="A1290" t="s">
        <v>2773</v>
      </c>
      <c r="B1290" t="s">
        <v>1022</v>
      </c>
      <c r="C1290" s="25">
        <v>24278</v>
      </c>
      <c r="F1290" s="25">
        <v>18730</v>
      </c>
      <c r="G1290" s="1">
        <v>11519</v>
      </c>
      <c r="H1290" s="1">
        <v>11253</v>
      </c>
      <c r="I1290" s="2" t="str">
        <f t="shared" si="403"/>
        <v/>
      </c>
      <c r="J1290" s="2">
        <f t="shared" si="404"/>
        <v>0.60080085424452745</v>
      </c>
      <c r="K1290" s="10" t="e">
        <f t="shared" si="396"/>
        <v>#N/A</v>
      </c>
      <c r="L1290" s="9" t="e">
        <f t="shared" si="397"/>
        <v>#N/A</v>
      </c>
      <c r="M1290" s="8" t="e">
        <f t="shared" si="398"/>
        <v>#N/A</v>
      </c>
      <c r="N1290" s="2" t="str">
        <f t="shared" si="399"/>
        <v>-</v>
      </c>
      <c r="O1290" s="2" t="str">
        <f t="shared" si="400"/>
        <v>-</v>
      </c>
      <c r="P1290" s="2" t="str">
        <f t="shared" si="401"/>
        <v>-</v>
      </c>
      <c r="Q1290" s="2" t="str">
        <f t="shared" si="402"/>
        <v>-</v>
      </c>
      <c r="AS1290" t="s">
        <v>2773</v>
      </c>
      <c r="AT1290" t="s">
        <v>1022</v>
      </c>
      <c r="AW1290" s="35">
        <v>26</v>
      </c>
      <c r="AX1290" s="37">
        <v>9</v>
      </c>
      <c r="AY1290" s="41">
        <f t="shared" si="386"/>
        <v>26009</v>
      </c>
      <c r="BA1290" s="7" t="s">
        <v>59</v>
      </c>
    </row>
    <row r="1291" spans="1:53" ht="13" hidden="1" customHeight="1" outlineLevel="1">
      <c r="A1291" t="s">
        <v>2083</v>
      </c>
      <c r="B1291" t="s">
        <v>1022</v>
      </c>
      <c r="C1291" s="25">
        <v>16968</v>
      </c>
      <c r="F1291" s="25">
        <v>12145</v>
      </c>
      <c r="G1291" s="1">
        <v>6750</v>
      </c>
      <c r="H1291" s="1">
        <v>6371</v>
      </c>
      <c r="I1291" s="2" t="str">
        <f t="shared" si="403"/>
        <v/>
      </c>
      <c r="J1291" s="2">
        <f t="shared" si="404"/>
        <v>0.52457801564429807</v>
      </c>
      <c r="K1291" s="10" t="e">
        <f t="shared" si="396"/>
        <v>#N/A</v>
      </c>
      <c r="L1291" s="9" t="e">
        <f t="shared" si="397"/>
        <v>#N/A</v>
      </c>
      <c r="M1291" s="8" t="e">
        <f t="shared" si="398"/>
        <v>#N/A</v>
      </c>
      <c r="N1291" s="2" t="str">
        <f t="shared" si="399"/>
        <v>-</v>
      </c>
      <c r="O1291" s="2" t="str">
        <f t="shared" si="400"/>
        <v>-</v>
      </c>
      <c r="P1291" s="2" t="str">
        <f t="shared" si="401"/>
        <v>-</v>
      </c>
      <c r="Q1291" s="2" t="str">
        <f t="shared" si="402"/>
        <v>-</v>
      </c>
      <c r="AS1291" t="s">
        <v>2083</v>
      </c>
      <c r="AT1291" t="s">
        <v>1022</v>
      </c>
      <c r="AW1291" s="35">
        <v>26</v>
      </c>
      <c r="AX1291" s="37">
        <v>11</v>
      </c>
      <c r="AY1291" s="41">
        <f t="shared" si="386"/>
        <v>26011</v>
      </c>
      <c r="BA1291" s="7" t="s">
        <v>59</v>
      </c>
    </row>
    <row r="1292" spans="1:53" ht="13" hidden="1" customHeight="1" outlineLevel="1">
      <c r="A1292" t="s">
        <v>2356</v>
      </c>
      <c r="B1292" t="s">
        <v>1022</v>
      </c>
      <c r="C1292" s="25">
        <v>8940</v>
      </c>
      <c r="F1292" s="25">
        <v>5847</v>
      </c>
      <c r="G1292" s="1">
        <v>3283</v>
      </c>
      <c r="H1292" s="1">
        <v>3202</v>
      </c>
      <c r="I1292" s="2" t="str">
        <f t="shared" si="403"/>
        <v/>
      </c>
      <c r="J1292" s="2">
        <f t="shared" si="404"/>
        <v>0.54763126389601502</v>
      </c>
      <c r="K1292" s="10" t="e">
        <f t="shared" si="396"/>
        <v>#N/A</v>
      </c>
      <c r="L1292" s="9" t="e">
        <f t="shared" si="397"/>
        <v>#N/A</v>
      </c>
      <c r="M1292" s="8" t="e">
        <f t="shared" si="398"/>
        <v>#N/A</v>
      </c>
      <c r="N1292" s="2" t="str">
        <f t="shared" si="399"/>
        <v>-</v>
      </c>
      <c r="O1292" s="2" t="str">
        <f t="shared" si="400"/>
        <v>-</v>
      </c>
      <c r="P1292" s="2" t="str">
        <f t="shared" si="401"/>
        <v>-</v>
      </c>
      <c r="Q1292" s="2" t="str">
        <f t="shared" si="402"/>
        <v>-</v>
      </c>
      <c r="AS1292" t="s">
        <v>2356</v>
      </c>
      <c r="AT1292" t="s">
        <v>1022</v>
      </c>
      <c r="AW1292" s="35">
        <v>26</v>
      </c>
      <c r="AX1292" s="37">
        <v>13</v>
      </c>
      <c r="AY1292" s="41">
        <f t="shared" si="386"/>
        <v>26013</v>
      </c>
      <c r="BA1292" s="7" t="s">
        <v>59</v>
      </c>
    </row>
    <row r="1293" spans="1:53" ht="13" hidden="1" customHeight="1" outlineLevel="1">
      <c r="A1293" t="s">
        <v>1487</v>
      </c>
      <c r="B1293" t="s">
        <v>1022</v>
      </c>
      <c r="C1293" s="25">
        <v>59610</v>
      </c>
      <c r="F1293" s="25">
        <v>42484</v>
      </c>
      <c r="G1293" s="1">
        <v>25471</v>
      </c>
      <c r="H1293" s="1">
        <v>24621</v>
      </c>
      <c r="I1293" s="2" t="str">
        <f t="shared" si="403"/>
        <v/>
      </c>
      <c r="J1293" s="2">
        <f t="shared" si="404"/>
        <v>0.57953582525185954</v>
      </c>
      <c r="K1293" s="10" t="e">
        <f t="shared" si="396"/>
        <v>#N/A</v>
      </c>
      <c r="L1293" s="9" t="e">
        <f t="shared" si="397"/>
        <v>#N/A</v>
      </c>
      <c r="M1293" s="8" t="e">
        <f t="shared" si="398"/>
        <v>#N/A</v>
      </c>
      <c r="N1293" s="2" t="str">
        <f t="shared" si="399"/>
        <v>-</v>
      </c>
      <c r="O1293" s="2" t="str">
        <f t="shared" si="400"/>
        <v>-</v>
      </c>
      <c r="P1293" s="2" t="str">
        <f t="shared" si="401"/>
        <v>-</v>
      </c>
      <c r="Q1293" s="2" t="str">
        <f t="shared" si="402"/>
        <v>-</v>
      </c>
      <c r="AS1293" t="s">
        <v>1487</v>
      </c>
      <c r="AT1293" t="s">
        <v>1022</v>
      </c>
      <c r="AW1293" s="35">
        <v>26</v>
      </c>
      <c r="AX1293" s="37">
        <v>15</v>
      </c>
      <c r="AY1293" s="41">
        <f t="shared" si="386"/>
        <v>26015</v>
      </c>
      <c r="BA1293" s="7" t="s">
        <v>59</v>
      </c>
    </row>
    <row r="1294" spans="1:53" ht="13" hidden="1" customHeight="1" outlineLevel="1">
      <c r="A1294" t="s">
        <v>657</v>
      </c>
      <c r="B1294" t="s">
        <v>1022</v>
      </c>
      <c r="C1294" s="25">
        <v>108711</v>
      </c>
      <c r="F1294" s="25">
        <v>80026</v>
      </c>
      <c r="G1294" s="1">
        <v>47424</v>
      </c>
      <c r="H1294" s="1">
        <v>44637</v>
      </c>
      <c r="I1294" s="2" t="str">
        <f t="shared" si="403"/>
        <v/>
      </c>
      <c r="J1294" s="2">
        <f t="shared" si="404"/>
        <v>0.55778122110314143</v>
      </c>
      <c r="K1294" s="10" t="e">
        <f t="shared" si="396"/>
        <v>#N/A</v>
      </c>
      <c r="L1294" s="9" t="e">
        <f t="shared" si="397"/>
        <v>#N/A</v>
      </c>
      <c r="M1294" s="8" t="e">
        <f t="shared" si="398"/>
        <v>#N/A</v>
      </c>
      <c r="N1294" s="2" t="str">
        <f t="shared" si="399"/>
        <v>-</v>
      </c>
      <c r="O1294" s="2" t="str">
        <f t="shared" si="400"/>
        <v>-</v>
      </c>
      <c r="P1294" s="2" t="str">
        <f t="shared" si="401"/>
        <v>-</v>
      </c>
      <c r="Q1294" s="2" t="str">
        <f t="shared" si="402"/>
        <v>-</v>
      </c>
      <c r="AS1294" t="s">
        <v>657</v>
      </c>
      <c r="AT1294" t="s">
        <v>1022</v>
      </c>
      <c r="AW1294" s="35">
        <v>26</v>
      </c>
      <c r="AX1294" s="37">
        <v>17</v>
      </c>
      <c r="AY1294" s="41">
        <f t="shared" si="386"/>
        <v>26017</v>
      </c>
      <c r="BA1294" s="7" t="s">
        <v>59</v>
      </c>
    </row>
    <row r="1295" spans="1:53" ht="13" hidden="1" customHeight="1" outlineLevel="1">
      <c r="A1295" t="s">
        <v>1785</v>
      </c>
      <c r="B1295" t="s">
        <v>1022</v>
      </c>
      <c r="C1295" s="25">
        <v>17867</v>
      </c>
      <c r="F1295" s="25">
        <v>13409</v>
      </c>
      <c r="G1295" s="1">
        <v>8334</v>
      </c>
      <c r="H1295" s="1">
        <v>7987</v>
      </c>
      <c r="I1295" s="2" t="str">
        <f t="shared" si="403"/>
        <v/>
      </c>
      <c r="J1295" s="2">
        <f t="shared" si="404"/>
        <v>0.5956447162353643</v>
      </c>
      <c r="K1295" s="10" t="e">
        <f t="shared" si="396"/>
        <v>#N/A</v>
      </c>
      <c r="L1295" s="9" t="e">
        <f t="shared" si="397"/>
        <v>#N/A</v>
      </c>
      <c r="M1295" s="8" t="e">
        <f t="shared" si="398"/>
        <v>#N/A</v>
      </c>
      <c r="N1295" s="2" t="str">
        <f t="shared" si="399"/>
        <v>-</v>
      </c>
      <c r="O1295" s="2" t="str">
        <f t="shared" si="400"/>
        <v>-</v>
      </c>
      <c r="P1295" s="2" t="str">
        <f t="shared" si="401"/>
        <v>-</v>
      </c>
      <c r="Q1295" s="2" t="str">
        <f t="shared" si="402"/>
        <v>-</v>
      </c>
      <c r="AS1295" t="s">
        <v>1785</v>
      </c>
      <c r="AT1295" t="s">
        <v>1022</v>
      </c>
      <c r="AW1295" s="35">
        <v>26</v>
      </c>
      <c r="AX1295" s="37">
        <v>19</v>
      </c>
      <c r="AY1295" s="41">
        <f t="shared" si="386"/>
        <v>26019</v>
      </c>
      <c r="BA1295" s="7" t="s">
        <v>59</v>
      </c>
    </row>
    <row r="1296" spans="1:53" ht="13" hidden="1" customHeight="1" outlineLevel="1">
      <c r="A1296" t="s">
        <v>1661</v>
      </c>
      <c r="B1296" t="s">
        <v>1022</v>
      </c>
      <c r="C1296" s="25">
        <v>157537</v>
      </c>
      <c r="F1296" s="25">
        <v>119193</v>
      </c>
      <c r="G1296" s="1">
        <v>53425</v>
      </c>
      <c r="H1296" s="1">
        <v>52653</v>
      </c>
      <c r="I1296" s="2" t="str">
        <f t="shared" si="403"/>
        <v/>
      </c>
      <c r="J1296" s="2">
        <f t="shared" si="404"/>
        <v>0.4417457401021872</v>
      </c>
      <c r="K1296" s="10" t="e">
        <f t="shared" si="396"/>
        <v>#N/A</v>
      </c>
      <c r="L1296" s="9" t="e">
        <f t="shared" si="397"/>
        <v>#N/A</v>
      </c>
      <c r="M1296" s="8" t="e">
        <f t="shared" si="398"/>
        <v>#N/A</v>
      </c>
      <c r="N1296" s="2" t="str">
        <f t="shared" si="399"/>
        <v>-</v>
      </c>
      <c r="O1296" s="2" t="str">
        <f t="shared" si="400"/>
        <v>-</v>
      </c>
      <c r="P1296" s="2" t="str">
        <f t="shared" si="401"/>
        <v>-</v>
      </c>
      <c r="Q1296" s="2" t="str">
        <f t="shared" si="402"/>
        <v>-</v>
      </c>
      <c r="AS1296" t="s">
        <v>1661</v>
      </c>
      <c r="AT1296" t="s">
        <v>1022</v>
      </c>
      <c r="AW1296" s="35">
        <v>26</v>
      </c>
      <c r="AX1296" s="37">
        <v>21</v>
      </c>
      <c r="AY1296" s="41">
        <f t="shared" si="386"/>
        <v>26021</v>
      </c>
      <c r="BA1296" s="7" t="s">
        <v>59</v>
      </c>
    </row>
    <row r="1297" spans="1:53" ht="13" hidden="1" customHeight="1" outlineLevel="1">
      <c r="A1297" t="s">
        <v>606</v>
      </c>
      <c r="B1297" t="s">
        <v>1022</v>
      </c>
      <c r="C1297" s="25">
        <v>46805</v>
      </c>
      <c r="F1297" s="25">
        <v>30899</v>
      </c>
      <c r="G1297" s="1">
        <v>14559</v>
      </c>
      <c r="H1297" s="1">
        <v>14004</v>
      </c>
      <c r="I1297" s="2" t="str">
        <f t="shared" si="403"/>
        <v/>
      </c>
      <c r="J1297" s="2">
        <f t="shared" si="404"/>
        <v>0.45321855076216061</v>
      </c>
      <c r="K1297" s="10" t="e">
        <f t="shared" si="396"/>
        <v>#N/A</v>
      </c>
      <c r="L1297" s="9" t="e">
        <f t="shared" si="397"/>
        <v>#N/A</v>
      </c>
      <c r="M1297" s="8" t="e">
        <f t="shared" si="398"/>
        <v>#N/A</v>
      </c>
      <c r="N1297" s="2" t="str">
        <f t="shared" si="399"/>
        <v>-</v>
      </c>
      <c r="O1297" s="2" t="str">
        <f t="shared" si="400"/>
        <v>-</v>
      </c>
      <c r="P1297" s="2" t="str">
        <f t="shared" si="401"/>
        <v>-</v>
      </c>
      <c r="Q1297" s="2" t="str">
        <f t="shared" si="402"/>
        <v>-</v>
      </c>
      <c r="AS1297" t="s">
        <v>606</v>
      </c>
      <c r="AT1297" t="s">
        <v>1022</v>
      </c>
      <c r="AW1297" s="35">
        <v>26</v>
      </c>
      <c r="AX1297" s="37">
        <v>23</v>
      </c>
      <c r="AY1297" s="41">
        <f t="shared" si="386"/>
        <v>26023</v>
      </c>
      <c r="BA1297" s="7" t="s">
        <v>59</v>
      </c>
    </row>
    <row r="1298" spans="1:53" ht="13" hidden="1" customHeight="1" outlineLevel="1">
      <c r="A1298" t="s">
        <v>1335</v>
      </c>
      <c r="B1298" t="s">
        <v>1022</v>
      </c>
      <c r="C1298" s="25">
        <v>138291</v>
      </c>
      <c r="F1298" s="25">
        <v>99914</v>
      </c>
      <c r="G1298" s="1">
        <v>47456</v>
      </c>
      <c r="H1298" s="1">
        <v>45679</v>
      </c>
      <c r="I1298" s="2" t="str">
        <f t="shared" si="403"/>
        <v/>
      </c>
      <c r="J1298" s="2">
        <f t="shared" si="404"/>
        <v>0.45718317753267812</v>
      </c>
      <c r="K1298" s="10" t="e">
        <f t="shared" si="396"/>
        <v>#N/A</v>
      </c>
      <c r="L1298" s="9" t="e">
        <f t="shared" si="397"/>
        <v>#N/A</v>
      </c>
      <c r="M1298" s="8" t="e">
        <f t="shared" si="398"/>
        <v>#N/A</v>
      </c>
      <c r="N1298" s="2" t="str">
        <f t="shared" si="399"/>
        <v>-</v>
      </c>
      <c r="O1298" s="2" t="str">
        <f t="shared" si="400"/>
        <v>-</v>
      </c>
      <c r="P1298" s="2" t="str">
        <f t="shared" si="401"/>
        <v>-</v>
      </c>
      <c r="Q1298" s="2" t="str">
        <f t="shared" si="402"/>
        <v>-</v>
      </c>
      <c r="AS1298" t="s">
        <v>1335</v>
      </c>
      <c r="AT1298" t="s">
        <v>1022</v>
      </c>
      <c r="AW1298" s="35">
        <v>26</v>
      </c>
      <c r="AX1298" s="37">
        <v>25</v>
      </c>
      <c r="AY1298" s="41">
        <f t="shared" si="386"/>
        <v>26025</v>
      </c>
      <c r="BA1298" s="7" t="s">
        <v>59</v>
      </c>
    </row>
    <row r="1299" spans="1:53" ht="13" hidden="1" customHeight="1" outlineLevel="1">
      <c r="A1299" t="s">
        <v>2025</v>
      </c>
      <c r="B1299" t="s">
        <v>1022</v>
      </c>
      <c r="C1299" s="25">
        <v>52282</v>
      </c>
      <c r="F1299" s="25">
        <v>37139</v>
      </c>
      <c r="G1299" s="1">
        <v>16678</v>
      </c>
      <c r="H1299" s="1">
        <v>16401</v>
      </c>
      <c r="I1299" s="2" t="str">
        <f t="shared" si="403"/>
        <v/>
      </c>
      <c r="J1299" s="2">
        <f t="shared" si="404"/>
        <v>0.44161124424459464</v>
      </c>
      <c r="K1299" s="10" t="e">
        <f t="shared" si="396"/>
        <v>#N/A</v>
      </c>
      <c r="L1299" s="9" t="e">
        <f t="shared" si="397"/>
        <v>#N/A</v>
      </c>
      <c r="M1299" s="8" t="e">
        <f t="shared" si="398"/>
        <v>#N/A</v>
      </c>
      <c r="N1299" s="2" t="str">
        <f t="shared" si="399"/>
        <v>-</v>
      </c>
      <c r="O1299" s="2" t="str">
        <f t="shared" si="400"/>
        <v>-</v>
      </c>
      <c r="P1299" s="2" t="str">
        <f t="shared" si="401"/>
        <v>-</v>
      </c>
      <c r="Q1299" s="2" t="str">
        <f t="shared" si="402"/>
        <v>-</v>
      </c>
      <c r="AS1299" t="s">
        <v>2025</v>
      </c>
      <c r="AT1299" t="s">
        <v>1022</v>
      </c>
      <c r="AW1299" s="35">
        <v>26</v>
      </c>
      <c r="AX1299" s="37">
        <v>27</v>
      </c>
      <c r="AY1299" s="41">
        <f t="shared" si="386"/>
        <v>26027</v>
      </c>
      <c r="BA1299" s="7" t="s">
        <v>59</v>
      </c>
    </row>
    <row r="1300" spans="1:53" ht="13" hidden="1" customHeight="1" outlineLevel="1">
      <c r="A1300" t="s">
        <v>407</v>
      </c>
      <c r="B1300" t="s">
        <v>1022</v>
      </c>
      <c r="C1300" s="25">
        <v>26394</v>
      </c>
      <c r="F1300" s="25">
        <v>20685</v>
      </c>
      <c r="G1300" s="1">
        <v>12742</v>
      </c>
      <c r="H1300" s="1">
        <v>11229</v>
      </c>
      <c r="I1300" s="2" t="str">
        <f t="shared" si="403"/>
        <v/>
      </c>
      <c r="J1300" s="2">
        <f t="shared" si="404"/>
        <v>0.54285714285714282</v>
      </c>
      <c r="K1300" s="10" t="e">
        <f t="shared" si="396"/>
        <v>#N/A</v>
      </c>
      <c r="L1300" s="9" t="e">
        <f t="shared" si="397"/>
        <v>#N/A</v>
      </c>
      <c r="M1300" s="8" t="e">
        <f t="shared" si="398"/>
        <v>#N/A</v>
      </c>
      <c r="N1300" s="2" t="str">
        <f t="shared" si="399"/>
        <v>-</v>
      </c>
      <c r="O1300" s="2" t="str">
        <f t="shared" si="400"/>
        <v>-</v>
      </c>
      <c r="P1300" s="2" t="str">
        <f t="shared" si="401"/>
        <v>-</v>
      </c>
      <c r="Q1300" s="2" t="str">
        <f t="shared" si="402"/>
        <v>-</v>
      </c>
      <c r="AS1300" t="s">
        <v>407</v>
      </c>
      <c r="AT1300" t="s">
        <v>1022</v>
      </c>
      <c r="AW1300" s="35">
        <v>26</v>
      </c>
      <c r="AX1300" s="37">
        <v>29</v>
      </c>
      <c r="AY1300" s="41">
        <f t="shared" si="386"/>
        <v>26029</v>
      </c>
      <c r="BA1300" s="7" t="s">
        <v>59</v>
      </c>
    </row>
    <row r="1301" spans="1:53" ht="13" hidden="1" customHeight="1" outlineLevel="1">
      <c r="A1301" t="s">
        <v>408</v>
      </c>
      <c r="B1301" t="s">
        <v>1022</v>
      </c>
      <c r="C1301" s="25">
        <v>27249</v>
      </c>
      <c r="F1301" s="25">
        <v>20621</v>
      </c>
      <c r="G1301" s="1">
        <v>11680</v>
      </c>
      <c r="H1301" s="1">
        <v>11455</v>
      </c>
      <c r="I1301" s="2" t="str">
        <f t="shared" si="403"/>
        <v/>
      </c>
      <c r="J1301" s="2">
        <f t="shared" si="404"/>
        <v>0.55550167305174336</v>
      </c>
      <c r="K1301" s="10" t="e">
        <f t="shared" si="396"/>
        <v>#N/A</v>
      </c>
      <c r="L1301" s="9" t="e">
        <f t="shared" si="397"/>
        <v>#N/A</v>
      </c>
      <c r="M1301" s="8" t="e">
        <f t="shared" si="398"/>
        <v>#N/A</v>
      </c>
      <c r="N1301" s="2" t="str">
        <f t="shared" si="399"/>
        <v>-</v>
      </c>
      <c r="O1301" s="2" t="str">
        <f t="shared" si="400"/>
        <v>-</v>
      </c>
      <c r="P1301" s="2" t="str">
        <f t="shared" si="401"/>
        <v>-</v>
      </c>
      <c r="Q1301" s="2" t="str">
        <f t="shared" si="402"/>
        <v>-</v>
      </c>
      <c r="AS1301" t="s">
        <v>408</v>
      </c>
      <c r="AT1301" t="s">
        <v>1022</v>
      </c>
      <c r="AW1301" s="35">
        <v>26</v>
      </c>
      <c r="AX1301" s="37">
        <v>31</v>
      </c>
      <c r="AY1301" s="41">
        <f t="shared" si="386"/>
        <v>26031</v>
      </c>
      <c r="BA1301" s="7" t="s">
        <v>59</v>
      </c>
    </row>
    <row r="1302" spans="1:53" ht="13" hidden="1" customHeight="1" outlineLevel="1">
      <c r="A1302" t="s">
        <v>2446</v>
      </c>
      <c r="B1302" t="s">
        <v>1022</v>
      </c>
      <c r="C1302" s="25">
        <v>39051</v>
      </c>
      <c r="F1302" s="25">
        <v>24095</v>
      </c>
      <c r="G1302" s="1">
        <v>13350</v>
      </c>
      <c r="H1302" s="1">
        <v>13107</v>
      </c>
      <c r="I1302" s="2" t="str">
        <f t="shared" si="403"/>
        <v/>
      </c>
      <c r="J1302" s="2">
        <f t="shared" si="404"/>
        <v>0.54397177837725674</v>
      </c>
      <c r="K1302" s="10" t="e">
        <f t="shared" si="396"/>
        <v>#N/A</v>
      </c>
      <c r="L1302" s="9" t="e">
        <f t="shared" si="397"/>
        <v>#N/A</v>
      </c>
      <c r="M1302" s="8" t="e">
        <f t="shared" si="398"/>
        <v>#N/A</v>
      </c>
      <c r="N1302" s="2" t="str">
        <f t="shared" si="399"/>
        <v>-</v>
      </c>
      <c r="O1302" s="2" t="str">
        <f t="shared" si="400"/>
        <v>-</v>
      </c>
      <c r="P1302" s="2" t="str">
        <f t="shared" si="401"/>
        <v>-</v>
      </c>
      <c r="Q1302" s="2" t="str">
        <f t="shared" si="402"/>
        <v>-</v>
      </c>
      <c r="AS1302" t="s">
        <v>2446</v>
      </c>
      <c r="AT1302" t="s">
        <v>1022</v>
      </c>
      <c r="AW1302" s="35">
        <v>26</v>
      </c>
      <c r="AX1302" s="37">
        <v>33</v>
      </c>
      <c r="AY1302" s="41">
        <f t="shared" si="386"/>
        <v>26033</v>
      </c>
      <c r="BA1302" s="7" t="s">
        <v>59</v>
      </c>
    </row>
    <row r="1303" spans="1:53" ht="13" hidden="1" customHeight="1" outlineLevel="1">
      <c r="A1303" t="s">
        <v>1412</v>
      </c>
      <c r="B1303" t="s">
        <v>1022</v>
      </c>
      <c r="C1303" s="25">
        <v>31612</v>
      </c>
      <c r="F1303" s="25">
        <v>22993</v>
      </c>
      <c r="G1303" s="1">
        <v>11875</v>
      </c>
      <c r="H1303" s="1">
        <v>11664</v>
      </c>
      <c r="I1303" s="2" t="str">
        <f t="shared" si="403"/>
        <v/>
      </c>
      <c r="J1303" s="2">
        <f t="shared" si="404"/>
        <v>0.50728482581655288</v>
      </c>
      <c r="K1303" s="10" t="e">
        <f t="shared" si="396"/>
        <v>#N/A</v>
      </c>
      <c r="L1303" s="9" t="e">
        <f t="shared" si="397"/>
        <v>#N/A</v>
      </c>
      <c r="M1303" s="8" t="e">
        <f t="shared" si="398"/>
        <v>#N/A</v>
      </c>
      <c r="N1303" s="2" t="str">
        <f t="shared" si="399"/>
        <v>-</v>
      </c>
      <c r="O1303" s="2" t="str">
        <f t="shared" si="400"/>
        <v>-</v>
      </c>
      <c r="P1303" s="2" t="str">
        <f t="shared" si="401"/>
        <v>-</v>
      </c>
      <c r="Q1303" s="2" t="str">
        <f t="shared" si="402"/>
        <v>-</v>
      </c>
      <c r="AS1303" t="s">
        <v>1412</v>
      </c>
      <c r="AT1303" t="s">
        <v>1022</v>
      </c>
      <c r="AW1303" s="35">
        <v>26</v>
      </c>
      <c r="AX1303" s="37">
        <v>35</v>
      </c>
      <c r="AY1303" s="41">
        <f t="shared" si="386"/>
        <v>26035</v>
      </c>
      <c r="BA1303" s="7" t="s">
        <v>59</v>
      </c>
    </row>
    <row r="1304" spans="1:53" ht="13" hidden="1" customHeight="1" outlineLevel="1">
      <c r="A1304" t="s">
        <v>1436</v>
      </c>
      <c r="B1304" t="s">
        <v>1022</v>
      </c>
      <c r="C1304" s="25">
        <v>72881</v>
      </c>
      <c r="F1304" s="25">
        <v>50930</v>
      </c>
      <c r="G1304" s="1">
        <v>32647</v>
      </c>
      <c r="H1304" s="1">
        <v>31800</v>
      </c>
      <c r="I1304" s="2" t="str">
        <f t="shared" si="403"/>
        <v/>
      </c>
      <c r="J1304" s="2">
        <f t="shared" si="404"/>
        <v>0.62438641272334572</v>
      </c>
      <c r="K1304" s="10" t="e">
        <f t="shared" si="396"/>
        <v>#N/A</v>
      </c>
      <c r="L1304" s="9" t="e">
        <f t="shared" si="397"/>
        <v>#N/A</v>
      </c>
      <c r="M1304" s="8" t="e">
        <f t="shared" si="398"/>
        <v>#N/A</v>
      </c>
      <c r="N1304" s="2" t="str">
        <f t="shared" si="399"/>
        <v>-</v>
      </c>
      <c r="O1304" s="2" t="str">
        <f t="shared" si="400"/>
        <v>-</v>
      </c>
      <c r="P1304" s="2" t="str">
        <f t="shared" si="401"/>
        <v>-</v>
      </c>
      <c r="Q1304" s="2" t="str">
        <f t="shared" si="402"/>
        <v>-</v>
      </c>
      <c r="AS1304" t="s">
        <v>1436</v>
      </c>
      <c r="AT1304" t="s">
        <v>1022</v>
      </c>
      <c r="AW1304" s="35">
        <v>26</v>
      </c>
      <c r="AX1304" s="37">
        <v>37</v>
      </c>
      <c r="AY1304" s="41">
        <f t="shared" si="386"/>
        <v>26037</v>
      </c>
      <c r="BA1304" s="7" t="s">
        <v>59</v>
      </c>
    </row>
    <row r="1305" spans="1:53" ht="13" hidden="1" customHeight="1" outlineLevel="1">
      <c r="A1305" t="s">
        <v>351</v>
      </c>
      <c r="B1305" t="s">
        <v>1022</v>
      </c>
      <c r="C1305" s="25">
        <v>14597</v>
      </c>
      <c r="F1305" s="25">
        <v>11236</v>
      </c>
      <c r="G1305" s="1">
        <v>5874</v>
      </c>
      <c r="H1305" s="1">
        <v>5670</v>
      </c>
      <c r="I1305" s="2" t="str">
        <f t="shared" si="403"/>
        <v/>
      </c>
      <c r="J1305" s="2">
        <f t="shared" si="404"/>
        <v>0.50462798148807408</v>
      </c>
      <c r="K1305" s="10" t="e">
        <f t="shared" si="396"/>
        <v>#N/A</v>
      </c>
      <c r="L1305" s="9" t="e">
        <f t="shared" si="397"/>
        <v>#N/A</v>
      </c>
      <c r="M1305" s="8" t="e">
        <f t="shared" si="398"/>
        <v>#N/A</v>
      </c>
      <c r="N1305" s="2" t="str">
        <f t="shared" si="399"/>
        <v>-</v>
      </c>
      <c r="O1305" s="2" t="str">
        <f t="shared" si="400"/>
        <v>-</v>
      </c>
      <c r="P1305" s="2" t="str">
        <f t="shared" si="401"/>
        <v>-</v>
      </c>
      <c r="Q1305" s="2" t="str">
        <f t="shared" si="402"/>
        <v>-</v>
      </c>
      <c r="AS1305" t="s">
        <v>351</v>
      </c>
      <c r="AT1305" t="s">
        <v>1022</v>
      </c>
      <c r="AW1305" s="35">
        <v>26</v>
      </c>
      <c r="AX1305" s="37">
        <v>39</v>
      </c>
      <c r="AY1305" s="41">
        <f t="shared" si="386"/>
        <v>26039</v>
      </c>
      <c r="BA1305" s="7" t="s">
        <v>59</v>
      </c>
    </row>
    <row r="1306" spans="1:53" ht="13" hidden="1" customHeight="1" outlineLevel="1">
      <c r="A1306" t="s">
        <v>1708</v>
      </c>
      <c r="B1306" t="s">
        <v>1022</v>
      </c>
      <c r="C1306" s="25">
        <v>37898</v>
      </c>
      <c r="F1306" s="25">
        <v>27956</v>
      </c>
      <c r="G1306" s="1">
        <v>15064</v>
      </c>
      <c r="H1306" s="1">
        <v>14869</v>
      </c>
      <c r="I1306" s="2" t="str">
        <f t="shared" si="403"/>
        <v/>
      </c>
      <c r="J1306" s="2">
        <f t="shared" si="404"/>
        <v>0.5318715123765918</v>
      </c>
      <c r="K1306" s="10" t="e">
        <f t="shared" si="396"/>
        <v>#N/A</v>
      </c>
      <c r="L1306" s="9" t="e">
        <f t="shared" si="397"/>
        <v>#N/A</v>
      </c>
      <c r="M1306" s="8" t="e">
        <f t="shared" si="398"/>
        <v>#N/A</v>
      </c>
      <c r="N1306" s="2" t="str">
        <f t="shared" si="399"/>
        <v>-</v>
      </c>
      <c r="O1306" s="2" t="str">
        <f t="shared" si="400"/>
        <v>-</v>
      </c>
      <c r="P1306" s="2" t="str">
        <f t="shared" si="401"/>
        <v>-</v>
      </c>
      <c r="Q1306" s="2" t="str">
        <f t="shared" si="402"/>
        <v>-</v>
      </c>
      <c r="AS1306" t="s">
        <v>1708</v>
      </c>
      <c r="AT1306" t="s">
        <v>1022</v>
      </c>
      <c r="AW1306" s="35">
        <v>26</v>
      </c>
      <c r="AX1306" s="37">
        <v>41</v>
      </c>
      <c r="AY1306" s="41">
        <f t="shared" si="386"/>
        <v>26041</v>
      </c>
      <c r="BA1306" s="7" t="s">
        <v>59</v>
      </c>
    </row>
    <row r="1307" spans="1:53" ht="13" hidden="1" customHeight="1" outlineLevel="1">
      <c r="A1307" t="s">
        <v>1775</v>
      </c>
      <c r="B1307" t="s">
        <v>1022</v>
      </c>
      <c r="C1307" s="25">
        <v>26951</v>
      </c>
      <c r="F1307" s="25">
        <v>20206</v>
      </c>
      <c r="G1307" s="1">
        <v>9947</v>
      </c>
      <c r="H1307" s="1">
        <v>9833</v>
      </c>
      <c r="I1307" s="2" t="str">
        <f t="shared" si="403"/>
        <v/>
      </c>
      <c r="J1307" s="2">
        <f t="shared" si="404"/>
        <v>0.48663763238641988</v>
      </c>
      <c r="K1307" s="10" t="e">
        <f t="shared" si="396"/>
        <v>#N/A</v>
      </c>
      <c r="L1307" s="9" t="e">
        <f t="shared" si="397"/>
        <v>#N/A</v>
      </c>
      <c r="M1307" s="8" t="e">
        <f t="shared" si="398"/>
        <v>#N/A</v>
      </c>
      <c r="N1307" s="2" t="str">
        <f t="shared" si="399"/>
        <v>-</v>
      </c>
      <c r="O1307" s="2" t="str">
        <f t="shared" si="400"/>
        <v>-</v>
      </c>
      <c r="P1307" s="2" t="str">
        <f t="shared" si="401"/>
        <v>-</v>
      </c>
      <c r="Q1307" s="2" t="str">
        <f t="shared" si="402"/>
        <v>-</v>
      </c>
      <c r="AS1307" t="s">
        <v>1775</v>
      </c>
      <c r="AT1307" t="s">
        <v>1022</v>
      </c>
      <c r="AW1307" s="35">
        <v>26</v>
      </c>
      <c r="AX1307" s="37">
        <v>43</v>
      </c>
      <c r="AY1307" s="41">
        <f t="shared" si="386"/>
        <v>26043</v>
      </c>
      <c r="BA1307" s="7" t="s">
        <v>59</v>
      </c>
    </row>
    <row r="1308" spans="1:53" ht="13" hidden="1" customHeight="1" outlineLevel="1">
      <c r="A1308" t="s">
        <v>2791</v>
      </c>
      <c r="B1308" t="s">
        <v>1022</v>
      </c>
      <c r="C1308" s="25">
        <v>108364</v>
      </c>
      <c r="F1308" s="25">
        <v>77699</v>
      </c>
      <c r="G1308" s="1">
        <v>46518</v>
      </c>
      <c r="H1308" s="1">
        <v>44658</v>
      </c>
      <c r="I1308" s="2" t="str">
        <f t="shared" si="403"/>
        <v/>
      </c>
      <c r="J1308" s="2">
        <f t="shared" si="404"/>
        <v>0.57475643187171011</v>
      </c>
      <c r="K1308" s="10" t="e">
        <f t="shared" si="396"/>
        <v>#N/A</v>
      </c>
      <c r="L1308" s="9" t="e">
        <f t="shared" si="397"/>
        <v>#N/A</v>
      </c>
      <c r="M1308" s="8" t="e">
        <f t="shared" si="398"/>
        <v>#N/A</v>
      </c>
      <c r="N1308" s="2" t="str">
        <f t="shared" si="399"/>
        <v>-</v>
      </c>
      <c r="O1308" s="2" t="str">
        <f t="shared" si="400"/>
        <v>-</v>
      </c>
      <c r="P1308" s="2" t="str">
        <f t="shared" si="401"/>
        <v>-</v>
      </c>
      <c r="Q1308" s="2" t="str">
        <f t="shared" si="402"/>
        <v>-</v>
      </c>
      <c r="AS1308" t="s">
        <v>2791</v>
      </c>
      <c r="AT1308" t="s">
        <v>1022</v>
      </c>
      <c r="AW1308" s="35">
        <v>26</v>
      </c>
      <c r="AX1308" s="37">
        <v>45</v>
      </c>
      <c r="AY1308" s="41">
        <f t="shared" si="386"/>
        <v>26045</v>
      </c>
      <c r="BA1308" s="7" t="s">
        <v>59</v>
      </c>
    </row>
    <row r="1309" spans="1:53" ht="13" hidden="1" customHeight="1" outlineLevel="1">
      <c r="A1309" t="s">
        <v>2988</v>
      </c>
      <c r="B1309" t="s">
        <v>1022</v>
      </c>
      <c r="C1309" s="25">
        <v>32926</v>
      </c>
      <c r="F1309" s="25">
        <v>25146</v>
      </c>
      <c r="G1309" s="1">
        <v>14222</v>
      </c>
      <c r="H1309" s="1">
        <v>13887</v>
      </c>
      <c r="I1309" s="2" t="str">
        <f t="shared" si="403"/>
        <v/>
      </c>
      <c r="J1309" s="2">
        <f t="shared" si="404"/>
        <v>0.55225483178239088</v>
      </c>
      <c r="K1309" s="10" t="e">
        <f t="shared" si="396"/>
        <v>#N/A</v>
      </c>
      <c r="L1309" s="9" t="e">
        <f t="shared" si="397"/>
        <v>#N/A</v>
      </c>
      <c r="M1309" s="8" t="e">
        <f t="shared" si="398"/>
        <v>#N/A</v>
      </c>
      <c r="N1309" s="2" t="str">
        <f t="shared" si="399"/>
        <v>-</v>
      </c>
      <c r="O1309" s="2" t="str">
        <f t="shared" si="400"/>
        <v>-</v>
      </c>
      <c r="P1309" s="2" t="str">
        <f t="shared" si="401"/>
        <v>-</v>
      </c>
      <c r="Q1309" s="2" t="str">
        <f t="shared" si="402"/>
        <v>-</v>
      </c>
      <c r="AS1309" t="s">
        <v>2988</v>
      </c>
      <c r="AT1309" t="s">
        <v>1022</v>
      </c>
      <c r="AW1309" s="35">
        <v>26</v>
      </c>
      <c r="AX1309" s="37">
        <v>47</v>
      </c>
      <c r="AY1309" s="41">
        <f t="shared" si="386"/>
        <v>26047</v>
      </c>
      <c r="BA1309" s="7" t="s">
        <v>59</v>
      </c>
    </row>
    <row r="1310" spans="1:53" ht="13" hidden="1" customHeight="1" outlineLevel="1">
      <c r="A1310" t="s">
        <v>2989</v>
      </c>
      <c r="B1310" t="s">
        <v>1022</v>
      </c>
      <c r="C1310" s="25">
        <v>441164</v>
      </c>
      <c r="F1310" s="25">
        <v>338512</v>
      </c>
      <c r="G1310" s="1">
        <v>165346</v>
      </c>
      <c r="H1310" s="1">
        <v>161579</v>
      </c>
      <c r="I1310" s="2" t="str">
        <f t="shared" si="403"/>
        <v/>
      </c>
      <c r="J1310" s="2">
        <f t="shared" si="404"/>
        <v>0.47732133572812779</v>
      </c>
      <c r="K1310" s="10" t="e">
        <f t="shared" si="396"/>
        <v>#N/A</v>
      </c>
      <c r="L1310" s="9" t="e">
        <f t="shared" si="397"/>
        <v>#N/A</v>
      </c>
      <c r="M1310" s="8" t="e">
        <f t="shared" si="398"/>
        <v>#N/A</v>
      </c>
      <c r="N1310" s="2" t="str">
        <f t="shared" si="399"/>
        <v>-</v>
      </c>
      <c r="O1310" s="2" t="str">
        <f t="shared" si="400"/>
        <v>-</v>
      </c>
      <c r="P1310" s="2" t="str">
        <f t="shared" si="401"/>
        <v>-</v>
      </c>
      <c r="Q1310" s="2" t="str">
        <f t="shared" si="402"/>
        <v>-</v>
      </c>
      <c r="AS1310" t="s">
        <v>2989</v>
      </c>
      <c r="AT1310" t="s">
        <v>1022</v>
      </c>
      <c r="AW1310" s="35">
        <v>26</v>
      </c>
      <c r="AX1310" s="37">
        <v>49</v>
      </c>
      <c r="AY1310" s="41">
        <f t="shared" si="386"/>
        <v>26049</v>
      </c>
      <c r="BA1310" s="7" t="s">
        <v>59</v>
      </c>
    </row>
    <row r="1311" spans="1:53" ht="13" hidden="1" customHeight="1" outlineLevel="1">
      <c r="A1311" t="s">
        <v>1717</v>
      </c>
      <c r="B1311" t="s">
        <v>1022</v>
      </c>
      <c r="C1311" s="25">
        <v>26726</v>
      </c>
      <c r="F1311" s="25">
        <v>21720</v>
      </c>
      <c r="G1311" s="1">
        <v>11086</v>
      </c>
      <c r="H1311" s="1">
        <v>10558</v>
      </c>
      <c r="I1311" s="2" t="str">
        <f t="shared" si="403"/>
        <v/>
      </c>
      <c r="J1311" s="2">
        <f t="shared" si="404"/>
        <v>0.48609576427255985</v>
      </c>
      <c r="K1311" s="10" t="e">
        <f t="shared" si="396"/>
        <v>#N/A</v>
      </c>
      <c r="L1311" s="9" t="e">
        <f t="shared" si="397"/>
        <v>#N/A</v>
      </c>
      <c r="M1311" s="8" t="e">
        <f t="shared" si="398"/>
        <v>#N/A</v>
      </c>
      <c r="N1311" s="2" t="str">
        <f t="shared" si="399"/>
        <v>-</v>
      </c>
      <c r="O1311" s="2" t="str">
        <f t="shared" si="400"/>
        <v>-</v>
      </c>
      <c r="P1311" s="2" t="str">
        <f t="shared" si="401"/>
        <v>-</v>
      </c>
      <c r="Q1311" s="2" t="str">
        <f t="shared" si="402"/>
        <v>-</v>
      </c>
      <c r="AS1311" t="s">
        <v>1717</v>
      </c>
      <c r="AT1311" t="s">
        <v>1022</v>
      </c>
      <c r="AW1311" s="35">
        <v>26</v>
      </c>
      <c r="AX1311" s="37">
        <v>51</v>
      </c>
      <c r="AY1311" s="41">
        <f t="shared" si="386"/>
        <v>26051</v>
      </c>
      <c r="BA1311" s="7" t="s">
        <v>59</v>
      </c>
    </row>
    <row r="1312" spans="1:53" ht="13" hidden="1" customHeight="1" outlineLevel="1">
      <c r="A1312" t="s">
        <v>1770</v>
      </c>
      <c r="B1312" t="s">
        <v>1022</v>
      </c>
      <c r="C1312" s="25">
        <v>16552</v>
      </c>
      <c r="F1312" s="25">
        <v>13332</v>
      </c>
      <c r="G1312" s="1">
        <v>6273</v>
      </c>
      <c r="H1312" s="1">
        <v>6178</v>
      </c>
      <c r="I1312" s="2" t="str">
        <f t="shared" si="403"/>
        <v/>
      </c>
      <c r="J1312" s="2">
        <f t="shared" si="404"/>
        <v>0.46339633963396337</v>
      </c>
      <c r="K1312" s="10" t="e">
        <f t="shared" si="396"/>
        <v>#N/A</v>
      </c>
      <c r="L1312" s="9" t="e">
        <f t="shared" si="397"/>
        <v>#N/A</v>
      </c>
      <c r="M1312" s="8" t="e">
        <f t="shared" si="398"/>
        <v>#N/A</v>
      </c>
      <c r="N1312" s="2" t="str">
        <f t="shared" si="399"/>
        <v>-</v>
      </c>
      <c r="O1312" s="2" t="str">
        <f t="shared" si="400"/>
        <v>-</v>
      </c>
      <c r="P1312" s="2" t="str">
        <f t="shared" si="401"/>
        <v>-</v>
      </c>
      <c r="Q1312" s="2" t="str">
        <f t="shared" si="402"/>
        <v>-</v>
      </c>
      <c r="AS1312" t="s">
        <v>1770</v>
      </c>
      <c r="AT1312" t="s">
        <v>1022</v>
      </c>
      <c r="AW1312" s="35">
        <v>26</v>
      </c>
      <c r="AX1312" s="37">
        <v>53</v>
      </c>
      <c r="AY1312" s="41">
        <f t="shared" si="386"/>
        <v>26053</v>
      </c>
      <c r="BA1312" s="7" t="s">
        <v>59</v>
      </c>
    </row>
    <row r="1313" spans="1:53" ht="13" hidden="1" customHeight="1" outlineLevel="1">
      <c r="A1313" t="s">
        <v>1864</v>
      </c>
      <c r="B1313" t="s">
        <v>1022</v>
      </c>
      <c r="C1313" s="25">
        <v>84705</v>
      </c>
      <c r="F1313" s="25">
        <v>63051</v>
      </c>
      <c r="G1313" s="1">
        <v>36947</v>
      </c>
      <c r="H1313" s="1">
        <v>35834</v>
      </c>
      <c r="I1313" s="2" t="str">
        <f t="shared" si="403"/>
        <v/>
      </c>
      <c r="J1313" s="2">
        <f t="shared" si="404"/>
        <v>0.5683335712359836</v>
      </c>
      <c r="K1313" s="10" t="e">
        <f t="shared" si="396"/>
        <v>#N/A</v>
      </c>
      <c r="L1313" s="9" t="e">
        <f t="shared" si="397"/>
        <v>#N/A</v>
      </c>
      <c r="M1313" s="8" t="e">
        <f t="shared" si="398"/>
        <v>#N/A</v>
      </c>
      <c r="N1313" s="2" t="str">
        <f t="shared" si="399"/>
        <v>-</v>
      </c>
      <c r="O1313" s="2" t="str">
        <f t="shared" si="400"/>
        <v>-</v>
      </c>
      <c r="P1313" s="2" t="str">
        <f t="shared" si="401"/>
        <v>-</v>
      </c>
      <c r="Q1313" s="2" t="str">
        <f t="shared" si="402"/>
        <v>-</v>
      </c>
      <c r="AS1313" t="s">
        <v>1864</v>
      </c>
      <c r="AT1313" t="s">
        <v>1022</v>
      </c>
      <c r="AW1313" s="35">
        <v>26</v>
      </c>
      <c r="AX1313" s="37">
        <v>55</v>
      </c>
      <c r="AY1313" s="41">
        <f t="shared" si="386"/>
        <v>26055</v>
      </c>
      <c r="BA1313" s="7" t="s">
        <v>59</v>
      </c>
    </row>
    <row r="1314" spans="1:53" ht="13" hidden="1" customHeight="1" outlineLevel="1">
      <c r="A1314" t="s">
        <v>2861</v>
      </c>
      <c r="B1314" t="s">
        <v>1022</v>
      </c>
      <c r="C1314" s="25">
        <v>42714</v>
      </c>
      <c r="F1314" s="25">
        <v>25817</v>
      </c>
      <c r="G1314" s="1">
        <v>14037</v>
      </c>
      <c r="H1314" s="1">
        <v>13748</v>
      </c>
      <c r="I1314" s="2" t="str">
        <f t="shared" si="403"/>
        <v/>
      </c>
      <c r="J1314" s="2">
        <f t="shared" si="404"/>
        <v>0.53251733353991559</v>
      </c>
      <c r="K1314" s="10" t="e">
        <f t="shared" si="396"/>
        <v>#N/A</v>
      </c>
      <c r="L1314" s="9" t="e">
        <f t="shared" si="397"/>
        <v>#N/A</v>
      </c>
      <c r="M1314" s="8" t="e">
        <f t="shared" si="398"/>
        <v>#N/A</v>
      </c>
      <c r="N1314" s="2" t="str">
        <f t="shared" si="399"/>
        <v>-</v>
      </c>
      <c r="O1314" s="2" t="str">
        <f t="shared" si="400"/>
        <v>-</v>
      </c>
      <c r="P1314" s="2" t="str">
        <f t="shared" si="401"/>
        <v>-</v>
      </c>
      <c r="Q1314" s="2" t="str">
        <f t="shared" si="402"/>
        <v>-</v>
      </c>
      <c r="AS1314" t="s">
        <v>2861</v>
      </c>
      <c r="AT1314" t="s">
        <v>1022</v>
      </c>
      <c r="AW1314" s="35">
        <v>26</v>
      </c>
      <c r="AX1314" s="37">
        <v>57</v>
      </c>
      <c r="AY1314" s="41">
        <f t="shared" si="386"/>
        <v>26057</v>
      </c>
      <c r="BA1314" s="7" t="s">
        <v>59</v>
      </c>
    </row>
    <row r="1315" spans="1:53" ht="13" hidden="1" customHeight="1" outlineLevel="1">
      <c r="A1315" t="s">
        <v>2686</v>
      </c>
      <c r="B1315" t="s">
        <v>1022</v>
      </c>
      <c r="C1315" s="25">
        <v>47499</v>
      </c>
      <c r="F1315" s="25">
        <v>32995</v>
      </c>
      <c r="G1315" s="1">
        <v>15694</v>
      </c>
      <c r="H1315" s="1">
        <v>15365</v>
      </c>
      <c r="I1315" s="2" t="str">
        <f t="shared" si="403"/>
        <v/>
      </c>
      <c r="J1315" s="2">
        <f t="shared" si="404"/>
        <v>0.46567661766934382</v>
      </c>
      <c r="K1315" s="10" t="e">
        <f t="shared" si="396"/>
        <v>#N/A</v>
      </c>
      <c r="L1315" s="9" t="e">
        <f t="shared" si="397"/>
        <v>#N/A</v>
      </c>
      <c r="M1315" s="8" t="e">
        <f t="shared" si="398"/>
        <v>#N/A</v>
      </c>
      <c r="N1315" s="2" t="str">
        <f t="shared" si="399"/>
        <v>-</v>
      </c>
      <c r="O1315" s="2" t="str">
        <f t="shared" si="400"/>
        <v>-</v>
      </c>
      <c r="P1315" s="2" t="str">
        <f t="shared" si="401"/>
        <v>-</v>
      </c>
      <c r="Q1315" s="2" t="str">
        <f t="shared" si="402"/>
        <v>-</v>
      </c>
      <c r="AS1315" t="s">
        <v>2686</v>
      </c>
      <c r="AT1315" t="s">
        <v>1022</v>
      </c>
      <c r="AW1315" s="35">
        <v>26</v>
      </c>
      <c r="AX1315" s="37">
        <v>59</v>
      </c>
      <c r="AY1315" s="41">
        <f t="shared" si="386"/>
        <v>26059</v>
      </c>
      <c r="BA1315" s="7" t="s">
        <v>59</v>
      </c>
    </row>
    <row r="1316" spans="1:53" ht="13" hidden="1" customHeight="1" outlineLevel="1">
      <c r="A1316" t="s">
        <v>2409</v>
      </c>
      <c r="B1316" t="s">
        <v>1022</v>
      </c>
      <c r="C1316" s="25">
        <v>35765</v>
      </c>
      <c r="F1316" s="25">
        <v>23336</v>
      </c>
      <c r="G1316" s="1">
        <v>12096</v>
      </c>
      <c r="H1316" s="1">
        <v>11898</v>
      </c>
      <c r="I1316" s="2" t="str">
        <f t="shared" si="403"/>
        <v/>
      </c>
      <c r="J1316" s="2">
        <f t="shared" si="404"/>
        <v>0.50985601645526224</v>
      </c>
      <c r="K1316" s="10" t="e">
        <f t="shared" si="396"/>
        <v>#N/A</v>
      </c>
      <c r="L1316" s="9" t="e">
        <f t="shared" si="397"/>
        <v>#N/A</v>
      </c>
      <c r="M1316" s="8" t="e">
        <f t="shared" si="398"/>
        <v>#N/A</v>
      </c>
      <c r="N1316" s="2" t="str">
        <f t="shared" si="399"/>
        <v>-</v>
      </c>
      <c r="O1316" s="2" t="str">
        <f t="shared" si="400"/>
        <v>-</v>
      </c>
      <c r="P1316" s="2" t="str">
        <f t="shared" si="401"/>
        <v>-</v>
      </c>
      <c r="Q1316" s="2" t="str">
        <f t="shared" si="402"/>
        <v>-</v>
      </c>
      <c r="AS1316" t="s">
        <v>2409</v>
      </c>
      <c r="AT1316" t="s">
        <v>1022</v>
      </c>
      <c r="AW1316" s="35">
        <v>26</v>
      </c>
      <c r="AX1316" s="37">
        <v>61</v>
      </c>
      <c r="AY1316" s="41">
        <f t="shared" si="386"/>
        <v>26061</v>
      </c>
      <c r="BA1316" s="7" t="s">
        <v>59</v>
      </c>
    </row>
    <row r="1317" spans="1:53" ht="13" hidden="1" customHeight="1" outlineLevel="1">
      <c r="A1317" t="s">
        <v>3037</v>
      </c>
      <c r="B1317" t="s">
        <v>1022</v>
      </c>
      <c r="C1317" s="25">
        <v>34363</v>
      </c>
      <c r="F1317" s="25">
        <v>25428</v>
      </c>
      <c r="G1317" s="1">
        <v>14437</v>
      </c>
      <c r="H1317" s="1">
        <v>13969</v>
      </c>
      <c r="I1317" s="2" t="str">
        <f t="shared" si="403"/>
        <v/>
      </c>
      <c r="J1317" s="2">
        <f t="shared" si="404"/>
        <v>0.54935504168632998</v>
      </c>
      <c r="K1317" s="10" t="e">
        <f t="shared" si="396"/>
        <v>#N/A</v>
      </c>
      <c r="L1317" s="9" t="e">
        <f t="shared" si="397"/>
        <v>#N/A</v>
      </c>
      <c r="M1317" s="8" t="e">
        <f t="shared" si="398"/>
        <v>#N/A</v>
      </c>
      <c r="N1317" s="2" t="str">
        <f t="shared" si="399"/>
        <v>-</v>
      </c>
      <c r="O1317" s="2" t="str">
        <f t="shared" si="400"/>
        <v>-</v>
      </c>
      <c r="P1317" s="2" t="str">
        <f t="shared" si="401"/>
        <v>-</v>
      </c>
      <c r="Q1317" s="2" t="str">
        <f t="shared" si="402"/>
        <v>-</v>
      </c>
      <c r="AS1317" t="s">
        <v>3037</v>
      </c>
      <c r="AT1317" t="s">
        <v>1022</v>
      </c>
      <c r="AW1317" s="35">
        <v>26</v>
      </c>
      <c r="AX1317" s="37">
        <v>63</v>
      </c>
      <c r="AY1317" s="41">
        <f t="shared" ref="AY1317:AY1380" si="405">1000*AW1317+AX1317</f>
        <v>26063</v>
      </c>
      <c r="BA1317" s="7" t="s">
        <v>59</v>
      </c>
    </row>
    <row r="1318" spans="1:53" ht="13" hidden="1" customHeight="1" outlineLevel="1">
      <c r="A1318" t="s">
        <v>2164</v>
      </c>
      <c r="B1318" t="s">
        <v>1022</v>
      </c>
      <c r="C1318" s="25">
        <v>282104</v>
      </c>
      <c r="F1318" s="25">
        <v>202664</v>
      </c>
      <c r="G1318" s="1">
        <v>107367</v>
      </c>
      <c r="H1318" s="1">
        <v>103623</v>
      </c>
      <c r="I1318" s="2" t="str">
        <f t="shared" si="403"/>
        <v/>
      </c>
      <c r="J1318" s="2">
        <f t="shared" si="404"/>
        <v>0.51130442505822449</v>
      </c>
      <c r="K1318" s="10" t="e">
        <f t="shared" ref="K1318:K1349" si="406">RANK(R1318,R1318:AP1318)</f>
        <v>#N/A</v>
      </c>
      <c r="L1318" s="9" t="e">
        <f t="shared" ref="L1318:L1349" si="407">RANK(S1318,R1318:AP1318)</f>
        <v>#N/A</v>
      </c>
      <c r="M1318" s="8" t="e">
        <f t="shared" ref="M1318:M1349" si="408">RANK(T1318,R1318:AP1318)</f>
        <v>#N/A</v>
      </c>
      <c r="N1318" s="2" t="str">
        <f t="shared" ref="N1318:N1349" si="409">IF(SUM($R1318:$AO1318)=0,"-",R1318/SUM($R1318:$AO1318))</f>
        <v>-</v>
      </c>
      <c r="O1318" s="2" t="str">
        <f t="shared" ref="O1318:O1349" si="410">IF(SUM($R1318:$AO1318)=0,"-",S1318/SUM($R1318:$AO1318))</f>
        <v>-</v>
      </c>
      <c r="P1318" s="2" t="str">
        <f t="shared" ref="P1318:P1349" si="411">IF(SUM($R1318:$AO1318)=0,"-",T1318/SUM($R1318:$AO1318))</f>
        <v>-</v>
      </c>
      <c r="Q1318" s="2" t="str">
        <f t="shared" ref="Q1318:Q1349" si="412">IF(SUM($R1318:$AO1318)=0,"-",(1-N1318-O1318-P1318))</f>
        <v>-</v>
      </c>
      <c r="AS1318" t="s">
        <v>2164</v>
      </c>
      <c r="AT1318" t="s">
        <v>1022</v>
      </c>
      <c r="AW1318" s="35">
        <v>26</v>
      </c>
      <c r="AX1318" s="37">
        <v>65</v>
      </c>
      <c r="AY1318" s="41">
        <f t="shared" si="405"/>
        <v>26065</v>
      </c>
      <c r="BA1318" s="7" t="s">
        <v>59</v>
      </c>
    </row>
    <row r="1319" spans="1:53" ht="13" hidden="1" customHeight="1" outlineLevel="1">
      <c r="A1319" t="s">
        <v>2389</v>
      </c>
      <c r="B1319" t="s">
        <v>1022</v>
      </c>
      <c r="C1319" s="25">
        <v>65157</v>
      </c>
      <c r="F1319" s="25">
        <v>40929</v>
      </c>
      <c r="G1319" s="1">
        <v>23067</v>
      </c>
      <c r="H1319" s="1">
        <v>21752</v>
      </c>
      <c r="I1319" s="2" t="str">
        <f t="shared" si="403"/>
        <v/>
      </c>
      <c r="J1319" s="2">
        <f t="shared" si="404"/>
        <v>0.53145691319113586</v>
      </c>
      <c r="K1319" s="10" t="e">
        <f t="shared" si="406"/>
        <v>#N/A</v>
      </c>
      <c r="L1319" s="9" t="e">
        <f t="shared" si="407"/>
        <v>#N/A</v>
      </c>
      <c r="M1319" s="8" t="e">
        <f t="shared" si="408"/>
        <v>#N/A</v>
      </c>
      <c r="N1319" s="2" t="str">
        <f t="shared" si="409"/>
        <v>-</v>
      </c>
      <c r="O1319" s="2" t="str">
        <f t="shared" si="410"/>
        <v>-</v>
      </c>
      <c r="P1319" s="2" t="str">
        <f t="shared" si="411"/>
        <v>-</v>
      </c>
      <c r="Q1319" s="2" t="str">
        <f t="shared" si="412"/>
        <v>-</v>
      </c>
      <c r="AS1319" t="s">
        <v>2389</v>
      </c>
      <c r="AT1319" t="s">
        <v>1022</v>
      </c>
      <c r="AW1319" s="35">
        <v>26</v>
      </c>
      <c r="AX1319" s="37">
        <v>67</v>
      </c>
      <c r="AY1319" s="41">
        <f t="shared" si="405"/>
        <v>26067</v>
      </c>
      <c r="BA1319" s="7" t="s">
        <v>59</v>
      </c>
    </row>
    <row r="1320" spans="1:53" ht="13" hidden="1" customHeight="1" outlineLevel="1">
      <c r="A1320" t="s">
        <v>1078</v>
      </c>
      <c r="B1320" t="s">
        <v>1022</v>
      </c>
      <c r="C1320" s="25">
        <v>26869</v>
      </c>
      <c r="F1320" s="25">
        <v>22553</v>
      </c>
      <c r="G1320" s="1">
        <v>11330</v>
      </c>
      <c r="H1320" s="1">
        <v>10981</v>
      </c>
      <c r="I1320" s="2" t="str">
        <f t="shared" si="403"/>
        <v/>
      </c>
      <c r="J1320" s="2">
        <f t="shared" si="404"/>
        <v>0.48689753026204941</v>
      </c>
      <c r="K1320" s="10" t="e">
        <f t="shared" si="406"/>
        <v>#N/A</v>
      </c>
      <c r="L1320" s="9" t="e">
        <f t="shared" si="407"/>
        <v>#N/A</v>
      </c>
      <c r="M1320" s="8" t="e">
        <f t="shared" si="408"/>
        <v>#N/A</v>
      </c>
      <c r="N1320" s="2" t="str">
        <f t="shared" si="409"/>
        <v>-</v>
      </c>
      <c r="O1320" s="2" t="str">
        <f t="shared" si="410"/>
        <v>-</v>
      </c>
      <c r="P1320" s="2" t="str">
        <f t="shared" si="411"/>
        <v>-</v>
      </c>
      <c r="Q1320" s="2" t="str">
        <f t="shared" si="412"/>
        <v>-</v>
      </c>
      <c r="AS1320" t="s">
        <v>1078</v>
      </c>
      <c r="AT1320" t="s">
        <v>1022</v>
      </c>
      <c r="AW1320" s="35">
        <v>26</v>
      </c>
      <c r="AX1320" s="37">
        <v>69</v>
      </c>
      <c r="AY1320" s="41">
        <f t="shared" si="405"/>
        <v>26069</v>
      </c>
      <c r="BA1320" s="7" t="s">
        <v>59</v>
      </c>
    </row>
    <row r="1321" spans="1:53" ht="13" hidden="1" customHeight="1" outlineLevel="1">
      <c r="A1321" t="s">
        <v>1007</v>
      </c>
      <c r="B1321" t="s">
        <v>1022</v>
      </c>
      <c r="C1321" s="25">
        <v>12248</v>
      </c>
      <c r="F1321" s="25">
        <v>9438</v>
      </c>
      <c r="G1321" s="1">
        <v>4920</v>
      </c>
      <c r="H1321" s="1">
        <v>4850</v>
      </c>
      <c r="I1321" s="2" t="str">
        <f t="shared" si="403"/>
        <v/>
      </c>
      <c r="J1321" s="2">
        <f t="shared" si="404"/>
        <v>0.51388005933460479</v>
      </c>
      <c r="K1321" s="10" t="e">
        <f t="shared" si="406"/>
        <v>#N/A</v>
      </c>
      <c r="L1321" s="9" t="e">
        <f t="shared" si="407"/>
        <v>#N/A</v>
      </c>
      <c r="M1321" s="8" t="e">
        <f t="shared" si="408"/>
        <v>#N/A</v>
      </c>
      <c r="N1321" s="2" t="str">
        <f t="shared" si="409"/>
        <v>-</v>
      </c>
      <c r="O1321" s="2" t="str">
        <f t="shared" si="410"/>
        <v>-</v>
      </c>
      <c r="P1321" s="2" t="str">
        <f t="shared" si="411"/>
        <v>-</v>
      </c>
      <c r="Q1321" s="2" t="str">
        <f t="shared" si="412"/>
        <v>-</v>
      </c>
      <c r="AS1321" t="s">
        <v>1007</v>
      </c>
      <c r="AT1321" t="s">
        <v>1022</v>
      </c>
      <c r="AW1321" s="35">
        <v>26</v>
      </c>
      <c r="AX1321" s="37">
        <v>71</v>
      </c>
      <c r="AY1321" s="41">
        <f t="shared" si="405"/>
        <v>26071</v>
      </c>
      <c r="BA1321" s="7" t="s">
        <v>59</v>
      </c>
    </row>
    <row r="1322" spans="1:53" ht="13" hidden="1" customHeight="1" outlineLevel="1">
      <c r="A1322" t="s">
        <v>1377</v>
      </c>
      <c r="B1322" t="s">
        <v>1022</v>
      </c>
      <c r="C1322" s="25">
        <v>68556</v>
      </c>
      <c r="F1322" s="25">
        <v>39146</v>
      </c>
      <c r="G1322" s="1">
        <v>19102</v>
      </c>
      <c r="H1322" s="1">
        <v>18662</v>
      </c>
      <c r="I1322" s="2" t="str">
        <f t="shared" si="403"/>
        <v/>
      </c>
      <c r="J1322" s="2">
        <f t="shared" si="404"/>
        <v>0.47672814591529145</v>
      </c>
      <c r="K1322" s="10" t="e">
        <f t="shared" si="406"/>
        <v>#N/A</v>
      </c>
      <c r="L1322" s="9" t="e">
        <f t="shared" si="407"/>
        <v>#N/A</v>
      </c>
      <c r="M1322" s="8" t="e">
        <f t="shared" si="408"/>
        <v>#N/A</v>
      </c>
      <c r="N1322" s="2" t="str">
        <f t="shared" si="409"/>
        <v>-</v>
      </c>
      <c r="O1322" s="2" t="str">
        <f t="shared" si="410"/>
        <v>-</v>
      </c>
      <c r="P1322" s="2" t="str">
        <f t="shared" si="411"/>
        <v>-</v>
      </c>
      <c r="Q1322" s="2" t="str">
        <f t="shared" si="412"/>
        <v>-</v>
      </c>
      <c r="AS1322" t="s">
        <v>1377</v>
      </c>
      <c r="AT1322" t="s">
        <v>1022</v>
      </c>
      <c r="AW1322" s="35">
        <v>26</v>
      </c>
      <c r="AX1322" s="37">
        <v>73</v>
      </c>
      <c r="AY1322" s="41">
        <f t="shared" si="405"/>
        <v>26073</v>
      </c>
      <c r="BA1322" s="7" t="s">
        <v>59</v>
      </c>
    </row>
    <row r="1323" spans="1:53" ht="13" hidden="1" customHeight="1" outlineLevel="1">
      <c r="A1323" t="s">
        <v>534</v>
      </c>
      <c r="B1323" t="s">
        <v>1022</v>
      </c>
      <c r="C1323" s="25">
        <v>163387</v>
      </c>
      <c r="F1323" s="25">
        <v>110744</v>
      </c>
      <c r="G1323" s="1">
        <v>57313</v>
      </c>
      <c r="H1323" s="1">
        <v>55180</v>
      </c>
      <c r="I1323" s="2" t="str">
        <f t="shared" si="403"/>
        <v/>
      </c>
      <c r="J1323" s="2">
        <f t="shared" si="404"/>
        <v>0.4982662717619013</v>
      </c>
      <c r="K1323" s="10" t="e">
        <f t="shared" si="406"/>
        <v>#N/A</v>
      </c>
      <c r="L1323" s="9" t="e">
        <f t="shared" si="407"/>
        <v>#N/A</v>
      </c>
      <c r="M1323" s="8" t="e">
        <f t="shared" si="408"/>
        <v>#N/A</v>
      </c>
      <c r="N1323" s="2" t="str">
        <f t="shared" si="409"/>
        <v>-</v>
      </c>
      <c r="O1323" s="2" t="str">
        <f t="shared" si="410"/>
        <v>-</v>
      </c>
      <c r="P1323" s="2" t="str">
        <f t="shared" si="411"/>
        <v>-</v>
      </c>
      <c r="Q1323" s="2" t="str">
        <f t="shared" si="412"/>
        <v>-</v>
      </c>
      <c r="AS1323" t="s">
        <v>534</v>
      </c>
      <c r="AT1323" t="s">
        <v>1022</v>
      </c>
      <c r="AW1323" s="35">
        <v>26</v>
      </c>
      <c r="AX1323" s="37">
        <v>75</v>
      </c>
      <c r="AY1323" s="41">
        <f t="shared" si="405"/>
        <v>26075</v>
      </c>
      <c r="BA1323" s="7" t="s">
        <v>59</v>
      </c>
    </row>
    <row r="1324" spans="1:53" ht="13" hidden="1" customHeight="1" outlineLevel="1">
      <c r="A1324" t="s">
        <v>1381</v>
      </c>
      <c r="B1324" t="s">
        <v>1022</v>
      </c>
      <c r="C1324" s="25">
        <v>244178</v>
      </c>
      <c r="F1324" s="25">
        <v>179030</v>
      </c>
      <c r="G1324" s="1">
        <v>94791</v>
      </c>
      <c r="H1324" s="1">
        <v>92783</v>
      </c>
      <c r="I1324" s="2" t="str">
        <f t="shared" si="403"/>
        <v/>
      </c>
      <c r="J1324" s="2">
        <f t="shared" si="404"/>
        <v>0.51825392392336478</v>
      </c>
      <c r="K1324" s="10" t="e">
        <f t="shared" si="406"/>
        <v>#N/A</v>
      </c>
      <c r="L1324" s="9" t="e">
        <f t="shared" si="407"/>
        <v>#N/A</v>
      </c>
      <c r="M1324" s="8" t="e">
        <f t="shared" si="408"/>
        <v>#N/A</v>
      </c>
      <c r="N1324" s="2" t="str">
        <f t="shared" si="409"/>
        <v>-</v>
      </c>
      <c r="O1324" s="2" t="str">
        <f t="shared" si="410"/>
        <v>-</v>
      </c>
      <c r="P1324" s="2" t="str">
        <f t="shared" si="411"/>
        <v>-</v>
      </c>
      <c r="Q1324" s="2" t="str">
        <f t="shared" si="412"/>
        <v>-</v>
      </c>
      <c r="AS1324" t="s">
        <v>1381</v>
      </c>
      <c r="AT1324" t="s">
        <v>1022</v>
      </c>
      <c r="AW1324" s="35">
        <v>26</v>
      </c>
      <c r="AX1324" s="37">
        <v>77</v>
      </c>
      <c r="AY1324" s="41">
        <f t="shared" si="405"/>
        <v>26077</v>
      </c>
      <c r="BA1324" s="7" t="s">
        <v>59</v>
      </c>
    </row>
    <row r="1325" spans="1:53" ht="13" hidden="1" customHeight="1" outlineLevel="1">
      <c r="A1325" t="s">
        <v>2543</v>
      </c>
      <c r="B1325" t="s">
        <v>1022</v>
      </c>
      <c r="C1325" s="25">
        <v>17572</v>
      </c>
      <c r="F1325" s="25">
        <v>13558</v>
      </c>
      <c r="G1325" s="1">
        <v>6770</v>
      </c>
      <c r="H1325" s="1">
        <v>6537</v>
      </c>
      <c r="I1325" s="2" t="str">
        <f t="shared" si="403"/>
        <v/>
      </c>
      <c r="J1325" s="2">
        <f t="shared" si="404"/>
        <v>0.48215075969907067</v>
      </c>
      <c r="K1325" s="10" t="e">
        <f t="shared" si="406"/>
        <v>#N/A</v>
      </c>
      <c r="L1325" s="9" t="e">
        <f t="shared" si="407"/>
        <v>#N/A</v>
      </c>
      <c r="M1325" s="8" t="e">
        <f t="shared" si="408"/>
        <v>#N/A</v>
      </c>
      <c r="N1325" s="2" t="str">
        <f t="shared" si="409"/>
        <v>-</v>
      </c>
      <c r="O1325" s="2" t="str">
        <f t="shared" si="410"/>
        <v>-</v>
      </c>
      <c r="P1325" s="2" t="str">
        <f t="shared" si="411"/>
        <v>-</v>
      </c>
      <c r="Q1325" s="2" t="str">
        <f t="shared" si="412"/>
        <v>-</v>
      </c>
      <c r="AS1325" t="s">
        <v>2543</v>
      </c>
      <c r="AT1325" t="s">
        <v>1022</v>
      </c>
      <c r="AW1325" s="35">
        <v>26</v>
      </c>
      <c r="AX1325" s="37">
        <v>79</v>
      </c>
      <c r="AY1325" s="41">
        <f t="shared" si="405"/>
        <v>26079</v>
      </c>
      <c r="BA1325" s="7" t="s">
        <v>59</v>
      </c>
    </row>
    <row r="1326" spans="1:53" ht="13" hidden="1" customHeight="1" outlineLevel="1">
      <c r="A1326" t="s">
        <v>1889</v>
      </c>
      <c r="B1326" t="s">
        <v>1022</v>
      </c>
      <c r="C1326" s="25">
        <v>595191</v>
      </c>
      <c r="F1326" s="25">
        <v>403530</v>
      </c>
      <c r="G1326" s="1">
        <v>242140</v>
      </c>
      <c r="H1326" s="1">
        <v>236355</v>
      </c>
      <c r="I1326" s="2" t="str">
        <f t="shared" si="403"/>
        <v/>
      </c>
      <c r="J1326" s="2">
        <f t="shared" si="404"/>
        <v>0.58571853393799722</v>
      </c>
      <c r="K1326" s="10" t="e">
        <f t="shared" si="406"/>
        <v>#N/A</v>
      </c>
      <c r="L1326" s="9" t="e">
        <f t="shared" si="407"/>
        <v>#N/A</v>
      </c>
      <c r="M1326" s="8" t="e">
        <f t="shared" si="408"/>
        <v>#N/A</v>
      </c>
      <c r="N1326" s="2" t="str">
        <f t="shared" si="409"/>
        <v>-</v>
      </c>
      <c r="O1326" s="2" t="str">
        <f t="shared" si="410"/>
        <v>-</v>
      </c>
      <c r="P1326" s="2" t="str">
        <f t="shared" si="411"/>
        <v>-</v>
      </c>
      <c r="Q1326" s="2" t="str">
        <f t="shared" si="412"/>
        <v>-</v>
      </c>
      <c r="AS1326" t="s">
        <v>1889</v>
      </c>
      <c r="AT1326" t="s">
        <v>1022</v>
      </c>
      <c r="AW1326" s="35">
        <v>26</v>
      </c>
      <c r="AX1326" s="37">
        <v>81</v>
      </c>
      <c r="AY1326" s="41">
        <f t="shared" si="405"/>
        <v>26081</v>
      </c>
      <c r="BA1326" s="7" t="s">
        <v>59</v>
      </c>
    </row>
    <row r="1327" spans="1:53" ht="13" hidden="1" customHeight="1" outlineLevel="1">
      <c r="A1327" t="s">
        <v>2544</v>
      </c>
      <c r="B1327" t="s">
        <v>1022</v>
      </c>
      <c r="C1327" s="25">
        <v>2087</v>
      </c>
      <c r="F1327" s="25">
        <v>1828</v>
      </c>
      <c r="G1327" s="1">
        <v>1178</v>
      </c>
      <c r="H1327" s="1">
        <v>1157</v>
      </c>
      <c r="I1327" s="2" t="str">
        <f t="shared" si="403"/>
        <v/>
      </c>
      <c r="J1327" s="2">
        <f t="shared" si="404"/>
        <v>0.63293216630196936</v>
      </c>
      <c r="K1327" s="10" t="e">
        <f t="shared" si="406"/>
        <v>#N/A</v>
      </c>
      <c r="L1327" s="9" t="e">
        <f t="shared" si="407"/>
        <v>#N/A</v>
      </c>
      <c r="M1327" s="8" t="e">
        <f t="shared" si="408"/>
        <v>#N/A</v>
      </c>
      <c r="N1327" s="2" t="str">
        <f t="shared" si="409"/>
        <v>-</v>
      </c>
      <c r="O1327" s="2" t="str">
        <f t="shared" si="410"/>
        <v>-</v>
      </c>
      <c r="P1327" s="2" t="str">
        <f t="shared" si="411"/>
        <v>-</v>
      </c>
      <c r="Q1327" s="2" t="str">
        <f t="shared" si="412"/>
        <v>-</v>
      </c>
      <c r="AS1327" t="s">
        <v>2544</v>
      </c>
      <c r="AT1327" t="s">
        <v>1022</v>
      </c>
      <c r="AW1327" s="35">
        <v>26</v>
      </c>
      <c r="AX1327" s="37">
        <v>83</v>
      </c>
      <c r="AY1327" s="41">
        <f t="shared" si="405"/>
        <v>26083</v>
      </c>
      <c r="BA1327" s="7" t="s">
        <v>59</v>
      </c>
    </row>
    <row r="1328" spans="1:53" ht="13" hidden="1" customHeight="1" outlineLevel="1">
      <c r="A1328" t="s">
        <v>986</v>
      </c>
      <c r="B1328" t="s">
        <v>1022</v>
      </c>
      <c r="C1328" s="25">
        <v>11707</v>
      </c>
      <c r="F1328" s="25">
        <v>8496</v>
      </c>
      <c r="G1328" s="1">
        <v>4594</v>
      </c>
      <c r="H1328" s="1">
        <v>4428</v>
      </c>
      <c r="I1328" s="2" t="str">
        <f t="shared" si="403"/>
        <v/>
      </c>
      <c r="J1328" s="2">
        <f t="shared" si="404"/>
        <v>0.52118644067796616</v>
      </c>
      <c r="K1328" s="10" t="e">
        <f t="shared" si="406"/>
        <v>#N/A</v>
      </c>
      <c r="L1328" s="9" t="e">
        <f t="shared" si="407"/>
        <v>#N/A</v>
      </c>
      <c r="M1328" s="8" t="e">
        <f t="shared" si="408"/>
        <v>#N/A</v>
      </c>
      <c r="N1328" s="2" t="str">
        <f t="shared" si="409"/>
        <v>-</v>
      </c>
      <c r="O1328" s="2" t="str">
        <f t="shared" si="410"/>
        <v>-</v>
      </c>
      <c r="P1328" s="2" t="str">
        <f t="shared" si="411"/>
        <v>-</v>
      </c>
      <c r="Q1328" s="2" t="str">
        <f t="shared" si="412"/>
        <v>-</v>
      </c>
      <c r="AS1328" t="s">
        <v>986</v>
      </c>
      <c r="AT1328" t="s">
        <v>1022</v>
      </c>
      <c r="AW1328" s="35">
        <v>26</v>
      </c>
      <c r="AX1328" s="37">
        <v>85</v>
      </c>
      <c r="AY1328" s="41">
        <f t="shared" si="405"/>
        <v>26085</v>
      </c>
      <c r="BA1328" s="7" t="s">
        <v>59</v>
      </c>
    </row>
    <row r="1329" spans="1:53" ht="13" hidden="1" customHeight="1" outlineLevel="1">
      <c r="A1329" t="s">
        <v>2559</v>
      </c>
      <c r="B1329" t="s">
        <v>1022</v>
      </c>
      <c r="C1329" s="25">
        <v>91691</v>
      </c>
      <c r="F1329" s="25">
        <v>64171</v>
      </c>
      <c r="G1329" s="1">
        <v>36523</v>
      </c>
      <c r="H1329" s="1">
        <v>35463</v>
      </c>
      <c r="I1329" s="2" t="str">
        <f t="shared" si="403"/>
        <v/>
      </c>
      <c r="J1329" s="2">
        <f t="shared" si="404"/>
        <v>0.55263280921288438</v>
      </c>
      <c r="K1329" s="10" t="e">
        <f t="shared" si="406"/>
        <v>#N/A</v>
      </c>
      <c r="L1329" s="9" t="e">
        <f t="shared" si="407"/>
        <v>#N/A</v>
      </c>
      <c r="M1329" s="8" t="e">
        <f t="shared" si="408"/>
        <v>#N/A</v>
      </c>
      <c r="N1329" s="2" t="str">
        <f t="shared" si="409"/>
        <v>-</v>
      </c>
      <c r="O1329" s="2" t="str">
        <f t="shared" si="410"/>
        <v>-</v>
      </c>
      <c r="P1329" s="2" t="str">
        <f t="shared" si="411"/>
        <v>-</v>
      </c>
      <c r="Q1329" s="2" t="str">
        <f t="shared" si="412"/>
        <v>-</v>
      </c>
      <c r="AS1329" t="s">
        <v>2559</v>
      </c>
      <c r="AT1329" t="s">
        <v>1022</v>
      </c>
      <c r="AW1329" s="35">
        <v>26</v>
      </c>
      <c r="AX1329" s="37">
        <v>87</v>
      </c>
      <c r="AY1329" s="41">
        <f t="shared" si="405"/>
        <v>26087</v>
      </c>
      <c r="BA1329" s="7" t="s">
        <v>59</v>
      </c>
    </row>
    <row r="1330" spans="1:53" ht="13" hidden="1" customHeight="1" outlineLevel="1">
      <c r="A1330" t="s">
        <v>2174</v>
      </c>
      <c r="B1330" t="s">
        <v>1022</v>
      </c>
      <c r="C1330" s="25">
        <v>21818</v>
      </c>
      <c r="F1330" s="25">
        <v>18210</v>
      </c>
      <c r="G1330" s="1">
        <v>12220</v>
      </c>
      <c r="H1330" s="1">
        <v>11902</v>
      </c>
      <c r="I1330" s="2" t="str">
        <f t="shared" si="403"/>
        <v/>
      </c>
      <c r="J1330" s="2">
        <f t="shared" si="404"/>
        <v>0.6535969247666118</v>
      </c>
      <c r="K1330" s="10" t="e">
        <f t="shared" si="406"/>
        <v>#N/A</v>
      </c>
      <c r="L1330" s="9" t="e">
        <f t="shared" si="407"/>
        <v>#N/A</v>
      </c>
      <c r="M1330" s="8" t="e">
        <f t="shared" si="408"/>
        <v>#N/A</v>
      </c>
      <c r="N1330" s="2" t="str">
        <f t="shared" si="409"/>
        <v>-</v>
      </c>
      <c r="O1330" s="2" t="str">
        <f t="shared" si="410"/>
        <v>-</v>
      </c>
      <c r="P1330" s="2" t="str">
        <f t="shared" si="411"/>
        <v>-</v>
      </c>
      <c r="Q1330" s="2" t="str">
        <f t="shared" si="412"/>
        <v>-</v>
      </c>
      <c r="AS1330" t="s">
        <v>2174</v>
      </c>
      <c r="AT1330" t="s">
        <v>1022</v>
      </c>
      <c r="AW1330" s="35">
        <v>26</v>
      </c>
      <c r="AX1330" s="37">
        <v>89</v>
      </c>
      <c r="AY1330" s="41">
        <f t="shared" si="405"/>
        <v>26089</v>
      </c>
      <c r="BA1330" s="7" t="s">
        <v>59</v>
      </c>
    </row>
    <row r="1331" spans="1:53" ht="13" hidden="1" customHeight="1" outlineLevel="1">
      <c r="A1331" t="s">
        <v>2770</v>
      </c>
      <c r="B1331" t="s">
        <v>1022</v>
      </c>
      <c r="C1331" s="25">
        <v>101715</v>
      </c>
      <c r="F1331" s="25">
        <v>69756</v>
      </c>
      <c r="G1331" s="1">
        <v>34877</v>
      </c>
      <c r="H1331" s="1">
        <v>33948</v>
      </c>
      <c r="I1331" s="2" t="str">
        <f t="shared" si="403"/>
        <v/>
      </c>
      <c r="J1331" s="2">
        <f t="shared" si="404"/>
        <v>0.48666781352141752</v>
      </c>
      <c r="K1331" s="10" t="e">
        <f t="shared" si="406"/>
        <v>#N/A</v>
      </c>
      <c r="L1331" s="9" t="e">
        <f t="shared" si="407"/>
        <v>#N/A</v>
      </c>
      <c r="M1331" s="8" t="e">
        <f t="shared" si="408"/>
        <v>#N/A</v>
      </c>
      <c r="N1331" s="2" t="str">
        <f t="shared" si="409"/>
        <v>-</v>
      </c>
      <c r="O1331" s="2" t="str">
        <f t="shared" si="410"/>
        <v>-</v>
      </c>
      <c r="P1331" s="2" t="str">
        <f t="shared" si="411"/>
        <v>-</v>
      </c>
      <c r="Q1331" s="2" t="str">
        <f t="shared" si="412"/>
        <v>-</v>
      </c>
      <c r="AS1331" t="s">
        <v>2770</v>
      </c>
      <c r="AT1331" t="s">
        <v>1022</v>
      </c>
      <c r="AW1331" s="35">
        <v>26</v>
      </c>
      <c r="AX1331" s="37">
        <v>91</v>
      </c>
      <c r="AY1331" s="41">
        <f t="shared" si="405"/>
        <v>26091</v>
      </c>
      <c r="BA1331" s="7" t="s">
        <v>59</v>
      </c>
    </row>
    <row r="1332" spans="1:53" ht="13" hidden="1" customHeight="1" outlineLevel="1">
      <c r="A1332" t="s">
        <v>951</v>
      </c>
      <c r="B1332" t="s">
        <v>1022</v>
      </c>
      <c r="C1332" s="25">
        <v>181620</v>
      </c>
      <c r="F1332" s="25">
        <v>128343</v>
      </c>
      <c r="G1332" s="1">
        <v>78635</v>
      </c>
      <c r="H1332" s="1">
        <v>76439</v>
      </c>
      <c r="I1332" s="2" t="str">
        <f t="shared" si="403"/>
        <v/>
      </c>
      <c r="J1332" s="2">
        <f t="shared" si="404"/>
        <v>0.59558370927904136</v>
      </c>
      <c r="K1332" s="10" t="e">
        <f t="shared" si="406"/>
        <v>#N/A</v>
      </c>
      <c r="L1332" s="9" t="e">
        <f t="shared" si="407"/>
        <v>#N/A</v>
      </c>
      <c r="M1332" s="8" t="e">
        <f t="shared" si="408"/>
        <v>#N/A</v>
      </c>
      <c r="N1332" s="2" t="str">
        <f t="shared" si="409"/>
        <v>-</v>
      </c>
      <c r="O1332" s="2" t="str">
        <f t="shared" si="410"/>
        <v>-</v>
      </c>
      <c r="P1332" s="2" t="str">
        <f t="shared" si="411"/>
        <v>-</v>
      </c>
      <c r="Q1332" s="2" t="str">
        <f t="shared" si="412"/>
        <v>-</v>
      </c>
      <c r="AS1332" t="s">
        <v>951</v>
      </c>
      <c r="AT1332" t="s">
        <v>1022</v>
      </c>
      <c r="AW1332" s="35">
        <v>26</v>
      </c>
      <c r="AX1332" s="37">
        <v>93</v>
      </c>
      <c r="AY1332" s="41">
        <f t="shared" si="405"/>
        <v>26093</v>
      </c>
      <c r="BA1332" s="7" t="s">
        <v>59</v>
      </c>
    </row>
    <row r="1333" spans="1:53" ht="13" hidden="1" customHeight="1" outlineLevel="1">
      <c r="A1333" t="s">
        <v>2537</v>
      </c>
      <c r="B1333" t="s">
        <v>1022</v>
      </c>
      <c r="C1333" s="25">
        <v>6736</v>
      </c>
      <c r="F1333" s="25">
        <v>4509</v>
      </c>
      <c r="G1333" s="1">
        <v>2326</v>
      </c>
      <c r="H1333" s="1">
        <v>2275</v>
      </c>
      <c r="I1333" s="2" t="str">
        <f t="shared" si="403"/>
        <v/>
      </c>
      <c r="J1333" s="2">
        <f t="shared" si="404"/>
        <v>0.50454646263029501</v>
      </c>
      <c r="K1333" s="10" t="e">
        <f t="shared" si="406"/>
        <v>#N/A</v>
      </c>
      <c r="L1333" s="9" t="e">
        <f t="shared" si="407"/>
        <v>#N/A</v>
      </c>
      <c r="M1333" s="8" t="e">
        <f t="shared" si="408"/>
        <v>#N/A</v>
      </c>
      <c r="N1333" s="2" t="str">
        <f t="shared" si="409"/>
        <v>-</v>
      </c>
      <c r="O1333" s="2" t="str">
        <f t="shared" si="410"/>
        <v>-</v>
      </c>
      <c r="P1333" s="2" t="str">
        <f t="shared" si="411"/>
        <v>-</v>
      </c>
      <c r="Q1333" s="2" t="str">
        <f t="shared" si="412"/>
        <v>-</v>
      </c>
      <c r="AS1333" t="s">
        <v>2537</v>
      </c>
      <c r="AT1333" t="s">
        <v>1022</v>
      </c>
      <c r="AW1333" s="35">
        <v>26</v>
      </c>
      <c r="AX1333" s="37">
        <v>95</v>
      </c>
      <c r="AY1333" s="41">
        <f t="shared" si="405"/>
        <v>26095</v>
      </c>
      <c r="BA1333" s="7" t="s">
        <v>59</v>
      </c>
    </row>
    <row r="1334" spans="1:53" ht="13" hidden="1" customHeight="1" outlineLevel="1">
      <c r="A1334" t="s">
        <v>3013</v>
      </c>
      <c r="B1334" t="s">
        <v>1022</v>
      </c>
      <c r="C1334" s="25">
        <v>11474</v>
      </c>
      <c r="F1334" s="25">
        <v>9510</v>
      </c>
      <c r="G1334" s="1">
        <v>5580</v>
      </c>
      <c r="H1334" s="1">
        <v>5441</v>
      </c>
      <c r="I1334" s="2" t="str">
        <f t="shared" si="403"/>
        <v/>
      </c>
      <c r="J1334" s="2">
        <f t="shared" si="404"/>
        <v>0.57213459516298637</v>
      </c>
      <c r="K1334" s="10" t="e">
        <f t="shared" si="406"/>
        <v>#N/A</v>
      </c>
      <c r="L1334" s="9" t="e">
        <f t="shared" si="407"/>
        <v>#N/A</v>
      </c>
      <c r="M1334" s="8" t="e">
        <f t="shared" si="408"/>
        <v>#N/A</v>
      </c>
      <c r="N1334" s="2" t="str">
        <f t="shared" si="409"/>
        <v>-</v>
      </c>
      <c r="O1334" s="2" t="str">
        <f t="shared" si="410"/>
        <v>-</v>
      </c>
      <c r="P1334" s="2" t="str">
        <f t="shared" si="411"/>
        <v>-</v>
      </c>
      <c r="Q1334" s="2" t="str">
        <f t="shared" si="412"/>
        <v>-</v>
      </c>
      <c r="AS1334" t="s">
        <v>3013</v>
      </c>
      <c r="AT1334" t="s">
        <v>1022</v>
      </c>
      <c r="AW1334" s="35">
        <v>26</v>
      </c>
      <c r="AX1334" s="37">
        <v>97</v>
      </c>
      <c r="AY1334" s="41">
        <f t="shared" si="405"/>
        <v>26097</v>
      </c>
      <c r="BA1334" s="7" t="s">
        <v>59</v>
      </c>
    </row>
    <row r="1335" spans="1:53" ht="13" hidden="1" customHeight="1" outlineLevel="1">
      <c r="A1335" t="s">
        <v>1841</v>
      </c>
      <c r="B1335" t="s">
        <v>1022</v>
      </c>
      <c r="C1335" s="25">
        <v>833328</v>
      </c>
      <c r="F1335" s="25">
        <v>581260</v>
      </c>
      <c r="G1335" s="1">
        <v>318257</v>
      </c>
      <c r="H1335" s="1">
        <v>305880</v>
      </c>
      <c r="I1335" s="2" t="str">
        <f t="shared" si="403"/>
        <v/>
      </c>
      <c r="J1335" s="2">
        <f t="shared" si="404"/>
        <v>0.52623610776588792</v>
      </c>
      <c r="K1335" s="10" t="e">
        <f t="shared" si="406"/>
        <v>#N/A</v>
      </c>
      <c r="L1335" s="9" t="e">
        <f t="shared" si="407"/>
        <v>#N/A</v>
      </c>
      <c r="M1335" s="8" t="e">
        <f t="shared" si="408"/>
        <v>#N/A</v>
      </c>
      <c r="N1335" s="2" t="str">
        <f t="shared" si="409"/>
        <v>-</v>
      </c>
      <c r="O1335" s="2" t="str">
        <f t="shared" si="410"/>
        <v>-</v>
      </c>
      <c r="P1335" s="2" t="str">
        <f t="shared" si="411"/>
        <v>-</v>
      </c>
      <c r="Q1335" s="2" t="str">
        <f t="shared" si="412"/>
        <v>-</v>
      </c>
      <c r="AS1335" t="s">
        <v>1841</v>
      </c>
      <c r="AT1335" t="s">
        <v>1022</v>
      </c>
      <c r="AW1335" s="35">
        <v>26</v>
      </c>
      <c r="AX1335" s="37">
        <v>99</v>
      </c>
      <c r="AY1335" s="41">
        <f t="shared" si="405"/>
        <v>26099</v>
      </c>
      <c r="BA1335" s="7" t="s">
        <v>59</v>
      </c>
    </row>
    <row r="1336" spans="1:53" ht="13" hidden="1" customHeight="1" outlineLevel="1">
      <c r="A1336" t="s">
        <v>1842</v>
      </c>
      <c r="B1336" t="s">
        <v>1022</v>
      </c>
      <c r="C1336" s="25">
        <v>25201</v>
      </c>
      <c r="F1336" s="25">
        <v>19015</v>
      </c>
      <c r="G1336" s="1">
        <v>10703</v>
      </c>
      <c r="H1336" s="1">
        <v>10442</v>
      </c>
      <c r="I1336" s="2" t="str">
        <f t="shared" si="403"/>
        <v/>
      </c>
      <c r="J1336" s="2">
        <f t="shared" si="404"/>
        <v>0.54914541151722329</v>
      </c>
      <c r="K1336" s="10" t="e">
        <f t="shared" si="406"/>
        <v>#N/A</v>
      </c>
      <c r="L1336" s="9" t="e">
        <f t="shared" si="407"/>
        <v>#N/A</v>
      </c>
      <c r="M1336" s="8" t="e">
        <f t="shared" si="408"/>
        <v>#N/A</v>
      </c>
      <c r="N1336" s="2" t="str">
        <f t="shared" si="409"/>
        <v>-</v>
      </c>
      <c r="O1336" s="2" t="str">
        <f t="shared" si="410"/>
        <v>-</v>
      </c>
      <c r="P1336" s="2" t="str">
        <f t="shared" si="411"/>
        <v>-</v>
      </c>
      <c r="Q1336" s="2" t="str">
        <f t="shared" si="412"/>
        <v>-</v>
      </c>
      <c r="AS1336" t="s">
        <v>1842</v>
      </c>
      <c r="AT1336" t="s">
        <v>1022</v>
      </c>
      <c r="AW1336" s="35">
        <v>26</v>
      </c>
      <c r="AX1336" s="37">
        <v>101</v>
      </c>
      <c r="AY1336" s="41">
        <f t="shared" si="405"/>
        <v>26101</v>
      </c>
      <c r="BA1336" s="7" t="s">
        <v>59</v>
      </c>
    </row>
    <row r="1337" spans="1:53" ht="13" hidden="1" customHeight="1" outlineLevel="1">
      <c r="A1337" t="s">
        <v>2489</v>
      </c>
      <c r="B1337" t="s">
        <v>1022</v>
      </c>
      <c r="C1337" s="25">
        <v>66002</v>
      </c>
      <c r="F1337" s="25">
        <v>49476</v>
      </c>
      <c r="G1337" s="1">
        <v>24591</v>
      </c>
      <c r="H1337" s="1">
        <v>24317</v>
      </c>
      <c r="I1337" s="2" t="str">
        <f t="shared" si="403"/>
        <v/>
      </c>
      <c r="J1337" s="2">
        <f t="shared" si="404"/>
        <v>0.49149082383377801</v>
      </c>
      <c r="K1337" s="10" t="e">
        <f t="shared" si="406"/>
        <v>#N/A</v>
      </c>
      <c r="L1337" s="9" t="e">
        <f t="shared" si="407"/>
        <v>#N/A</v>
      </c>
      <c r="M1337" s="8" t="e">
        <f t="shared" si="408"/>
        <v>#N/A</v>
      </c>
      <c r="N1337" s="2" t="str">
        <f t="shared" si="409"/>
        <v>-</v>
      </c>
      <c r="O1337" s="2" t="str">
        <f t="shared" si="410"/>
        <v>-</v>
      </c>
      <c r="P1337" s="2" t="str">
        <f t="shared" si="411"/>
        <v>-</v>
      </c>
      <c r="Q1337" s="2" t="str">
        <f t="shared" si="412"/>
        <v>-</v>
      </c>
      <c r="AS1337" t="s">
        <v>2489</v>
      </c>
      <c r="AT1337" t="s">
        <v>1022</v>
      </c>
      <c r="AW1337" s="35">
        <v>26</v>
      </c>
      <c r="AX1337" s="37">
        <v>103</v>
      </c>
      <c r="AY1337" s="41">
        <f t="shared" si="405"/>
        <v>26103</v>
      </c>
      <c r="BA1337" s="7" t="s">
        <v>59</v>
      </c>
    </row>
    <row r="1338" spans="1:53" ht="13" hidden="1" customHeight="1" outlineLevel="1">
      <c r="A1338" t="s">
        <v>869</v>
      </c>
      <c r="B1338" t="s">
        <v>1022</v>
      </c>
      <c r="C1338" s="25">
        <v>28846</v>
      </c>
      <c r="F1338" s="25">
        <v>21612</v>
      </c>
      <c r="G1338" s="1">
        <v>12334</v>
      </c>
      <c r="H1338" s="1">
        <v>12116</v>
      </c>
      <c r="I1338" s="2" t="str">
        <f t="shared" si="403"/>
        <v/>
      </c>
      <c r="J1338" s="2">
        <f t="shared" si="404"/>
        <v>0.56061447344068105</v>
      </c>
      <c r="K1338" s="10" t="e">
        <f t="shared" si="406"/>
        <v>#N/A</v>
      </c>
      <c r="L1338" s="9" t="e">
        <f t="shared" si="407"/>
        <v>#N/A</v>
      </c>
      <c r="M1338" s="8" t="e">
        <f t="shared" si="408"/>
        <v>#N/A</v>
      </c>
      <c r="N1338" s="2" t="str">
        <f t="shared" si="409"/>
        <v>-</v>
      </c>
      <c r="O1338" s="2" t="str">
        <f t="shared" si="410"/>
        <v>-</v>
      </c>
      <c r="P1338" s="2" t="str">
        <f t="shared" si="411"/>
        <v>-</v>
      </c>
      <c r="Q1338" s="2" t="str">
        <f t="shared" si="412"/>
        <v>-</v>
      </c>
      <c r="AS1338" t="s">
        <v>869</v>
      </c>
      <c r="AT1338" t="s">
        <v>1022</v>
      </c>
      <c r="AW1338" s="35">
        <v>26</v>
      </c>
      <c r="AX1338" s="37">
        <v>105</v>
      </c>
      <c r="AY1338" s="41">
        <f t="shared" si="405"/>
        <v>26105</v>
      </c>
      <c r="BA1338" s="7" t="s">
        <v>59</v>
      </c>
    </row>
    <row r="1339" spans="1:53" ht="13" hidden="1" customHeight="1" outlineLevel="1">
      <c r="A1339" t="s">
        <v>1371</v>
      </c>
      <c r="B1339" t="s">
        <v>1022</v>
      </c>
      <c r="C1339" s="25">
        <v>42876</v>
      </c>
      <c r="F1339" s="25">
        <v>26213</v>
      </c>
      <c r="G1339" s="1">
        <v>14950</v>
      </c>
      <c r="H1339" s="1">
        <v>14584</v>
      </c>
      <c r="I1339" s="2" t="str">
        <f t="shared" si="403"/>
        <v/>
      </c>
      <c r="J1339" s="2">
        <f t="shared" si="404"/>
        <v>0.55636516232403765</v>
      </c>
      <c r="K1339" s="10" t="e">
        <f t="shared" si="406"/>
        <v>#N/A</v>
      </c>
      <c r="L1339" s="9" t="e">
        <f t="shared" si="407"/>
        <v>#N/A</v>
      </c>
      <c r="M1339" s="8" t="e">
        <f t="shared" si="408"/>
        <v>#N/A</v>
      </c>
      <c r="N1339" s="2" t="str">
        <f t="shared" si="409"/>
        <v>-</v>
      </c>
      <c r="O1339" s="2" t="str">
        <f t="shared" si="410"/>
        <v>-</v>
      </c>
      <c r="P1339" s="2" t="str">
        <f t="shared" si="411"/>
        <v>-</v>
      </c>
      <c r="Q1339" s="2" t="str">
        <f t="shared" si="412"/>
        <v>-</v>
      </c>
      <c r="AS1339" t="s">
        <v>1371</v>
      </c>
      <c r="AT1339" t="s">
        <v>1022</v>
      </c>
      <c r="AW1339" s="35">
        <v>26</v>
      </c>
      <c r="AX1339" s="37">
        <v>107</v>
      </c>
      <c r="AY1339" s="41">
        <f t="shared" si="405"/>
        <v>26107</v>
      </c>
      <c r="BA1339" s="7" t="s">
        <v>59</v>
      </c>
    </row>
    <row r="1340" spans="1:53" ht="13" hidden="1" customHeight="1" outlineLevel="1">
      <c r="A1340" t="s">
        <v>1057</v>
      </c>
      <c r="B1340" t="s">
        <v>1022</v>
      </c>
      <c r="C1340" s="25">
        <v>24472</v>
      </c>
      <c r="F1340" s="25">
        <v>17833</v>
      </c>
      <c r="G1340" s="1">
        <v>7805</v>
      </c>
      <c r="H1340" s="1">
        <v>7711</v>
      </c>
      <c r="I1340" s="2" t="str">
        <f t="shared" si="403"/>
        <v/>
      </c>
      <c r="J1340" s="2">
        <f t="shared" si="404"/>
        <v>0.43240060561879662</v>
      </c>
      <c r="K1340" s="10" t="e">
        <f t="shared" si="406"/>
        <v>#N/A</v>
      </c>
      <c r="L1340" s="9" t="e">
        <f t="shared" si="407"/>
        <v>#N/A</v>
      </c>
      <c r="M1340" s="8" t="e">
        <f t="shared" si="408"/>
        <v>#N/A</v>
      </c>
      <c r="N1340" s="2" t="str">
        <f t="shared" si="409"/>
        <v>-</v>
      </c>
      <c r="O1340" s="2" t="str">
        <f t="shared" si="410"/>
        <v>-</v>
      </c>
      <c r="P1340" s="2" t="str">
        <f t="shared" si="411"/>
        <v>-</v>
      </c>
      <c r="Q1340" s="2" t="str">
        <f t="shared" si="412"/>
        <v>-</v>
      </c>
      <c r="AS1340" t="s">
        <v>1057</v>
      </c>
      <c r="AT1340" t="s">
        <v>1022</v>
      </c>
      <c r="AW1340" s="35">
        <v>26</v>
      </c>
      <c r="AX1340" s="37">
        <v>109</v>
      </c>
      <c r="AY1340" s="41">
        <f t="shared" si="405"/>
        <v>26109</v>
      </c>
      <c r="BA1340" s="7" t="s">
        <v>59</v>
      </c>
    </row>
    <row r="1341" spans="1:53" ht="13" hidden="1" customHeight="1" outlineLevel="1">
      <c r="A1341" t="s">
        <v>766</v>
      </c>
      <c r="B1341" t="s">
        <v>1022</v>
      </c>
      <c r="C1341" s="25">
        <v>83693</v>
      </c>
      <c r="F1341" s="25">
        <v>62677</v>
      </c>
      <c r="G1341" s="1">
        <v>35111</v>
      </c>
      <c r="H1341" s="1">
        <v>34547</v>
      </c>
      <c r="I1341" s="2" t="str">
        <f t="shared" si="403"/>
        <v/>
      </c>
      <c r="J1341" s="2">
        <f t="shared" si="404"/>
        <v>0.55119102701150346</v>
      </c>
      <c r="K1341" s="10" t="e">
        <f t="shared" si="406"/>
        <v>#N/A</v>
      </c>
      <c r="L1341" s="9" t="e">
        <f t="shared" si="407"/>
        <v>#N/A</v>
      </c>
      <c r="M1341" s="8" t="e">
        <f t="shared" si="408"/>
        <v>#N/A</v>
      </c>
      <c r="N1341" s="2" t="str">
        <f t="shared" si="409"/>
        <v>-</v>
      </c>
      <c r="O1341" s="2" t="str">
        <f t="shared" si="410"/>
        <v>-</v>
      </c>
      <c r="P1341" s="2" t="str">
        <f t="shared" si="411"/>
        <v>-</v>
      </c>
      <c r="Q1341" s="2" t="str">
        <f t="shared" si="412"/>
        <v>-</v>
      </c>
      <c r="AS1341" t="s">
        <v>766</v>
      </c>
      <c r="AT1341" t="s">
        <v>1022</v>
      </c>
      <c r="AW1341" s="35">
        <v>26</v>
      </c>
      <c r="AX1341" s="37">
        <v>111</v>
      </c>
      <c r="AY1341" s="41">
        <f t="shared" si="405"/>
        <v>26111</v>
      </c>
      <c r="BA1341" s="7" t="s">
        <v>59</v>
      </c>
    </row>
    <row r="1342" spans="1:53" ht="13" hidden="1" customHeight="1" outlineLevel="1">
      <c r="A1342" t="s">
        <v>181</v>
      </c>
      <c r="B1342" t="s">
        <v>1022</v>
      </c>
      <c r="C1342" s="25">
        <v>15043</v>
      </c>
      <c r="F1342" s="25">
        <v>10695</v>
      </c>
      <c r="G1342" s="1">
        <v>6272</v>
      </c>
      <c r="H1342" s="1">
        <v>6154</v>
      </c>
      <c r="I1342" s="2" t="str">
        <f t="shared" si="403"/>
        <v/>
      </c>
      <c r="J1342" s="2">
        <f t="shared" si="404"/>
        <v>0.57540906965871907</v>
      </c>
      <c r="K1342" s="10" t="e">
        <f t="shared" si="406"/>
        <v>#N/A</v>
      </c>
      <c r="L1342" s="9" t="e">
        <f t="shared" si="407"/>
        <v>#N/A</v>
      </c>
      <c r="M1342" s="8" t="e">
        <f t="shared" si="408"/>
        <v>#N/A</v>
      </c>
      <c r="N1342" s="2" t="str">
        <f t="shared" si="409"/>
        <v>-</v>
      </c>
      <c r="O1342" s="2" t="str">
        <f t="shared" si="410"/>
        <v>-</v>
      </c>
      <c r="P1342" s="2" t="str">
        <f t="shared" si="411"/>
        <v>-</v>
      </c>
      <c r="Q1342" s="2" t="str">
        <f t="shared" si="412"/>
        <v>-</v>
      </c>
      <c r="AS1342" t="s">
        <v>181</v>
      </c>
      <c r="AT1342" t="s">
        <v>1022</v>
      </c>
      <c r="AW1342" s="35">
        <v>26</v>
      </c>
      <c r="AX1342" s="37">
        <v>113</v>
      </c>
      <c r="AY1342" s="41">
        <f t="shared" si="405"/>
        <v>26113</v>
      </c>
      <c r="BA1342" s="7" t="s">
        <v>59</v>
      </c>
    </row>
    <row r="1343" spans="1:53" ht="13" hidden="1" customHeight="1" outlineLevel="1">
      <c r="A1343" t="s">
        <v>2005</v>
      </c>
      <c r="B1343" t="s">
        <v>1022</v>
      </c>
      <c r="C1343" s="25">
        <v>153460</v>
      </c>
      <c r="F1343" s="25">
        <v>111401</v>
      </c>
      <c r="G1343" s="1">
        <v>56250</v>
      </c>
      <c r="H1343" s="1">
        <v>45968</v>
      </c>
      <c r="I1343" s="2" t="str">
        <f t="shared" si="403"/>
        <v/>
      </c>
      <c r="J1343" s="2">
        <f t="shared" si="404"/>
        <v>0.41263543415229664</v>
      </c>
      <c r="K1343" s="10" t="e">
        <f t="shared" si="406"/>
        <v>#N/A</v>
      </c>
      <c r="L1343" s="9" t="e">
        <f t="shared" si="407"/>
        <v>#N/A</v>
      </c>
      <c r="M1343" s="8" t="e">
        <f t="shared" si="408"/>
        <v>#N/A</v>
      </c>
      <c r="N1343" s="2" t="str">
        <f t="shared" si="409"/>
        <v>-</v>
      </c>
      <c r="O1343" s="2" t="str">
        <f t="shared" si="410"/>
        <v>-</v>
      </c>
      <c r="P1343" s="2" t="str">
        <f t="shared" si="411"/>
        <v>-</v>
      </c>
      <c r="Q1343" s="2" t="str">
        <f t="shared" si="412"/>
        <v>-</v>
      </c>
      <c r="AS1343" t="s">
        <v>2005</v>
      </c>
      <c r="AT1343" t="s">
        <v>1022</v>
      </c>
      <c r="AW1343" s="35">
        <v>26</v>
      </c>
      <c r="AX1343" s="37">
        <v>115</v>
      </c>
      <c r="AY1343" s="41">
        <f t="shared" si="405"/>
        <v>26115</v>
      </c>
      <c r="BA1343" s="7" t="s">
        <v>59</v>
      </c>
    </row>
    <row r="1344" spans="1:53" ht="13" hidden="1" customHeight="1" outlineLevel="1">
      <c r="A1344" t="s">
        <v>557</v>
      </c>
      <c r="B1344" t="s">
        <v>1022</v>
      </c>
      <c r="C1344" s="25">
        <v>63806</v>
      </c>
      <c r="F1344" s="25">
        <v>40243</v>
      </c>
      <c r="G1344" s="1">
        <v>22640</v>
      </c>
      <c r="H1344" s="1">
        <v>22174</v>
      </c>
      <c r="I1344" s="2" t="str">
        <f t="shared" si="403"/>
        <v/>
      </c>
      <c r="J1344" s="2">
        <f t="shared" si="404"/>
        <v>0.55100265884750144</v>
      </c>
      <c r="K1344" s="10" t="e">
        <f t="shared" si="406"/>
        <v>#N/A</v>
      </c>
      <c r="L1344" s="9" t="e">
        <f t="shared" si="407"/>
        <v>#N/A</v>
      </c>
      <c r="M1344" s="8" t="e">
        <f t="shared" si="408"/>
        <v>#N/A</v>
      </c>
      <c r="N1344" s="2" t="str">
        <f t="shared" si="409"/>
        <v>-</v>
      </c>
      <c r="O1344" s="2" t="str">
        <f t="shared" si="410"/>
        <v>-</v>
      </c>
      <c r="P1344" s="2" t="str">
        <f t="shared" si="411"/>
        <v>-</v>
      </c>
      <c r="Q1344" s="2" t="str">
        <f t="shared" si="412"/>
        <v>-</v>
      </c>
      <c r="AS1344" t="s">
        <v>557</v>
      </c>
      <c r="AT1344" t="s">
        <v>1022</v>
      </c>
      <c r="AW1344" s="35">
        <v>26</v>
      </c>
      <c r="AX1344" s="37">
        <v>117</v>
      </c>
      <c r="AY1344" s="41">
        <f t="shared" si="405"/>
        <v>26117</v>
      </c>
      <c r="BA1344" s="7" t="s">
        <v>59</v>
      </c>
    </row>
    <row r="1345" spans="1:53" ht="13" hidden="1" customHeight="1" outlineLevel="1">
      <c r="A1345" t="s">
        <v>1462</v>
      </c>
      <c r="B1345" t="s">
        <v>1022</v>
      </c>
      <c r="C1345" s="25">
        <v>10125</v>
      </c>
      <c r="F1345" s="25">
        <v>7892</v>
      </c>
      <c r="G1345" s="1">
        <v>4679</v>
      </c>
      <c r="H1345" s="1">
        <v>4545</v>
      </c>
      <c r="I1345" s="2" t="str">
        <f t="shared" si="403"/>
        <v/>
      </c>
      <c r="J1345" s="2">
        <f t="shared" si="404"/>
        <v>0.57589964521033954</v>
      </c>
      <c r="K1345" s="10" t="e">
        <f t="shared" si="406"/>
        <v>#N/A</v>
      </c>
      <c r="L1345" s="9" t="e">
        <f t="shared" si="407"/>
        <v>#N/A</v>
      </c>
      <c r="M1345" s="8" t="e">
        <f t="shared" si="408"/>
        <v>#N/A</v>
      </c>
      <c r="N1345" s="2" t="str">
        <f t="shared" si="409"/>
        <v>-</v>
      </c>
      <c r="O1345" s="2" t="str">
        <f t="shared" si="410"/>
        <v>-</v>
      </c>
      <c r="P1345" s="2" t="str">
        <f t="shared" si="411"/>
        <v>-</v>
      </c>
      <c r="Q1345" s="2" t="str">
        <f t="shared" si="412"/>
        <v>-</v>
      </c>
      <c r="AS1345" t="s">
        <v>1462</v>
      </c>
      <c r="AT1345" t="s">
        <v>1022</v>
      </c>
      <c r="AW1345" s="35">
        <v>26</v>
      </c>
      <c r="AX1345" s="37">
        <v>119</v>
      </c>
      <c r="AY1345" s="41">
        <f t="shared" si="405"/>
        <v>26119</v>
      </c>
      <c r="BA1345" s="7" t="s">
        <v>59</v>
      </c>
    </row>
    <row r="1346" spans="1:53" ht="13" hidden="1" customHeight="1" outlineLevel="1">
      <c r="A1346" t="s">
        <v>1996</v>
      </c>
      <c r="B1346" t="s">
        <v>1022</v>
      </c>
      <c r="C1346" s="25">
        <v>173710</v>
      </c>
      <c r="F1346" s="25">
        <v>125158</v>
      </c>
      <c r="G1346" s="1">
        <v>63749</v>
      </c>
      <c r="H1346" s="1">
        <v>62157</v>
      </c>
      <c r="I1346" s="2" t="str">
        <f t="shared" si="403"/>
        <v/>
      </c>
      <c r="J1346" s="2">
        <f t="shared" si="404"/>
        <v>0.4966282618769875</v>
      </c>
      <c r="K1346" s="10" t="e">
        <f t="shared" si="406"/>
        <v>#N/A</v>
      </c>
      <c r="L1346" s="9" t="e">
        <f t="shared" si="407"/>
        <v>#N/A</v>
      </c>
      <c r="M1346" s="8" t="e">
        <f t="shared" si="408"/>
        <v>#N/A</v>
      </c>
      <c r="N1346" s="2" t="str">
        <f t="shared" si="409"/>
        <v>-</v>
      </c>
      <c r="O1346" s="2" t="str">
        <f t="shared" si="410"/>
        <v>-</v>
      </c>
      <c r="P1346" s="2" t="str">
        <f t="shared" si="411"/>
        <v>-</v>
      </c>
      <c r="Q1346" s="2" t="str">
        <f t="shared" si="412"/>
        <v>-</v>
      </c>
      <c r="AS1346" t="s">
        <v>1996</v>
      </c>
      <c r="AT1346" t="s">
        <v>1022</v>
      </c>
      <c r="AW1346" s="35">
        <v>26</v>
      </c>
      <c r="AX1346" s="37">
        <v>121</v>
      </c>
      <c r="AY1346" s="41">
        <f t="shared" si="405"/>
        <v>26121</v>
      </c>
      <c r="BA1346" s="7" t="s">
        <v>59</v>
      </c>
    </row>
    <row r="1347" spans="1:53" ht="13" hidden="1" customHeight="1" outlineLevel="1">
      <c r="A1347" t="s">
        <v>1997</v>
      </c>
      <c r="B1347" t="s">
        <v>1022</v>
      </c>
      <c r="C1347" s="25">
        <v>49287</v>
      </c>
      <c r="F1347" s="25">
        <v>34277</v>
      </c>
      <c r="G1347" s="1">
        <v>19188</v>
      </c>
      <c r="H1347" s="1">
        <v>18693</v>
      </c>
      <c r="I1347" s="2" t="str">
        <f t="shared" si="403"/>
        <v/>
      </c>
      <c r="J1347" s="2">
        <f t="shared" si="404"/>
        <v>0.54535111007381043</v>
      </c>
      <c r="K1347" s="10" t="e">
        <f t="shared" si="406"/>
        <v>#N/A</v>
      </c>
      <c r="L1347" s="9" t="e">
        <f t="shared" si="407"/>
        <v>#N/A</v>
      </c>
      <c r="M1347" s="8" t="e">
        <f t="shared" si="408"/>
        <v>#N/A</v>
      </c>
      <c r="N1347" s="2" t="str">
        <f t="shared" si="409"/>
        <v>-</v>
      </c>
      <c r="O1347" s="2" t="str">
        <f t="shared" si="410"/>
        <v>-</v>
      </c>
      <c r="P1347" s="2" t="str">
        <f t="shared" si="411"/>
        <v>-</v>
      </c>
      <c r="Q1347" s="2" t="str">
        <f t="shared" si="412"/>
        <v>-</v>
      </c>
      <c r="AS1347" t="s">
        <v>1997</v>
      </c>
      <c r="AT1347" t="s">
        <v>1022</v>
      </c>
      <c r="AW1347" s="35">
        <v>26</v>
      </c>
      <c r="AX1347" s="37">
        <v>123</v>
      </c>
      <c r="AY1347" s="41">
        <f t="shared" si="405"/>
        <v>26123</v>
      </c>
      <c r="BA1347" s="7" t="s">
        <v>59</v>
      </c>
    </row>
    <row r="1348" spans="1:53" ht="13" hidden="1" customHeight="1" outlineLevel="1">
      <c r="A1348" t="s">
        <v>836</v>
      </c>
      <c r="B1348" t="s">
        <v>1022</v>
      </c>
      <c r="C1348" s="25">
        <v>1202256</v>
      </c>
      <c r="F1348" s="25">
        <v>879463</v>
      </c>
      <c r="G1348" s="1">
        <v>523747</v>
      </c>
      <c r="H1348" s="1">
        <v>495309</v>
      </c>
      <c r="I1348" s="2" t="str">
        <f t="shared" si="403"/>
        <v/>
      </c>
      <c r="J1348" s="2">
        <f t="shared" si="404"/>
        <v>0.56319481319850861</v>
      </c>
      <c r="K1348" s="10" t="e">
        <f t="shared" si="406"/>
        <v>#N/A</v>
      </c>
      <c r="L1348" s="9" t="e">
        <f t="shared" si="407"/>
        <v>#N/A</v>
      </c>
      <c r="M1348" s="8" t="e">
        <f t="shared" si="408"/>
        <v>#N/A</v>
      </c>
      <c r="N1348" s="2" t="str">
        <f t="shared" si="409"/>
        <v>-</v>
      </c>
      <c r="O1348" s="2" t="str">
        <f t="shared" si="410"/>
        <v>-</v>
      </c>
      <c r="P1348" s="2" t="str">
        <f t="shared" si="411"/>
        <v>-</v>
      </c>
      <c r="Q1348" s="2" t="str">
        <f t="shared" si="412"/>
        <v>-</v>
      </c>
      <c r="AS1348" t="s">
        <v>836</v>
      </c>
      <c r="AT1348" t="s">
        <v>1022</v>
      </c>
      <c r="AW1348" s="35">
        <v>26</v>
      </c>
      <c r="AX1348" s="37">
        <v>125</v>
      </c>
      <c r="AY1348" s="41">
        <f t="shared" si="405"/>
        <v>26125</v>
      </c>
      <c r="BA1348" s="7" t="s">
        <v>59</v>
      </c>
    </row>
    <row r="1349" spans="1:53" ht="13" hidden="1" customHeight="1" outlineLevel="1">
      <c r="A1349" t="s">
        <v>266</v>
      </c>
      <c r="B1349" t="s">
        <v>1022</v>
      </c>
      <c r="C1349" s="25">
        <v>27484</v>
      </c>
      <c r="F1349" s="25">
        <v>18888</v>
      </c>
      <c r="G1349" s="1">
        <v>10484</v>
      </c>
      <c r="H1349" s="1">
        <v>10210</v>
      </c>
      <c r="I1349" s="2" t="str">
        <f t="shared" si="403"/>
        <v/>
      </c>
      <c r="J1349" s="2">
        <f t="shared" si="404"/>
        <v>0.54055484963998301</v>
      </c>
      <c r="K1349" s="10" t="e">
        <f t="shared" si="406"/>
        <v>#N/A</v>
      </c>
      <c r="L1349" s="9" t="e">
        <f t="shared" si="407"/>
        <v>#N/A</v>
      </c>
      <c r="M1349" s="8" t="e">
        <f t="shared" si="408"/>
        <v>#N/A</v>
      </c>
      <c r="N1349" s="2" t="str">
        <f t="shared" si="409"/>
        <v>-</v>
      </c>
      <c r="O1349" s="2" t="str">
        <f t="shared" si="410"/>
        <v>-</v>
      </c>
      <c r="P1349" s="2" t="str">
        <f t="shared" si="411"/>
        <v>-</v>
      </c>
      <c r="Q1349" s="2" t="str">
        <f t="shared" si="412"/>
        <v>-</v>
      </c>
      <c r="AS1349" t="s">
        <v>266</v>
      </c>
      <c r="AT1349" t="s">
        <v>1022</v>
      </c>
      <c r="AW1349" s="35">
        <v>26</v>
      </c>
      <c r="AX1349" s="37">
        <v>127</v>
      </c>
      <c r="AY1349" s="41">
        <f t="shared" si="405"/>
        <v>26127</v>
      </c>
      <c r="BA1349" s="7" t="s">
        <v>59</v>
      </c>
    </row>
    <row r="1350" spans="1:53" ht="13" hidden="1" customHeight="1" outlineLevel="1">
      <c r="A1350" t="s">
        <v>1636</v>
      </c>
      <c r="B1350" t="s">
        <v>1022</v>
      </c>
      <c r="C1350" s="25">
        <v>22003</v>
      </c>
      <c r="F1350" s="25">
        <v>16757</v>
      </c>
      <c r="G1350" s="1">
        <v>8956</v>
      </c>
      <c r="H1350" s="1">
        <v>8505</v>
      </c>
      <c r="I1350" s="2" t="str">
        <f t="shared" si="403"/>
        <v/>
      </c>
      <c r="J1350" s="2">
        <f t="shared" si="404"/>
        <v>0.50754908396491016</v>
      </c>
      <c r="K1350" s="10" t="e">
        <f t="shared" ref="K1350:K1369" si="413">RANK(R1350,R1350:AP1350)</f>
        <v>#N/A</v>
      </c>
      <c r="L1350" s="9" t="e">
        <f t="shared" ref="L1350:L1369" si="414">RANK(S1350,R1350:AP1350)</f>
        <v>#N/A</v>
      </c>
      <c r="M1350" s="8" t="e">
        <f t="shared" ref="M1350:M1369" si="415">RANK(T1350,R1350:AP1350)</f>
        <v>#N/A</v>
      </c>
      <c r="N1350" s="2" t="str">
        <f t="shared" ref="N1350:N1369" si="416">IF(SUM($R1350:$AO1350)=0,"-",R1350/SUM($R1350:$AO1350))</f>
        <v>-</v>
      </c>
      <c r="O1350" s="2" t="str">
        <f t="shared" ref="O1350:O1369" si="417">IF(SUM($R1350:$AO1350)=0,"-",S1350/SUM($R1350:$AO1350))</f>
        <v>-</v>
      </c>
      <c r="P1350" s="2" t="str">
        <f t="shared" ref="P1350:P1369" si="418">IF(SUM($R1350:$AO1350)=0,"-",T1350/SUM($R1350:$AO1350))</f>
        <v>-</v>
      </c>
      <c r="Q1350" s="2" t="str">
        <f t="shared" ref="Q1350:Q1369" si="419">IF(SUM($R1350:$AO1350)=0,"-",(1-N1350-O1350-P1350))</f>
        <v>-</v>
      </c>
      <c r="AS1350" t="s">
        <v>1636</v>
      </c>
      <c r="AT1350" t="s">
        <v>1022</v>
      </c>
      <c r="AW1350" s="35">
        <v>26</v>
      </c>
      <c r="AX1350" s="37">
        <v>129</v>
      </c>
      <c r="AY1350" s="41">
        <f t="shared" si="405"/>
        <v>26129</v>
      </c>
      <c r="BA1350" s="7" t="s">
        <v>59</v>
      </c>
    </row>
    <row r="1351" spans="1:53" ht="13" hidden="1" customHeight="1" outlineLevel="1">
      <c r="A1351" t="s">
        <v>1557</v>
      </c>
      <c r="B1351" t="s">
        <v>1022</v>
      </c>
      <c r="C1351" s="25">
        <v>7241</v>
      </c>
      <c r="F1351" s="25">
        <v>6370</v>
      </c>
      <c r="G1351" s="1">
        <v>3203</v>
      </c>
      <c r="H1351" s="1">
        <v>3147</v>
      </c>
      <c r="I1351" s="2" t="str">
        <f t="shared" ref="I1351:I1414" si="420">IF(D1351&gt;0,H1351/D1351,"")</f>
        <v/>
      </c>
      <c r="J1351" s="2">
        <f t="shared" ref="J1351:J1414" si="421">IF(F1351&gt;0,H1351/F1351,"")</f>
        <v>0.49403453689167975</v>
      </c>
      <c r="K1351" s="10" t="e">
        <f t="shared" si="413"/>
        <v>#N/A</v>
      </c>
      <c r="L1351" s="9" t="e">
        <f t="shared" si="414"/>
        <v>#N/A</v>
      </c>
      <c r="M1351" s="8" t="e">
        <f t="shared" si="415"/>
        <v>#N/A</v>
      </c>
      <c r="N1351" s="2" t="str">
        <f t="shared" si="416"/>
        <v>-</v>
      </c>
      <c r="O1351" s="2" t="str">
        <f t="shared" si="417"/>
        <v>-</v>
      </c>
      <c r="P1351" s="2" t="str">
        <f t="shared" si="418"/>
        <v>-</v>
      </c>
      <c r="Q1351" s="2" t="str">
        <f t="shared" si="419"/>
        <v>-</v>
      </c>
      <c r="AS1351" t="s">
        <v>1557</v>
      </c>
      <c r="AT1351" t="s">
        <v>1022</v>
      </c>
      <c r="AW1351" s="35">
        <v>26</v>
      </c>
      <c r="AX1351" s="37">
        <v>131</v>
      </c>
      <c r="AY1351" s="41">
        <f t="shared" si="405"/>
        <v>26131</v>
      </c>
      <c r="BA1351" s="7" t="s">
        <v>59</v>
      </c>
    </row>
    <row r="1352" spans="1:53" ht="13" hidden="1" customHeight="1" outlineLevel="1">
      <c r="A1352" t="s">
        <v>1589</v>
      </c>
      <c r="B1352" t="s">
        <v>1022</v>
      </c>
      <c r="C1352" s="25">
        <v>23887</v>
      </c>
      <c r="F1352" s="25">
        <v>16548</v>
      </c>
      <c r="G1352" s="1">
        <v>9412</v>
      </c>
      <c r="H1352" s="1">
        <v>9210</v>
      </c>
      <c r="I1352" s="2" t="str">
        <f t="shared" si="420"/>
        <v/>
      </c>
      <c r="J1352" s="2">
        <f t="shared" si="421"/>
        <v>0.55656272661348805</v>
      </c>
      <c r="K1352" s="10" t="e">
        <f t="shared" si="413"/>
        <v>#N/A</v>
      </c>
      <c r="L1352" s="9" t="e">
        <f t="shared" si="414"/>
        <v>#N/A</v>
      </c>
      <c r="M1352" s="8" t="e">
        <f t="shared" si="415"/>
        <v>#N/A</v>
      </c>
      <c r="N1352" s="2" t="str">
        <f t="shared" si="416"/>
        <v>-</v>
      </c>
      <c r="O1352" s="2" t="str">
        <f t="shared" si="417"/>
        <v>-</v>
      </c>
      <c r="P1352" s="2" t="str">
        <f t="shared" si="418"/>
        <v>-</v>
      </c>
      <c r="Q1352" s="2" t="str">
        <f t="shared" si="419"/>
        <v>-</v>
      </c>
      <c r="AS1352" t="s">
        <v>1589</v>
      </c>
      <c r="AT1352" t="s">
        <v>1022</v>
      </c>
      <c r="AW1352" s="35">
        <v>26</v>
      </c>
      <c r="AX1352" s="37">
        <v>133</v>
      </c>
      <c r="AY1352" s="41">
        <f t="shared" si="405"/>
        <v>26133</v>
      </c>
      <c r="BA1352" s="7" t="s">
        <v>59</v>
      </c>
    </row>
    <row r="1353" spans="1:53" ht="13" hidden="1" customHeight="1" outlineLevel="1">
      <c r="A1353" t="s">
        <v>892</v>
      </c>
      <c r="B1353" t="s">
        <v>1022</v>
      </c>
      <c r="C1353" s="25">
        <v>9090</v>
      </c>
      <c r="F1353" s="25">
        <v>6663</v>
      </c>
      <c r="G1353" s="1">
        <v>3595</v>
      </c>
      <c r="H1353" s="1">
        <v>3507</v>
      </c>
      <c r="I1353" s="2" t="str">
        <f t="shared" si="420"/>
        <v/>
      </c>
      <c r="J1353" s="2">
        <f t="shared" si="421"/>
        <v>0.5263394867176947</v>
      </c>
      <c r="K1353" s="10" t="e">
        <f t="shared" si="413"/>
        <v>#N/A</v>
      </c>
      <c r="L1353" s="9" t="e">
        <f t="shared" si="414"/>
        <v>#N/A</v>
      </c>
      <c r="M1353" s="8" t="e">
        <f t="shared" si="415"/>
        <v>#N/A</v>
      </c>
      <c r="N1353" s="2" t="str">
        <f t="shared" si="416"/>
        <v>-</v>
      </c>
      <c r="O1353" s="2" t="str">
        <f t="shared" si="417"/>
        <v>-</v>
      </c>
      <c r="P1353" s="2" t="str">
        <f t="shared" si="418"/>
        <v>-</v>
      </c>
      <c r="Q1353" s="2" t="str">
        <f t="shared" si="419"/>
        <v>-</v>
      </c>
      <c r="AS1353" t="s">
        <v>892</v>
      </c>
      <c r="AT1353" t="s">
        <v>1022</v>
      </c>
      <c r="AW1353" s="35">
        <v>26</v>
      </c>
      <c r="AX1353" s="37">
        <v>135</v>
      </c>
      <c r="AY1353" s="41">
        <f t="shared" si="405"/>
        <v>26135</v>
      </c>
      <c r="BA1353" s="7" t="s">
        <v>59</v>
      </c>
    </row>
    <row r="1354" spans="1:53" ht="13" hidden="1" customHeight="1" outlineLevel="1">
      <c r="A1354" t="s">
        <v>1550</v>
      </c>
      <c r="B1354" t="s">
        <v>1022</v>
      </c>
      <c r="C1354" s="25">
        <v>24805</v>
      </c>
      <c r="F1354" s="25">
        <v>19025</v>
      </c>
      <c r="G1354" s="1">
        <v>10382</v>
      </c>
      <c r="H1354" s="1">
        <v>10123</v>
      </c>
      <c r="I1354" s="2" t="str">
        <f t="shared" si="420"/>
        <v/>
      </c>
      <c r="J1354" s="2">
        <f t="shared" si="421"/>
        <v>0.53208935611038111</v>
      </c>
      <c r="K1354" s="10" t="e">
        <f t="shared" si="413"/>
        <v>#N/A</v>
      </c>
      <c r="L1354" s="9" t="e">
        <f t="shared" si="414"/>
        <v>#N/A</v>
      </c>
      <c r="M1354" s="8" t="e">
        <f t="shared" si="415"/>
        <v>#N/A</v>
      </c>
      <c r="N1354" s="2" t="str">
        <f t="shared" si="416"/>
        <v>-</v>
      </c>
      <c r="O1354" s="2" t="str">
        <f t="shared" si="417"/>
        <v>-</v>
      </c>
      <c r="P1354" s="2" t="str">
        <f t="shared" si="418"/>
        <v>-</v>
      </c>
      <c r="Q1354" s="2" t="str">
        <f t="shared" si="419"/>
        <v>-</v>
      </c>
      <c r="AS1354" t="s">
        <v>1550</v>
      </c>
      <c r="AT1354" t="s">
        <v>1022</v>
      </c>
      <c r="AW1354" s="35">
        <v>26</v>
      </c>
      <c r="AX1354" s="37">
        <v>137</v>
      </c>
      <c r="AY1354" s="41">
        <f t="shared" si="405"/>
        <v>26137</v>
      </c>
      <c r="BA1354" s="7" t="s">
        <v>59</v>
      </c>
    </row>
    <row r="1355" spans="1:53" ht="13" hidden="1" customHeight="1" outlineLevel="1">
      <c r="A1355" t="s">
        <v>2865</v>
      </c>
      <c r="B1355" t="s">
        <v>1022</v>
      </c>
      <c r="C1355" s="25">
        <v>258003</v>
      </c>
      <c r="F1355" s="25">
        <v>166912</v>
      </c>
      <c r="G1355" s="1">
        <v>109978</v>
      </c>
      <c r="H1355" s="1">
        <v>107929</v>
      </c>
      <c r="I1355" s="2" t="str">
        <f t="shared" si="420"/>
        <v/>
      </c>
      <c r="J1355" s="2">
        <f t="shared" si="421"/>
        <v>0.64662217216257667</v>
      </c>
      <c r="K1355" s="10" t="e">
        <f t="shared" si="413"/>
        <v>#N/A</v>
      </c>
      <c r="L1355" s="9" t="e">
        <f t="shared" si="414"/>
        <v>#N/A</v>
      </c>
      <c r="M1355" s="8" t="e">
        <f t="shared" si="415"/>
        <v>#N/A</v>
      </c>
      <c r="N1355" s="2" t="str">
        <f t="shared" si="416"/>
        <v>-</v>
      </c>
      <c r="O1355" s="2" t="str">
        <f t="shared" si="417"/>
        <v>-</v>
      </c>
      <c r="P1355" s="2" t="str">
        <f t="shared" si="418"/>
        <v>-</v>
      </c>
      <c r="Q1355" s="2" t="str">
        <f t="shared" si="419"/>
        <v>-</v>
      </c>
      <c r="AS1355" t="s">
        <v>2865</v>
      </c>
      <c r="AT1355" t="s">
        <v>1022</v>
      </c>
      <c r="AW1355" s="35">
        <v>26</v>
      </c>
      <c r="AX1355" s="37">
        <v>139</v>
      </c>
      <c r="AY1355" s="41">
        <f t="shared" si="405"/>
        <v>26139</v>
      </c>
      <c r="BA1355" s="7" t="s">
        <v>59</v>
      </c>
    </row>
    <row r="1356" spans="1:53" ht="13" hidden="1" customHeight="1" outlineLevel="1">
      <c r="A1356" t="s">
        <v>2688</v>
      </c>
      <c r="B1356" t="s">
        <v>1022</v>
      </c>
      <c r="C1356" s="25">
        <v>14006</v>
      </c>
      <c r="F1356" s="25">
        <v>11134</v>
      </c>
      <c r="G1356" s="1">
        <v>6497</v>
      </c>
      <c r="H1356" s="1">
        <v>6318</v>
      </c>
      <c r="I1356" s="2" t="str">
        <f t="shared" si="420"/>
        <v/>
      </c>
      <c r="J1356" s="2">
        <f t="shared" si="421"/>
        <v>0.56745105083527936</v>
      </c>
      <c r="K1356" s="10" t="e">
        <f t="shared" si="413"/>
        <v>#N/A</v>
      </c>
      <c r="L1356" s="9" t="e">
        <f t="shared" si="414"/>
        <v>#N/A</v>
      </c>
      <c r="M1356" s="8" t="e">
        <f t="shared" si="415"/>
        <v>#N/A</v>
      </c>
      <c r="N1356" s="2" t="str">
        <f t="shared" si="416"/>
        <v>-</v>
      </c>
      <c r="O1356" s="2" t="str">
        <f t="shared" si="417"/>
        <v>-</v>
      </c>
      <c r="P1356" s="2" t="str">
        <f t="shared" si="418"/>
        <v>-</v>
      </c>
      <c r="Q1356" s="2" t="str">
        <f t="shared" si="419"/>
        <v>-</v>
      </c>
      <c r="AS1356" t="s">
        <v>2688</v>
      </c>
      <c r="AT1356" t="s">
        <v>1022</v>
      </c>
      <c r="AW1356" s="35">
        <v>26</v>
      </c>
      <c r="AX1356" s="37">
        <v>141</v>
      </c>
      <c r="AY1356" s="41">
        <f t="shared" si="405"/>
        <v>26141</v>
      </c>
      <c r="BA1356" s="7" t="s">
        <v>59</v>
      </c>
    </row>
    <row r="1357" spans="1:53" ht="13" hidden="1" customHeight="1" outlineLevel="1">
      <c r="A1357" t="s">
        <v>298</v>
      </c>
      <c r="B1357" t="s">
        <v>1022</v>
      </c>
      <c r="C1357" s="25">
        <v>25560</v>
      </c>
      <c r="F1357" s="25">
        <v>21889</v>
      </c>
      <c r="G1357" s="1">
        <v>12543</v>
      </c>
      <c r="H1357" s="1">
        <v>11554</v>
      </c>
      <c r="I1357" s="2" t="str">
        <f t="shared" si="420"/>
        <v/>
      </c>
      <c r="J1357" s="2">
        <f t="shared" si="421"/>
        <v>0.52784503631961255</v>
      </c>
      <c r="K1357" s="10" t="e">
        <f t="shared" si="413"/>
        <v>#N/A</v>
      </c>
      <c r="L1357" s="9" t="e">
        <f t="shared" si="414"/>
        <v>#N/A</v>
      </c>
      <c r="M1357" s="8" t="e">
        <f t="shared" si="415"/>
        <v>#N/A</v>
      </c>
      <c r="N1357" s="2" t="str">
        <f t="shared" si="416"/>
        <v>-</v>
      </c>
      <c r="O1357" s="2" t="str">
        <f t="shared" si="417"/>
        <v>-</v>
      </c>
      <c r="P1357" s="2" t="str">
        <f t="shared" si="418"/>
        <v>-</v>
      </c>
      <c r="Q1357" s="2" t="str">
        <f t="shared" si="419"/>
        <v>-</v>
      </c>
      <c r="AS1357" t="s">
        <v>298</v>
      </c>
      <c r="AT1357" t="s">
        <v>1022</v>
      </c>
      <c r="AW1357" s="35">
        <v>26</v>
      </c>
      <c r="AX1357" s="37">
        <v>143</v>
      </c>
      <c r="AY1357" s="41">
        <f t="shared" si="405"/>
        <v>26143</v>
      </c>
      <c r="BA1357" s="7" t="s">
        <v>59</v>
      </c>
    </row>
    <row r="1358" spans="1:53" ht="13" hidden="1" customHeight="1" outlineLevel="1">
      <c r="A1358" t="s">
        <v>299</v>
      </c>
      <c r="B1358" t="s">
        <v>1022</v>
      </c>
      <c r="C1358" s="25">
        <v>205822</v>
      </c>
      <c r="E1358" s="25"/>
      <c r="F1358" s="25">
        <v>155721</v>
      </c>
      <c r="G1358" s="1">
        <v>82146</v>
      </c>
      <c r="H1358" s="1">
        <v>79162</v>
      </c>
      <c r="I1358" s="2" t="str">
        <f>IF(D1358&gt;0,H1358/D1358,"")</f>
        <v/>
      </c>
      <c r="J1358" s="2">
        <f>IF(F1358&gt;0,H1358/F1358,"")</f>
        <v>0.50835789649437135</v>
      </c>
      <c r="K1358" s="10" t="e">
        <f>RANK(R1358,R1358:AP1358)</f>
        <v>#N/A</v>
      </c>
      <c r="L1358" s="9" t="e">
        <f>RANK(S1358,R1358:AP1358)</f>
        <v>#N/A</v>
      </c>
      <c r="M1358" s="8" t="e">
        <f>RANK(T1358,R1358:AP1358)</f>
        <v>#N/A</v>
      </c>
      <c r="N1358" s="2" t="str">
        <f>IF(SUM($R1358:$AO1358)=0,"-",R1358/SUM($R1358:$AO1358))</f>
        <v>-</v>
      </c>
      <c r="O1358" s="2" t="str">
        <f>IF(SUM($R1358:$AO1358)=0,"-",S1358/SUM($R1358:$AO1358))</f>
        <v>-</v>
      </c>
      <c r="P1358" s="2" t="str">
        <f>IF(SUM($R1358:$AO1358)=0,"-",T1358/SUM($R1358:$AO1358))</f>
        <v>-</v>
      </c>
      <c r="Q1358" s="2" t="str">
        <f>IF(SUM($R1358:$AO1358)=0,"-",(1-N1358-O1358-P1358))</f>
        <v>-</v>
      </c>
      <c r="AS1358" t="s">
        <v>299</v>
      </c>
      <c r="AT1358" t="s">
        <v>1022</v>
      </c>
      <c r="AW1358" s="35">
        <v>26</v>
      </c>
      <c r="AX1358" s="37">
        <v>145</v>
      </c>
      <c r="AY1358" s="41">
        <f>1000*AW1358+AX1358</f>
        <v>26145</v>
      </c>
      <c r="BA1358" s="7" t="s">
        <v>59</v>
      </c>
    </row>
    <row r="1359" spans="1:53" ht="13" hidden="1" customHeight="1" outlineLevel="1">
      <c r="A1359" t="s">
        <v>1515</v>
      </c>
      <c r="B1359" t="s">
        <v>1022</v>
      </c>
      <c r="C1359" s="25">
        <v>168312</v>
      </c>
      <c r="E1359" s="25"/>
      <c r="F1359" s="25">
        <v>118205</v>
      </c>
      <c r="G1359" s="1">
        <v>63366</v>
      </c>
      <c r="H1359" s="1">
        <v>61681</v>
      </c>
      <c r="I1359" s="2" t="str">
        <f>IF(D1359&gt;0,H1359/D1359,"")</f>
        <v/>
      </c>
      <c r="J1359" s="2">
        <f>IF(F1359&gt;0,H1359/F1359,"")</f>
        <v>0.52181379806268768</v>
      </c>
      <c r="K1359" s="10" t="e">
        <f>RANK(R1359,R1359:AP1359)</f>
        <v>#N/A</v>
      </c>
      <c r="L1359" s="9" t="e">
        <f>RANK(S1359,R1359:AP1359)</f>
        <v>#N/A</v>
      </c>
      <c r="M1359" s="8" t="e">
        <f>RANK(T1359,R1359:AP1359)</f>
        <v>#N/A</v>
      </c>
      <c r="N1359" s="2" t="str">
        <f t="shared" ref="N1359:P1360" si="422">IF(SUM($R1359:$AO1359)=0,"-",R1359/SUM($R1359:$AO1359))</f>
        <v>-</v>
      </c>
      <c r="O1359" s="2" t="str">
        <f t="shared" si="422"/>
        <v>-</v>
      </c>
      <c r="P1359" s="2" t="str">
        <f t="shared" si="422"/>
        <v>-</v>
      </c>
      <c r="Q1359" s="2" t="str">
        <f>IF(SUM($R1359:$AO1359)=0,"-",(1-N1359-O1359-P1359))</f>
        <v>-</v>
      </c>
      <c r="AS1359" t="s">
        <v>1515</v>
      </c>
      <c r="AT1359" t="s">
        <v>1022</v>
      </c>
      <c r="AW1359" s="35">
        <v>26</v>
      </c>
      <c r="AX1359" s="37">
        <v>147</v>
      </c>
      <c r="AY1359" s="41">
        <f>1000*AW1359+AX1359</f>
        <v>26147</v>
      </c>
      <c r="BA1359" s="7" t="s">
        <v>59</v>
      </c>
    </row>
    <row r="1360" spans="1:53" ht="13" hidden="1" customHeight="1" outlineLevel="1">
      <c r="A1360" t="s">
        <v>2074</v>
      </c>
      <c r="B1360" t="s">
        <v>1022</v>
      </c>
      <c r="C1360" s="25">
        <v>62236</v>
      </c>
      <c r="E1360" s="25"/>
      <c r="F1360" s="25">
        <v>42236</v>
      </c>
      <c r="G1360" s="1">
        <v>19251</v>
      </c>
      <c r="H1360" s="1">
        <v>18754</v>
      </c>
      <c r="I1360" s="2" t="str">
        <f>IF(D1360&gt;0,H1360/D1360,"")</f>
        <v/>
      </c>
      <c r="J1360" s="2">
        <f>IF(F1360&gt;0,H1360/F1360,"")</f>
        <v>0.44402879060517092</v>
      </c>
      <c r="K1360" s="10" t="e">
        <f>RANK(R1360,R1360:AP1360)</f>
        <v>#N/A</v>
      </c>
      <c r="L1360" s="9" t="e">
        <f>RANK(S1360,R1360:AP1360)</f>
        <v>#N/A</v>
      </c>
      <c r="M1360" s="8" t="e">
        <f>RANK(T1360,R1360:AP1360)</f>
        <v>#N/A</v>
      </c>
      <c r="N1360" s="2" t="str">
        <f t="shared" si="422"/>
        <v>-</v>
      </c>
      <c r="O1360" s="2" t="str">
        <f t="shared" si="422"/>
        <v>-</v>
      </c>
      <c r="P1360" s="2" t="str">
        <f t="shared" si="422"/>
        <v>-</v>
      </c>
      <c r="Q1360" s="2" t="str">
        <f>IF(SUM($R1360:$AO1360)=0,"-",(1-N1360-O1360-P1360))</f>
        <v>-</v>
      </c>
      <c r="AS1360" t="s">
        <v>2074</v>
      </c>
      <c r="AT1360" t="s">
        <v>1022</v>
      </c>
      <c r="AW1360" s="35">
        <v>26</v>
      </c>
      <c r="AX1360" s="37">
        <v>149</v>
      </c>
      <c r="AY1360" s="41">
        <f>1000*AW1360+AX1360</f>
        <v>26149</v>
      </c>
      <c r="BA1360" s="7" t="s">
        <v>59</v>
      </c>
    </row>
    <row r="1361" spans="1:56" ht="13" hidden="1" customHeight="1" outlineLevel="1">
      <c r="A1361" t="s">
        <v>385</v>
      </c>
      <c r="B1361" t="s">
        <v>1022</v>
      </c>
      <c r="C1361" s="25">
        <v>44917</v>
      </c>
      <c r="E1361" s="25"/>
      <c r="F1361" s="25">
        <v>30638</v>
      </c>
      <c r="G1361" s="1">
        <v>16616</v>
      </c>
      <c r="H1361" s="1">
        <v>16270</v>
      </c>
      <c r="I1361" s="2" t="str">
        <f t="shared" si="420"/>
        <v/>
      </c>
      <c r="J1361" s="2">
        <f t="shared" si="421"/>
        <v>0.53103988510999411</v>
      </c>
      <c r="K1361" s="10" t="e">
        <f t="shared" si="413"/>
        <v>#N/A</v>
      </c>
      <c r="L1361" s="9" t="e">
        <f t="shared" si="414"/>
        <v>#N/A</v>
      </c>
      <c r="M1361" s="8" t="e">
        <f t="shared" si="415"/>
        <v>#N/A</v>
      </c>
      <c r="N1361" s="2" t="str">
        <f t="shared" si="416"/>
        <v>-</v>
      </c>
      <c r="O1361" s="2" t="str">
        <f t="shared" si="417"/>
        <v>-</v>
      </c>
      <c r="P1361" s="2" t="str">
        <f t="shared" si="418"/>
        <v>-</v>
      </c>
      <c r="Q1361" s="2" t="str">
        <f t="shared" si="419"/>
        <v>-</v>
      </c>
      <c r="AS1361" t="s">
        <v>385</v>
      </c>
      <c r="AT1361" t="s">
        <v>1022</v>
      </c>
      <c r="AW1361" s="35">
        <v>26</v>
      </c>
      <c r="AX1361" s="37">
        <v>151</v>
      </c>
      <c r="AY1361" s="41">
        <f t="shared" si="405"/>
        <v>26151</v>
      </c>
      <c r="BA1361" s="7" t="s">
        <v>59</v>
      </c>
    </row>
    <row r="1362" spans="1:56" ht="13" hidden="1" customHeight="1" outlineLevel="1">
      <c r="A1362" t="s">
        <v>902</v>
      </c>
      <c r="B1362" t="s">
        <v>1022</v>
      </c>
      <c r="C1362" s="25">
        <v>8946</v>
      </c>
      <c r="E1362" s="25"/>
      <c r="F1362" s="25">
        <v>6152</v>
      </c>
      <c r="G1362" s="1">
        <v>3491</v>
      </c>
      <c r="H1362" s="1">
        <v>3418</v>
      </c>
      <c r="I1362" s="2" t="str">
        <f t="shared" si="420"/>
        <v/>
      </c>
      <c r="J1362" s="2">
        <f t="shared" si="421"/>
        <v>0.555591677503251</v>
      </c>
      <c r="K1362" s="10" t="e">
        <f t="shared" si="413"/>
        <v>#N/A</v>
      </c>
      <c r="L1362" s="9" t="e">
        <f t="shared" si="414"/>
        <v>#N/A</v>
      </c>
      <c r="M1362" s="8" t="e">
        <f t="shared" si="415"/>
        <v>#N/A</v>
      </c>
      <c r="N1362" s="2" t="str">
        <f t="shared" si="416"/>
        <v>-</v>
      </c>
      <c r="O1362" s="2" t="str">
        <f t="shared" si="417"/>
        <v>-</v>
      </c>
      <c r="P1362" s="2" t="str">
        <f t="shared" si="418"/>
        <v>-</v>
      </c>
      <c r="Q1362" s="2" t="str">
        <f t="shared" si="419"/>
        <v>-</v>
      </c>
      <c r="AS1362" t="s">
        <v>902</v>
      </c>
      <c r="AT1362" t="s">
        <v>1022</v>
      </c>
      <c r="AW1362" s="35">
        <v>26</v>
      </c>
      <c r="AX1362" s="37">
        <v>153</v>
      </c>
      <c r="AY1362" s="41">
        <f t="shared" si="405"/>
        <v>26153</v>
      </c>
      <c r="BA1362" s="7" t="s">
        <v>59</v>
      </c>
    </row>
    <row r="1363" spans="1:56" ht="13" hidden="1" customHeight="1" outlineLevel="1">
      <c r="A1363" t="s">
        <v>487</v>
      </c>
      <c r="B1363" t="s">
        <v>1022</v>
      </c>
      <c r="C1363" s="25">
        <v>72839</v>
      </c>
      <c r="E1363" s="25"/>
      <c r="F1363" s="25">
        <v>52244</v>
      </c>
      <c r="G1363" s="1">
        <v>29718</v>
      </c>
      <c r="H1363" s="1">
        <v>29096</v>
      </c>
      <c r="I1363" s="2" t="str">
        <f t="shared" si="420"/>
        <v/>
      </c>
      <c r="J1363" s="2">
        <f t="shared" si="421"/>
        <v>0.55692519715182609</v>
      </c>
      <c r="K1363" s="10" t="e">
        <f t="shared" si="413"/>
        <v>#N/A</v>
      </c>
      <c r="L1363" s="9" t="e">
        <f t="shared" si="414"/>
        <v>#N/A</v>
      </c>
      <c r="M1363" s="8" t="e">
        <f t="shared" si="415"/>
        <v>#N/A</v>
      </c>
      <c r="N1363" s="2" t="str">
        <f t="shared" si="416"/>
        <v>-</v>
      </c>
      <c r="O1363" s="2" t="str">
        <f t="shared" si="417"/>
        <v>-</v>
      </c>
      <c r="P1363" s="2" t="str">
        <f t="shared" si="418"/>
        <v>-</v>
      </c>
      <c r="Q1363" s="2" t="str">
        <f t="shared" si="419"/>
        <v>-</v>
      </c>
      <c r="AS1363" t="s">
        <v>487</v>
      </c>
      <c r="AT1363" t="s">
        <v>1022</v>
      </c>
      <c r="AW1363" s="35">
        <v>26</v>
      </c>
      <c r="AX1363" s="37">
        <v>155</v>
      </c>
      <c r="AY1363" s="41">
        <f t="shared" si="405"/>
        <v>26155</v>
      </c>
      <c r="BA1363" s="7" t="s">
        <v>59</v>
      </c>
    </row>
    <row r="1364" spans="1:56" ht="13" hidden="1" customHeight="1" outlineLevel="1">
      <c r="A1364" t="s">
        <v>213</v>
      </c>
      <c r="B1364" t="s">
        <v>1022</v>
      </c>
      <c r="C1364" s="25">
        <v>57472</v>
      </c>
      <c r="F1364" s="25">
        <v>42806</v>
      </c>
      <c r="G1364" s="1">
        <v>22975</v>
      </c>
      <c r="H1364" s="1">
        <v>21968</v>
      </c>
      <c r="I1364" s="2" t="str">
        <f t="shared" si="420"/>
        <v/>
      </c>
      <c r="J1364" s="2">
        <f t="shared" si="421"/>
        <v>0.51319908424052707</v>
      </c>
      <c r="K1364" s="10" t="e">
        <f t="shared" si="413"/>
        <v>#N/A</v>
      </c>
      <c r="L1364" s="9" t="e">
        <f t="shared" si="414"/>
        <v>#N/A</v>
      </c>
      <c r="M1364" s="8" t="e">
        <f t="shared" si="415"/>
        <v>#N/A</v>
      </c>
      <c r="N1364" s="2" t="str">
        <f t="shared" si="416"/>
        <v>-</v>
      </c>
      <c r="O1364" s="2" t="str">
        <f t="shared" si="417"/>
        <v>-</v>
      </c>
      <c r="P1364" s="2" t="str">
        <f t="shared" si="418"/>
        <v>-</v>
      </c>
      <c r="Q1364" s="2" t="str">
        <f t="shared" si="419"/>
        <v>-</v>
      </c>
      <c r="AS1364" t="s">
        <v>213</v>
      </c>
      <c r="AT1364" t="s">
        <v>1022</v>
      </c>
      <c r="AW1364" s="35">
        <v>26</v>
      </c>
      <c r="AX1364" s="37">
        <v>157</v>
      </c>
      <c r="AY1364" s="41">
        <f t="shared" si="405"/>
        <v>26157</v>
      </c>
      <c r="BA1364" s="7" t="s">
        <v>59</v>
      </c>
    </row>
    <row r="1365" spans="1:56" ht="13" hidden="1" customHeight="1" outlineLevel="1">
      <c r="A1365" t="s">
        <v>1880</v>
      </c>
      <c r="B1365" t="s">
        <v>1022</v>
      </c>
      <c r="C1365" s="25">
        <v>77019</v>
      </c>
      <c r="F1365" s="25">
        <v>53703</v>
      </c>
      <c r="G1365" s="1">
        <v>26633</v>
      </c>
      <c r="H1365" s="1">
        <v>26089</v>
      </c>
      <c r="I1365" s="2" t="str">
        <f t="shared" si="420"/>
        <v/>
      </c>
      <c r="J1365" s="2">
        <f t="shared" si="421"/>
        <v>0.4858015380891198</v>
      </c>
      <c r="K1365" s="10" t="e">
        <f t="shared" si="413"/>
        <v>#N/A</v>
      </c>
      <c r="L1365" s="9" t="e">
        <f t="shared" si="414"/>
        <v>#N/A</v>
      </c>
      <c r="M1365" s="8" t="e">
        <f t="shared" si="415"/>
        <v>#N/A</v>
      </c>
      <c r="N1365" s="2" t="str">
        <f t="shared" si="416"/>
        <v>-</v>
      </c>
      <c r="O1365" s="2" t="str">
        <f t="shared" si="417"/>
        <v>-</v>
      </c>
      <c r="P1365" s="2" t="str">
        <f t="shared" si="418"/>
        <v>-</v>
      </c>
      <c r="Q1365" s="2" t="str">
        <f t="shared" si="419"/>
        <v>-</v>
      </c>
      <c r="AS1365" t="s">
        <v>1880</v>
      </c>
      <c r="AT1365" t="s">
        <v>1022</v>
      </c>
      <c r="AW1365" s="35">
        <v>26</v>
      </c>
      <c r="AX1365" s="37">
        <v>159</v>
      </c>
      <c r="AY1365" s="41">
        <f t="shared" si="405"/>
        <v>26159</v>
      </c>
      <c r="BA1365" s="7" t="s">
        <v>59</v>
      </c>
    </row>
    <row r="1366" spans="1:56" ht="13" hidden="1" customHeight="1" outlineLevel="1">
      <c r="A1366" t="s">
        <v>2566</v>
      </c>
      <c r="B1366" t="s">
        <v>1022</v>
      </c>
      <c r="C1366" s="25">
        <v>344018</v>
      </c>
      <c r="F1366" s="25">
        <v>252396</v>
      </c>
      <c r="G1366" s="1">
        <v>135126</v>
      </c>
      <c r="H1366" s="1">
        <v>119431</v>
      </c>
      <c r="I1366" s="2" t="str">
        <f t="shared" si="420"/>
        <v/>
      </c>
      <c r="J1366" s="2">
        <f t="shared" si="421"/>
        <v>0.47318895703576919</v>
      </c>
      <c r="K1366" s="10" t="e">
        <f t="shared" si="413"/>
        <v>#N/A</v>
      </c>
      <c r="L1366" s="9" t="e">
        <f t="shared" si="414"/>
        <v>#N/A</v>
      </c>
      <c r="M1366" s="8" t="e">
        <f t="shared" si="415"/>
        <v>#N/A</v>
      </c>
      <c r="N1366" s="2" t="str">
        <f t="shared" si="416"/>
        <v>-</v>
      </c>
      <c r="O1366" s="2" t="str">
        <f t="shared" si="417"/>
        <v>-</v>
      </c>
      <c r="P1366" s="2" t="str">
        <f t="shared" si="418"/>
        <v>-</v>
      </c>
      <c r="Q1366" s="2" t="str">
        <f t="shared" si="419"/>
        <v>-</v>
      </c>
      <c r="AS1366" t="s">
        <v>2566</v>
      </c>
      <c r="AT1366" t="s">
        <v>1022</v>
      </c>
      <c r="AW1366" s="35">
        <v>26</v>
      </c>
      <c r="AX1366" s="37">
        <v>161</v>
      </c>
      <c r="AY1366" s="41">
        <f t="shared" si="405"/>
        <v>26161</v>
      </c>
      <c r="BA1366" s="7" t="s">
        <v>59</v>
      </c>
    </row>
    <row r="1367" spans="1:56" ht="13" hidden="1" customHeight="1" outlineLevel="1">
      <c r="A1367" t="s">
        <v>2268</v>
      </c>
      <c r="B1367" t="s">
        <v>1022</v>
      </c>
      <c r="C1367" s="25">
        <v>1932490</v>
      </c>
      <c r="F1367" s="25">
        <v>1383184</v>
      </c>
      <c r="G1367" s="1">
        <v>650109</v>
      </c>
      <c r="H1367" s="1">
        <v>574758</v>
      </c>
      <c r="I1367" s="2" t="str">
        <f t="shared" si="420"/>
        <v/>
      </c>
      <c r="J1367" s="2">
        <f t="shared" si="421"/>
        <v>0.41553256833508773</v>
      </c>
      <c r="K1367" s="10" t="e">
        <f t="shared" si="413"/>
        <v>#N/A</v>
      </c>
      <c r="L1367" s="9" t="e">
        <f t="shared" si="414"/>
        <v>#N/A</v>
      </c>
      <c r="M1367" s="8" t="e">
        <f t="shared" si="415"/>
        <v>#N/A</v>
      </c>
      <c r="N1367" s="2" t="str">
        <f t="shared" si="416"/>
        <v>-</v>
      </c>
      <c r="O1367" s="2" t="str">
        <f t="shared" si="417"/>
        <v>-</v>
      </c>
      <c r="P1367" s="2" t="str">
        <f t="shared" si="418"/>
        <v>-</v>
      </c>
      <c r="Q1367" s="2" t="str">
        <f t="shared" si="419"/>
        <v>-</v>
      </c>
      <c r="AS1367" t="s">
        <v>2268</v>
      </c>
      <c r="AT1367" t="s">
        <v>1022</v>
      </c>
      <c r="AW1367" s="35">
        <v>26</v>
      </c>
      <c r="AX1367" s="37">
        <v>163</v>
      </c>
      <c r="AY1367" s="41">
        <f t="shared" si="405"/>
        <v>26163</v>
      </c>
      <c r="BA1367" s="7" t="s">
        <v>59</v>
      </c>
    </row>
    <row r="1368" spans="1:56" ht="13" hidden="1" customHeight="1" outlineLevel="1">
      <c r="A1368" t="s">
        <v>2764</v>
      </c>
      <c r="B1368" t="s">
        <v>1022</v>
      </c>
      <c r="C1368" s="25">
        <v>32461</v>
      </c>
      <c r="F1368" s="25">
        <v>23653</v>
      </c>
      <c r="G1368" s="1">
        <v>12329</v>
      </c>
      <c r="H1368" s="1">
        <v>11967</v>
      </c>
      <c r="I1368" s="2" t="str">
        <f t="shared" si="420"/>
        <v/>
      </c>
      <c r="J1368" s="2">
        <f t="shared" si="421"/>
        <v>0.50594004988796348</v>
      </c>
      <c r="K1368" s="10" t="e">
        <f t="shared" si="413"/>
        <v>#N/A</v>
      </c>
      <c r="L1368" s="9" t="e">
        <f t="shared" si="414"/>
        <v>#N/A</v>
      </c>
      <c r="M1368" s="8" t="e">
        <f t="shared" si="415"/>
        <v>#N/A</v>
      </c>
      <c r="N1368" s="2" t="str">
        <f t="shared" si="416"/>
        <v>-</v>
      </c>
      <c r="O1368" s="2" t="str">
        <f t="shared" si="417"/>
        <v>-</v>
      </c>
      <c r="P1368" s="2" t="str">
        <f t="shared" si="418"/>
        <v>-</v>
      </c>
      <c r="Q1368" s="2" t="str">
        <f t="shared" si="419"/>
        <v>-</v>
      </c>
      <c r="AS1368" t="s">
        <v>2764</v>
      </c>
      <c r="AT1368" t="s">
        <v>1022</v>
      </c>
      <c r="AW1368" s="35">
        <v>26</v>
      </c>
      <c r="AX1368" s="37">
        <v>165</v>
      </c>
      <c r="AY1368" s="41">
        <f t="shared" si="405"/>
        <v>26165</v>
      </c>
      <c r="BA1368" s="7" t="s">
        <v>59</v>
      </c>
    </row>
    <row r="1369" spans="1:56" collapsed="1">
      <c r="A1369" t="s">
        <v>707</v>
      </c>
      <c r="B1369" t="s">
        <v>2569</v>
      </c>
      <c r="C1369" s="25">
        <f>SUM(C1286:C1368)</f>
        <v>10036081</v>
      </c>
      <c r="D1369" s="55">
        <v>7458000</v>
      </c>
      <c r="E1369" s="55">
        <v>7163000</v>
      </c>
      <c r="F1369" s="25">
        <f>SUM(F1286:F1368)</f>
        <v>7180778</v>
      </c>
      <c r="G1369" s="25">
        <f>SUM(G1286:G1368)</f>
        <v>3852008</v>
      </c>
      <c r="H1369" s="1">
        <v>3648502</v>
      </c>
      <c r="I1369" s="2">
        <f t="shared" si="420"/>
        <v>0.48920648967551622</v>
      </c>
      <c r="J1369" s="2">
        <f t="shared" si="421"/>
        <v>0.5080928556766412</v>
      </c>
      <c r="K1369" s="10" t="e">
        <f t="shared" si="413"/>
        <v>#N/A</v>
      </c>
      <c r="L1369" s="9" t="e">
        <f t="shared" si="414"/>
        <v>#N/A</v>
      </c>
      <c r="M1369" s="8" t="e">
        <f t="shared" si="415"/>
        <v>#N/A</v>
      </c>
      <c r="N1369" s="2" t="str">
        <f t="shared" si="416"/>
        <v>-</v>
      </c>
      <c r="O1369" s="2" t="str">
        <f t="shared" si="417"/>
        <v>-</v>
      </c>
      <c r="P1369" s="2" t="str">
        <f t="shared" si="418"/>
        <v>-</v>
      </c>
      <c r="Q1369" s="2" t="str">
        <f t="shared" si="419"/>
        <v>-</v>
      </c>
      <c r="AS1369" t="s">
        <v>707</v>
      </c>
      <c r="AT1369" t="s">
        <v>2569</v>
      </c>
      <c r="AW1369" s="35">
        <v>26</v>
      </c>
      <c r="AX1369" s="37"/>
      <c r="AY1369" s="35">
        <v>26</v>
      </c>
      <c r="BA1369" s="7" t="s">
        <v>2133</v>
      </c>
    </row>
    <row r="1370" spans="1:56">
      <c r="C1370" s="25"/>
      <c r="G1370" s="25"/>
      <c r="I1370" s="2"/>
      <c r="J1370" s="2"/>
      <c r="M1370" s="8"/>
      <c r="AW1370" s="35"/>
      <c r="AX1370" s="37"/>
      <c r="AY1370" s="41"/>
      <c r="BC1370" s="1" t="s">
        <v>2858</v>
      </c>
      <c r="BD1370" s="1" t="s">
        <v>2751</v>
      </c>
    </row>
    <row r="1371" spans="1:56" hidden="1" outlineLevel="1">
      <c r="A1371" t="s">
        <v>1809</v>
      </c>
      <c r="B1371" t="s">
        <v>807</v>
      </c>
      <c r="C1371" s="25">
        <v>16357</v>
      </c>
      <c r="F1371" s="1">
        <f>BC1371+BD1371</f>
        <v>11298</v>
      </c>
      <c r="G1371" s="25">
        <v>8197</v>
      </c>
      <c r="H1371" s="1">
        <v>8075</v>
      </c>
      <c r="I1371" s="2" t="str">
        <f t="shared" si="420"/>
        <v/>
      </c>
      <c r="J1371" s="2">
        <f t="shared" si="421"/>
        <v>0.71472827049035226</v>
      </c>
      <c r="K1371" s="10" t="e">
        <f t="shared" ref="K1371:K1402" si="423">RANK(R1371,R1371:AP1371)</f>
        <v>#N/A</v>
      </c>
      <c r="L1371" s="9" t="e">
        <f t="shared" ref="L1371:L1402" si="424">RANK(S1371,R1371:AP1371)</f>
        <v>#N/A</v>
      </c>
      <c r="M1371" s="8" t="e">
        <f t="shared" ref="M1371:M1402" si="425">RANK(T1371,R1371:AP1371)</f>
        <v>#N/A</v>
      </c>
      <c r="N1371" s="2" t="str">
        <f t="shared" ref="N1371:N1402" si="426">IF(SUM($R1371:$AO1371)=0,"-",R1371/SUM($R1371:$AO1371))</f>
        <v>-</v>
      </c>
      <c r="O1371" s="2" t="str">
        <f t="shared" ref="O1371:O1402" si="427">IF(SUM($R1371:$AO1371)=0,"-",S1371/SUM($R1371:$AO1371))</f>
        <v>-</v>
      </c>
      <c r="P1371" s="2" t="str">
        <f t="shared" ref="P1371:P1402" si="428">IF(SUM($R1371:$AO1371)=0,"-",T1371/SUM($R1371:$AO1371))</f>
        <v>-</v>
      </c>
      <c r="Q1371" s="2" t="str">
        <f t="shared" ref="Q1371:Q1402" si="429">IF(SUM($R1371:$AO1371)=0,"-",(1-N1371-O1371-P1371))</f>
        <v>-</v>
      </c>
      <c r="AS1371" t="s">
        <v>1809</v>
      </c>
      <c r="AT1371" t="s">
        <v>807</v>
      </c>
      <c r="AW1371" s="35">
        <v>27</v>
      </c>
      <c r="AX1371" s="37">
        <v>1</v>
      </c>
      <c r="AY1371" s="41">
        <f t="shared" si="405"/>
        <v>27001</v>
      </c>
      <c r="BA1371" s="7" t="s">
        <v>59</v>
      </c>
      <c r="BC1371" s="1">
        <v>10462</v>
      </c>
      <c r="BD1371" s="1">
        <v>836</v>
      </c>
    </row>
    <row r="1372" spans="1:56" hidden="1" outlineLevel="1">
      <c r="A1372" t="s">
        <v>1874</v>
      </c>
      <c r="B1372" t="s">
        <v>807</v>
      </c>
      <c r="C1372" s="25">
        <v>323590</v>
      </c>
      <c r="F1372" s="1">
        <f t="shared" ref="F1372:F1435" si="430">BC1372+BD1372</f>
        <v>200254</v>
      </c>
      <c r="G1372" s="25">
        <v>133965</v>
      </c>
      <c r="H1372" s="1">
        <v>132118</v>
      </c>
      <c r="I1372" s="2" t="str">
        <f t="shared" si="420"/>
        <v/>
      </c>
      <c r="J1372" s="2">
        <f t="shared" si="421"/>
        <v>0.65975211481418594</v>
      </c>
      <c r="K1372" s="10" t="e">
        <f t="shared" si="423"/>
        <v>#N/A</v>
      </c>
      <c r="L1372" s="9" t="e">
        <f t="shared" si="424"/>
        <v>#N/A</v>
      </c>
      <c r="M1372" s="8" t="e">
        <f t="shared" si="425"/>
        <v>#N/A</v>
      </c>
      <c r="N1372" s="2" t="str">
        <f t="shared" si="426"/>
        <v>-</v>
      </c>
      <c r="O1372" s="2" t="str">
        <f t="shared" si="427"/>
        <v>-</v>
      </c>
      <c r="P1372" s="2" t="str">
        <f t="shared" si="428"/>
        <v>-</v>
      </c>
      <c r="Q1372" s="2" t="str">
        <f t="shared" si="429"/>
        <v>-</v>
      </c>
      <c r="AS1372" t="s">
        <v>1874</v>
      </c>
      <c r="AT1372" t="s">
        <v>807</v>
      </c>
      <c r="AW1372" s="35">
        <v>27</v>
      </c>
      <c r="AX1372" s="37">
        <v>3</v>
      </c>
      <c r="AY1372" s="41">
        <f t="shared" si="405"/>
        <v>27003</v>
      </c>
      <c r="BA1372" s="7" t="s">
        <v>59</v>
      </c>
      <c r="BC1372" s="1">
        <v>183406</v>
      </c>
      <c r="BD1372" s="1">
        <v>16848</v>
      </c>
    </row>
    <row r="1373" spans="1:56" hidden="1" outlineLevel="1">
      <c r="A1373" t="s">
        <v>1861</v>
      </c>
      <c r="B1373" t="s">
        <v>807</v>
      </c>
      <c r="C1373" s="25">
        <v>32057</v>
      </c>
      <c r="F1373" s="1">
        <f t="shared" si="430"/>
        <v>20396</v>
      </c>
      <c r="G1373" s="25">
        <v>13481</v>
      </c>
      <c r="H1373" s="1">
        <v>13274</v>
      </c>
      <c r="I1373" s="2" t="str">
        <f t="shared" si="420"/>
        <v/>
      </c>
      <c r="J1373" s="2">
        <f t="shared" si="421"/>
        <v>0.65081388507550497</v>
      </c>
      <c r="K1373" s="10" t="e">
        <f t="shared" si="423"/>
        <v>#N/A</v>
      </c>
      <c r="L1373" s="9" t="e">
        <f t="shared" si="424"/>
        <v>#N/A</v>
      </c>
      <c r="M1373" s="8" t="e">
        <f t="shared" si="425"/>
        <v>#N/A</v>
      </c>
      <c r="N1373" s="2" t="str">
        <f t="shared" si="426"/>
        <v>-</v>
      </c>
      <c r="O1373" s="2" t="str">
        <f t="shared" si="427"/>
        <v>-</v>
      </c>
      <c r="P1373" s="2" t="str">
        <f t="shared" si="428"/>
        <v>-</v>
      </c>
      <c r="Q1373" s="2" t="str">
        <f t="shared" si="429"/>
        <v>-</v>
      </c>
      <c r="AS1373" t="s">
        <v>1861</v>
      </c>
      <c r="AT1373" t="s">
        <v>807</v>
      </c>
      <c r="AW1373" s="35">
        <v>27</v>
      </c>
      <c r="AX1373" s="37">
        <v>5</v>
      </c>
      <c r="AY1373" s="41">
        <f t="shared" si="405"/>
        <v>27005</v>
      </c>
      <c r="BA1373" s="7" t="s">
        <v>59</v>
      </c>
      <c r="BC1373" s="1">
        <v>18797</v>
      </c>
      <c r="BD1373" s="1">
        <v>1599</v>
      </c>
    </row>
    <row r="1374" spans="1:56" hidden="1" outlineLevel="1">
      <c r="A1374" t="s">
        <v>2617</v>
      </c>
      <c r="B1374" t="s">
        <v>807</v>
      </c>
      <c r="C1374" s="25">
        <v>43066</v>
      </c>
      <c r="F1374" s="1">
        <f t="shared" si="430"/>
        <v>26333</v>
      </c>
      <c r="G1374" s="25">
        <v>17139</v>
      </c>
      <c r="H1374" s="1">
        <v>16711</v>
      </c>
      <c r="I1374" s="2" t="str">
        <f t="shared" si="420"/>
        <v/>
      </c>
      <c r="J1374" s="2">
        <f t="shared" si="421"/>
        <v>0.6346029696578438</v>
      </c>
      <c r="K1374" s="10" t="e">
        <f t="shared" si="423"/>
        <v>#N/A</v>
      </c>
      <c r="L1374" s="9" t="e">
        <f t="shared" si="424"/>
        <v>#N/A</v>
      </c>
      <c r="M1374" s="8" t="e">
        <f t="shared" si="425"/>
        <v>#N/A</v>
      </c>
      <c r="N1374" s="2" t="str">
        <f t="shared" si="426"/>
        <v>-</v>
      </c>
      <c r="O1374" s="2" t="str">
        <f t="shared" si="427"/>
        <v>-</v>
      </c>
      <c r="P1374" s="2" t="str">
        <f t="shared" si="428"/>
        <v>-</v>
      </c>
      <c r="Q1374" s="2" t="str">
        <f t="shared" si="429"/>
        <v>-</v>
      </c>
      <c r="AS1374" t="s">
        <v>2617</v>
      </c>
      <c r="AT1374" t="s">
        <v>807</v>
      </c>
      <c r="AW1374" s="35">
        <v>27</v>
      </c>
      <c r="AX1374" s="37">
        <v>7</v>
      </c>
      <c r="AY1374" s="41">
        <f t="shared" si="405"/>
        <v>27007</v>
      </c>
      <c r="BA1374" s="7" t="s">
        <v>59</v>
      </c>
      <c r="BC1374" s="1">
        <v>23606</v>
      </c>
      <c r="BD1374" s="1">
        <v>2727</v>
      </c>
    </row>
    <row r="1375" spans="1:56" hidden="1" outlineLevel="1">
      <c r="A1375" t="s">
        <v>1461</v>
      </c>
      <c r="B1375" t="s">
        <v>807</v>
      </c>
      <c r="C1375" s="25">
        <v>37617</v>
      </c>
      <c r="F1375" s="1">
        <f t="shared" si="430"/>
        <v>22881</v>
      </c>
      <c r="G1375" s="25">
        <v>14362</v>
      </c>
      <c r="H1375" s="1">
        <v>14191</v>
      </c>
      <c r="I1375" s="2" t="str">
        <f t="shared" si="420"/>
        <v/>
      </c>
      <c r="J1375" s="2">
        <f t="shared" si="421"/>
        <v>0.62020890695336739</v>
      </c>
      <c r="K1375" s="10" t="e">
        <f t="shared" si="423"/>
        <v>#N/A</v>
      </c>
      <c r="L1375" s="9" t="e">
        <f t="shared" si="424"/>
        <v>#N/A</v>
      </c>
      <c r="M1375" s="8" t="e">
        <f t="shared" si="425"/>
        <v>#N/A</v>
      </c>
      <c r="N1375" s="2" t="str">
        <f t="shared" si="426"/>
        <v>-</v>
      </c>
      <c r="O1375" s="2" t="str">
        <f t="shared" si="427"/>
        <v>-</v>
      </c>
      <c r="P1375" s="2" t="str">
        <f t="shared" si="428"/>
        <v>-</v>
      </c>
      <c r="Q1375" s="2" t="str">
        <f t="shared" si="429"/>
        <v>-</v>
      </c>
      <c r="AS1375" t="s">
        <v>1461</v>
      </c>
      <c r="AT1375" t="s">
        <v>807</v>
      </c>
      <c r="AW1375" s="35">
        <v>27</v>
      </c>
      <c r="AX1375" s="37">
        <v>9</v>
      </c>
      <c r="AY1375" s="41">
        <f t="shared" si="405"/>
        <v>27009</v>
      </c>
      <c r="BA1375" s="7" t="s">
        <v>59</v>
      </c>
      <c r="BC1375" s="1">
        <v>20808</v>
      </c>
      <c r="BD1375" s="1">
        <v>2073</v>
      </c>
    </row>
    <row r="1376" spans="1:56" hidden="1" outlineLevel="1">
      <c r="A1376" t="s">
        <v>1644</v>
      </c>
      <c r="B1376" t="s">
        <v>807</v>
      </c>
      <c r="C1376" s="25">
        <v>5375</v>
      </c>
      <c r="F1376" s="1">
        <f t="shared" si="430"/>
        <v>3459</v>
      </c>
      <c r="G1376" s="25">
        <v>2785</v>
      </c>
      <c r="H1376" s="1">
        <v>2695</v>
      </c>
      <c r="I1376" s="2" t="str">
        <f t="shared" si="420"/>
        <v/>
      </c>
      <c r="J1376" s="2">
        <f t="shared" si="421"/>
        <v>0.77912691529343736</v>
      </c>
      <c r="K1376" s="10" t="e">
        <f t="shared" si="423"/>
        <v>#N/A</v>
      </c>
      <c r="L1376" s="9" t="e">
        <f t="shared" si="424"/>
        <v>#N/A</v>
      </c>
      <c r="M1376" s="8" t="e">
        <f t="shared" si="425"/>
        <v>#N/A</v>
      </c>
      <c r="N1376" s="2" t="str">
        <f t="shared" si="426"/>
        <v>-</v>
      </c>
      <c r="O1376" s="2" t="str">
        <f t="shared" si="427"/>
        <v>-</v>
      </c>
      <c r="P1376" s="2" t="str">
        <f t="shared" si="428"/>
        <v>-</v>
      </c>
      <c r="Q1376" s="2" t="str">
        <f t="shared" si="429"/>
        <v>-</v>
      </c>
      <c r="AS1376" t="s">
        <v>1644</v>
      </c>
      <c r="AT1376" t="s">
        <v>807</v>
      </c>
      <c r="AW1376" s="35">
        <v>27</v>
      </c>
      <c r="AX1376" s="37">
        <v>11</v>
      </c>
      <c r="AY1376" s="41">
        <f t="shared" si="405"/>
        <v>27011</v>
      </c>
      <c r="BA1376" s="7" t="s">
        <v>59</v>
      </c>
      <c r="BC1376" s="1">
        <v>3335</v>
      </c>
      <c r="BD1376" s="1">
        <v>124</v>
      </c>
    </row>
    <row r="1377" spans="1:56" hidden="1" outlineLevel="1">
      <c r="A1377" t="s">
        <v>1023</v>
      </c>
      <c r="B1377" t="s">
        <v>807</v>
      </c>
      <c r="C1377" s="25">
        <v>61100</v>
      </c>
      <c r="F1377" s="1">
        <f t="shared" si="430"/>
        <v>41559</v>
      </c>
      <c r="G1377" s="25">
        <v>25680</v>
      </c>
      <c r="H1377" s="1">
        <v>25388</v>
      </c>
      <c r="I1377" s="2" t="str">
        <f t="shared" si="420"/>
        <v/>
      </c>
      <c r="J1377" s="2">
        <f t="shared" si="421"/>
        <v>0.61089054115835317</v>
      </c>
      <c r="K1377" s="10" t="e">
        <f t="shared" si="423"/>
        <v>#N/A</v>
      </c>
      <c r="L1377" s="9" t="e">
        <f t="shared" si="424"/>
        <v>#N/A</v>
      </c>
      <c r="M1377" s="8" t="e">
        <f t="shared" si="425"/>
        <v>#N/A</v>
      </c>
      <c r="N1377" s="2" t="str">
        <f t="shared" si="426"/>
        <v>-</v>
      </c>
      <c r="O1377" s="2" t="str">
        <f t="shared" si="427"/>
        <v>-</v>
      </c>
      <c r="P1377" s="2" t="str">
        <f t="shared" si="428"/>
        <v>-</v>
      </c>
      <c r="Q1377" s="2" t="str">
        <f t="shared" si="429"/>
        <v>-</v>
      </c>
      <c r="AS1377" t="s">
        <v>1023</v>
      </c>
      <c r="AT1377" t="s">
        <v>807</v>
      </c>
      <c r="AW1377" s="35">
        <v>27</v>
      </c>
      <c r="AX1377" s="37">
        <v>13</v>
      </c>
      <c r="AY1377" s="41">
        <f t="shared" si="405"/>
        <v>27013</v>
      </c>
      <c r="BA1377" s="7" t="s">
        <v>59</v>
      </c>
      <c r="BC1377" s="1">
        <v>36675</v>
      </c>
      <c r="BD1377" s="1">
        <v>4884</v>
      </c>
    </row>
    <row r="1378" spans="1:56" hidden="1" outlineLevel="1">
      <c r="A1378" t="s">
        <v>1678</v>
      </c>
      <c r="B1378" t="s">
        <v>807</v>
      </c>
      <c r="C1378" s="25">
        <v>26252</v>
      </c>
      <c r="F1378" s="1">
        <f t="shared" si="430"/>
        <v>16714</v>
      </c>
      <c r="G1378" s="25">
        <v>11753</v>
      </c>
      <c r="H1378" s="1">
        <v>11594</v>
      </c>
      <c r="I1378" s="2" t="str">
        <f t="shared" si="420"/>
        <v/>
      </c>
      <c r="J1378" s="2">
        <f t="shared" si="421"/>
        <v>0.69366997726456858</v>
      </c>
      <c r="K1378" s="10" t="e">
        <f t="shared" si="423"/>
        <v>#N/A</v>
      </c>
      <c r="L1378" s="9" t="e">
        <f t="shared" si="424"/>
        <v>#N/A</v>
      </c>
      <c r="M1378" s="8" t="e">
        <f t="shared" si="425"/>
        <v>#N/A</v>
      </c>
      <c r="N1378" s="2" t="str">
        <f t="shared" si="426"/>
        <v>-</v>
      </c>
      <c r="O1378" s="2" t="str">
        <f t="shared" si="427"/>
        <v>-</v>
      </c>
      <c r="P1378" s="2" t="str">
        <f t="shared" si="428"/>
        <v>-</v>
      </c>
      <c r="Q1378" s="2" t="str">
        <f t="shared" si="429"/>
        <v>-</v>
      </c>
      <c r="AS1378" t="s">
        <v>1678</v>
      </c>
      <c r="AT1378" t="s">
        <v>807</v>
      </c>
      <c r="AW1378" s="35">
        <v>27</v>
      </c>
      <c r="AX1378" s="37">
        <v>15</v>
      </c>
      <c r="AY1378" s="41">
        <f t="shared" si="405"/>
        <v>27015</v>
      </c>
      <c r="BA1378" s="7" t="s">
        <v>59</v>
      </c>
      <c r="BC1378" s="1">
        <v>15088</v>
      </c>
      <c r="BD1378" s="1">
        <v>1626</v>
      </c>
    </row>
    <row r="1379" spans="1:56" hidden="1" outlineLevel="1">
      <c r="A1379" t="s">
        <v>2384</v>
      </c>
      <c r="B1379" t="s">
        <v>807</v>
      </c>
      <c r="C1379" s="25">
        <v>34538</v>
      </c>
      <c r="F1379" s="1">
        <f t="shared" si="430"/>
        <v>21315</v>
      </c>
      <c r="G1379" s="25">
        <v>14259</v>
      </c>
      <c r="H1379" s="1">
        <v>14160</v>
      </c>
      <c r="I1379" s="2" t="str">
        <f t="shared" si="420"/>
        <v/>
      </c>
      <c r="J1379" s="2">
        <f t="shared" si="421"/>
        <v>0.66432090077410277</v>
      </c>
      <c r="K1379" s="10" t="e">
        <f t="shared" si="423"/>
        <v>#N/A</v>
      </c>
      <c r="L1379" s="9" t="e">
        <f t="shared" si="424"/>
        <v>#N/A</v>
      </c>
      <c r="M1379" s="8" t="e">
        <f t="shared" si="425"/>
        <v>#N/A</v>
      </c>
      <c r="N1379" s="2" t="str">
        <f t="shared" si="426"/>
        <v>-</v>
      </c>
      <c r="O1379" s="2" t="str">
        <f t="shared" si="427"/>
        <v>-</v>
      </c>
      <c r="P1379" s="2" t="str">
        <f t="shared" si="428"/>
        <v>-</v>
      </c>
      <c r="Q1379" s="2" t="str">
        <f t="shared" si="429"/>
        <v>-</v>
      </c>
      <c r="AS1379" t="s">
        <v>2384</v>
      </c>
      <c r="AT1379" t="s">
        <v>807</v>
      </c>
      <c r="AW1379" s="35">
        <v>27</v>
      </c>
      <c r="AX1379" s="37">
        <v>17</v>
      </c>
      <c r="AY1379" s="41">
        <f t="shared" si="405"/>
        <v>27017</v>
      </c>
      <c r="BA1379" s="7" t="s">
        <v>59</v>
      </c>
      <c r="BC1379" s="1">
        <v>19603</v>
      </c>
      <c r="BD1379" s="1">
        <v>1712</v>
      </c>
    </row>
    <row r="1380" spans="1:56" hidden="1" outlineLevel="1">
      <c r="A1380" t="s">
        <v>2223</v>
      </c>
      <c r="B1380" t="s">
        <v>807</v>
      </c>
      <c r="C1380" s="25">
        <v>85657</v>
      </c>
      <c r="F1380" s="1">
        <f t="shared" si="430"/>
        <v>55583</v>
      </c>
      <c r="G1380" s="25">
        <v>36438</v>
      </c>
      <c r="H1380" s="1">
        <v>35815</v>
      </c>
      <c r="I1380" s="2" t="str">
        <f t="shared" si="420"/>
        <v/>
      </c>
      <c r="J1380" s="2">
        <f t="shared" si="421"/>
        <v>0.64435169026500905</v>
      </c>
      <c r="K1380" s="10" t="e">
        <f t="shared" si="423"/>
        <v>#N/A</v>
      </c>
      <c r="L1380" s="9" t="e">
        <f t="shared" si="424"/>
        <v>#N/A</v>
      </c>
      <c r="M1380" s="8" t="e">
        <f t="shared" si="425"/>
        <v>#N/A</v>
      </c>
      <c r="N1380" s="2" t="str">
        <f t="shared" si="426"/>
        <v>-</v>
      </c>
      <c r="O1380" s="2" t="str">
        <f t="shared" si="427"/>
        <v>-</v>
      </c>
      <c r="P1380" s="2" t="str">
        <f t="shared" si="428"/>
        <v>-</v>
      </c>
      <c r="Q1380" s="2" t="str">
        <f t="shared" si="429"/>
        <v>-</v>
      </c>
      <c r="AS1380" t="s">
        <v>2223</v>
      </c>
      <c r="AT1380" t="s">
        <v>807</v>
      </c>
      <c r="AW1380" s="35">
        <v>27</v>
      </c>
      <c r="AX1380" s="37">
        <v>19</v>
      </c>
      <c r="AY1380" s="41">
        <f t="shared" si="405"/>
        <v>27019</v>
      </c>
      <c r="BA1380" s="7" t="s">
        <v>59</v>
      </c>
      <c r="BC1380" s="1">
        <v>50531</v>
      </c>
      <c r="BD1380" s="1">
        <v>5052</v>
      </c>
    </row>
    <row r="1381" spans="1:56" hidden="1" outlineLevel="1">
      <c r="A1381" t="s">
        <v>2025</v>
      </c>
      <c r="B1381" t="s">
        <v>807</v>
      </c>
      <c r="C1381" s="25">
        <v>28754</v>
      </c>
      <c r="F1381" s="1">
        <f t="shared" si="430"/>
        <v>19242</v>
      </c>
      <c r="G1381" s="25">
        <v>12620</v>
      </c>
      <c r="H1381" s="1">
        <v>12437</v>
      </c>
      <c r="I1381" s="2" t="str">
        <f t="shared" si="420"/>
        <v/>
      </c>
      <c r="J1381" s="2">
        <f t="shared" si="421"/>
        <v>0.64634653362436334</v>
      </c>
      <c r="K1381" s="10" t="e">
        <f t="shared" si="423"/>
        <v>#N/A</v>
      </c>
      <c r="L1381" s="9" t="e">
        <f t="shared" si="424"/>
        <v>#N/A</v>
      </c>
      <c r="M1381" s="8" t="e">
        <f t="shared" si="425"/>
        <v>#N/A</v>
      </c>
      <c r="N1381" s="2" t="str">
        <f t="shared" si="426"/>
        <v>-</v>
      </c>
      <c r="O1381" s="2" t="str">
        <f t="shared" si="427"/>
        <v>-</v>
      </c>
      <c r="P1381" s="2" t="str">
        <f t="shared" si="428"/>
        <v>-</v>
      </c>
      <c r="Q1381" s="2" t="str">
        <f t="shared" si="429"/>
        <v>-</v>
      </c>
      <c r="AS1381" t="s">
        <v>2025</v>
      </c>
      <c r="AT1381" t="s">
        <v>807</v>
      </c>
      <c r="AW1381" s="35">
        <v>27</v>
      </c>
      <c r="AX1381" s="37">
        <v>21</v>
      </c>
      <c r="AY1381" s="41">
        <f t="shared" ref="AY1381:AY1444" si="431">1000*AW1381+AX1381</f>
        <v>27021</v>
      </c>
      <c r="BA1381" s="7" t="s">
        <v>59</v>
      </c>
      <c r="BC1381" s="1">
        <v>18136</v>
      </c>
      <c r="BD1381" s="1">
        <v>1106</v>
      </c>
    </row>
    <row r="1382" spans="1:56" hidden="1" outlineLevel="1">
      <c r="A1382" t="s">
        <v>2446</v>
      </c>
      <c r="B1382" t="s">
        <v>807</v>
      </c>
      <c r="C1382" s="25">
        <v>12525</v>
      </c>
      <c r="F1382" s="1">
        <f t="shared" si="430"/>
        <v>7935</v>
      </c>
      <c r="G1382" s="25">
        <v>5541</v>
      </c>
      <c r="H1382" s="1">
        <v>5457</v>
      </c>
      <c r="I1382" s="2" t="str">
        <f t="shared" si="420"/>
        <v/>
      </c>
      <c r="J1382" s="2">
        <f t="shared" si="421"/>
        <v>0.68771266540642717</v>
      </c>
      <c r="K1382" s="10" t="e">
        <f t="shared" si="423"/>
        <v>#N/A</v>
      </c>
      <c r="L1382" s="9" t="e">
        <f t="shared" si="424"/>
        <v>#N/A</v>
      </c>
      <c r="M1382" s="8" t="e">
        <f t="shared" si="425"/>
        <v>#N/A</v>
      </c>
      <c r="N1382" s="2" t="str">
        <f t="shared" si="426"/>
        <v>-</v>
      </c>
      <c r="O1382" s="2" t="str">
        <f t="shared" si="427"/>
        <v>-</v>
      </c>
      <c r="P1382" s="2" t="str">
        <f t="shared" si="428"/>
        <v>-</v>
      </c>
      <c r="Q1382" s="2" t="str">
        <f t="shared" si="429"/>
        <v>-</v>
      </c>
      <c r="AS1382" t="s">
        <v>2446</v>
      </c>
      <c r="AT1382" t="s">
        <v>807</v>
      </c>
      <c r="AW1382" s="35">
        <v>27</v>
      </c>
      <c r="AX1382" s="37">
        <v>23</v>
      </c>
      <c r="AY1382" s="41">
        <f t="shared" si="431"/>
        <v>27023</v>
      </c>
      <c r="BA1382" s="7" t="s">
        <v>59</v>
      </c>
      <c r="BC1382" s="1">
        <v>7342</v>
      </c>
      <c r="BD1382" s="1">
        <v>593</v>
      </c>
    </row>
    <row r="1383" spans="1:56" hidden="1" outlineLevel="1">
      <c r="A1383" t="s">
        <v>1246</v>
      </c>
      <c r="B1383" t="s">
        <v>807</v>
      </c>
      <c r="C1383" s="25">
        <v>51444</v>
      </c>
      <c r="F1383" s="1">
        <f t="shared" si="430"/>
        <v>34302</v>
      </c>
      <c r="G1383" s="25">
        <v>22007</v>
      </c>
      <c r="H1383" s="1">
        <v>21664</v>
      </c>
      <c r="I1383" s="2" t="str">
        <f t="shared" si="420"/>
        <v/>
      </c>
      <c r="J1383" s="2">
        <f t="shared" si="421"/>
        <v>0.63156667249723053</v>
      </c>
      <c r="K1383" s="10" t="e">
        <f t="shared" si="423"/>
        <v>#N/A</v>
      </c>
      <c r="L1383" s="9" t="e">
        <f t="shared" si="424"/>
        <v>#N/A</v>
      </c>
      <c r="M1383" s="8" t="e">
        <f t="shared" si="425"/>
        <v>#N/A</v>
      </c>
      <c r="N1383" s="2" t="str">
        <f t="shared" si="426"/>
        <v>-</v>
      </c>
      <c r="O1383" s="2" t="str">
        <f t="shared" si="427"/>
        <v>-</v>
      </c>
      <c r="P1383" s="2" t="str">
        <f t="shared" si="428"/>
        <v>-</v>
      </c>
      <c r="Q1383" s="2" t="str">
        <f t="shared" si="429"/>
        <v>-</v>
      </c>
      <c r="AS1383" t="s">
        <v>1246</v>
      </c>
      <c r="AT1383" t="s">
        <v>807</v>
      </c>
      <c r="AW1383" s="35">
        <v>27</v>
      </c>
      <c r="AX1383" s="37">
        <v>25</v>
      </c>
      <c r="AY1383" s="41">
        <f t="shared" si="431"/>
        <v>27025</v>
      </c>
      <c r="BA1383" s="7" t="s">
        <v>59</v>
      </c>
      <c r="BC1383" s="1">
        <v>31190</v>
      </c>
      <c r="BD1383" s="1">
        <v>3112</v>
      </c>
    </row>
    <row r="1384" spans="1:56" hidden="1" outlineLevel="1">
      <c r="A1384" t="s">
        <v>687</v>
      </c>
      <c r="B1384" t="s">
        <v>807</v>
      </c>
      <c r="C1384" s="25">
        <v>55072</v>
      </c>
      <c r="F1384" s="1">
        <f t="shared" si="430"/>
        <v>34267</v>
      </c>
      <c r="G1384" s="25">
        <v>19685</v>
      </c>
      <c r="H1384" s="1">
        <v>19426</v>
      </c>
      <c r="I1384" s="2" t="str">
        <f t="shared" si="420"/>
        <v/>
      </c>
      <c r="J1384" s="2">
        <f t="shared" si="421"/>
        <v>0.56690110018385031</v>
      </c>
      <c r="K1384" s="10" t="e">
        <f t="shared" si="423"/>
        <v>#N/A</v>
      </c>
      <c r="L1384" s="9" t="e">
        <f t="shared" si="424"/>
        <v>#N/A</v>
      </c>
      <c r="M1384" s="8" t="e">
        <f t="shared" si="425"/>
        <v>#N/A</v>
      </c>
      <c r="N1384" s="2" t="str">
        <f t="shared" si="426"/>
        <v>-</v>
      </c>
      <c r="O1384" s="2" t="str">
        <f t="shared" si="427"/>
        <v>-</v>
      </c>
      <c r="P1384" s="2" t="str">
        <f t="shared" si="428"/>
        <v>-</v>
      </c>
      <c r="Q1384" s="2" t="str">
        <f t="shared" si="429"/>
        <v>-</v>
      </c>
      <c r="AS1384" t="s">
        <v>687</v>
      </c>
      <c r="AT1384" t="s">
        <v>807</v>
      </c>
      <c r="AW1384" s="35">
        <v>27</v>
      </c>
      <c r="AX1384" s="37">
        <v>27</v>
      </c>
      <c r="AY1384" s="41">
        <f t="shared" si="431"/>
        <v>27027</v>
      </c>
      <c r="BA1384" s="7" t="s">
        <v>59</v>
      </c>
      <c r="BC1384" s="1">
        <v>30945</v>
      </c>
      <c r="BD1384" s="1">
        <v>3322</v>
      </c>
    </row>
    <row r="1385" spans="1:56" hidden="1" outlineLevel="1">
      <c r="A1385" t="s">
        <v>2648</v>
      </c>
      <c r="B1385" t="s">
        <v>807</v>
      </c>
      <c r="C1385" s="25">
        <v>8476</v>
      </c>
      <c r="F1385" s="1">
        <f t="shared" si="430"/>
        <v>5459</v>
      </c>
      <c r="G1385" s="25">
        <v>3843</v>
      </c>
      <c r="H1385" s="1">
        <v>3744</v>
      </c>
      <c r="I1385" s="2" t="str">
        <f t="shared" si="420"/>
        <v/>
      </c>
      <c r="J1385" s="2">
        <f t="shared" si="421"/>
        <v>0.68583989741710938</v>
      </c>
      <c r="K1385" s="10" t="e">
        <f t="shared" si="423"/>
        <v>#N/A</v>
      </c>
      <c r="L1385" s="9" t="e">
        <f t="shared" si="424"/>
        <v>#N/A</v>
      </c>
      <c r="M1385" s="8" t="e">
        <f t="shared" si="425"/>
        <v>#N/A</v>
      </c>
      <c r="N1385" s="2" t="str">
        <f t="shared" si="426"/>
        <v>-</v>
      </c>
      <c r="O1385" s="2" t="str">
        <f t="shared" si="427"/>
        <v>-</v>
      </c>
      <c r="P1385" s="2" t="str">
        <f t="shared" si="428"/>
        <v>-</v>
      </c>
      <c r="Q1385" s="2" t="str">
        <f t="shared" si="429"/>
        <v>-</v>
      </c>
      <c r="AS1385" t="s">
        <v>2648</v>
      </c>
      <c r="AT1385" t="s">
        <v>807</v>
      </c>
      <c r="AW1385" s="35">
        <v>27</v>
      </c>
      <c r="AX1385" s="37">
        <v>29</v>
      </c>
      <c r="AY1385" s="41">
        <f t="shared" si="431"/>
        <v>27029</v>
      </c>
      <c r="BA1385" s="7" t="s">
        <v>59</v>
      </c>
      <c r="BC1385" s="1">
        <v>5054</v>
      </c>
      <c r="BD1385" s="1">
        <v>405</v>
      </c>
    </row>
    <row r="1386" spans="1:56" hidden="1" outlineLevel="1">
      <c r="A1386" t="s">
        <v>1468</v>
      </c>
      <c r="B1386" t="s">
        <v>807</v>
      </c>
      <c r="C1386" s="25">
        <v>5210</v>
      </c>
      <c r="F1386" s="1">
        <f t="shared" si="430"/>
        <v>3662</v>
      </c>
      <c r="G1386" s="25">
        <v>2924</v>
      </c>
      <c r="H1386" s="1">
        <v>2870</v>
      </c>
      <c r="I1386" s="2" t="str">
        <f t="shared" si="420"/>
        <v/>
      </c>
      <c r="J1386" s="2">
        <f t="shared" si="421"/>
        <v>0.78372474057891861</v>
      </c>
      <c r="K1386" s="10" t="e">
        <f t="shared" si="423"/>
        <v>#N/A</v>
      </c>
      <c r="L1386" s="9" t="e">
        <f t="shared" si="424"/>
        <v>#N/A</v>
      </c>
      <c r="M1386" s="8" t="e">
        <f t="shared" si="425"/>
        <v>#N/A</v>
      </c>
      <c r="N1386" s="2" t="str">
        <f t="shared" si="426"/>
        <v>-</v>
      </c>
      <c r="O1386" s="2" t="str">
        <f t="shared" si="427"/>
        <v>-</v>
      </c>
      <c r="P1386" s="2" t="str">
        <f t="shared" si="428"/>
        <v>-</v>
      </c>
      <c r="Q1386" s="2" t="str">
        <f t="shared" si="429"/>
        <v>-</v>
      </c>
      <c r="AS1386" t="s">
        <v>1468</v>
      </c>
      <c r="AT1386" t="s">
        <v>807</v>
      </c>
      <c r="AW1386" s="35">
        <v>27</v>
      </c>
      <c r="AX1386" s="37">
        <v>31</v>
      </c>
      <c r="AY1386" s="41">
        <f t="shared" si="431"/>
        <v>27031</v>
      </c>
      <c r="BA1386" s="7" t="s">
        <v>59</v>
      </c>
      <c r="BC1386" s="1">
        <v>3424</v>
      </c>
      <c r="BD1386" s="1">
        <v>238</v>
      </c>
    </row>
    <row r="1387" spans="1:56" hidden="1" outlineLevel="1">
      <c r="A1387" t="s">
        <v>1853</v>
      </c>
      <c r="B1387" t="s">
        <v>807</v>
      </c>
      <c r="C1387" s="25">
        <v>11789</v>
      </c>
      <c r="F1387" s="1">
        <f t="shared" si="430"/>
        <v>7407</v>
      </c>
      <c r="G1387" s="25">
        <v>5422</v>
      </c>
      <c r="H1387" s="1">
        <v>5354</v>
      </c>
      <c r="I1387" s="2" t="str">
        <f t="shared" si="420"/>
        <v/>
      </c>
      <c r="J1387" s="2">
        <f t="shared" si="421"/>
        <v>0.72282975563656005</v>
      </c>
      <c r="K1387" s="10" t="e">
        <f t="shared" si="423"/>
        <v>#N/A</v>
      </c>
      <c r="L1387" s="9" t="e">
        <f t="shared" si="424"/>
        <v>#N/A</v>
      </c>
      <c r="M1387" s="8" t="e">
        <f t="shared" si="425"/>
        <v>#N/A</v>
      </c>
      <c r="N1387" s="2" t="str">
        <f t="shared" si="426"/>
        <v>-</v>
      </c>
      <c r="O1387" s="2" t="str">
        <f t="shared" si="427"/>
        <v>-</v>
      </c>
      <c r="P1387" s="2" t="str">
        <f t="shared" si="428"/>
        <v>-</v>
      </c>
      <c r="Q1387" s="2" t="str">
        <f t="shared" si="429"/>
        <v>-</v>
      </c>
      <c r="AS1387" t="s">
        <v>1853</v>
      </c>
      <c r="AT1387" t="s">
        <v>807</v>
      </c>
      <c r="AW1387" s="35">
        <v>27</v>
      </c>
      <c r="AX1387" s="37">
        <v>33</v>
      </c>
      <c r="AY1387" s="41">
        <f t="shared" si="431"/>
        <v>27033</v>
      </c>
      <c r="BA1387" s="7" t="s">
        <v>59</v>
      </c>
      <c r="BC1387" s="1">
        <v>6867</v>
      </c>
      <c r="BD1387" s="1">
        <v>540</v>
      </c>
    </row>
    <row r="1388" spans="1:56" hidden="1" outlineLevel="1">
      <c r="A1388" t="s">
        <v>2852</v>
      </c>
      <c r="B1388" t="s">
        <v>807</v>
      </c>
      <c r="C1388" s="25">
        <v>60654</v>
      </c>
      <c r="F1388" s="1">
        <f t="shared" si="430"/>
        <v>40048</v>
      </c>
      <c r="G1388" s="25">
        <v>27670</v>
      </c>
      <c r="H1388" s="1">
        <v>27325</v>
      </c>
      <c r="I1388" s="2" t="str">
        <f t="shared" si="420"/>
        <v/>
      </c>
      <c r="J1388" s="2">
        <f t="shared" si="421"/>
        <v>0.68230623252097478</v>
      </c>
      <c r="K1388" s="10" t="e">
        <f t="shared" si="423"/>
        <v>#N/A</v>
      </c>
      <c r="L1388" s="9" t="e">
        <f t="shared" si="424"/>
        <v>#N/A</v>
      </c>
      <c r="M1388" s="8" t="e">
        <f t="shared" si="425"/>
        <v>#N/A</v>
      </c>
      <c r="N1388" s="2" t="str">
        <f t="shared" si="426"/>
        <v>-</v>
      </c>
      <c r="O1388" s="2" t="str">
        <f t="shared" si="427"/>
        <v>-</v>
      </c>
      <c r="P1388" s="2" t="str">
        <f t="shared" si="428"/>
        <v>-</v>
      </c>
      <c r="Q1388" s="2" t="str">
        <f t="shared" si="429"/>
        <v>-</v>
      </c>
      <c r="AS1388" t="s">
        <v>2852</v>
      </c>
      <c r="AT1388" t="s">
        <v>807</v>
      </c>
      <c r="AW1388" s="35">
        <v>27</v>
      </c>
      <c r="AX1388" s="37">
        <v>35</v>
      </c>
      <c r="AY1388" s="41">
        <f t="shared" si="431"/>
        <v>27035</v>
      </c>
      <c r="BA1388" s="7" t="s">
        <v>59</v>
      </c>
      <c r="BC1388" s="1">
        <v>36799</v>
      </c>
      <c r="BD1388" s="1">
        <v>3249</v>
      </c>
    </row>
    <row r="1389" spans="1:56" hidden="1" outlineLevel="1">
      <c r="A1389" t="s">
        <v>1456</v>
      </c>
      <c r="B1389" t="s">
        <v>807</v>
      </c>
      <c r="C1389" s="25">
        <v>386228</v>
      </c>
      <c r="F1389" s="1">
        <f t="shared" si="430"/>
        <v>256730</v>
      </c>
      <c r="G1389" s="25">
        <v>167465</v>
      </c>
      <c r="H1389" s="1">
        <v>164664</v>
      </c>
      <c r="I1389" s="2" t="str">
        <f t="shared" si="420"/>
        <v/>
      </c>
      <c r="J1389" s="2">
        <f t="shared" si="421"/>
        <v>0.64138978693569115</v>
      </c>
      <c r="K1389" s="10" t="e">
        <f t="shared" si="423"/>
        <v>#N/A</v>
      </c>
      <c r="L1389" s="9" t="e">
        <f t="shared" si="424"/>
        <v>#N/A</v>
      </c>
      <c r="M1389" s="8" t="e">
        <f t="shared" si="425"/>
        <v>#N/A</v>
      </c>
      <c r="N1389" s="2" t="str">
        <f t="shared" si="426"/>
        <v>-</v>
      </c>
      <c r="O1389" s="2" t="str">
        <f t="shared" si="427"/>
        <v>-</v>
      </c>
      <c r="P1389" s="2" t="str">
        <f t="shared" si="428"/>
        <v>-</v>
      </c>
      <c r="Q1389" s="2" t="str">
        <f t="shared" si="429"/>
        <v>-</v>
      </c>
      <c r="AS1389" t="s">
        <v>1456</v>
      </c>
      <c r="AT1389" t="s">
        <v>807</v>
      </c>
      <c r="AW1389" s="35">
        <v>27</v>
      </c>
      <c r="AX1389" s="37">
        <v>37</v>
      </c>
      <c r="AY1389" s="41">
        <f t="shared" si="431"/>
        <v>27037</v>
      </c>
      <c r="BA1389" s="7" t="s">
        <v>59</v>
      </c>
      <c r="BC1389" s="1">
        <v>234265</v>
      </c>
      <c r="BD1389" s="1">
        <v>22465</v>
      </c>
    </row>
    <row r="1390" spans="1:56" hidden="1" outlineLevel="1">
      <c r="A1390" t="s">
        <v>1155</v>
      </c>
      <c r="B1390" t="s">
        <v>807</v>
      </c>
      <c r="C1390" s="25">
        <v>19601</v>
      </c>
      <c r="F1390" s="1">
        <f t="shared" si="430"/>
        <v>12064</v>
      </c>
      <c r="G1390" s="25">
        <v>7694</v>
      </c>
      <c r="H1390" s="1">
        <v>7628</v>
      </c>
      <c r="I1390" s="2" t="str">
        <f t="shared" si="420"/>
        <v/>
      </c>
      <c r="J1390" s="2">
        <f t="shared" si="421"/>
        <v>0.6322944297082228</v>
      </c>
      <c r="K1390" s="10" t="e">
        <f t="shared" si="423"/>
        <v>#N/A</v>
      </c>
      <c r="L1390" s="9" t="e">
        <f t="shared" si="424"/>
        <v>#N/A</v>
      </c>
      <c r="M1390" s="8" t="e">
        <f t="shared" si="425"/>
        <v>#N/A</v>
      </c>
      <c r="N1390" s="2" t="str">
        <f t="shared" si="426"/>
        <v>-</v>
      </c>
      <c r="O1390" s="2" t="str">
        <f t="shared" si="427"/>
        <v>-</v>
      </c>
      <c r="P1390" s="2" t="str">
        <f t="shared" si="428"/>
        <v>-</v>
      </c>
      <c r="Q1390" s="2" t="str">
        <f t="shared" si="429"/>
        <v>-</v>
      </c>
      <c r="AS1390" t="s">
        <v>1155</v>
      </c>
      <c r="AT1390" t="s">
        <v>807</v>
      </c>
      <c r="AW1390" s="35">
        <v>27</v>
      </c>
      <c r="AX1390" s="37">
        <v>39</v>
      </c>
      <c r="AY1390" s="41">
        <f t="shared" si="431"/>
        <v>27039</v>
      </c>
      <c r="BA1390" s="7" t="s">
        <v>59</v>
      </c>
      <c r="BC1390" s="1">
        <v>11135</v>
      </c>
      <c r="BD1390" s="1">
        <v>929</v>
      </c>
    </row>
    <row r="1391" spans="1:56" hidden="1" outlineLevel="1">
      <c r="A1391" t="s">
        <v>2696</v>
      </c>
      <c r="B1391" t="s">
        <v>807</v>
      </c>
      <c r="C1391" s="25">
        <v>35472</v>
      </c>
      <c r="F1391" s="1">
        <f t="shared" si="430"/>
        <v>24640</v>
      </c>
      <c r="G1391" s="25">
        <v>16655</v>
      </c>
      <c r="H1391" s="1">
        <v>16297</v>
      </c>
      <c r="I1391" s="2" t="str">
        <f t="shared" si="420"/>
        <v/>
      </c>
      <c r="J1391" s="2">
        <f t="shared" si="421"/>
        <v>0.66140422077922079</v>
      </c>
      <c r="K1391" s="10" t="e">
        <f t="shared" si="423"/>
        <v>#N/A</v>
      </c>
      <c r="L1391" s="9" t="e">
        <f t="shared" si="424"/>
        <v>#N/A</v>
      </c>
      <c r="M1391" s="8" t="e">
        <f t="shared" si="425"/>
        <v>#N/A</v>
      </c>
      <c r="N1391" s="2" t="str">
        <f t="shared" si="426"/>
        <v>-</v>
      </c>
      <c r="O1391" s="2" t="str">
        <f t="shared" si="427"/>
        <v>-</v>
      </c>
      <c r="P1391" s="2" t="str">
        <f t="shared" si="428"/>
        <v>-</v>
      </c>
      <c r="Q1391" s="2" t="str">
        <f t="shared" si="429"/>
        <v>-</v>
      </c>
      <c r="AS1391" t="s">
        <v>2696</v>
      </c>
      <c r="AT1391" t="s">
        <v>807</v>
      </c>
      <c r="AW1391" s="35">
        <v>27</v>
      </c>
      <c r="AX1391" s="37">
        <v>41</v>
      </c>
      <c r="AY1391" s="41">
        <f t="shared" si="431"/>
        <v>27041</v>
      </c>
      <c r="BA1391" s="7" t="s">
        <v>59</v>
      </c>
      <c r="BC1391" s="1">
        <v>23172</v>
      </c>
      <c r="BD1391" s="1">
        <v>1468</v>
      </c>
    </row>
    <row r="1392" spans="1:56" hidden="1" outlineLevel="1">
      <c r="A1392" t="s">
        <v>2853</v>
      </c>
      <c r="B1392" t="s">
        <v>807</v>
      </c>
      <c r="C1392" s="25">
        <v>15150</v>
      </c>
      <c r="F1392" s="1">
        <f t="shared" si="430"/>
        <v>10294</v>
      </c>
      <c r="G1392" s="25">
        <v>7291</v>
      </c>
      <c r="H1392" s="1">
        <v>7218</v>
      </c>
      <c r="I1392" s="2" t="str">
        <f t="shared" si="420"/>
        <v/>
      </c>
      <c r="J1392" s="2">
        <f t="shared" si="421"/>
        <v>0.70118515640178747</v>
      </c>
      <c r="K1392" s="10" t="e">
        <f t="shared" si="423"/>
        <v>#N/A</v>
      </c>
      <c r="L1392" s="9" t="e">
        <f t="shared" si="424"/>
        <v>#N/A</v>
      </c>
      <c r="M1392" s="8" t="e">
        <f t="shared" si="425"/>
        <v>#N/A</v>
      </c>
      <c r="N1392" s="2" t="str">
        <f t="shared" si="426"/>
        <v>-</v>
      </c>
      <c r="O1392" s="2" t="str">
        <f t="shared" si="427"/>
        <v>-</v>
      </c>
      <c r="P1392" s="2" t="str">
        <f t="shared" si="428"/>
        <v>-</v>
      </c>
      <c r="Q1392" s="2" t="str">
        <f t="shared" si="429"/>
        <v>-</v>
      </c>
      <c r="AS1392" t="s">
        <v>2853</v>
      </c>
      <c r="AT1392" t="s">
        <v>807</v>
      </c>
      <c r="AW1392" s="35">
        <v>27</v>
      </c>
      <c r="AX1392" s="37">
        <v>43</v>
      </c>
      <c r="AY1392" s="41">
        <f t="shared" si="431"/>
        <v>27043</v>
      </c>
      <c r="BA1392" s="7" t="s">
        <v>59</v>
      </c>
      <c r="BC1392" s="1">
        <v>9773</v>
      </c>
      <c r="BD1392" s="1">
        <v>521</v>
      </c>
    </row>
    <row r="1393" spans="1:56" hidden="1" outlineLevel="1">
      <c r="A1393" t="s">
        <v>2491</v>
      </c>
      <c r="B1393" t="s">
        <v>807</v>
      </c>
      <c r="C1393" s="25">
        <v>21043</v>
      </c>
      <c r="F1393" s="1">
        <f t="shared" si="430"/>
        <v>14202</v>
      </c>
      <c r="G1393" s="25">
        <v>9426</v>
      </c>
      <c r="H1393" s="1">
        <v>9304</v>
      </c>
      <c r="I1393" s="2" t="str">
        <f t="shared" si="420"/>
        <v/>
      </c>
      <c r="J1393" s="2">
        <f t="shared" si="421"/>
        <v>0.65511899732432055</v>
      </c>
      <c r="K1393" s="10" t="e">
        <f t="shared" si="423"/>
        <v>#N/A</v>
      </c>
      <c r="L1393" s="9" t="e">
        <f t="shared" si="424"/>
        <v>#N/A</v>
      </c>
      <c r="M1393" s="8" t="e">
        <f t="shared" si="425"/>
        <v>#N/A</v>
      </c>
      <c r="N1393" s="2" t="str">
        <f t="shared" si="426"/>
        <v>-</v>
      </c>
      <c r="O1393" s="2" t="str">
        <f t="shared" si="427"/>
        <v>-</v>
      </c>
      <c r="P1393" s="2" t="str">
        <f t="shared" si="428"/>
        <v>-</v>
      </c>
      <c r="Q1393" s="2" t="str">
        <f t="shared" si="429"/>
        <v>-</v>
      </c>
      <c r="AS1393" t="s">
        <v>2491</v>
      </c>
      <c r="AT1393" t="s">
        <v>807</v>
      </c>
      <c r="AW1393" s="35">
        <v>27</v>
      </c>
      <c r="AX1393" s="37">
        <v>45</v>
      </c>
      <c r="AY1393" s="41">
        <f t="shared" si="431"/>
        <v>27045</v>
      </c>
      <c r="BA1393" s="7" t="s">
        <v>59</v>
      </c>
      <c r="BC1393" s="1">
        <v>13401</v>
      </c>
      <c r="BD1393" s="1">
        <v>801</v>
      </c>
    </row>
    <row r="1394" spans="1:56" hidden="1" outlineLevel="1">
      <c r="A1394" t="s">
        <v>1911</v>
      </c>
      <c r="B1394" t="s">
        <v>807</v>
      </c>
      <c r="C1394" s="25">
        <v>31622</v>
      </c>
      <c r="F1394" s="1">
        <f t="shared" si="430"/>
        <v>20983</v>
      </c>
      <c r="G1394" s="25">
        <v>15252</v>
      </c>
      <c r="H1394" s="1">
        <v>15107</v>
      </c>
      <c r="I1394" s="2" t="str">
        <f t="shared" si="420"/>
        <v/>
      </c>
      <c r="J1394" s="2">
        <f t="shared" si="421"/>
        <v>0.71996378020302154</v>
      </c>
      <c r="K1394" s="10" t="e">
        <f t="shared" si="423"/>
        <v>#N/A</v>
      </c>
      <c r="L1394" s="9" t="e">
        <f t="shared" si="424"/>
        <v>#N/A</v>
      </c>
      <c r="M1394" s="8" t="e">
        <f t="shared" si="425"/>
        <v>#N/A</v>
      </c>
      <c r="N1394" s="2" t="str">
        <f t="shared" si="426"/>
        <v>-</v>
      </c>
      <c r="O1394" s="2" t="str">
        <f t="shared" si="427"/>
        <v>-</v>
      </c>
      <c r="P1394" s="2" t="str">
        <f t="shared" si="428"/>
        <v>-</v>
      </c>
      <c r="Q1394" s="2" t="str">
        <f t="shared" si="429"/>
        <v>-</v>
      </c>
      <c r="AS1394" t="s">
        <v>1911</v>
      </c>
      <c r="AT1394" t="s">
        <v>807</v>
      </c>
      <c r="AW1394" s="35">
        <v>27</v>
      </c>
      <c r="AX1394" s="37">
        <v>47</v>
      </c>
      <c r="AY1394" s="41">
        <f t="shared" si="431"/>
        <v>27047</v>
      </c>
      <c r="BA1394" s="7" t="s">
        <v>59</v>
      </c>
      <c r="BC1394" s="1">
        <v>19378</v>
      </c>
      <c r="BD1394" s="1">
        <v>1605</v>
      </c>
    </row>
    <row r="1395" spans="1:56" hidden="1" outlineLevel="1">
      <c r="A1395" t="s">
        <v>2639</v>
      </c>
      <c r="B1395" t="s">
        <v>807</v>
      </c>
      <c r="C1395" s="25">
        <v>45598</v>
      </c>
      <c r="F1395" s="1">
        <f t="shared" si="430"/>
        <v>31009</v>
      </c>
      <c r="G1395" s="25">
        <v>20326</v>
      </c>
      <c r="H1395" s="1">
        <v>20037</v>
      </c>
      <c r="I1395" s="2" t="str">
        <f t="shared" si="420"/>
        <v/>
      </c>
      <c r="J1395" s="2">
        <f t="shared" si="421"/>
        <v>0.64616724176851881</v>
      </c>
      <c r="K1395" s="10" t="e">
        <f t="shared" si="423"/>
        <v>#N/A</v>
      </c>
      <c r="L1395" s="9" t="e">
        <f t="shared" si="424"/>
        <v>#N/A</v>
      </c>
      <c r="M1395" s="8" t="e">
        <f t="shared" si="425"/>
        <v>#N/A</v>
      </c>
      <c r="N1395" s="2" t="str">
        <f t="shared" si="426"/>
        <v>-</v>
      </c>
      <c r="O1395" s="2" t="str">
        <f t="shared" si="427"/>
        <v>-</v>
      </c>
      <c r="P1395" s="2" t="str">
        <f t="shared" si="428"/>
        <v>-</v>
      </c>
      <c r="Q1395" s="2" t="str">
        <f t="shared" si="429"/>
        <v>-</v>
      </c>
      <c r="AS1395" t="s">
        <v>2639</v>
      </c>
      <c r="AT1395" t="s">
        <v>807</v>
      </c>
      <c r="AW1395" s="35">
        <v>27</v>
      </c>
      <c r="AX1395" s="37">
        <v>49</v>
      </c>
      <c r="AY1395" s="41">
        <f t="shared" si="431"/>
        <v>27049</v>
      </c>
      <c r="BA1395" s="7" t="s">
        <v>59</v>
      </c>
      <c r="BC1395" s="1">
        <v>28532</v>
      </c>
      <c r="BD1395" s="1">
        <v>2477</v>
      </c>
    </row>
    <row r="1396" spans="1:56" hidden="1" outlineLevel="1">
      <c r="A1396" t="s">
        <v>429</v>
      </c>
      <c r="B1396" t="s">
        <v>807</v>
      </c>
      <c r="C1396" s="25">
        <v>6127</v>
      </c>
      <c r="F1396" s="1">
        <f t="shared" si="430"/>
        <v>4566</v>
      </c>
      <c r="G1396" s="25">
        <v>3183</v>
      </c>
      <c r="H1396" s="1">
        <v>3125</v>
      </c>
      <c r="I1396" s="2" t="str">
        <f t="shared" si="420"/>
        <v/>
      </c>
      <c r="J1396" s="2">
        <f t="shared" si="421"/>
        <v>0.68440648269820414</v>
      </c>
      <c r="K1396" s="10" t="e">
        <f t="shared" si="423"/>
        <v>#N/A</v>
      </c>
      <c r="L1396" s="9" t="e">
        <f t="shared" si="424"/>
        <v>#N/A</v>
      </c>
      <c r="M1396" s="8" t="e">
        <f t="shared" si="425"/>
        <v>#N/A</v>
      </c>
      <c r="N1396" s="2" t="str">
        <f t="shared" si="426"/>
        <v>-</v>
      </c>
      <c r="O1396" s="2" t="str">
        <f t="shared" si="427"/>
        <v>-</v>
      </c>
      <c r="P1396" s="2" t="str">
        <f t="shared" si="428"/>
        <v>-</v>
      </c>
      <c r="Q1396" s="2" t="str">
        <f t="shared" si="429"/>
        <v>-</v>
      </c>
      <c r="AS1396" t="s">
        <v>429</v>
      </c>
      <c r="AT1396" t="s">
        <v>807</v>
      </c>
      <c r="AW1396" s="35">
        <v>27</v>
      </c>
      <c r="AX1396" s="37">
        <v>51</v>
      </c>
      <c r="AY1396" s="41">
        <f t="shared" si="431"/>
        <v>27051</v>
      </c>
      <c r="BA1396" s="7" t="s">
        <v>59</v>
      </c>
      <c r="BC1396" s="1">
        <v>4286</v>
      </c>
      <c r="BD1396" s="1">
        <v>280</v>
      </c>
    </row>
    <row r="1397" spans="1:56" hidden="1" outlineLevel="1">
      <c r="A1397" t="s">
        <v>2840</v>
      </c>
      <c r="B1397" t="s">
        <v>807</v>
      </c>
      <c r="C1397" s="25">
        <v>1119507</v>
      </c>
      <c r="F1397" s="1">
        <f t="shared" si="430"/>
        <v>774954</v>
      </c>
      <c r="G1397" s="25">
        <v>494329</v>
      </c>
      <c r="H1397" s="1">
        <v>484857</v>
      </c>
      <c r="I1397" s="2" t="str">
        <f t="shared" si="420"/>
        <v/>
      </c>
      <c r="J1397" s="2">
        <f t="shared" si="421"/>
        <v>0.62565907137713983</v>
      </c>
      <c r="K1397" s="10" t="e">
        <f t="shared" si="423"/>
        <v>#N/A</v>
      </c>
      <c r="L1397" s="9" t="e">
        <f t="shared" si="424"/>
        <v>#N/A</v>
      </c>
      <c r="M1397" s="8" t="e">
        <f t="shared" si="425"/>
        <v>#N/A</v>
      </c>
      <c r="N1397" s="2" t="str">
        <f t="shared" si="426"/>
        <v>-</v>
      </c>
      <c r="O1397" s="2" t="str">
        <f t="shared" si="427"/>
        <v>-</v>
      </c>
      <c r="P1397" s="2" t="str">
        <f t="shared" si="428"/>
        <v>-</v>
      </c>
      <c r="Q1397" s="2" t="str">
        <f t="shared" si="429"/>
        <v>-</v>
      </c>
      <c r="AS1397" t="s">
        <v>2840</v>
      </c>
      <c r="AT1397" t="s">
        <v>807</v>
      </c>
      <c r="AW1397" s="35">
        <v>27</v>
      </c>
      <c r="AX1397" s="37">
        <v>53</v>
      </c>
      <c r="AY1397" s="41">
        <f t="shared" si="431"/>
        <v>27053</v>
      </c>
      <c r="BA1397" s="7" t="s">
        <v>59</v>
      </c>
      <c r="BC1397" s="1">
        <v>703471</v>
      </c>
      <c r="BD1397" s="1">
        <v>71483</v>
      </c>
    </row>
    <row r="1398" spans="1:56" hidden="1" outlineLevel="1">
      <c r="A1398" t="s">
        <v>837</v>
      </c>
      <c r="B1398" t="s">
        <v>807</v>
      </c>
      <c r="C1398" s="25">
        <v>19506</v>
      </c>
      <c r="F1398" s="1">
        <f t="shared" si="430"/>
        <v>13116</v>
      </c>
      <c r="G1398" s="25">
        <v>9154</v>
      </c>
      <c r="H1398" s="1">
        <v>8948</v>
      </c>
      <c r="I1398" s="2" t="str">
        <f t="shared" si="420"/>
        <v/>
      </c>
      <c r="J1398" s="2">
        <f t="shared" si="421"/>
        <v>0.68222018908203719</v>
      </c>
      <c r="K1398" s="10" t="e">
        <f t="shared" si="423"/>
        <v>#N/A</v>
      </c>
      <c r="L1398" s="9" t="e">
        <f t="shared" si="424"/>
        <v>#N/A</v>
      </c>
      <c r="M1398" s="8" t="e">
        <f t="shared" si="425"/>
        <v>#N/A</v>
      </c>
      <c r="N1398" s="2" t="str">
        <f t="shared" si="426"/>
        <v>-</v>
      </c>
      <c r="O1398" s="2" t="str">
        <f t="shared" si="427"/>
        <v>-</v>
      </c>
      <c r="P1398" s="2" t="str">
        <f t="shared" si="428"/>
        <v>-</v>
      </c>
      <c r="Q1398" s="2" t="str">
        <f t="shared" si="429"/>
        <v>-</v>
      </c>
      <c r="AS1398" t="s">
        <v>837</v>
      </c>
      <c r="AT1398" t="s">
        <v>807</v>
      </c>
      <c r="AW1398" s="35">
        <v>27</v>
      </c>
      <c r="AX1398" s="37">
        <v>55</v>
      </c>
      <c r="AY1398" s="41">
        <f t="shared" si="431"/>
        <v>27055</v>
      </c>
      <c r="BA1398" s="7" t="s">
        <v>59</v>
      </c>
      <c r="BC1398" s="1">
        <v>12313</v>
      </c>
      <c r="BD1398" s="1">
        <v>803</v>
      </c>
    </row>
    <row r="1399" spans="1:56" hidden="1" outlineLevel="1">
      <c r="A1399" t="s">
        <v>2720</v>
      </c>
      <c r="B1399" t="s">
        <v>807</v>
      </c>
      <c r="C1399" s="25">
        <v>19783</v>
      </c>
      <c r="F1399" s="1">
        <f t="shared" si="430"/>
        <v>13815</v>
      </c>
      <c r="G1399" s="25">
        <v>9954</v>
      </c>
      <c r="H1399" s="1">
        <v>9734</v>
      </c>
      <c r="I1399" s="2" t="str">
        <f t="shared" si="420"/>
        <v/>
      </c>
      <c r="J1399" s="2">
        <f t="shared" si="421"/>
        <v>0.70459645313065511</v>
      </c>
      <c r="K1399" s="10" t="e">
        <f t="shared" si="423"/>
        <v>#N/A</v>
      </c>
      <c r="L1399" s="9" t="e">
        <f t="shared" si="424"/>
        <v>#N/A</v>
      </c>
      <c r="M1399" s="8" t="e">
        <f t="shared" si="425"/>
        <v>#N/A</v>
      </c>
      <c r="N1399" s="2" t="str">
        <f t="shared" si="426"/>
        <v>-</v>
      </c>
      <c r="O1399" s="2" t="str">
        <f t="shared" si="427"/>
        <v>-</v>
      </c>
      <c r="P1399" s="2" t="str">
        <f t="shared" si="428"/>
        <v>-</v>
      </c>
      <c r="Q1399" s="2" t="str">
        <f t="shared" si="429"/>
        <v>-</v>
      </c>
      <c r="AS1399" t="s">
        <v>2720</v>
      </c>
      <c r="AT1399" t="s">
        <v>807</v>
      </c>
      <c r="AW1399" s="35">
        <v>27</v>
      </c>
      <c r="AX1399" s="37">
        <v>57</v>
      </c>
      <c r="AY1399" s="41">
        <f t="shared" si="431"/>
        <v>27057</v>
      </c>
      <c r="BA1399" s="7" t="s">
        <v>59</v>
      </c>
      <c r="BC1399" s="1">
        <v>12700</v>
      </c>
      <c r="BD1399" s="1">
        <v>1115</v>
      </c>
    </row>
    <row r="1400" spans="1:56" hidden="1" outlineLevel="1">
      <c r="A1400" t="s">
        <v>2482</v>
      </c>
      <c r="B1400" t="s">
        <v>807</v>
      </c>
      <c r="C1400" s="25">
        <v>37183</v>
      </c>
      <c r="F1400" s="1">
        <f t="shared" si="430"/>
        <v>22892</v>
      </c>
      <c r="G1400" s="25">
        <v>14746</v>
      </c>
      <c r="H1400" s="1">
        <v>14562</v>
      </c>
      <c r="I1400" s="2" t="str">
        <f t="shared" si="420"/>
        <v/>
      </c>
      <c r="J1400" s="2">
        <f t="shared" si="421"/>
        <v>0.6361174209330771</v>
      </c>
      <c r="K1400" s="10" t="e">
        <f t="shared" si="423"/>
        <v>#N/A</v>
      </c>
      <c r="L1400" s="9" t="e">
        <f t="shared" si="424"/>
        <v>#N/A</v>
      </c>
      <c r="M1400" s="8" t="e">
        <f t="shared" si="425"/>
        <v>#N/A</v>
      </c>
      <c r="N1400" s="2" t="str">
        <f t="shared" si="426"/>
        <v>-</v>
      </c>
      <c r="O1400" s="2" t="str">
        <f t="shared" si="427"/>
        <v>-</v>
      </c>
      <c r="P1400" s="2" t="str">
        <f t="shared" si="428"/>
        <v>-</v>
      </c>
      <c r="Q1400" s="2" t="str">
        <f t="shared" si="429"/>
        <v>-</v>
      </c>
      <c r="AS1400" t="s">
        <v>2482</v>
      </c>
      <c r="AT1400" t="s">
        <v>807</v>
      </c>
      <c r="AW1400" s="35">
        <v>27</v>
      </c>
      <c r="AX1400" s="37">
        <v>59</v>
      </c>
      <c r="AY1400" s="41">
        <f t="shared" si="431"/>
        <v>27059</v>
      </c>
      <c r="BA1400" s="7" t="s">
        <v>59</v>
      </c>
      <c r="BC1400" s="1">
        <v>20896</v>
      </c>
      <c r="BD1400" s="1">
        <v>1996</v>
      </c>
    </row>
    <row r="1401" spans="1:56" hidden="1" outlineLevel="1">
      <c r="A1401" t="s">
        <v>1773</v>
      </c>
      <c r="B1401" t="s">
        <v>807</v>
      </c>
      <c r="C1401" s="25">
        <v>44405</v>
      </c>
      <c r="F1401" s="1">
        <f t="shared" si="430"/>
        <v>28146</v>
      </c>
      <c r="G1401" s="25">
        <v>19577</v>
      </c>
      <c r="H1401" s="1">
        <v>19366</v>
      </c>
      <c r="I1401" s="2" t="str">
        <f t="shared" si="420"/>
        <v/>
      </c>
      <c r="J1401" s="2">
        <f t="shared" si="421"/>
        <v>0.68805514105023802</v>
      </c>
      <c r="K1401" s="10" t="e">
        <f t="shared" si="423"/>
        <v>#N/A</v>
      </c>
      <c r="L1401" s="9" t="e">
        <f t="shared" si="424"/>
        <v>#N/A</v>
      </c>
      <c r="M1401" s="8" t="e">
        <f t="shared" si="425"/>
        <v>#N/A</v>
      </c>
      <c r="N1401" s="2" t="str">
        <f t="shared" si="426"/>
        <v>-</v>
      </c>
      <c r="O1401" s="2" t="str">
        <f t="shared" si="427"/>
        <v>-</v>
      </c>
      <c r="P1401" s="2" t="str">
        <f t="shared" si="428"/>
        <v>-</v>
      </c>
      <c r="Q1401" s="2" t="str">
        <f t="shared" si="429"/>
        <v>-</v>
      </c>
      <c r="AS1401" t="s">
        <v>1773</v>
      </c>
      <c r="AT1401" t="s">
        <v>807</v>
      </c>
      <c r="AW1401" s="35">
        <v>27</v>
      </c>
      <c r="AX1401" s="37">
        <v>61</v>
      </c>
      <c r="AY1401" s="41">
        <f t="shared" si="431"/>
        <v>27061</v>
      </c>
      <c r="BA1401" s="7" t="s">
        <v>59</v>
      </c>
      <c r="BC1401" s="1">
        <v>26649</v>
      </c>
      <c r="BD1401" s="1">
        <v>1497</v>
      </c>
    </row>
    <row r="1402" spans="1:56" hidden="1" outlineLevel="1">
      <c r="A1402" t="s">
        <v>534</v>
      </c>
      <c r="B1402" t="s">
        <v>807</v>
      </c>
      <c r="C1402" s="25">
        <v>10583</v>
      </c>
      <c r="F1402" s="1">
        <f t="shared" si="430"/>
        <v>6832</v>
      </c>
      <c r="G1402" s="25">
        <v>5029</v>
      </c>
      <c r="H1402" s="1">
        <v>4992</v>
      </c>
      <c r="I1402" s="2" t="str">
        <f t="shared" si="420"/>
        <v/>
      </c>
      <c r="J1402" s="2">
        <f t="shared" si="421"/>
        <v>0.73067915690866514</v>
      </c>
      <c r="K1402" s="10" t="e">
        <f t="shared" si="423"/>
        <v>#N/A</v>
      </c>
      <c r="L1402" s="9" t="e">
        <f t="shared" si="424"/>
        <v>#N/A</v>
      </c>
      <c r="M1402" s="8" t="e">
        <f t="shared" si="425"/>
        <v>#N/A</v>
      </c>
      <c r="N1402" s="2" t="str">
        <f t="shared" si="426"/>
        <v>-</v>
      </c>
      <c r="O1402" s="2" t="str">
        <f t="shared" si="427"/>
        <v>-</v>
      </c>
      <c r="P1402" s="2" t="str">
        <f t="shared" si="428"/>
        <v>-</v>
      </c>
      <c r="Q1402" s="2" t="str">
        <f t="shared" si="429"/>
        <v>-</v>
      </c>
      <c r="AS1402" t="s">
        <v>534</v>
      </c>
      <c r="AT1402" t="s">
        <v>807</v>
      </c>
      <c r="AW1402" s="35">
        <v>27</v>
      </c>
      <c r="AX1402" s="37">
        <v>63</v>
      </c>
      <c r="AY1402" s="41">
        <f t="shared" si="431"/>
        <v>27063</v>
      </c>
      <c r="BA1402" s="7" t="s">
        <v>59</v>
      </c>
      <c r="BC1402" s="1">
        <v>6392</v>
      </c>
      <c r="BD1402" s="1">
        <v>440</v>
      </c>
    </row>
    <row r="1403" spans="1:56" hidden="1" outlineLevel="1">
      <c r="A1403" t="s">
        <v>2716</v>
      </c>
      <c r="B1403" t="s">
        <v>807</v>
      </c>
      <c r="C1403" s="25">
        <v>16360</v>
      </c>
      <c r="F1403" s="1">
        <f t="shared" si="430"/>
        <v>9836</v>
      </c>
      <c r="G1403" s="25">
        <v>6587</v>
      </c>
      <c r="H1403" s="1">
        <v>6516</v>
      </c>
      <c r="I1403" s="2" t="str">
        <f t="shared" si="420"/>
        <v/>
      </c>
      <c r="J1403" s="2">
        <f t="shared" si="421"/>
        <v>0.66246441642944287</v>
      </c>
      <c r="K1403" s="10" t="e">
        <f t="shared" ref="K1403:K1434" si="432">RANK(R1403,R1403:AP1403)</f>
        <v>#N/A</v>
      </c>
      <c r="L1403" s="9" t="e">
        <f t="shared" ref="L1403:L1434" si="433">RANK(S1403,R1403:AP1403)</f>
        <v>#N/A</v>
      </c>
      <c r="M1403" s="8" t="e">
        <f t="shared" ref="M1403:M1434" si="434">RANK(T1403,R1403:AP1403)</f>
        <v>#N/A</v>
      </c>
      <c r="N1403" s="2" t="str">
        <f t="shared" ref="N1403:N1434" si="435">IF(SUM($R1403:$AO1403)=0,"-",R1403/SUM($R1403:$AO1403))</f>
        <v>-</v>
      </c>
      <c r="O1403" s="2" t="str">
        <f t="shared" ref="O1403:O1434" si="436">IF(SUM($R1403:$AO1403)=0,"-",S1403/SUM($R1403:$AO1403))</f>
        <v>-</v>
      </c>
      <c r="P1403" s="2" t="str">
        <f t="shared" ref="P1403:P1434" si="437">IF(SUM($R1403:$AO1403)=0,"-",T1403/SUM($R1403:$AO1403))</f>
        <v>-</v>
      </c>
      <c r="Q1403" s="2" t="str">
        <f t="shared" ref="Q1403:Q1434" si="438">IF(SUM($R1403:$AO1403)=0,"-",(1-N1403-O1403-P1403))</f>
        <v>-</v>
      </c>
      <c r="AS1403" t="s">
        <v>2716</v>
      </c>
      <c r="AT1403" t="s">
        <v>807</v>
      </c>
      <c r="AW1403" s="35">
        <v>27</v>
      </c>
      <c r="AX1403" s="37">
        <v>65</v>
      </c>
      <c r="AY1403" s="41">
        <f t="shared" si="431"/>
        <v>27065</v>
      </c>
      <c r="BA1403" s="7" t="s">
        <v>59</v>
      </c>
      <c r="BC1403" s="1">
        <v>9033</v>
      </c>
      <c r="BD1403" s="1">
        <v>803</v>
      </c>
    </row>
    <row r="1404" spans="1:56" hidden="1" outlineLevel="1">
      <c r="A1404" t="s">
        <v>2761</v>
      </c>
      <c r="B1404" t="s">
        <v>807</v>
      </c>
      <c r="C1404" s="25">
        <v>41537</v>
      </c>
      <c r="F1404" s="1">
        <f t="shared" si="430"/>
        <v>25629</v>
      </c>
      <c r="G1404" s="25">
        <v>18054</v>
      </c>
      <c r="H1404" s="1">
        <v>17702</v>
      </c>
      <c r="I1404" s="2" t="str">
        <f t="shared" si="420"/>
        <v/>
      </c>
      <c r="J1404" s="2">
        <f t="shared" si="421"/>
        <v>0.6907019392094893</v>
      </c>
      <c r="K1404" s="10" t="e">
        <f t="shared" si="432"/>
        <v>#N/A</v>
      </c>
      <c r="L1404" s="9" t="e">
        <f t="shared" si="433"/>
        <v>#N/A</v>
      </c>
      <c r="M1404" s="8" t="e">
        <f t="shared" si="434"/>
        <v>#N/A</v>
      </c>
      <c r="N1404" s="2" t="str">
        <f t="shared" si="435"/>
        <v>-</v>
      </c>
      <c r="O1404" s="2" t="str">
        <f t="shared" si="436"/>
        <v>-</v>
      </c>
      <c r="P1404" s="2" t="str">
        <f t="shared" si="437"/>
        <v>-</v>
      </c>
      <c r="Q1404" s="2" t="str">
        <f t="shared" si="438"/>
        <v>-</v>
      </c>
      <c r="AS1404" t="s">
        <v>2761</v>
      </c>
      <c r="AT1404" t="s">
        <v>807</v>
      </c>
      <c r="AW1404" s="35">
        <v>27</v>
      </c>
      <c r="AX1404" s="37">
        <v>67</v>
      </c>
      <c r="AY1404" s="41">
        <f t="shared" si="431"/>
        <v>27067</v>
      </c>
      <c r="BA1404" s="7" t="s">
        <v>59</v>
      </c>
      <c r="BC1404" s="1">
        <v>23846</v>
      </c>
      <c r="BD1404" s="1">
        <v>1783</v>
      </c>
    </row>
    <row r="1405" spans="1:56" hidden="1" outlineLevel="1">
      <c r="A1405" t="s">
        <v>2151</v>
      </c>
      <c r="B1405" t="s">
        <v>807</v>
      </c>
      <c r="C1405" s="25">
        <v>4746</v>
      </c>
      <c r="F1405" s="1">
        <f t="shared" si="430"/>
        <v>3000</v>
      </c>
      <c r="G1405" s="25">
        <v>2207</v>
      </c>
      <c r="H1405" s="1">
        <v>2178</v>
      </c>
      <c r="I1405" s="2" t="str">
        <f t="shared" si="420"/>
        <v/>
      </c>
      <c r="J1405" s="2">
        <f t="shared" si="421"/>
        <v>0.72599999999999998</v>
      </c>
      <c r="K1405" s="10" t="e">
        <f t="shared" si="432"/>
        <v>#N/A</v>
      </c>
      <c r="L1405" s="9" t="e">
        <f t="shared" si="433"/>
        <v>#N/A</v>
      </c>
      <c r="M1405" s="8" t="e">
        <f t="shared" si="434"/>
        <v>#N/A</v>
      </c>
      <c r="N1405" s="2" t="str">
        <f t="shared" si="435"/>
        <v>-</v>
      </c>
      <c r="O1405" s="2" t="str">
        <f t="shared" si="436"/>
        <v>-</v>
      </c>
      <c r="P1405" s="2" t="str">
        <f t="shared" si="437"/>
        <v>-</v>
      </c>
      <c r="Q1405" s="2" t="str">
        <f t="shared" si="438"/>
        <v>-</v>
      </c>
      <c r="AS1405" t="s">
        <v>2151</v>
      </c>
      <c r="AT1405" t="s">
        <v>807</v>
      </c>
      <c r="AW1405" s="35">
        <v>27</v>
      </c>
      <c r="AX1405" s="37">
        <v>69</v>
      </c>
      <c r="AY1405" s="41">
        <f t="shared" si="431"/>
        <v>27069</v>
      </c>
      <c r="BA1405" s="7" t="s">
        <v>59</v>
      </c>
      <c r="BC1405" s="1">
        <v>2909</v>
      </c>
      <c r="BD1405" s="1">
        <v>91</v>
      </c>
    </row>
    <row r="1406" spans="1:56" hidden="1" outlineLevel="1">
      <c r="A1406" t="s">
        <v>2830</v>
      </c>
      <c r="B1406" t="s">
        <v>807</v>
      </c>
      <c r="C1406" s="25">
        <v>13705</v>
      </c>
      <c r="F1406" s="1">
        <f t="shared" si="430"/>
        <v>8435</v>
      </c>
      <c r="G1406" s="25">
        <v>5731</v>
      </c>
      <c r="H1406" s="1">
        <v>5661</v>
      </c>
      <c r="I1406" s="2" t="str">
        <f t="shared" si="420"/>
        <v/>
      </c>
      <c r="J1406" s="2">
        <f t="shared" si="421"/>
        <v>0.67113218731475988</v>
      </c>
      <c r="K1406" s="10" t="e">
        <f t="shared" si="432"/>
        <v>#N/A</v>
      </c>
      <c r="L1406" s="9" t="e">
        <f t="shared" si="433"/>
        <v>#N/A</v>
      </c>
      <c r="M1406" s="8" t="e">
        <f t="shared" si="434"/>
        <v>#N/A</v>
      </c>
      <c r="N1406" s="2" t="str">
        <f t="shared" si="435"/>
        <v>-</v>
      </c>
      <c r="O1406" s="2" t="str">
        <f t="shared" si="436"/>
        <v>-</v>
      </c>
      <c r="P1406" s="2" t="str">
        <f t="shared" si="437"/>
        <v>-</v>
      </c>
      <c r="Q1406" s="2" t="str">
        <f t="shared" si="438"/>
        <v>-</v>
      </c>
      <c r="AS1406" t="s">
        <v>2830</v>
      </c>
      <c r="AT1406" t="s">
        <v>807</v>
      </c>
      <c r="AW1406" s="35">
        <v>27</v>
      </c>
      <c r="AX1406" s="37">
        <v>71</v>
      </c>
      <c r="AY1406" s="41">
        <f t="shared" si="431"/>
        <v>27071</v>
      </c>
      <c r="BA1406" s="7" t="s">
        <v>59</v>
      </c>
      <c r="BC1406" s="1">
        <v>7980</v>
      </c>
      <c r="BD1406" s="1">
        <v>455</v>
      </c>
    </row>
    <row r="1407" spans="1:56" hidden="1" outlineLevel="1">
      <c r="A1407" t="s">
        <v>397</v>
      </c>
      <c r="B1407" t="s">
        <v>807</v>
      </c>
      <c r="C1407" s="25">
        <v>7415</v>
      </c>
      <c r="F1407" s="1">
        <f t="shared" si="430"/>
        <v>5242</v>
      </c>
      <c r="G1407" s="25">
        <v>3941</v>
      </c>
      <c r="H1407" s="1">
        <v>3874</v>
      </c>
      <c r="I1407" s="2" t="str">
        <f t="shared" si="420"/>
        <v/>
      </c>
      <c r="J1407" s="2">
        <f t="shared" si="421"/>
        <v>0.73903090423502482</v>
      </c>
      <c r="K1407" s="10" t="e">
        <f t="shared" si="432"/>
        <v>#N/A</v>
      </c>
      <c r="L1407" s="9" t="e">
        <f t="shared" si="433"/>
        <v>#N/A</v>
      </c>
      <c r="M1407" s="8" t="e">
        <f t="shared" si="434"/>
        <v>#N/A</v>
      </c>
      <c r="N1407" s="2" t="str">
        <f t="shared" si="435"/>
        <v>-</v>
      </c>
      <c r="O1407" s="2" t="str">
        <f t="shared" si="436"/>
        <v>-</v>
      </c>
      <c r="P1407" s="2" t="str">
        <f t="shared" si="437"/>
        <v>-</v>
      </c>
      <c r="Q1407" s="2" t="str">
        <f t="shared" si="438"/>
        <v>-</v>
      </c>
      <c r="AS1407" t="s">
        <v>397</v>
      </c>
      <c r="AT1407" t="s">
        <v>807</v>
      </c>
      <c r="AW1407" s="35">
        <v>27</v>
      </c>
      <c r="AX1407" s="37">
        <v>73</v>
      </c>
      <c r="AY1407" s="41">
        <f t="shared" si="431"/>
        <v>27073</v>
      </c>
      <c r="BA1407" s="7" t="s">
        <v>59</v>
      </c>
      <c r="BC1407" s="1">
        <v>4846</v>
      </c>
      <c r="BD1407" s="1">
        <v>396</v>
      </c>
    </row>
    <row r="1408" spans="1:56" hidden="1" outlineLevel="1">
      <c r="A1408" t="s">
        <v>986</v>
      </c>
      <c r="B1408" t="s">
        <v>807</v>
      </c>
      <c r="C1408" s="25">
        <v>10962</v>
      </c>
      <c r="F1408" s="1">
        <f t="shared" si="430"/>
        <v>8337</v>
      </c>
      <c r="G1408" s="25">
        <v>6040</v>
      </c>
      <c r="H1408" s="1">
        <v>5987</v>
      </c>
      <c r="I1408" s="2" t="str">
        <f t="shared" si="420"/>
        <v/>
      </c>
      <c r="J1408" s="2">
        <f t="shared" si="421"/>
        <v>0.71812402542881137</v>
      </c>
      <c r="K1408" s="10" t="e">
        <f t="shared" si="432"/>
        <v>#N/A</v>
      </c>
      <c r="L1408" s="9" t="e">
        <f t="shared" si="433"/>
        <v>#N/A</v>
      </c>
      <c r="M1408" s="8" t="e">
        <f t="shared" si="434"/>
        <v>#N/A</v>
      </c>
      <c r="N1408" s="2" t="str">
        <f t="shared" si="435"/>
        <v>-</v>
      </c>
      <c r="O1408" s="2" t="str">
        <f t="shared" si="436"/>
        <v>-</v>
      </c>
      <c r="P1408" s="2" t="str">
        <f t="shared" si="437"/>
        <v>-</v>
      </c>
      <c r="Q1408" s="2" t="str">
        <f t="shared" si="438"/>
        <v>-</v>
      </c>
      <c r="AS1408" t="s">
        <v>986</v>
      </c>
      <c r="AT1408" t="s">
        <v>807</v>
      </c>
      <c r="AW1408" s="35">
        <v>27</v>
      </c>
      <c r="AX1408" s="37">
        <v>75</v>
      </c>
      <c r="AY1408" s="41">
        <f t="shared" si="431"/>
        <v>27075</v>
      </c>
      <c r="BA1408" s="7" t="s">
        <v>59</v>
      </c>
      <c r="BC1408" s="1">
        <v>7806</v>
      </c>
      <c r="BD1408" s="1">
        <v>531</v>
      </c>
    </row>
    <row r="1409" spans="1:56" hidden="1" outlineLevel="1">
      <c r="A1409" t="s">
        <v>1508</v>
      </c>
      <c r="B1409" t="s">
        <v>807</v>
      </c>
      <c r="C1409" s="25">
        <v>4321</v>
      </c>
      <c r="F1409" s="1">
        <f t="shared" si="430"/>
        <v>2814</v>
      </c>
      <c r="G1409" s="25">
        <v>1961</v>
      </c>
      <c r="H1409" s="1">
        <v>1928</v>
      </c>
      <c r="I1409" s="2" t="str">
        <f t="shared" si="420"/>
        <v/>
      </c>
      <c r="J1409" s="2">
        <f t="shared" si="421"/>
        <v>0.68514570007107323</v>
      </c>
      <c r="K1409" s="10" t="e">
        <f t="shared" si="432"/>
        <v>#N/A</v>
      </c>
      <c r="L1409" s="9" t="e">
        <f t="shared" si="433"/>
        <v>#N/A</v>
      </c>
      <c r="M1409" s="8" t="e">
        <f t="shared" si="434"/>
        <v>#N/A</v>
      </c>
      <c r="N1409" s="2" t="str">
        <f t="shared" si="435"/>
        <v>-</v>
      </c>
      <c r="O1409" s="2" t="str">
        <f t="shared" si="436"/>
        <v>-</v>
      </c>
      <c r="P1409" s="2" t="str">
        <f t="shared" si="437"/>
        <v>-</v>
      </c>
      <c r="Q1409" s="2" t="str">
        <f t="shared" si="438"/>
        <v>-</v>
      </c>
      <c r="AS1409" t="s">
        <v>1508</v>
      </c>
      <c r="AT1409" t="s">
        <v>807</v>
      </c>
      <c r="AW1409" s="35">
        <v>27</v>
      </c>
      <c r="AX1409" s="37">
        <v>77</v>
      </c>
      <c r="AY1409" s="41">
        <f t="shared" si="431"/>
        <v>27077</v>
      </c>
      <c r="BA1409" s="7" t="s">
        <v>59</v>
      </c>
      <c r="BC1409" s="1">
        <v>2727</v>
      </c>
      <c r="BD1409" s="1">
        <v>87</v>
      </c>
    </row>
    <row r="1410" spans="1:56" hidden="1" outlineLevel="1">
      <c r="A1410" t="s">
        <v>3040</v>
      </c>
      <c r="B1410" t="s">
        <v>807</v>
      </c>
      <c r="C1410" s="25">
        <v>27480</v>
      </c>
      <c r="F1410" s="1">
        <f t="shared" si="430"/>
        <v>17169</v>
      </c>
      <c r="G1410" s="25">
        <v>11565</v>
      </c>
      <c r="H1410" s="1">
        <v>11421</v>
      </c>
      <c r="I1410" s="2" t="str">
        <f t="shared" si="420"/>
        <v/>
      </c>
      <c r="J1410" s="2">
        <f t="shared" si="421"/>
        <v>0.66521055390529438</v>
      </c>
      <c r="K1410" s="10" t="e">
        <f t="shared" si="432"/>
        <v>#N/A</v>
      </c>
      <c r="L1410" s="9" t="e">
        <f t="shared" si="433"/>
        <v>#N/A</v>
      </c>
      <c r="M1410" s="8" t="e">
        <f t="shared" si="434"/>
        <v>#N/A</v>
      </c>
      <c r="N1410" s="2" t="str">
        <f t="shared" si="435"/>
        <v>-</v>
      </c>
      <c r="O1410" s="2" t="str">
        <f t="shared" si="436"/>
        <v>-</v>
      </c>
      <c r="P1410" s="2" t="str">
        <f t="shared" si="437"/>
        <v>-</v>
      </c>
      <c r="Q1410" s="2" t="str">
        <f t="shared" si="438"/>
        <v>-</v>
      </c>
      <c r="AS1410" t="s">
        <v>3040</v>
      </c>
      <c r="AT1410" t="s">
        <v>807</v>
      </c>
      <c r="AW1410" s="35">
        <v>27</v>
      </c>
      <c r="AX1410" s="37">
        <v>79</v>
      </c>
      <c r="AY1410" s="41">
        <f t="shared" si="431"/>
        <v>27079</v>
      </c>
      <c r="BA1410" s="7" t="s">
        <v>59</v>
      </c>
      <c r="BC1410" s="1">
        <v>15837</v>
      </c>
      <c r="BD1410" s="1">
        <v>1332</v>
      </c>
    </row>
    <row r="1411" spans="1:56" hidden="1" outlineLevel="1">
      <c r="A1411" t="s">
        <v>1886</v>
      </c>
      <c r="B1411" t="s">
        <v>807</v>
      </c>
      <c r="C1411" s="25">
        <v>6003</v>
      </c>
      <c r="F1411" s="1">
        <f t="shared" si="430"/>
        <v>3989</v>
      </c>
      <c r="G1411" s="25">
        <v>2721</v>
      </c>
      <c r="H1411" s="1">
        <v>2667</v>
      </c>
      <c r="I1411" s="2" t="str">
        <f t="shared" si="420"/>
        <v/>
      </c>
      <c r="J1411" s="2">
        <f t="shared" si="421"/>
        <v>0.66858861870142894</v>
      </c>
      <c r="K1411" s="10" t="e">
        <f t="shared" si="432"/>
        <v>#N/A</v>
      </c>
      <c r="L1411" s="9" t="e">
        <f t="shared" si="433"/>
        <v>#N/A</v>
      </c>
      <c r="M1411" s="8" t="e">
        <f t="shared" si="434"/>
        <v>#N/A</v>
      </c>
      <c r="N1411" s="2" t="str">
        <f t="shared" si="435"/>
        <v>-</v>
      </c>
      <c r="O1411" s="2" t="str">
        <f t="shared" si="436"/>
        <v>-</v>
      </c>
      <c r="P1411" s="2" t="str">
        <f t="shared" si="437"/>
        <v>-</v>
      </c>
      <c r="Q1411" s="2" t="str">
        <f t="shared" si="438"/>
        <v>-</v>
      </c>
      <c r="AS1411" t="s">
        <v>1886</v>
      </c>
      <c r="AT1411" t="s">
        <v>807</v>
      </c>
      <c r="AW1411" s="35">
        <v>27</v>
      </c>
      <c r="AX1411" s="37">
        <v>81</v>
      </c>
      <c r="AY1411" s="41">
        <f t="shared" si="431"/>
        <v>27081</v>
      </c>
      <c r="BA1411" s="7" t="s">
        <v>59</v>
      </c>
      <c r="BC1411" s="1">
        <v>3786</v>
      </c>
      <c r="BD1411" s="1">
        <v>203</v>
      </c>
    </row>
    <row r="1412" spans="1:56" hidden="1" outlineLevel="1">
      <c r="A1412" t="s">
        <v>2460</v>
      </c>
      <c r="B1412" t="s">
        <v>807</v>
      </c>
      <c r="C1412" s="25">
        <v>25347</v>
      </c>
      <c r="F1412" s="1">
        <f t="shared" si="430"/>
        <v>15659</v>
      </c>
      <c r="G1412" s="25">
        <v>9543</v>
      </c>
      <c r="H1412" s="1">
        <v>9351</v>
      </c>
      <c r="I1412" s="2" t="str">
        <f t="shared" si="420"/>
        <v/>
      </c>
      <c r="J1412" s="2">
        <f t="shared" si="421"/>
        <v>0.59716456989590649</v>
      </c>
      <c r="K1412" s="10" t="e">
        <f t="shared" si="432"/>
        <v>#N/A</v>
      </c>
      <c r="L1412" s="9" t="e">
        <f t="shared" si="433"/>
        <v>#N/A</v>
      </c>
      <c r="M1412" s="8" t="e">
        <f t="shared" si="434"/>
        <v>#N/A</v>
      </c>
      <c r="N1412" s="2" t="str">
        <f t="shared" si="435"/>
        <v>-</v>
      </c>
      <c r="O1412" s="2" t="str">
        <f t="shared" si="436"/>
        <v>-</v>
      </c>
      <c r="P1412" s="2" t="str">
        <f t="shared" si="437"/>
        <v>-</v>
      </c>
      <c r="Q1412" s="2" t="str">
        <f t="shared" si="438"/>
        <v>-</v>
      </c>
      <c r="AS1412" t="s">
        <v>2460</v>
      </c>
      <c r="AT1412" t="s">
        <v>807</v>
      </c>
      <c r="AW1412" s="35">
        <v>27</v>
      </c>
      <c r="AX1412" s="37">
        <v>83</v>
      </c>
      <c r="AY1412" s="41">
        <f t="shared" si="431"/>
        <v>27083</v>
      </c>
      <c r="BA1412" s="7" t="s">
        <v>59</v>
      </c>
      <c r="BC1412" s="1">
        <v>14328</v>
      </c>
      <c r="BD1412" s="1">
        <v>1331</v>
      </c>
    </row>
    <row r="1413" spans="1:56" hidden="1" outlineLevel="1">
      <c r="A1413" t="s">
        <v>2035</v>
      </c>
      <c r="B1413" t="s">
        <v>807</v>
      </c>
      <c r="C1413" s="25">
        <v>36749</v>
      </c>
      <c r="F1413" s="1">
        <f t="shared" si="430"/>
        <v>22806</v>
      </c>
      <c r="G1413" s="25">
        <v>14762</v>
      </c>
      <c r="H1413" s="1">
        <v>14290</v>
      </c>
      <c r="I1413" s="2" t="str">
        <f t="shared" si="420"/>
        <v/>
      </c>
      <c r="J1413" s="2">
        <f t="shared" si="421"/>
        <v>0.62658949399280894</v>
      </c>
      <c r="K1413" s="10" t="e">
        <f t="shared" si="432"/>
        <v>#N/A</v>
      </c>
      <c r="L1413" s="9" t="e">
        <f t="shared" si="433"/>
        <v>#N/A</v>
      </c>
      <c r="M1413" s="8" t="e">
        <f t="shared" si="434"/>
        <v>#N/A</v>
      </c>
      <c r="N1413" s="2" t="str">
        <f t="shared" si="435"/>
        <v>-</v>
      </c>
      <c r="O1413" s="2" t="str">
        <f t="shared" si="436"/>
        <v>-</v>
      </c>
      <c r="P1413" s="2" t="str">
        <f t="shared" si="437"/>
        <v>-</v>
      </c>
      <c r="Q1413" s="2" t="str">
        <f t="shared" si="438"/>
        <v>-</v>
      </c>
      <c r="AS1413" t="s">
        <v>2035</v>
      </c>
      <c r="AT1413" t="s">
        <v>807</v>
      </c>
      <c r="AW1413" s="35">
        <v>27</v>
      </c>
      <c r="AX1413" s="37">
        <v>85</v>
      </c>
      <c r="AY1413" s="41">
        <f t="shared" si="431"/>
        <v>27085</v>
      </c>
      <c r="BA1413" s="7" t="s">
        <v>59</v>
      </c>
      <c r="BC1413" s="1">
        <v>21170</v>
      </c>
      <c r="BD1413" s="1">
        <v>1636</v>
      </c>
    </row>
    <row r="1414" spans="1:56" hidden="1" outlineLevel="1">
      <c r="A1414" t="s">
        <v>1900</v>
      </c>
      <c r="B1414" t="s">
        <v>807</v>
      </c>
      <c r="C1414" s="25">
        <v>5277</v>
      </c>
      <c r="F1414" s="1">
        <f t="shared" si="430"/>
        <v>3244</v>
      </c>
      <c r="G1414" s="25">
        <v>2256</v>
      </c>
      <c r="H1414" s="1">
        <v>2218</v>
      </c>
      <c r="I1414" s="2" t="str">
        <f t="shared" si="420"/>
        <v/>
      </c>
      <c r="J1414" s="2">
        <f t="shared" si="421"/>
        <v>0.68372379778051784</v>
      </c>
      <c r="K1414" s="10" t="e">
        <f t="shared" si="432"/>
        <v>#N/A</v>
      </c>
      <c r="L1414" s="9" t="e">
        <f t="shared" si="433"/>
        <v>#N/A</v>
      </c>
      <c r="M1414" s="8" t="e">
        <f t="shared" si="434"/>
        <v>#N/A</v>
      </c>
      <c r="N1414" s="2" t="str">
        <f t="shared" si="435"/>
        <v>-</v>
      </c>
      <c r="O1414" s="2" t="str">
        <f t="shared" si="436"/>
        <v>-</v>
      </c>
      <c r="P1414" s="2" t="str">
        <f t="shared" si="437"/>
        <v>-</v>
      </c>
      <c r="Q1414" s="2" t="str">
        <f t="shared" si="438"/>
        <v>-</v>
      </c>
      <c r="AS1414" t="s">
        <v>1900</v>
      </c>
      <c r="AT1414" t="s">
        <v>807</v>
      </c>
      <c r="AW1414" s="35">
        <v>27</v>
      </c>
      <c r="AX1414" s="37">
        <v>87</v>
      </c>
      <c r="AY1414" s="41">
        <f t="shared" si="431"/>
        <v>27087</v>
      </c>
      <c r="BA1414" s="7" t="s">
        <v>59</v>
      </c>
      <c r="BC1414" s="1">
        <v>2937</v>
      </c>
      <c r="BD1414" s="1">
        <v>307</v>
      </c>
    </row>
    <row r="1415" spans="1:56" hidden="1" outlineLevel="1">
      <c r="A1415" t="s">
        <v>2831</v>
      </c>
      <c r="B1415" t="s">
        <v>807</v>
      </c>
      <c r="C1415" s="25">
        <v>9802</v>
      </c>
      <c r="F1415" s="1">
        <f t="shared" si="430"/>
        <v>6066</v>
      </c>
      <c r="G1415" s="25">
        <v>4474</v>
      </c>
      <c r="H1415" s="1">
        <v>4412</v>
      </c>
      <c r="I1415" s="2" t="str">
        <f t="shared" ref="I1415:I1478" si="439">IF(D1415&gt;0,H1415/D1415,"")</f>
        <v/>
      </c>
      <c r="J1415" s="2">
        <f t="shared" ref="J1415:J1478" si="440">IF(F1415&gt;0,H1415/F1415,"")</f>
        <v>0.72733267392021106</v>
      </c>
      <c r="K1415" s="10" t="e">
        <f t="shared" si="432"/>
        <v>#N/A</v>
      </c>
      <c r="L1415" s="9" t="e">
        <f t="shared" si="433"/>
        <v>#N/A</v>
      </c>
      <c r="M1415" s="8" t="e">
        <f t="shared" si="434"/>
        <v>#N/A</v>
      </c>
      <c r="N1415" s="2" t="str">
        <f t="shared" si="435"/>
        <v>-</v>
      </c>
      <c r="O1415" s="2" t="str">
        <f t="shared" si="436"/>
        <v>-</v>
      </c>
      <c r="P1415" s="2" t="str">
        <f t="shared" si="437"/>
        <v>-</v>
      </c>
      <c r="Q1415" s="2" t="str">
        <f t="shared" si="438"/>
        <v>-</v>
      </c>
      <c r="AS1415" t="s">
        <v>2831</v>
      </c>
      <c r="AT1415" t="s">
        <v>807</v>
      </c>
      <c r="AW1415" s="35">
        <v>27</v>
      </c>
      <c r="AX1415" s="37">
        <v>89</v>
      </c>
      <c r="AY1415" s="41">
        <f t="shared" si="431"/>
        <v>27089</v>
      </c>
      <c r="BA1415" s="7" t="s">
        <v>59</v>
      </c>
      <c r="BC1415" s="1">
        <v>5775</v>
      </c>
      <c r="BD1415" s="1">
        <v>291</v>
      </c>
    </row>
    <row r="1416" spans="1:56" hidden="1" outlineLevel="1">
      <c r="A1416" t="s">
        <v>1995</v>
      </c>
      <c r="B1416" t="s">
        <v>807</v>
      </c>
      <c r="C1416" s="25">
        <v>20901</v>
      </c>
      <c r="F1416" s="1">
        <f t="shared" si="430"/>
        <v>13911</v>
      </c>
      <c r="G1416" s="25">
        <v>9069</v>
      </c>
      <c r="H1416" s="1">
        <v>8948</v>
      </c>
      <c r="I1416" s="2" t="str">
        <f t="shared" si="439"/>
        <v/>
      </c>
      <c r="J1416" s="2">
        <f t="shared" si="440"/>
        <v>0.64323197469628357</v>
      </c>
      <c r="K1416" s="10" t="e">
        <f t="shared" si="432"/>
        <v>#N/A</v>
      </c>
      <c r="L1416" s="9" t="e">
        <f t="shared" si="433"/>
        <v>#N/A</v>
      </c>
      <c r="M1416" s="8" t="e">
        <f t="shared" si="434"/>
        <v>#N/A</v>
      </c>
      <c r="N1416" s="2" t="str">
        <f t="shared" si="435"/>
        <v>-</v>
      </c>
      <c r="O1416" s="2" t="str">
        <f t="shared" si="436"/>
        <v>-</v>
      </c>
      <c r="P1416" s="2" t="str">
        <f t="shared" si="437"/>
        <v>-</v>
      </c>
      <c r="Q1416" s="2" t="str">
        <f t="shared" si="438"/>
        <v>-</v>
      </c>
      <c r="AS1416" t="s">
        <v>1995</v>
      </c>
      <c r="AT1416" t="s">
        <v>807</v>
      </c>
      <c r="AW1416" s="35">
        <v>27</v>
      </c>
      <c r="AX1416" s="37">
        <v>91</v>
      </c>
      <c r="AY1416" s="41">
        <f t="shared" si="431"/>
        <v>27091</v>
      </c>
      <c r="BA1416" s="7" t="s">
        <v>59</v>
      </c>
      <c r="BC1416" s="1">
        <v>12457</v>
      </c>
      <c r="BD1416" s="1">
        <v>1454</v>
      </c>
    </row>
    <row r="1417" spans="1:56" hidden="1" outlineLevel="1">
      <c r="A1417" t="s">
        <v>2412</v>
      </c>
      <c r="B1417" t="s">
        <v>807</v>
      </c>
      <c r="C1417" s="25">
        <v>23402</v>
      </c>
      <c r="F1417" s="1">
        <f t="shared" si="430"/>
        <v>14860</v>
      </c>
      <c r="G1417" s="25">
        <v>10546</v>
      </c>
      <c r="H1417" s="1">
        <v>10263</v>
      </c>
      <c r="I1417" s="2" t="str">
        <f t="shared" si="439"/>
        <v/>
      </c>
      <c r="J1417" s="2">
        <f t="shared" si="440"/>
        <v>0.69064602960969046</v>
      </c>
      <c r="K1417" s="10" t="e">
        <f t="shared" si="432"/>
        <v>#N/A</v>
      </c>
      <c r="L1417" s="9" t="e">
        <f t="shared" si="433"/>
        <v>#N/A</v>
      </c>
      <c r="M1417" s="8" t="e">
        <f t="shared" si="434"/>
        <v>#N/A</v>
      </c>
      <c r="N1417" s="2" t="str">
        <f t="shared" si="435"/>
        <v>-</v>
      </c>
      <c r="O1417" s="2" t="str">
        <f t="shared" si="436"/>
        <v>-</v>
      </c>
      <c r="P1417" s="2" t="str">
        <f t="shared" si="437"/>
        <v>-</v>
      </c>
      <c r="Q1417" s="2" t="str">
        <f t="shared" si="438"/>
        <v>-</v>
      </c>
      <c r="AS1417" t="s">
        <v>2412</v>
      </c>
      <c r="AT1417" t="s">
        <v>807</v>
      </c>
      <c r="AW1417" s="35">
        <v>27</v>
      </c>
      <c r="AX1417" s="37">
        <v>93</v>
      </c>
      <c r="AY1417" s="41">
        <f t="shared" si="431"/>
        <v>27093</v>
      </c>
      <c r="BA1417" s="7" t="s">
        <v>59</v>
      </c>
      <c r="BC1417" s="1">
        <v>13914</v>
      </c>
      <c r="BD1417" s="1">
        <v>946</v>
      </c>
    </row>
    <row r="1418" spans="1:56" hidden="1" outlineLevel="1">
      <c r="A1418" t="s">
        <v>2959</v>
      </c>
      <c r="B1418" t="s">
        <v>807</v>
      </c>
      <c r="C1418" s="25">
        <v>25882</v>
      </c>
      <c r="F1418" s="1">
        <f t="shared" si="430"/>
        <v>15883</v>
      </c>
      <c r="G1418" s="25">
        <v>10397</v>
      </c>
      <c r="H1418" s="1">
        <v>10232</v>
      </c>
      <c r="I1418" s="2" t="str">
        <f t="shared" si="439"/>
        <v/>
      </c>
      <c r="J1418" s="2">
        <f t="shared" si="440"/>
        <v>0.64421079141220172</v>
      </c>
      <c r="K1418" s="10" t="e">
        <f t="shared" si="432"/>
        <v>#N/A</v>
      </c>
      <c r="L1418" s="9" t="e">
        <f t="shared" si="433"/>
        <v>#N/A</v>
      </c>
      <c r="M1418" s="8" t="e">
        <f t="shared" si="434"/>
        <v>#N/A</v>
      </c>
      <c r="N1418" s="2" t="str">
        <f t="shared" si="435"/>
        <v>-</v>
      </c>
      <c r="O1418" s="2" t="str">
        <f t="shared" si="436"/>
        <v>-</v>
      </c>
      <c r="P1418" s="2" t="str">
        <f t="shared" si="437"/>
        <v>-</v>
      </c>
      <c r="Q1418" s="2" t="str">
        <f t="shared" si="438"/>
        <v>-</v>
      </c>
      <c r="AS1418" t="s">
        <v>2959</v>
      </c>
      <c r="AT1418" t="s">
        <v>807</v>
      </c>
      <c r="AW1418" s="35">
        <v>27</v>
      </c>
      <c r="AX1418" s="37">
        <v>95</v>
      </c>
      <c r="AY1418" s="41">
        <f t="shared" si="431"/>
        <v>27095</v>
      </c>
      <c r="BA1418" s="7" t="s">
        <v>59</v>
      </c>
      <c r="BC1418" s="1">
        <v>14310</v>
      </c>
      <c r="BD1418" s="1">
        <v>1573</v>
      </c>
    </row>
    <row r="1419" spans="1:56" hidden="1" outlineLevel="1">
      <c r="A1419" t="s">
        <v>2233</v>
      </c>
      <c r="B1419" t="s">
        <v>807</v>
      </c>
      <c r="C1419" s="25">
        <v>32813</v>
      </c>
      <c r="F1419" s="1">
        <f t="shared" si="430"/>
        <v>20489</v>
      </c>
      <c r="G1419" s="25">
        <v>13869</v>
      </c>
      <c r="H1419" s="1">
        <v>13644</v>
      </c>
      <c r="I1419" s="2" t="str">
        <f t="shared" si="439"/>
        <v/>
      </c>
      <c r="J1419" s="2">
        <f t="shared" si="440"/>
        <v>0.66591829762311483</v>
      </c>
      <c r="K1419" s="10" t="e">
        <f t="shared" si="432"/>
        <v>#N/A</v>
      </c>
      <c r="L1419" s="9" t="e">
        <f t="shared" si="433"/>
        <v>#N/A</v>
      </c>
      <c r="M1419" s="8" t="e">
        <f t="shared" si="434"/>
        <v>#N/A</v>
      </c>
      <c r="N1419" s="2" t="str">
        <f t="shared" si="435"/>
        <v>-</v>
      </c>
      <c r="O1419" s="2" t="str">
        <f t="shared" si="436"/>
        <v>-</v>
      </c>
      <c r="P1419" s="2" t="str">
        <f t="shared" si="437"/>
        <v>-</v>
      </c>
      <c r="Q1419" s="2" t="str">
        <f t="shared" si="438"/>
        <v>-</v>
      </c>
      <c r="AS1419" t="s">
        <v>2233</v>
      </c>
      <c r="AT1419" t="s">
        <v>807</v>
      </c>
      <c r="AW1419" s="35">
        <v>27</v>
      </c>
      <c r="AX1419" s="37">
        <v>97</v>
      </c>
      <c r="AY1419" s="41">
        <f t="shared" si="431"/>
        <v>27097</v>
      </c>
      <c r="BA1419" s="7" t="s">
        <v>59</v>
      </c>
      <c r="BC1419" s="1">
        <v>19118</v>
      </c>
      <c r="BD1419" s="1">
        <v>1371</v>
      </c>
    </row>
    <row r="1420" spans="1:56" hidden="1" outlineLevel="1">
      <c r="A1420" t="s">
        <v>2533</v>
      </c>
      <c r="B1420" t="s">
        <v>807</v>
      </c>
      <c r="C1420" s="25">
        <v>38697</v>
      </c>
      <c r="F1420" s="1">
        <f t="shared" si="430"/>
        <v>23462</v>
      </c>
      <c r="G1420" s="25">
        <v>16223</v>
      </c>
      <c r="H1420" s="1">
        <v>16019</v>
      </c>
      <c r="I1420" s="2" t="str">
        <f t="shared" si="439"/>
        <v/>
      </c>
      <c r="J1420" s="2">
        <f t="shared" si="440"/>
        <v>0.68276361776489647</v>
      </c>
      <c r="K1420" s="10" t="e">
        <f t="shared" si="432"/>
        <v>#N/A</v>
      </c>
      <c r="L1420" s="9" t="e">
        <f t="shared" si="433"/>
        <v>#N/A</v>
      </c>
      <c r="M1420" s="8" t="e">
        <f t="shared" si="434"/>
        <v>#N/A</v>
      </c>
      <c r="N1420" s="2" t="str">
        <f t="shared" si="435"/>
        <v>-</v>
      </c>
      <c r="O1420" s="2" t="str">
        <f t="shared" si="436"/>
        <v>-</v>
      </c>
      <c r="P1420" s="2" t="str">
        <f t="shared" si="437"/>
        <v>-</v>
      </c>
      <c r="Q1420" s="2" t="str">
        <f t="shared" si="438"/>
        <v>-</v>
      </c>
      <c r="AS1420" t="s">
        <v>2533</v>
      </c>
      <c r="AT1420" t="s">
        <v>807</v>
      </c>
      <c r="AW1420" s="35">
        <v>27</v>
      </c>
      <c r="AX1420" s="37">
        <v>99</v>
      </c>
      <c r="AY1420" s="41">
        <f t="shared" si="431"/>
        <v>27099</v>
      </c>
      <c r="BA1420" s="7" t="s">
        <v>59</v>
      </c>
      <c r="BC1420" s="1">
        <v>21757</v>
      </c>
      <c r="BD1420" s="1">
        <v>1705</v>
      </c>
    </row>
    <row r="1421" spans="1:56" hidden="1" outlineLevel="1">
      <c r="A1421" t="s">
        <v>1277</v>
      </c>
      <c r="B1421" t="s">
        <v>807</v>
      </c>
      <c r="C1421" s="25">
        <v>8884</v>
      </c>
      <c r="F1421" s="1">
        <f t="shared" si="430"/>
        <v>5861</v>
      </c>
      <c r="G1421" s="25">
        <v>4359</v>
      </c>
      <c r="H1421" s="1">
        <v>4288</v>
      </c>
      <c r="I1421" s="2" t="str">
        <f t="shared" si="439"/>
        <v/>
      </c>
      <c r="J1421" s="2">
        <f t="shared" si="440"/>
        <v>0.73161576522777683</v>
      </c>
      <c r="K1421" s="10" t="e">
        <f t="shared" si="432"/>
        <v>#N/A</v>
      </c>
      <c r="L1421" s="9" t="e">
        <f t="shared" si="433"/>
        <v>#N/A</v>
      </c>
      <c r="M1421" s="8" t="e">
        <f t="shared" si="434"/>
        <v>#N/A</v>
      </c>
      <c r="N1421" s="2" t="str">
        <f t="shared" si="435"/>
        <v>-</v>
      </c>
      <c r="O1421" s="2" t="str">
        <f t="shared" si="436"/>
        <v>-</v>
      </c>
      <c r="P1421" s="2" t="str">
        <f t="shared" si="437"/>
        <v>-</v>
      </c>
      <c r="Q1421" s="2" t="str">
        <f t="shared" si="438"/>
        <v>-</v>
      </c>
      <c r="AS1421" t="s">
        <v>1277</v>
      </c>
      <c r="AT1421" t="s">
        <v>807</v>
      </c>
      <c r="AW1421" s="35">
        <v>27</v>
      </c>
      <c r="AX1421" s="37">
        <v>101</v>
      </c>
      <c r="AY1421" s="41">
        <f t="shared" si="431"/>
        <v>27101</v>
      </c>
      <c r="BA1421" s="7" t="s">
        <v>59</v>
      </c>
      <c r="BC1421" s="1">
        <v>5556</v>
      </c>
      <c r="BD1421" s="1">
        <v>305</v>
      </c>
    </row>
    <row r="1422" spans="1:56" hidden="1" outlineLevel="1">
      <c r="A1422" t="s">
        <v>1467</v>
      </c>
      <c r="B1422" t="s">
        <v>807</v>
      </c>
      <c r="C1422" s="25">
        <v>31779</v>
      </c>
      <c r="F1422" s="1">
        <f t="shared" si="430"/>
        <v>22090</v>
      </c>
      <c r="G1422" s="25">
        <v>14492</v>
      </c>
      <c r="H1422" s="1">
        <v>14358</v>
      </c>
      <c r="I1422" s="2" t="str">
        <f t="shared" si="439"/>
        <v/>
      </c>
      <c r="J1422" s="2">
        <f t="shared" si="440"/>
        <v>0.64997736532367589</v>
      </c>
      <c r="K1422" s="10" t="e">
        <f t="shared" si="432"/>
        <v>#N/A</v>
      </c>
      <c r="L1422" s="9" t="e">
        <f t="shared" si="433"/>
        <v>#N/A</v>
      </c>
      <c r="M1422" s="8" t="e">
        <f t="shared" si="434"/>
        <v>#N/A</v>
      </c>
      <c r="N1422" s="2" t="str">
        <f t="shared" si="435"/>
        <v>-</v>
      </c>
      <c r="O1422" s="2" t="str">
        <f t="shared" si="436"/>
        <v>-</v>
      </c>
      <c r="P1422" s="2" t="str">
        <f t="shared" si="437"/>
        <v>-</v>
      </c>
      <c r="Q1422" s="2" t="str">
        <f t="shared" si="438"/>
        <v>-</v>
      </c>
      <c r="AS1422" t="s">
        <v>1467</v>
      </c>
      <c r="AT1422" t="s">
        <v>807</v>
      </c>
      <c r="AW1422" s="35">
        <v>27</v>
      </c>
      <c r="AX1422" s="37">
        <v>103</v>
      </c>
      <c r="AY1422" s="41">
        <f t="shared" si="431"/>
        <v>27103</v>
      </c>
      <c r="BA1422" s="7" t="s">
        <v>59</v>
      </c>
      <c r="BC1422" s="1">
        <v>19706</v>
      </c>
      <c r="BD1422" s="1">
        <v>2384</v>
      </c>
    </row>
    <row r="1423" spans="1:56" hidden="1" outlineLevel="1">
      <c r="A1423" t="s">
        <v>3038</v>
      </c>
      <c r="B1423" t="s">
        <v>807</v>
      </c>
      <c r="C1423" s="25">
        <v>20608</v>
      </c>
      <c r="F1423" s="1">
        <f t="shared" si="430"/>
        <v>11283</v>
      </c>
      <c r="G1423" s="25">
        <v>7657</v>
      </c>
      <c r="H1423" s="1">
        <v>7542</v>
      </c>
      <c r="I1423" s="2" t="str">
        <f t="shared" si="439"/>
        <v/>
      </c>
      <c r="J1423" s="2">
        <f t="shared" si="440"/>
        <v>0.66843924488168038</v>
      </c>
      <c r="K1423" s="10" t="e">
        <f t="shared" si="432"/>
        <v>#N/A</v>
      </c>
      <c r="L1423" s="9" t="e">
        <f t="shared" si="433"/>
        <v>#N/A</v>
      </c>
      <c r="M1423" s="8" t="e">
        <f t="shared" si="434"/>
        <v>#N/A</v>
      </c>
      <c r="N1423" s="2" t="str">
        <f t="shared" si="435"/>
        <v>-</v>
      </c>
      <c r="O1423" s="2" t="str">
        <f t="shared" si="436"/>
        <v>-</v>
      </c>
      <c r="P1423" s="2" t="str">
        <f t="shared" si="437"/>
        <v>-</v>
      </c>
      <c r="Q1423" s="2" t="str">
        <f t="shared" si="438"/>
        <v>-</v>
      </c>
      <c r="AS1423" t="s">
        <v>3038</v>
      </c>
      <c r="AT1423" t="s">
        <v>807</v>
      </c>
      <c r="AW1423" s="35">
        <v>27</v>
      </c>
      <c r="AX1423" s="37">
        <v>105</v>
      </c>
      <c r="AY1423" s="41">
        <f t="shared" si="431"/>
        <v>27105</v>
      </c>
      <c r="BA1423" s="7" t="s">
        <v>59</v>
      </c>
      <c r="BC1423" s="1">
        <v>10563</v>
      </c>
      <c r="BD1423" s="1">
        <v>720</v>
      </c>
    </row>
    <row r="1424" spans="1:56" hidden="1" outlineLevel="1">
      <c r="A1424" t="s">
        <v>2156</v>
      </c>
      <c r="B1424" t="s">
        <v>807</v>
      </c>
      <c r="C1424" s="25">
        <v>6952</v>
      </c>
      <c r="F1424" s="1">
        <f t="shared" si="430"/>
        <v>4326</v>
      </c>
      <c r="G1424" s="25">
        <v>2936</v>
      </c>
      <c r="H1424" s="1">
        <v>2872</v>
      </c>
      <c r="I1424" s="2" t="str">
        <f t="shared" si="439"/>
        <v/>
      </c>
      <c r="J1424" s="2">
        <f t="shared" si="440"/>
        <v>0.66389274156264444</v>
      </c>
      <c r="K1424" s="10" t="e">
        <f t="shared" si="432"/>
        <v>#N/A</v>
      </c>
      <c r="L1424" s="9" t="e">
        <f t="shared" si="433"/>
        <v>#N/A</v>
      </c>
      <c r="M1424" s="8" t="e">
        <f t="shared" si="434"/>
        <v>#N/A</v>
      </c>
      <c r="N1424" s="2" t="str">
        <f t="shared" si="435"/>
        <v>-</v>
      </c>
      <c r="O1424" s="2" t="str">
        <f t="shared" si="436"/>
        <v>-</v>
      </c>
      <c r="P1424" s="2" t="str">
        <f t="shared" si="437"/>
        <v>-</v>
      </c>
      <c r="Q1424" s="2" t="str">
        <f t="shared" si="438"/>
        <v>-</v>
      </c>
      <c r="AS1424" t="s">
        <v>2156</v>
      </c>
      <c r="AT1424" t="s">
        <v>807</v>
      </c>
      <c r="AW1424" s="35">
        <v>27</v>
      </c>
      <c r="AX1424" s="37">
        <v>107</v>
      </c>
      <c r="AY1424" s="41">
        <f t="shared" si="431"/>
        <v>27107</v>
      </c>
      <c r="BA1424" s="7" t="s">
        <v>59</v>
      </c>
      <c r="BC1424" s="1">
        <v>4068</v>
      </c>
      <c r="BD1424" s="1">
        <v>258</v>
      </c>
    </row>
    <row r="1425" spans="1:56" hidden="1" outlineLevel="1">
      <c r="A1425" t="s">
        <v>2593</v>
      </c>
      <c r="B1425" t="s">
        <v>807</v>
      </c>
      <c r="C1425" s="25">
        <v>137293</v>
      </c>
      <c r="F1425" s="1">
        <f t="shared" si="430"/>
        <v>88388</v>
      </c>
      <c r="G1425" s="25">
        <v>56741</v>
      </c>
      <c r="H1425" s="1">
        <v>56196</v>
      </c>
      <c r="I1425" s="2" t="str">
        <f t="shared" si="439"/>
        <v/>
      </c>
      <c r="J1425" s="2">
        <f t="shared" si="440"/>
        <v>0.63578766348373084</v>
      </c>
      <c r="K1425" s="10" t="e">
        <f t="shared" si="432"/>
        <v>#N/A</v>
      </c>
      <c r="L1425" s="9" t="e">
        <f t="shared" si="433"/>
        <v>#N/A</v>
      </c>
      <c r="M1425" s="8" t="e">
        <f t="shared" si="434"/>
        <v>#N/A</v>
      </c>
      <c r="N1425" s="2" t="str">
        <f t="shared" si="435"/>
        <v>-</v>
      </c>
      <c r="O1425" s="2" t="str">
        <f t="shared" si="436"/>
        <v>-</v>
      </c>
      <c r="P1425" s="2" t="str">
        <f t="shared" si="437"/>
        <v>-</v>
      </c>
      <c r="Q1425" s="2" t="str">
        <f t="shared" si="438"/>
        <v>-</v>
      </c>
      <c r="AS1425" t="s">
        <v>2593</v>
      </c>
      <c r="AT1425" t="s">
        <v>807</v>
      </c>
      <c r="AW1425" s="35">
        <v>27</v>
      </c>
      <c r="AX1425" s="37">
        <v>109</v>
      </c>
      <c r="AY1425" s="41">
        <f t="shared" si="431"/>
        <v>27109</v>
      </c>
      <c r="BA1425" s="7" t="s">
        <v>59</v>
      </c>
      <c r="BC1425" s="1">
        <v>81211</v>
      </c>
      <c r="BD1425" s="1">
        <v>7177</v>
      </c>
    </row>
    <row r="1426" spans="1:56" hidden="1" outlineLevel="1">
      <c r="A1426" t="s">
        <v>2406</v>
      </c>
      <c r="B1426" t="s">
        <v>807</v>
      </c>
      <c r="C1426" s="25">
        <v>57732</v>
      </c>
      <c r="F1426" s="1">
        <f t="shared" si="430"/>
        <v>38152</v>
      </c>
      <c r="G1426" s="25">
        <v>25290</v>
      </c>
      <c r="H1426" s="1">
        <v>24966</v>
      </c>
      <c r="I1426" s="2" t="str">
        <f t="shared" si="439"/>
        <v/>
      </c>
      <c r="J1426" s="2">
        <f t="shared" si="440"/>
        <v>0.65438247011952189</v>
      </c>
      <c r="K1426" s="10" t="e">
        <f t="shared" si="432"/>
        <v>#N/A</v>
      </c>
      <c r="L1426" s="9" t="e">
        <f t="shared" si="433"/>
        <v>#N/A</v>
      </c>
      <c r="M1426" s="8" t="e">
        <f t="shared" si="434"/>
        <v>#N/A</v>
      </c>
      <c r="N1426" s="2" t="str">
        <f t="shared" si="435"/>
        <v>-</v>
      </c>
      <c r="O1426" s="2" t="str">
        <f t="shared" si="436"/>
        <v>-</v>
      </c>
      <c r="P1426" s="2" t="str">
        <f t="shared" si="437"/>
        <v>-</v>
      </c>
      <c r="Q1426" s="2" t="str">
        <f t="shared" si="438"/>
        <v>-</v>
      </c>
      <c r="AS1426" t="s">
        <v>2406</v>
      </c>
      <c r="AT1426" t="s">
        <v>807</v>
      </c>
      <c r="AW1426" s="35">
        <v>27</v>
      </c>
      <c r="AX1426" s="37">
        <v>111</v>
      </c>
      <c r="AY1426" s="41">
        <f t="shared" si="431"/>
        <v>27111</v>
      </c>
      <c r="BA1426" s="7" t="s">
        <v>59</v>
      </c>
      <c r="BC1426" s="1">
        <v>35538</v>
      </c>
      <c r="BD1426" s="1">
        <v>2614</v>
      </c>
    </row>
    <row r="1427" spans="1:56" hidden="1" outlineLevel="1">
      <c r="A1427" t="s">
        <v>2417</v>
      </c>
      <c r="B1427" t="s">
        <v>807</v>
      </c>
      <c r="C1427" s="25">
        <v>13810</v>
      </c>
      <c r="F1427" s="1">
        <f t="shared" si="430"/>
        <v>8158</v>
      </c>
      <c r="G1427" s="25">
        <v>5209</v>
      </c>
      <c r="H1427" s="1">
        <v>5140</v>
      </c>
      <c r="I1427" s="2" t="str">
        <f t="shared" si="439"/>
        <v/>
      </c>
      <c r="J1427" s="2">
        <f t="shared" si="440"/>
        <v>0.63005638636920813</v>
      </c>
      <c r="K1427" s="10" t="e">
        <f t="shared" si="432"/>
        <v>#N/A</v>
      </c>
      <c r="L1427" s="9" t="e">
        <f t="shared" si="433"/>
        <v>#N/A</v>
      </c>
      <c r="M1427" s="8" t="e">
        <f t="shared" si="434"/>
        <v>#N/A</v>
      </c>
      <c r="N1427" s="2" t="str">
        <f t="shared" si="435"/>
        <v>-</v>
      </c>
      <c r="O1427" s="2" t="str">
        <f t="shared" si="436"/>
        <v>-</v>
      </c>
      <c r="P1427" s="2" t="str">
        <f t="shared" si="437"/>
        <v>-</v>
      </c>
      <c r="Q1427" s="2" t="str">
        <f t="shared" si="438"/>
        <v>-</v>
      </c>
      <c r="AS1427" t="s">
        <v>2417</v>
      </c>
      <c r="AT1427" t="s">
        <v>807</v>
      </c>
      <c r="AW1427" s="35">
        <v>27</v>
      </c>
      <c r="AX1427" s="37">
        <v>113</v>
      </c>
      <c r="AY1427" s="41">
        <f t="shared" si="431"/>
        <v>27113</v>
      </c>
      <c r="BA1427" s="7" t="s">
        <v>59</v>
      </c>
      <c r="BC1427" s="1">
        <v>7524</v>
      </c>
      <c r="BD1427" s="1">
        <v>634</v>
      </c>
    </row>
    <row r="1428" spans="1:56" hidden="1" outlineLevel="1">
      <c r="A1428" t="s">
        <v>2992</v>
      </c>
      <c r="B1428" t="s">
        <v>807</v>
      </c>
      <c r="C1428" s="25">
        <v>28860</v>
      </c>
      <c r="F1428" s="1">
        <f t="shared" si="430"/>
        <v>17557</v>
      </c>
      <c r="G1428" s="25">
        <v>11310</v>
      </c>
      <c r="H1428" s="1">
        <v>11155</v>
      </c>
      <c r="I1428" s="2" t="str">
        <f t="shared" si="439"/>
        <v/>
      </c>
      <c r="J1428" s="2">
        <f t="shared" si="440"/>
        <v>0.63535911602209949</v>
      </c>
      <c r="K1428" s="10" t="e">
        <f t="shared" si="432"/>
        <v>#N/A</v>
      </c>
      <c r="L1428" s="9" t="e">
        <f t="shared" si="433"/>
        <v>#N/A</v>
      </c>
      <c r="M1428" s="8" t="e">
        <f t="shared" si="434"/>
        <v>#N/A</v>
      </c>
      <c r="N1428" s="2" t="str">
        <f t="shared" si="435"/>
        <v>-</v>
      </c>
      <c r="O1428" s="2" t="str">
        <f t="shared" si="436"/>
        <v>-</v>
      </c>
      <c r="P1428" s="2" t="str">
        <f t="shared" si="437"/>
        <v>-</v>
      </c>
      <c r="Q1428" s="2" t="str">
        <f t="shared" si="438"/>
        <v>-</v>
      </c>
      <c r="AS1428" t="s">
        <v>2992</v>
      </c>
      <c r="AT1428" t="s">
        <v>807</v>
      </c>
      <c r="AW1428" s="35">
        <v>27</v>
      </c>
      <c r="AX1428" s="37">
        <v>115</v>
      </c>
      <c r="AY1428" s="41">
        <f t="shared" si="431"/>
        <v>27115</v>
      </c>
      <c r="BA1428" s="7" t="s">
        <v>59</v>
      </c>
      <c r="BC1428" s="1">
        <v>16430</v>
      </c>
      <c r="BD1428" s="1">
        <v>1127</v>
      </c>
    </row>
    <row r="1429" spans="1:56" hidden="1" outlineLevel="1">
      <c r="A1429" t="s">
        <v>2660</v>
      </c>
      <c r="B1429" t="s">
        <v>807</v>
      </c>
      <c r="C1429" s="25">
        <v>9496</v>
      </c>
      <c r="F1429" s="1">
        <f t="shared" si="430"/>
        <v>5937</v>
      </c>
      <c r="G1429" s="25">
        <v>4249</v>
      </c>
      <c r="H1429" s="1">
        <v>4143</v>
      </c>
      <c r="I1429" s="2" t="str">
        <f t="shared" si="439"/>
        <v/>
      </c>
      <c r="J1429" s="2">
        <f t="shared" si="440"/>
        <v>0.69782718544719557</v>
      </c>
      <c r="K1429" s="10" t="e">
        <f t="shared" si="432"/>
        <v>#N/A</v>
      </c>
      <c r="L1429" s="9" t="e">
        <f t="shared" si="433"/>
        <v>#N/A</v>
      </c>
      <c r="M1429" s="8" t="e">
        <f t="shared" si="434"/>
        <v>#N/A</v>
      </c>
      <c r="N1429" s="2" t="str">
        <f t="shared" si="435"/>
        <v>-</v>
      </c>
      <c r="O1429" s="2" t="str">
        <f t="shared" si="436"/>
        <v>-</v>
      </c>
      <c r="P1429" s="2" t="str">
        <f t="shared" si="437"/>
        <v>-</v>
      </c>
      <c r="Q1429" s="2" t="str">
        <f t="shared" si="438"/>
        <v>-</v>
      </c>
      <c r="AS1429" t="s">
        <v>2660</v>
      </c>
      <c r="AT1429" t="s">
        <v>807</v>
      </c>
      <c r="AW1429" s="35">
        <v>27</v>
      </c>
      <c r="AX1429" s="37">
        <v>117</v>
      </c>
      <c r="AY1429" s="41">
        <f t="shared" si="431"/>
        <v>27117</v>
      </c>
      <c r="BA1429" s="7" t="s">
        <v>59</v>
      </c>
      <c r="BC1429" s="1">
        <v>5462</v>
      </c>
      <c r="BD1429" s="1">
        <v>475</v>
      </c>
    </row>
    <row r="1430" spans="1:56" hidden="1" outlineLevel="1">
      <c r="A1430" t="s">
        <v>1633</v>
      </c>
      <c r="B1430" t="s">
        <v>807</v>
      </c>
      <c r="C1430" s="25">
        <v>31170</v>
      </c>
      <c r="F1430" s="1">
        <f t="shared" si="430"/>
        <v>18225</v>
      </c>
      <c r="G1430" s="25">
        <v>12155</v>
      </c>
      <c r="H1430" s="1">
        <v>11972</v>
      </c>
      <c r="I1430" s="2" t="str">
        <f t="shared" si="439"/>
        <v/>
      </c>
      <c r="J1430" s="2">
        <f t="shared" si="440"/>
        <v>0.65689986282578872</v>
      </c>
      <c r="K1430" s="10" t="e">
        <f t="shared" si="432"/>
        <v>#N/A</v>
      </c>
      <c r="L1430" s="9" t="e">
        <f t="shared" si="433"/>
        <v>#N/A</v>
      </c>
      <c r="M1430" s="8" t="e">
        <f t="shared" si="434"/>
        <v>#N/A</v>
      </c>
      <c r="N1430" s="2" t="str">
        <f t="shared" si="435"/>
        <v>-</v>
      </c>
      <c r="O1430" s="2" t="str">
        <f t="shared" si="436"/>
        <v>-</v>
      </c>
      <c r="P1430" s="2" t="str">
        <f t="shared" si="437"/>
        <v>-</v>
      </c>
      <c r="Q1430" s="2" t="str">
        <f t="shared" si="438"/>
        <v>-</v>
      </c>
      <c r="AS1430" t="s">
        <v>1633</v>
      </c>
      <c r="AT1430" t="s">
        <v>807</v>
      </c>
      <c r="AW1430" s="35">
        <v>27</v>
      </c>
      <c r="AX1430" s="37">
        <v>119</v>
      </c>
      <c r="AY1430" s="41">
        <f t="shared" si="431"/>
        <v>27119</v>
      </c>
      <c r="BA1430" s="7" t="s">
        <v>59</v>
      </c>
      <c r="BC1430" s="1">
        <v>16974</v>
      </c>
      <c r="BD1430" s="1">
        <v>1251</v>
      </c>
    </row>
    <row r="1431" spans="1:56" hidden="1" outlineLevel="1">
      <c r="A1431" t="s">
        <v>2855</v>
      </c>
      <c r="B1431" t="s">
        <v>807</v>
      </c>
      <c r="C1431" s="25">
        <v>11138</v>
      </c>
      <c r="F1431" s="1">
        <f t="shared" si="430"/>
        <v>8025</v>
      </c>
      <c r="G1431" s="25">
        <v>5928</v>
      </c>
      <c r="H1431" s="1">
        <v>5793</v>
      </c>
      <c r="I1431" s="2" t="str">
        <f t="shared" si="439"/>
        <v/>
      </c>
      <c r="J1431" s="2">
        <f t="shared" si="440"/>
        <v>0.72186915887850467</v>
      </c>
      <c r="K1431" s="10" t="e">
        <f t="shared" si="432"/>
        <v>#N/A</v>
      </c>
      <c r="L1431" s="9" t="e">
        <f t="shared" si="433"/>
        <v>#N/A</v>
      </c>
      <c r="M1431" s="8" t="e">
        <f t="shared" si="434"/>
        <v>#N/A</v>
      </c>
      <c r="N1431" s="2" t="str">
        <f t="shared" si="435"/>
        <v>-</v>
      </c>
      <c r="O1431" s="2" t="str">
        <f t="shared" si="436"/>
        <v>-</v>
      </c>
      <c r="P1431" s="2" t="str">
        <f t="shared" si="437"/>
        <v>-</v>
      </c>
      <c r="Q1431" s="2" t="str">
        <f t="shared" si="438"/>
        <v>-</v>
      </c>
      <c r="AS1431" t="s">
        <v>2855</v>
      </c>
      <c r="AT1431" t="s">
        <v>807</v>
      </c>
      <c r="AW1431" s="35">
        <v>27</v>
      </c>
      <c r="AX1431" s="37">
        <v>121</v>
      </c>
      <c r="AY1431" s="41">
        <f t="shared" si="431"/>
        <v>27121</v>
      </c>
      <c r="BA1431" s="7" t="s">
        <v>59</v>
      </c>
      <c r="BC1431" s="1">
        <v>7263</v>
      </c>
      <c r="BD1431" s="1">
        <v>762</v>
      </c>
    </row>
    <row r="1432" spans="1:56" hidden="1" outlineLevel="1">
      <c r="A1432" t="s">
        <v>2505</v>
      </c>
      <c r="B1432" t="s">
        <v>807</v>
      </c>
      <c r="C1432" s="25">
        <v>497158</v>
      </c>
      <c r="F1432" s="1">
        <f t="shared" si="430"/>
        <v>340033</v>
      </c>
      <c r="G1432" s="25">
        <v>209809</v>
      </c>
      <c r="H1432" s="1">
        <v>202120</v>
      </c>
      <c r="I1432" s="2" t="str">
        <f t="shared" si="439"/>
        <v/>
      </c>
      <c r="J1432" s="2">
        <f t="shared" si="440"/>
        <v>0.59441289521899343</v>
      </c>
      <c r="K1432" s="10" t="e">
        <f t="shared" si="432"/>
        <v>#N/A</v>
      </c>
      <c r="L1432" s="9" t="e">
        <f t="shared" si="433"/>
        <v>#N/A</v>
      </c>
      <c r="M1432" s="8" t="e">
        <f t="shared" si="434"/>
        <v>#N/A</v>
      </c>
      <c r="N1432" s="2" t="str">
        <f t="shared" si="435"/>
        <v>-</v>
      </c>
      <c r="O1432" s="2" t="str">
        <f t="shared" si="436"/>
        <v>-</v>
      </c>
      <c r="P1432" s="2" t="str">
        <f t="shared" si="437"/>
        <v>-</v>
      </c>
      <c r="Q1432" s="2" t="str">
        <f t="shared" si="438"/>
        <v>-</v>
      </c>
      <c r="AS1432" t="s">
        <v>2505</v>
      </c>
      <c r="AT1432" t="s">
        <v>807</v>
      </c>
      <c r="AW1432" s="35">
        <v>27</v>
      </c>
      <c r="AX1432" s="37">
        <v>123</v>
      </c>
      <c r="AY1432" s="41">
        <f t="shared" si="431"/>
        <v>27123</v>
      </c>
      <c r="BA1432" s="7" t="s">
        <v>59</v>
      </c>
      <c r="BC1432" s="1">
        <v>310166</v>
      </c>
      <c r="BD1432" s="1">
        <v>29867</v>
      </c>
    </row>
    <row r="1433" spans="1:56" hidden="1" outlineLevel="1">
      <c r="A1433" t="s">
        <v>1799</v>
      </c>
      <c r="B1433" t="s">
        <v>807</v>
      </c>
      <c r="C1433" s="25">
        <v>4077</v>
      </c>
      <c r="F1433" s="1">
        <f t="shared" si="430"/>
        <v>2709</v>
      </c>
      <c r="G1433" s="25">
        <v>1937</v>
      </c>
      <c r="H1433" s="1">
        <v>1903</v>
      </c>
      <c r="I1433" s="2" t="str">
        <f t="shared" si="439"/>
        <v/>
      </c>
      <c r="J1433" s="2">
        <f t="shared" si="440"/>
        <v>0.70247323735695832</v>
      </c>
      <c r="K1433" s="10" t="e">
        <f t="shared" si="432"/>
        <v>#N/A</v>
      </c>
      <c r="L1433" s="9" t="e">
        <f t="shared" si="433"/>
        <v>#N/A</v>
      </c>
      <c r="M1433" s="8" t="e">
        <f t="shared" si="434"/>
        <v>#N/A</v>
      </c>
      <c r="N1433" s="2" t="str">
        <f t="shared" si="435"/>
        <v>-</v>
      </c>
      <c r="O1433" s="2" t="str">
        <f t="shared" si="436"/>
        <v>-</v>
      </c>
      <c r="P1433" s="2" t="str">
        <f t="shared" si="437"/>
        <v>-</v>
      </c>
      <c r="Q1433" s="2" t="str">
        <f t="shared" si="438"/>
        <v>-</v>
      </c>
      <c r="AS1433" t="s">
        <v>1799</v>
      </c>
      <c r="AT1433" t="s">
        <v>807</v>
      </c>
      <c r="AW1433" s="35">
        <v>27</v>
      </c>
      <c r="AX1433" s="37">
        <v>125</v>
      </c>
      <c r="AY1433" s="41">
        <f t="shared" si="431"/>
        <v>27125</v>
      </c>
      <c r="BA1433" s="7" t="s">
        <v>59</v>
      </c>
      <c r="BC1433" s="1">
        <v>2501</v>
      </c>
      <c r="BD1433" s="1">
        <v>208</v>
      </c>
    </row>
    <row r="1434" spans="1:56" hidden="1" outlineLevel="1">
      <c r="A1434" t="s">
        <v>814</v>
      </c>
      <c r="B1434" t="s">
        <v>807</v>
      </c>
      <c r="C1434" s="25">
        <v>16119</v>
      </c>
      <c r="F1434" s="1">
        <f t="shared" si="430"/>
        <v>9594</v>
      </c>
      <c r="G1434" s="25">
        <v>6596</v>
      </c>
      <c r="H1434" s="1">
        <v>6399</v>
      </c>
      <c r="I1434" s="2" t="str">
        <f t="shared" si="439"/>
        <v/>
      </c>
      <c r="J1434" s="2">
        <f t="shared" si="440"/>
        <v>0.66697936210131337</v>
      </c>
      <c r="K1434" s="10" t="e">
        <f t="shared" si="432"/>
        <v>#N/A</v>
      </c>
      <c r="L1434" s="9" t="e">
        <f t="shared" si="433"/>
        <v>#N/A</v>
      </c>
      <c r="M1434" s="8" t="e">
        <f t="shared" si="434"/>
        <v>#N/A</v>
      </c>
      <c r="N1434" s="2" t="str">
        <f t="shared" si="435"/>
        <v>-</v>
      </c>
      <c r="O1434" s="2" t="str">
        <f t="shared" si="436"/>
        <v>-</v>
      </c>
      <c r="P1434" s="2" t="str">
        <f t="shared" si="437"/>
        <v>-</v>
      </c>
      <c r="Q1434" s="2" t="str">
        <f t="shared" si="438"/>
        <v>-</v>
      </c>
      <c r="AS1434" t="s">
        <v>814</v>
      </c>
      <c r="AT1434" t="s">
        <v>807</v>
      </c>
      <c r="AW1434" s="35">
        <v>27</v>
      </c>
      <c r="AX1434" s="37">
        <v>127</v>
      </c>
      <c r="AY1434" s="41">
        <f t="shared" si="431"/>
        <v>27127</v>
      </c>
      <c r="BA1434" s="7" t="s">
        <v>59</v>
      </c>
      <c r="BC1434" s="1">
        <v>9012</v>
      </c>
      <c r="BD1434" s="1">
        <v>582</v>
      </c>
    </row>
    <row r="1435" spans="1:56" hidden="1" outlineLevel="1">
      <c r="A1435" t="s">
        <v>815</v>
      </c>
      <c r="B1435" t="s">
        <v>807</v>
      </c>
      <c r="C1435" s="25">
        <v>16374</v>
      </c>
      <c r="F1435" s="1">
        <f t="shared" si="430"/>
        <v>9777</v>
      </c>
      <c r="G1435" s="25">
        <v>6820</v>
      </c>
      <c r="H1435" s="1">
        <v>6706</v>
      </c>
      <c r="I1435" s="2" t="str">
        <f t="shared" si="439"/>
        <v/>
      </c>
      <c r="J1435" s="2">
        <f t="shared" si="440"/>
        <v>0.68589546895775799</v>
      </c>
      <c r="K1435" s="10" t="e">
        <f t="shared" ref="K1435:K1458" si="441">RANK(R1435,R1435:AP1435)</f>
        <v>#N/A</v>
      </c>
      <c r="L1435" s="9" t="e">
        <f t="shared" ref="L1435:L1458" si="442">RANK(S1435,R1435:AP1435)</f>
        <v>#N/A</v>
      </c>
      <c r="M1435" s="8" t="e">
        <f t="shared" ref="M1435:M1458" si="443">RANK(T1435,R1435:AP1435)</f>
        <v>#N/A</v>
      </c>
      <c r="N1435" s="2" t="str">
        <f t="shared" ref="N1435:N1458" si="444">IF(SUM($R1435:$AO1435)=0,"-",R1435/SUM($R1435:$AO1435))</f>
        <v>-</v>
      </c>
      <c r="O1435" s="2" t="str">
        <f t="shared" ref="O1435:O1458" si="445">IF(SUM($R1435:$AO1435)=0,"-",S1435/SUM($R1435:$AO1435))</f>
        <v>-</v>
      </c>
      <c r="P1435" s="2" t="str">
        <f t="shared" ref="P1435:P1458" si="446">IF(SUM($R1435:$AO1435)=0,"-",T1435/SUM($R1435:$AO1435))</f>
        <v>-</v>
      </c>
      <c r="Q1435" s="2" t="str">
        <f t="shared" ref="Q1435:Q1458" si="447">IF(SUM($R1435:$AO1435)=0,"-",(1-N1435-O1435-P1435))</f>
        <v>-</v>
      </c>
      <c r="AS1435" t="s">
        <v>815</v>
      </c>
      <c r="AT1435" t="s">
        <v>807</v>
      </c>
      <c r="AW1435" s="35">
        <v>27</v>
      </c>
      <c r="AX1435" s="37">
        <v>129</v>
      </c>
      <c r="AY1435" s="41">
        <f t="shared" si="431"/>
        <v>27129</v>
      </c>
      <c r="BA1435" s="7" t="s">
        <v>59</v>
      </c>
      <c r="BC1435" s="1">
        <v>9251</v>
      </c>
      <c r="BD1435" s="1">
        <v>526</v>
      </c>
    </row>
    <row r="1436" spans="1:56" hidden="1" outlineLevel="1">
      <c r="A1436" t="s">
        <v>1640</v>
      </c>
      <c r="B1436" t="s">
        <v>807</v>
      </c>
      <c r="C1436" s="25">
        <v>61899</v>
      </c>
      <c r="F1436" s="1">
        <f t="shared" ref="F1436:F1457" si="448">BC1436+BD1436</f>
        <v>39467</v>
      </c>
      <c r="G1436" s="25">
        <v>24579</v>
      </c>
      <c r="H1436" s="1">
        <v>24180</v>
      </c>
      <c r="I1436" s="2" t="str">
        <f t="shared" si="439"/>
        <v/>
      </c>
      <c r="J1436" s="2">
        <f t="shared" si="440"/>
        <v>0.61266374439405069</v>
      </c>
      <c r="K1436" s="10" t="e">
        <f t="shared" si="441"/>
        <v>#N/A</v>
      </c>
      <c r="L1436" s="9" t="e">
        <f t="shared" si="442"/>
        <v>#N/A</v>
      </c>
      <c r="M1436" s="8" t="e">
        <f t="shared" si="443"/>
        <v>#N/A</v>
      </c>
      <c r="N1436" s="2" t="str">
        <f t="shared" si="444"/>
        <v>-</v>
      </c>
      <c r="O1436" s="2" t="str">
        <f t="shared" si="445"/>
        <v>-</v>
      </c>
      <c r="P1436" s="2" t="str">
        <f t="shared" si="446"/>
        <v>-</v>
      </c>
      <c r="Q1436" s="2" t="str">
        <f t="shared" si="447"/>
        <v>-</v>
      </c>
      <c r="AS1436" t="s">
        <v>1640</v>
      </c>
      <c r="AT1436" t="s">
        <v>807</v>
      </c>
      <c r="AW1436" s="35">
        <v>27</v>
      </c>
      <c r="AX1436" s="37">
        <v>131</v>
      </c>
      <c r="AY1436" s="41">
        <f t="shared" si="431"/>
        <v>27131</v>
      </c>
      <c r="BA1436" s="7" t="s">
        <v>59</v>
      </c>
      <c r="BC1436" s="1">
        <v>35494</v>
      </c>
      <c r="BD1436" s="1">
        <v>3973</v>
      </c>
    </row>
    <row r="1437" spans="1:56" hidden="1" outlineLevel="1">
      <c r="A1437" t="s">
        <v>2041</v>
      </c>
      <c r="B1437" t="s">
        <v>807</v>
      </c>
      <c r="C1437" s="25">
        <v>9502</v>
      </c>
      <c r="F1437" s="1">
        <f t="shared" si="448"/>
        <v>6085</v>
      </c>
      <c r="G1437" s="25">
        <v>4213</v>
      </c>
      <c r="H1437" s="1">
        <v>4146</v>
      </c>
      <c r="I1437" s="2" t="str">
        <f t="shared" si="439"/>
        <v/>
      </c>
      <c r="J1437" s="2">
        <f t="shared" si="440"/>
        <v>0.68134757600657359</v>
      </c>
      <c r="K1437" s="10" t="e">
        <f t="shared" si="441"/>
        <v>#N/A</v>
      </c>
      <c r="L1437" s="9" t="e">
        <f t="shared" si="442"/>
        <v>#N/A</v>
      </c>
      <c r="M1437" s="8" t="e">
        <f t="shared" si="443"/>
        <v>#N/A</v>
      </c>
      <c r="N1437" s="2" t="str">
        <f t="shared" si="444"/>
        <v>-</v>
      </c>
      <c r="O1437" s="2" t="str">
        <f t="shared" si="445"/>
        <v>-</v>
      </c>
      <c r="P1437" s="2" t="str">
        <f t="shared" si="446"/>
        <v>-</v>
      </c>
      <c r="Q1437" s="2" t="str">
        <f t="shared" si="447"/>
        <v>-</v>
      </c>
      <c r="AS1437" t="s">
        <v>2041</v>
      </c>
      <c r="AT1437" t="s">
        <v>807</v>
      </c>
      <c r="AW1437" s="35">
        <v>27</v>
      </c>
      <c r="AX1437" s="37">
        <v>133</v>
      </c>
      <c r="AY1437" s="41">
        <f t="shared" si="431"/>
        <v>27133</v>
      </c>
      <c r="BA1437" s="7" t="s">
        <v>59</v>
      </c>
      <c r="BC1437" s="1">
        <v>5735</v>
      </c>
      <c r="BD1437" s="1">
        <v>350</v>
      </c>
    </row>
    <row r="1438" spans="1:56" hidden="1" outlineLevel="1">
      <c r="A1438" t="s">
        <v>2813</v>
      </c>
      <c r="B1438" t="s">
        <v>807</v>
      </c>
      <c r="C1438" s="25">
        <v>16031</v>
      </c>
      <c r="F1438" s="1">
        <f t="shared" si="448"/>
        <v>9347</v>
      </c>
      <c r="G1438" s="25">
        <v>6439</v>
      </c>
      <c r="H1438" s="1">
        <v>6343</v>
      </c>
      <c r="I1438" s="2" t="str">
        <f t="shared" si="439"/>
        <v/>
      </c>
      <c r="J1438" s="2">
        <f t="shared" si="440"/>
        <v>0.67861345886380653</v>
      </c>
      <c r="K1438" s="10" t="e">
        <f t="shared" si="441"/>
        <v>#N/A</v>
      </c>
      <c r="L1438" s="9" t="e">
        <f t="shared" si="442"/>
        <v>#N/A</v>
      </c>
      <c r="M1438" s="8" t="e">
        <f t="shared" si="443"/>
        <v>#N/A</v>
      </c>
      <c r="N1438" s="2" t="str">
        <f t="shared" si="444"/>
        <v>-</v>
      </c>
      <c r="O1438" s="2" t="str">
        <f t="shared" si="445"/>
        <v>-</v>
      </c>
      <c r="P1438" s="2" t="str">
        <f t="shared" si="446"/>
        <v>-</v>
      </c>
      <c r="Q1438" s="2" t="str">
        <f t="shared" si="447"/>
        <v>-</v>
      </c>
      <c r="AS1438" t="s">
        <v>2813</v>
      </c>
      <c r="AT1438" t="s">
        <v>807</v>
      </c>
      <c r="AW1438" s="35">
        <v>27</v>
      </c>
      <c r="AX1438" s="37">
        <v>135</v>
      </c>
      <c r="AY1438" s="41">
        <f t="shared" si="431"/>
        <v>27135</v>
      </c>
      <c r="BA1438" s="7" t="s">
        <v>59</v>
      </c>
      <c r="BC1438" s="1">
        <v>8723</v>
      </c>
      <c r="BD1438" s="1">
        <v>624</v>
      </c>
    </row>
    <row r="1439" spans="1:56" hidden="1" outlineLevel="1">
      <c r="A1439" t="s">
        <v>2969</v>
      </c>
      <c r="B1439" t="s">
        <v>807</v>
      </c>
      <c r="C1439" s="25">
        <v>198357</v>
      </c>
      <c r="F1439" s="1">
        <f t="shared" si="448"/>
        <v>143962</v>
      </c>
      <c r="G1439" s="25">
        <v>90517</v>
      </c>
      <c r="H1439" s="1">
        <v>89727</v>
      </c>
      <c r="I1439" s="2" t="str">
        <f t="shared" si="439"/>
        <v/>
      </c>
      <c r="J1439" s="2">
        <f t="shared" si="440"/>
        <v>0.62326864033564411</v>
      </c>
      <c r="K1439" s="10" t="e">
        <f t="shared" si="441"/>
        <v>#N/A</v>
      </c>
      <c r="L1439" s="9" t="e">
        <f t="shared" si="442"/>
        <v>#N/A</v>
      </c>
      <c r="M1439" s="8" t="e">
        <f t="shared" si="443"/>
        <v>#N/A</v>
      </c>
      <c r="N1439" s="2" t="str">
        <f t="shared" si="444"/>
        <v>-</v>
      </c>
      <c r="O1439" s="2" t="str">
        <f t="shared" si="445"/>
        <v>-</v>
      </c>
      <c r="P1439" s="2" t="str">
        <f t="shared" si="446"/>
        <v>-</v>
      </c>
      <c r="Q1439" s="2" t="str">
        <f t="shared" si="447"/>
        <v>-</v>
      </c>
      <c r="AS1439" t="s">
        <v>2969</v>
      </c>
      <c r="AT1439" t="s">
        <v>807</v>
      </c>
      <c r="AW1439" s="35">
        <v>27</v>
      </c>
      <c r="AX1439" s="37">
        <v>137</v>
      </c>
      <c r="AY1439" s="41">
        <f t="shared" si="431"/>
        <v>27137</v>
      </c>
      <c r="BA1439" s="7" t="s">
        <v>59</v>
      </c>
      <c r="BC1439" s="1">
        <v>132063</v>
      </c>
      <c r="BD1439" s="1">
        <v>11899</v>
      </c>
    </row>
    <row r="1440" spans="1:56" hidden="1" outlineLevel="1">
      <c r="A1440" t="s">
        <v>2749</v>
      </c>
      <c r="B1440" t="s">
        <v>807</v>
      </c>
      <c r="C1440" s="25">
        <v>121013</v>
      </c>
      <c r="F1440" s="1">
        <f t="shared" si="448"/>
        <v>72931</v>
      </c>
      <c r="G1440" s="25">
        <v>47132</v>
      </c>
      <c r="H1440" s="1">
        <v>46439</v>
      </c>
      <c r="I1440" s="2" t="str">
        <f t="shared" si="439"/>
        <v/>
      </c>
      <c r="J1440" s="2">
        <f t="shared" si="440"/>
        <v>0.63675254692791816</v>
      </c>
      <c r="K1440" s="10" t="e">
        <f t="shared" si="441"/>
        <v>#N/A</v>
      </c>
      <c r="L1440" s="9" t="e">
        <f t="shared" si="442"/>
        <v>#N/A</v>
      </c>
      <c r="M1440" s="8" t="e">
        <f t="shared" si="443"/>
        <v>#N/A</v>
      </c>
      <c r="N1440" s="2" t="str">
        <f t="shared" si="444"/>
        <v>-</v>
      </c>
      <c r="O1440" s="2" t="str">
        <f t="shared" si="445"/>
        <v>-</v>
      </c>
      <c r="P1440" s="2" t="str">
        <f t="shared" si="446"/>
        <v>-</v>
      </c>
      <c r="Q1440" s="2" t="str">
        <f t="shared" si="447"/>
        <v>-</v>
      </c>
      <c r="AS1440" t="s">
        <v>2749</v>
      </c>
      <c r="AT1440" t="s">
        <v>807</v>
      </c>
      <c r="AW1440" s="35">
        <v>27</v>
      </c>
      <c r="AX1440" s="37">
        <v>139</v>
      </c>
      <c r="AY1440" s="41">
        <f t="shared" si="431"/>
        <v>27139</v>
      </c>
      <c r="BA1440" s="7" t="s">
        <v>59</v>
      </c>
      <c r="BC1440" s="1">
        <v>66580</v>
      </c>
      <c r="BD1440" s="1">
        <v>6351</v>
      </c>
    </row>
    <row r="1441" spans="1:56" ht="14" hidden="1" customHeight="1" outlineLevel="1">
      <c r="A1441" t="s">
        <v>1227</v>
      </c>
      <c r="B1441" t="s">
        <v>807</v>
      </c>
      <c r="C1441" s="25">
        <v>84079</v>
      </c>
      <c r="F1441" s="1">
        <f t="shared" si="448"/>
        <v>50294</v>
      </c>
      <c r="G1441" s="25">
        <v>32046</v>
      </c>
      <c r="H1441" s="1">
        <v>31791</v>
      </c>
      <c r="I1441" s="2" t="str">
        <f t="shared" si="439"/>
        <v/>
      </c>
      <c r="J1441" s="2">
        <f t="shared" si="440"/>
        <v>0.63210323299001869</v>
      </c>
      <c r="K1441" s="10" t="e">
        <f t="shared" si="441"/>
        <v>#N/A</v>
      </c>
      <c r="L1441" s="9" t="e">
        <f t="shared" si="442"/>
        <v>#N/A</v>
      </c>
      <c r="M1441" s="8" t="e">
        <f t="shared" si="443"/>
        <v>#N/A</v>
      </c>
      <c r="N1441" s="2" t="str">
        <f t="shared" si="444"/>
        <v>-</v>
      </c>
      <c r="O1441" s="2" t="str">
        <f t="shared" si="445"/>
        <v>-</v>
      </c>
      <c r="P1441" s="2" t="str">
        <f t="shared" si="446"/>
        <v>-</v>
      </c>
      <c r="Q1441" s="2" t="str">
        <f t="shared" si="447"/>
        <v>-</v>
      </c>
      <c r="AS1441" t="s">
        <v>1227</v>
      </c>
      <c r="AT1441" t="s">
        <v>807</v>
      </c>
      <c r="AW1441" s="35">
        <v>27</v>
      </c>
      <c r="AX1441" s="37">
        <v>141</v>
      </c>
      <c r="AY1441" s="41">
        <f t="shared" si="431"/>
        <v>27141</v>
      </c>
      <c r="BA1441" s="7" t="s">
        <v>59</v>
      </c>
      <c r="BC1441" s="1">
        <v>45375</v>
      </c>
      <c r="BD1441" s="1">
        <v>4919</v>
      </c>
    </row>
    <row r="1442" spans="1:56" hidden="1" outlineLevel="1">
      <c r="A1442" t="s">
        <v>1907</v>
      </c>
      <c r="B1442" t="s">
        <v>807</v>
      </c>
      <c r="C1442" s="25">
        <v>15164</v>
      </c>
      <c r="F1442" s="1">
        <f t="shared" si="448"/>
        <v>9364</v>
      </c>
      <c r="G1442" s="25">
        <v>6397</v>
      </c>
      <c r="H1442" s="1">
        <v>6114</v>
      </c>
      <c r="I1442" s="2" t="str">
        <f t="shared" si="439"/>
        <v/>
      </c>
      <c r="J1442" s="2">
        <f t="shared" si="440"/>
        <v>0.65292609995728323</v>
      </c>
      <c r="K1442" s="10" t="e">
        <f t="shared" si="441"/>
        <v>#N/A</v>
      </c>
      <c r="L1442" s="9" t="e">
        <f t="shared" si="442"/>
        <v>#N/A</v>
      </c>
      <c r="M1442" s="8" t="e">
        <f t="shared" si="443"/>
        <v>#N/A</v>
      </c>
      <c r="N1442" s="2" t="str">
        <f t="shared" si="444"/>
        <v>-</v>
      </c>
      <c r="O1442" s="2" t="str">
        <f t="shared" si="445"/>
        <v>-</v>
      </c>
      <c r="P1442" s="2" t="str">
        <f t="shared" si="446"/>
        <v>-</v>
      </c>
      <c r="Q1442" s="2" t="str">
        <f t="shared" si="447"/>
        <v>-</v>
      </c>
      <c r="AS1442" t="s">
        <v>1907</v>
      </c>
      <c r="AT1442" t="s">
        <v>807</v>
      </c>
      <c r="AW1442" s="35">
        <v>27</v>
      </c>
      <c r="AX1442" s="37">
        <v>143</v>
      </c>
      <c r="AY1442" s="41">
        <f t="shared" si="431"/>
        <v>27143</v>
      </c>
      <c r="BA1442" s="7" t="s">
        <v>59</v>
      </c>
      <c r="BC1442" s="1">
        <v>8824</v>
      </c>
      <c r="BD1442" s="1">
        <v>540</v>
      </c>
    </row>
    <row r="1443" spans="1:56" hidden="1" outlineLevel="1">
      <c r="A1443" t="s">
        <v>2920</v>
      </c>
      <c r="B1443" t="s">
        <v>807</v>
      </c>
      <c r="C1443" s="25">
        <v>144256</v>
      </c>
      <c r="F1443" s="1">
        <f t="shared" si="448"/>
        <v>94878</v>
      </c>
      <c r="G1443" s="25">
        <v>57589</v>
      </c>
      <c r="H1443" s="1">
        <v>57046</v>
      </c>
      <c r="I1443" s="2" t="str">
        <f t="shared" si="439"/>
        <v/>
      </c>
      <c r="J1443" s="2">
        <f t="shared" si="440"/>
        <v>0.6012563502603343</v>
      </c>
      <c r="K1443" s="10" t="e">
        <f t="shared" si="441"/>
        <v>#N/A</v>
      </c>
      <c r="L1443" s="9" t="e">
        <f t="shared" si="442"/>
        <v>#N/A</v>
      </c>
      <c r="M1443" s="8" t="e">
        <f t="shared" si="443"/>
        <v>#N/A</v>
      </c>
      <c r="N1443" s="2" t="str">
        <f t="shared" si="444"/>
        <v>-</v>
      </c>
      <c r="O1443" s="2" t="str">
        <f t="shared" si="445"/>
        <v>-</v>
      </c>
      <c r="P1443" s="2" t="str">
        <f t="shared" si="446"/>
        <v>-</v>
      </c>
      <c r="Q1443" s="2" t="str">
        <f t="shared" si="447"/>
        <v>-</v>
      </c>
      <c r="AS1443" t="s">
        <v>2920</v>
      </c>
      <c r="AT1443" t="s">
        <v>807</v>
      </c>
      <c r="AW1443" s="35">
        <v>27</v>
      </c>
      <c r="AX1443" s="37">
        <v>145</v>
      </c>
      <c r="AY1443" s="41">
        <f t="shared" si="431"/>
        <v>27145</v>
      </c>
      <c r="BA1443" s="7" t="s">
        <v>59</v>
      </c>
      <c r="BC1443" s="1">
        <v>85696</v>
      </c>
      <c r="BD1443" s="1">
        <v>9182</v>
      </c>
    </row>
    <row r="1444" spans="1:56" hidden="1" outlineLevel="1">
      <c r="A1444" t="s">
        <v>2168</v>
      </c>
      <c r="B1444" t="s">
        <v>807</v>
      </c>
      <c r="C1444" s="25">
        <v>36040</v>
      </c>
      <c r="F1444" s="1">
        <f t="shared" si="448"/>
        <v>22519</v>
      </c>
      <c r="G1444" s="25">
        <v>15358</v>
      </c>
      <c r="H1444" s="1">
        <v>15198</v>
      </c>
      <c r="I1444" s="2" t="str">
        <f t="shared" si="439"/>
        <v/>
      </c>
      <c r="J1444" s="2">
        <f t="shared" si="440"/>
        <v>0.67489675385230252</v>
      </c>
      <c r="K1444" s="10" t="e">
        <f t="shared" si="441"/>
        <v>#N/A</v>
      </c>
      <c r="L1444" s="9" t="e">
        <f t="shared" si="442"/>
        <v>#N/A</v>
      </c>
      <c r="M1444" s="8" t="e">
        <f t="shared" si="443"/>
        <v>#N/A</v>
      </c>
      <c r="N1444" s="2" t="str">
        <f t="shared" si="444"/>
        <v>-</v>
      </c>
      <c r="O1444" s="2" t="str">
        <f t="shared" si="445"/>
        <v>-</v>
      </c>
      <c r="P1444" s="2" t="str">
        <f t="shared" si="446"/>
        <v>-</v>
      </c>
      <c r="Q1444" s="2" t="str">
        <f t="shared" si="447"/>
        <v>-</v>
      </c>
      <c r="AS1444" t="s">
        <v>2168</v>
      </c>
      <c r="AT1444" t="s">
        <v>807</v>
      </c>
      <c r="AW1444" s="35">
        <v>27</v>
      </c>
      <c r="AX1444" s="37">
        <v>147</v>
      </c>
      <c r="AY1444" s="41">
        <f t="shared" si="431"/>
        <v>27147</v>
      </c>
      <c r="BA1444" s="7" t="s">
        <v>59</v>
      </c>
      <c r="BC1444" s="1">
        <v>20451</v>
      </c>
      <c r="BD1444" s="1">
        <v>2068</v>
      </c>
    </row>
    <row r="1445" spans="1:56" hidden="1" outlineLevel="1">
      <c r="A1445" t="s">
        <v>482</v>
      </c>
      <c r="B1445" t="s">
        <v>807</v>
      </c>
      <c r="C1445" s="25">
        <v>9729</v>
      </c>
      <c r="F1445" s="1">
        <f t="shared" si="448"/>
        <v>7511</v>
      </c>
      <c r="G1445" s="25">
        <v>4832</v>
      </c>
      <c r="H1445" s="1">
        <v>4710</v>
      </c>
      <c r="I1445" s="2" t="str">
        <f t="shared" si="439"/>
        <v/>
      </c>
      <c r="J1445" s="2">
        <f t="shared" si="440"/>
        <v>0.62708028225269608</v>
      </c>
      <c r="K1445" s="10" t="e">
        <f t="shared" si="441"/>
        <v>#N/A</v>
      </c>
      <c r="L1445" s="9" t="e">
        <f t="shared" si="442"/>
        <v>#N/A</v>
      </c>
      <c r="M1445" s="8" t="e">
        <f t="shared" si="443"/>
        <v>#N/A</v>
      </c>
      <c r="N1445" s="2" t="str">
        <f t="shared" si="444"/>
        <v>-</v>
      </c>
      <c r="O1445" s="2" t="str">
        <f t="shared" si="445"/>
        <v>-</v>
      </c>
      <c r="P1445" s="2" t="str">
        <f t="shared" si="446"/>
        <v>-</v>
      </c>
      <c r="Q1445" s="2" t="str">
        <f t="shared" si="447"/>
        <v>-</v>
      </c>
      <c r="AS1445" t="s">
        <v>482</v>
      </c>
      <c r="AT1445" t="s">
        <v>807</v>
      </c>
      <c r="AW1445" s="35">
        <v>27</v>
      </c>
      <c r="AX1445" s="37">
        <v>149</v>
      </c>
      <c r="AY1445" s="41">
        <f t="shared" ref="AY1445:AY1508" si="449">1000*AW1445+AX1445</f>
        <v>27149</v>
      </c>
      <c r="BA1445" s="7" t="s">
        <v>59</v>
      </c>
      <c r="BC1445" s="1">
        <v>6740</v>
      </c>
      <c r="BD1445" s="1">
        <v>771</v>
      </c>
    </row>
    <row r="1446" spans="1:56" hidden="1" outlineLevel="1">
      <c r="A1446" t="s">
        <v>2411</v>
      </c>
      <c r="B1446" t="s">
        <v>807</v>
      </c>
      <c r="C1446" s="25">
        <v>10119</v>
      </c>
      <c r="F1446" s="1">
        <f t="shared" si="448"/>
        <v>6411</v>
      </c>
      <c r="G1446" s="25">
        <v>4743</v>
      </c>
      <c r="H1446" s="1">
        <v>4662</v>
      </c>
      <c r="I1446" s="2" t="str">
        <f t="shared" si="439"/>
        <v/>
      </c>
      <c r="J1446" s="2">
        <f t="shared" si="440"/>
        <v>0.727187646233037</v>
      </c>
      <c r="K1446" s="10" t="e">
        <f t="shared" si="441"/>
        <v>#N/A</v>
      </c>
      <c r="L1446" s="9" t="e">
        <f t="shared" si="442"/>
        <v>#N/A</v>
      </c>
      <c r="M1446" s="8" t="e">
        <f t="shared" si="443"/>
        <v>#N/A</v>
      </c>
      <c r="N1446" s="2" t="str">
        <f t="shared" si="444"/>
        <v>-</v>
      </c>
      <c r="O1446" s="2" t="str">
        <f t="shared" si="445"/>
        <v>-</v>
      </c>
      <c r="P1446" s="2" t="str">
        <f t="shared" si="446"/>
        <v>-</v>
      </c>
      <c r="Q1446" s="2" t="str">
        <f t="shared" si="447"/>
        <v>-</v>
      </c>
      <c r="AS1446" t="s">
        <v>2411</v>
      </c>
      <c r="AT1446" t="s">
        <v>807</v>
      </c>
      <c r="AW1446" s="35">
        <v>27</v>
      </c>
      <c r="AX1446" s="37">
        <v>151</v>
      </c>
      <c r="AY1446" s="41">
        <f t="shared" si="449"/>
        <v>27151</v>
      </c>
      <c r="BA1446" s="7" t="s">
        <v>59</v>
      </c>
      <c r="BC1446" s="1">
        <v>5937</v>
      </c>
      <c r="BD1446" s="1">
        <v>474</v>
      </c>
    </row>
    <row r="1447" spans="1:56" hidden="1" outlineLevel="1">
      <c r="A1447" t="s">
        <v>2731</v>
      </c>
      <c r="B1447" t="s">
        <v>807</v>
      </c>
      <c r="C1447" s="25">
        <v>24620</v>
      </c>
      <c r="F1447" s="1">
        <f t="shared" si="448"/>
        <v>14847</v>
      </c>
      <c r="G1447" s="25">
        <v>10327</v>
      </c>
      <c r="H1447" s="1">
        <v>10064</v>
      </c>
      <c r="I1447" s="2" t="str">
        <f t="shared" si="439"/>
        <v/>
      </c>
      <c r="J1447" s="2">
        <f t="shared" si="440"/>
        <v>0.67784737657439209</v>
      </c>
      <c r="K1447" s="10" t="e">
        <f t="shared" si="441"/>
        <v>#N/A</v>
      </c>
      <c r="L1447" s="9" t="e">
        <f t="shared" si="442"/>
        <v>#N/A</v>
      </c>
      <c r="M1447" s="8" t="e">
        <f t="shared" si="443"/>
        <v>#N/A</v>
      </c>
      <c r="N1447" s="2" t="str">
        <f t="shared" si="444"/>
        <v>-</v>
      </c>
      <c r="O1447" s="2" t="str">
        <f t="shared" si="445"/>
        <v>-</v>
      </c>
      <c r="P1447" s="2" t="str">
        <f t="shared" si="446"/>
        <v>-</v>
      </c>
      <c r="Q1447" s="2" t="str">
        <f t="shared" si="447"/>
        <v>-</v>
      </c>
      <c r="AS1447" t="s">
        <v>2731</v>
      </c>
      <c r="AT1447" t="s">
        <v>807</v>
      </c>
      <c r="AW1447" s="35">
        <v>27</v>
      </c>
      <c r="AX1447" s="37">
        <v>153</v>
      </c>
      <c r="AY1447" s="41">
        <f t="shared" si="449"/>
        <v>27153</v>
      </c>
      <c r="BA1447" s="7" t="s">
        <v>59</v>
      </c>
      <c r="BC1447" s="1">
        <v>13887</v>
      </c>
      <c r="BD1447" s="1">
        <v>960</v>
      </c>
    </row>
    <row r="1448" spans="1:56" hidden="1" outlineLevel="1">
      <c r="A1448" t="s">
        <v>1593</v>
      </c>
      <c r="B1448" t="s">
        <v>807</v>
      </c>
      <c r="C1448" s="25">
        <v>3795</v>
      </c>
      <c r="F1448" s="1">
        <f t="shared" si="448"/>
        <v>2533</v>
      </c>
      <c r="G1448" s="25">
        <v>1905</v>
      </c>
      <c r="H1448" s="1">
        <v>1868</v>
      </c>
      <c r="I1448" s="2" t="str">
        <f t="shared" si="439"/>
        <v/>
      </c>
      <c r="J1448" s="2">
        <f t="shared" si="440"/>
        <v>0.73746545598105018</v>
      </c>
      <c r="K1448" s="10" t="e">
        <f t="shared" si="441"/>
        <v>#N/A</v>
      </c>
      <c r="L1448" s="9" t="e">
        <f t="shared" si="442"/>
        <v>#N/A</v>
      </c>
      <c r="M1448" s="8" t="e">
        <f t="shared" si="443"/>
        <v>#N/A</v>
      </c>
      <c r="N1448" s="2" t="str">
        <f t="shared" si="444"/>
        <v>-</v>
      </c>
      <c r="O1448" s="2" t="str">
        <f t="shared" si="445"/>
        <v>-</v>
      </c>
      <c r="P1448" s="2" t="str">
        <f t="shared" si="446"/>
        <v>-</v>
      </c>
      <c r="Q1448" s="2" t="str">
        <f t="shared" si="447"/>
        <v>-</v>
      </c>
      <c r="AS1448" t="s">
        <v>1593</v>
      </c>
      <c r="AT1448" t="s">
        <v>807</v>
      </c>
      <c r="AW1448" s="35">
        <v>27</v>
      </c>
      <c r="AX1448" s="37">
        <v>155</v>
      </c>
      <c r="AY1448" s="41">
        <f t="shared" si="449"/>
        <v>27155</v>
      </c>
      <c r="BA1448" s="7" t="s">
        <v>59</v>
      </c>
      <c r="BC1448" s="1">
        <v>2434</v>
      </c>
      <c r="BD1448" s="1">
        <v>99</v>
      </c>
    </row>
    <row r="1449" spans="1:56" hidden="1" outlineLevel="1">
      <c r="A1449" t="s">
        <v>2754</v>
      </c>
      <c r="B1449" t="s">
        <v>807</v>
      </c>
      <c r="C1449" s="25">
        <v>21826</v>
      </c>
      <c r="F1449" s="1">
        <f t="shared" si="448"/>
        <v>14174</v>
      </c>
      <c r="G1449" s="25">
        <v>9485</v>
      </c>
      <c r="H1449" s="1">
        <v>9388</v>
      </c>
      <c r="I1449" s="2" t="str">
        <f t="shared" si="439"/>
        <v/>
      </c>
      <c r="J1449" s="2">
        <f t="shared" si="440"/>
        <v>0.66233949484972487</v>
      </c>
      <c r="K1449" s="10" t="e">
        <f t="shared" si="441"/>
        <v>#N/A</v>
      </c>
      <c r="L1449" s="9" t="e">
        <f t="shared" si="442"/>
        <v>#N/A</v>
      </c>
      <c r="M1449" s="8" t="e">
        <f t="shared" si="443"/>
        <v>#N/A</v>
      </c>
      <c r="N1449" s="2" t="str">
        <f t="shared" si="444"/>
        <v>-</v>
      </c>
      <c r="O1449" s="2" t="str">
        <f t="shared" si="445"/>
        <v>-</v>
      </c>
      <c r="P1449" s="2" t="str">
        <f t="shared" si="446"/>
        <v>-</v>
      </c>
      <c r="Q1449" s="2" t="str">
        <f t="shared" si="447"/>
        <v>-</v>
      </c>
      <c r="AS1449" t="s">
        <v>2754</v>
      </c>
      <c r="AT1449" t="s">
        <v>807</v>
      </c>
      <c r="AW1449" s="35">
        <v>27</v>
      </c>
      <c r="AX1449" s="37">
        <v>157</v>
      </c>
      <c r="AY1449" s="41">
        <f t="shared" si="449"/>
        <v>27157</v>
      </c>
      <c r="BA1449" s="7" t="s">
        <v>59</v>
      </c>
      <c r="BC1449" s="1">
        <v>13227</v>
      </c>
      <c r="BD1449" s="1">
        <v>947</v>
      </c>
    </row>
    <row r="1450" spans="1:56" hidden="1" outlineLevel="1">
      <c r="A1450" t="s">
        <v>614</v>
      </c>
      <c r="B1450" t="s">
        <v>807</v>
      </c>
      <c r="C1450" s="25">
        <v>13705</v>
      </c>
      <c r="F1450" s="1">
        <f t="shared" si="448"/>
        <v>8668</v>
      </c>
      <c r="G1450" s="25">
        <v>5974</v>
      </c>
      <c r="H1450" s="1">
        <v>5818</v>
      </c>
      <c r="I1450" s="2" t="str">
        <f t="shared" si="439"/>
        <v/>
      </c>
      <c r="J1450" s="2">
        <f t="shared" si="440"/>
        <v>0.67120443008767883</v>
      </c>
      <c r="K1450" s="10" t="e">
        <f t="shared" si="441"/>
        <v>#N/A</v>
      </c>
      <c r="L1450" s="9" t="e">
        <f t="shared" si="442"/>
        <v>#N/A</v>
      </c>
      <c r="M1450" s="8" t="e">
        <f t="shared" si="443"/>
        <v>#N/A</v>
      </c>
      <c r="N1450" s="2" t="str">
        <f t="shared" si="444"/>
        <v>-</v>
      </c>
      <c r="O1450" s="2" t="str">
        <f t="shared" si="445"/>
        <v>-</v>
      </c>
      <c r="P1450" s="2" t="str">
        <f t="shared" si="446"/>
        <v>-</v>
      </c>
      <c r="Q1450" s="2" t="str">
        <f t="shared" si="447"/>
        <v>-</v>
      </c>
      <c r="AS1450" t="s">
        <v>614</v>
      </c>
      <c r="AT1450" t="s">
        <v>807</v>
      </c>
      <c r="AW1450" s="35">
        <v>27</v>
      </c>
      <c r="AX1450" s="37">
        <v>159</v>
      </c>
      <c r="AY1450" s="41">
        <f t="shared" si="449"/>
        <v>27159</v>
      </c>
      <c r="BA1450" s="7" t="s">
        <v>59</v>
      </c>
      <c r="BC1450" s="1">
        <v>7967</v>
      </c>
      <c r="BD1450" s="1">
        <v>701</v>
      </c>
    </row>
    <row r="1451" spans="1:56" hidden="1" outlineLevel="1">
      <c r="A1451" t="s">
        <v>615</v>
      </c>
      <c r="B1451" t="s">
        <v>807</v>
      </c>
      <c r="C1451" s="25">
        <v>19348</v>
      </c>
      <c r="F1451" s="1">
        <f t="shared" si="448"/>
        <v>11910</v>
      </c>
      <c r="G1451" s="25">
        <v>8171</v>
      </c>
      <c r="H1451" s="1">
        <v>8099</v>
      </c>
      <c r="I1451" s="2" t="str">
        <f t="shared" si="439"/>
        <v/>
      </c>
      <c r="J1451" s="2">
        <f t="shared" si="440"/>
        <v>0.68001679261125103</v>
      </c>
      <c r="K1451" s="10" t="e">
        <f t="shared" si="441"/>
        <v>#N/A</v>
      </c>
      <c r="L1451" s="9" t="e">
        <f t="shared" si="442"/>
        <v>#N/A</v>
      </c>
      <c r="M1451" s="8" t="e">
        <f t="shared" si="443"/>
        <v>#N/A</v>
      </c>
      <c r="N1451" s="2" t="str">
        <f t="shared" si="444"/>
        <v>-</v>
      </c>
      <c r="O1451" s="2" t="str">
        <f t="shared" si="445"/>
        <v>-</v>
      </c>
      <c r="P1451" s="2" t="str">
        <f t="shared" si="446"/>
        <v>-</v>
      </c>
      <c r="Q1451" s="2" t="str">
        <f t="shared" si="447"/>
        <v>-</v>
      </c>
      <c r="AS1451" t="s">
        <v>615</v>
      </c>
      <c r="AT1451" t="s">
        <v>807</v>
      </c>
      <c r="AW1451" s="35">
        <v>27</v>
      </c>
      <c r="AX1451" s="37">
        <v>161</v>
      </c>
      <c r="AY1451" s="41">
        <f t="shared" si="449"/>
        <v>27161</v>
      </c>
      <c r="BA1451" s="7" t="s">
        <v>59</v>
      </c>
      <c r="BC1451" s="1">
        <v>10896</v>
      </c>
      <c r="BD1451" s="1">
        <v>1014</v>
      </c>
    </row>
    <row r="1452" spans="1:56" hidden="1" outlineLevel="1">
      <c r="A1452" t="s">
        <v>2321</v>
      </c>
      <c r="B1452" t="s">
        <v>807</v>
      </c>
      <c r="C1452" s="25">
        <v>225091</v>
      </c>
      <c r="F1452" s="1">
        <f t="shared" si="448"/>
        <v>154498</v>
      </c>
      <c r="G1452" s="25">
        <v>104853</v>
      </c>
      <c r="H1452" s="1">
        <v>103293</v>
      </c>
      <c r="I1452" s="2" t="str">
        <f t="shared" si="439"/>
        <v/>
      </c>
      <c r="J1452" s="2">
        <f t="shared" si="440"/>
        <v>0.66857176144675012</v>
      </c>
      <c r="K1452" s="10" t="e">
        <f t="shared" si="441"/>
        <v>#N/A</v>
      </c>
      <c r="L1452" s="9" t="e">
        <f t="shared" si="442"/>
        <v>#N/A</v>
      </c>
      <c r="M1452" s="8" t="e">
        <f t="shared" si="443"/>
        <v>#N/A</v>
      </c>
      <c r="N1452" s="2" t="str">
        <f t="shared" si="444"/>
        <v>-</v>
      </c>
      <c r="O1452" s="2" t="str">
        <f t="shared" si="445"/>
        <v>-</v>
      </c>
      <c r="P1452" s="2" t="str">
        <f t="shared" si="446"/>
        <v>-</v>
      </c>
      <c r="Q1452" s="2" t="str">
        <f t="shared" si="447"/>
        <v>-</v>
      </c>
      <c r="AS1452" t="s">
        <v>2321</v>
      </c>
      <c r="AT1452" t="s">
        <v>807</v>
      </c>
      <c r="AW1452" s="35">
        <v>27</v>
      </c>
      <c r="AX1452" s="37">
        <v>163</v>
      </c>
      <c r="AY1452" s="41">
        <f t="shared" si="449"/>
        <v>27163</v>
      </c>
      <c r="BA1452" s="7" t="s">
        <v>59</v>
      </c>
      <c r="BC1452" s="1">
        <v>141601</v>
      </c>
      <c r="BD1452" s="1">
        <v>12897</v>
      </c>
    </row>
    <row r="1453" spans="1:56" hidden="1" outlineLevel="1">
      <c r="A1453" t="s">
        <v>118</v>
      </c>
      <c r="B1453" t="s">
        <v>807</v>
      </c>
      <c r="C1453" s="25">
        <v>11323</v>
      </c>
      <c r="F1453" s="1">
        <f t="shared" si="448"/>
        <v>6590</v>
      </c>
      <c r="G1453" s="25">
        <v>4609</v>
      </c>
      <c r="H1453" s="1">
        <v>4550</v>
      </c>
      <c r="I1453" s="2" t="str">
        <f t="shared" si="439"/>
        <v/>
      </c>
      <c r="J1453" s="2">
        <f t="shared" si="440"/>
        <v>0.69044006069802732</v>
      </c>
      <c r="K1453" s="10" t="e">
        <f t="shared" si="441"/>
        <v>#N/A</v>
      </c>
      <c r="L1453" s="9" t="e">
        <f t="shared" si="442"/>
        <v>#N/A</v>
      </c>
      <c r="M1453" s="8" t="e">
        <f t="shared" si="443"/>
        <v>#N/A</v>
      </c>
      <c r="N1453" s="2" t="str">
        <f t="shared" si="444"/>
        <v>-</v>
      </c>
      <c r="O1453" s="2" t="str">
        <f t="shared" si="445"/>
        <v>-</v>
      </c>
      <c r="P1453" s="2" t="str">
        <f t="shared" si="446"/>
        <v>-</v>
      </c>
      <c r="Q1453" s="2" t="str">
        <f t="shared" si="447"/>
        <v>-</v>
      </c>
      <c r="AS1453" t="s">
        <v>118</v>
      </c>
      <c r="AT1453" t="s">
        <v>807</v>
      </c>
      <c r="AW1453" s="35">
        <v>27</v>
      </c>
      <c r="AX1453" s="37">
        <v>165</v>
      </c>
      <c r="AY1453" s="41">
        <f t="shared" si="449"/>
        <v>27165</v>
      </c>
      <c r="BA1453" s="7" t="s">
        <v>59</v>
      </c>
      <c r="BC1453" s="1">
        <v>6191</v>
      </c>
      <c r="BD1453" s="1">
        <v>399</v>
      </c>
    </row>
    <row r="1454" spans="1:56" hidden="1" outlineLevel="1">
      <c r="A1454" t="s">
        <v>719</v>
      </c>
      <c r="B1454" t="s">
        <v>807</v>
      </c>
      <c r="C1454" s="25">
        <v>6709</v>
      </c>
      <c r="F1454" s="1">
        <f t="shared" si="448"/>
        <v>4153</v>
      </c>
      <c r="G1454" s="25">
        <v>2830</v>
      </c>
      <c r="H1454" s="1">
        <v>2802</v>
      </c>
      <c r="I1454" s="2" t="str">
        <f t="shared" si="439"/>
        <v/>
      </c>
      <c r="J1454" s="2">
        <f t="shared" si="440"/>
        <v>0.67469299301709607</v>
      </c>
      <c r="K1454" s="10" t="e">
        <f t="shared" si="441"/>
        <v>#N/A</v>
      </c>
      <c r="L1454" s="9" t="e">
        <f t="shared" si="442"/>
        <v>#N/A</v>
      </c>
      <c r="M1454" s="8" t="e">
        <f t="shared" si="443"/>
        <v>#N/A</v>
      </c>
      <c r="N1454" s="2" t="str">
        <f t="shared" si="444"/>
        <v>-</v>
      </c>
      <c r="O1454" s="2" t="str">
        <f t="shared" si="445"/>
        <v>-</v>
      </c>
      <c r="P1454" s="2" t="str">
        <f t="shared" si="446"/>
        <v>-</v>
      </c>
      <c r="Q1454" s="2" t="str">
        <f t="shared" si="447"/>
        <v>-</v>
      </c>
      <c r="AS1454" t="s">
        <v>719</v>
      </c>
      <c r="AT1454" t="s">
        <v>807</v>
      </c>
      <c r="AW1454" s="35">
        <v>27</v>
      </c>
      <c r="AX1454" s="37">
        <v>167</v>
      </c>
      <c r="AY1454" s="41">
        <f t="shared" si="449"/>
        <v>27167</v>
      </c>
      <c r="BA1454" s="7" t="s">
        <v>59</v>
      </c>
      <c r="BC1454" s="1">
        <v>3844</v>
      </c>
      <c r="BD1454" s="1">
        <v>309</v>
      </c>
    </row>
    <row r="1455" spans="1:56" hidden="1" outlineLevel="1">
      <c r="A1455" t="s">
        <v>2653</v>
      </c>
      <c r="B1455" t="s">
        <v>807</v>
      </c>
      <c r="C1455" s="25">
        <v>50904</v>
      </c>
      <c r="F1455" s="1">
        <f t="shared" si="448"/>
        <v>33908</v>
      </c>
      <c r="G1455" s="25">
        <v>19926</v>
      </c>
      <c r="H1455" s="1">
        <v>19685</v>
      </c>
      <c r="I1455" s="2" t="str">
        <f t="shared" si="439"/>
        <v/>
      </c>
      <c r="J1455" s="2">
        <f t="shared" si="440"/>
        <v>0.58054146514096971</v>
      </c>
      <c r="K1455" s="10" t="e">
        <f t="shared" si="441"/>
        <v>#N/A</v>
      </c>
      <c r="L1455" s="9" t="e">
        <f t="shared" si="442"/>
        <v>#N/A</v>
      </c>
      <c r="M1455" s="8" t="e">
        <f t="shared" si="443"/>
        <v>#N/A</v>
      </c>
      <c r="N1455" s="2" t="str">
        <f t="shared" si="444"/>
        <v>-</v>
      </c>
      <c r="O1455" s="2" t="str">
        <f t="shared" si="445"/>
        <v>-</v>
      </c>
      <c r="P1455" s="2" t="str">
        <f t="shared" si="446"/>
        <v>-</v>
      </c>
      <c r="Q1455" s="2" t="str">
        <f t="shared" si="447"/>
        <v>-</v>
      </c>
      <c r="AS1455" t="s">
        <v>2653</v>
      </c>
      <c r="AT1455" t="s">
        <v>807</v>
      </c>
      <c r="AW1455" s="35">
        <v>27</v>
      </c>
      <c r="AX1455" s="37">
        <v>169</v>
      </c>
      <c r="AY1455" s="41">
        <f t="shared" si="449"/>
        <v>27169</v>
      </c>
      <c r="BA1455" s="7" t="s">
        <v>59</v>
      </c>
      <c r="BC1455" s="1">
        <v>31181</v>
      </c>
      <c r="BD1455" s="1">
        <v>2727</v>
      </c>
    </row>
    <row r="1456" spans="1:56" hidden="1" outlineLevel="1">
      <c r="A1456" t="s">
        <v>2497</v>
      </c>
      <c r="B1456" t="s">
        <v>807</v>
      </c>
      <c r="C1456" s="25">
        <v>115192</v>
      </c>
      <c r="F1456" s="1">
        <f t="shared" si="448"/>
        <v>72462</v>
      </c>
      <c r="G1456" s="25">
        <v>47727</v>
      </c>
      <c r="H1456" s="1">
        <v>47257</v>
      </c>
      <c r="I1456" s="2" t="str">
        <f t="shared" si="439"/>
        <v/>
      </c>
      <c r="J1456" s="2">
        <f t="shared" si="440"/>
        <v>0.65216251276531145</v>
      </c>
      <c r="K1456" s="10" t="e">
        <f t="shared" si="441"/>
        <v>#N/A</v>
      </c>
      <c r="L1456" s="9" t="e">
        <f t="shared" si="442"/>
        <v>#N/A</v>
      </c>
      <c r="M1456" s="8" t="e">
        <f t="shared" si="443"/>
        <v>#N/A</v>
      </c>
      <c r="N1456" s="2" t="str">
        <f t="shared" si="444"/>
        <v>-</v>
      </c>
      <c r="O1456" s="2" t="str">
        <f t="shared" si="445"/>
        <v>-</v>
      </c>
      <c r="P1456" s="2" t="str">
        <f t="shared" si="446"/>
        <v>-</v>
      </c>
      <c r="Q1456" s="2" t="str">
        <f t="shared" si="447"/>
        <v>-</v>
      </c>
      <c r="AS1456" t="s">
        <v>2497</v>
      </c>
      <c r="AT1456" t="s">
        <v>807</v>
      </c>
      <c r="AW1456" s="35">
        <v>27</v>
      </c>
      <c r="AX1456" s="37">
        <v>171</v>
      </c>
      <c r="AY1456" s="41">
        <f t="shared" si="449"/>
        <v>27171</v>
      </c>
      <c r="BA1456" s="7" t="s">
        <v>59</v>
      </c>
      <c r="BC1456" s="1">
        <v>65116</v>
      </c>
      <c r="BD1456" s="1">
        <v>7346</v>
      </c>
    </row>
    <row r="1457" spans="1:56" hidden="1" outlineLevel="1">
      <c r="A1457" t="s">
        <v>3036</v>
      </c>
      <c r="B1457" t="s">
        <v>807</v>
      </c>
      <c r="C1457" s="25">
        <v>10663</v>
      </c>
      <c r="F1457" s="1">
        <f t="shared" si="448"/>
        <v>6751</v>
      </c>
      <c r="G1457" s="25">
        <v>4880</v>
      </c>
      <c r="H1457" s="1">
        <v>4793</v>
      </c>
      <c r="I1457" s="2" t="str">
        <f t="shared" si="439"/>
        <v/>
      </c>
      <c r="J1457" s="2">
        <f t="shared" si="440"/>
        <v>0.70996889349725967</v>
      </c>
      <c r="K1457" s="10" t="e">
        <f t="shared" si="441"/>
        <v>#N/A</v>
      </c>
      <c r="L1457" s="9" t="e">
        <f t="shared" si="442"/>
        <v>#N/A</v>
      </c>
      <c r="M1457" s="8" t="e">
        <f t="shared" si="443"/>
        <v>#N/A</v>
      </c>
      <c r="N1457" s="2" t="str">
        <f t="shared" si="444"/>
        <v>-</v>
      </c>
      <c r="O1457" s="2" t="str">
        <f t="shared" si="445"/>
        <v>-</v>
      </c>
      <c r="P1457" s="2" t="str">
        <f t="shared" si="446"/>
        <v>-</v>
      </c>
      <c r="Q1457" s="2" t="str">
        <f t="shared" si="447"/>
        <v>-</v>
      </c>
      <c r="AS1457" t="s">
        <v>3036</v>
      </c>
      <c r="AT1457" t="s">
        <v>807</v>
      </c>
      <c r="AW1457" s="35">
        <v>27</v>
      </c>
      <c r="AX1457" s="37">
        <v>173</v>
      </c>
      <c r="AY1457" s="41">
        <f t="shared" si="449"/>
        <v>27173</v>
      </c>
      <c r="BA1457" s="7" t="s">
        <v>59</v>
      </c>
      <c r="BC1457" s="1">
        <v>6244</v>
      </c>
      <c r="BD1457" s="1">
        <v>507</v>
      </c>
    </row>
    <row r="1458" spans="1:56" collapsed="1">
      <c r="A1458" t="s">
        <v>1041</v>
      </c>
      <c r="B1458" t="s">
        <v>2569</v>
      </c>
      <c r="C1458" s="25">
        <f>SUM(C1371:C1457)</f>
        <v>5163555</v>
      </c>
      <c r="D1458" s="55">
        <v>3855000</v>
      </c>
      <c r="E1458" s="55">
        <v>3632000</v>
      </c>
      <c r="F1458" s="25">
        <f>SUM(F1371:F1457)</f>
        <v>3410566</v>
      </c>
      <c r="G1458" s="25">
        <f>SUM(G1371:G1457)</f>
        <v>2217818</v>
      </c>
      <c r="H1458" s="1">
        <v>2178974</v>
      </c>
      <c r="I1458" s="2">
        <f t="shared" si="439"/>
        <v>0.5652332036316472</v>
      </c>
      <c r="J1458" s="2">
        <f t="shared" si="440"/>
        <v>0.63888926354159392</v>
      </c>
      <c r="K1458" s="10" t="e">
        <f t="shared" si="441"/>
        <v>#N/A</v>
      </c>
      <c r="L1458" s="9" t="e">
        <f t="shared" si="442"/>
        <v>#N/A</v>
      </c>
      <c r="M1458" s="8" t="e">
        <f t="shared" si="443"/>
        <v>#N/A</v>
      </c>
      <c r="N1458" s="2" t="str">
        <f t="shared" si="444"/>
        <v>-</v>
      </c>
      <c r="O1458" s="2" t="str">
        <f t="shared" si="445"/>
        <v>-</v>
      </c>
      <c r="P1458" s="2" t="str">
        <f t="shared" si="446"/>
        <v>-</v>
      </c>
      <c r="Q1458" s="2" t="str">
        <f t="shared" si="447"/>
        <v>-</v>
      </c>
      <c r="AS1458" t="s">
        <v>1041</v>
      </c>
      <c r="AT1458" t="s">
        <v>2569</v>
      </c>
      <c r="AW1458" s="35">
        <v>27</v>
      </c>
      <c r="AX1458" s="37"/>
      <c r="AY1458" s="35">
        <v>27</v>
      </c>
      <c r="BA1458" s="7" t="s">
        <v>2133</v>
      </c>
      <c r="BC1458" s="1">
        <f>SUM(BC1371:BC1457)</f>
        <v>3118398</v>
      </c>
      <c r="BD1458" s="1">
        <f>SUM(BD1371:BD1457)</f>
        <v>292168</v>
      </c>
    </row>
    <row r="1459" spans="1:56">
      <c r="C1459" s="25"/>
      <c r="I1459" s="2"/>
      <c r="J1459" s="2"/>
      <c r="M1459" s="8"/>
      <c r="AW1459" s="35"/>
      <c r="AX1459" s="37"/>
      <c r="AY1459" s="41"/>
    </row>
    <row r="1460" spans="1:56" hidden="1" outlineLevel="1">
      <c r="A1460" t="s">
        <v>1336</v>
      </c>
      <c r="B1460" t="s">
        <v>1747</v>
      </c>
      <c r="C1460" s="25">
        <v>33220</v>
      </c>
      <c r="F1460" s="1">
        <v>20447</v>
      </c>
      <c r="H1460" s="1">
        <v>6207</v>
      </c>
      <c r="I1460" s="2" t="str">
        <f t="shared" si="439"/>
        <v/>
      </c>
      <c r="J1460" s="2">
        <f t="shared" si="440"/>
        <v>0.30356531520516455</v>
      </c>
      <c r="K1460" s="10" t="e">
        <f t="shared" ref="K1460:K1491" si="450">RANK(R1460,R1460:AP1460)</f>
        <v>#N/A</v>
      </c>
      <c r="L1460" s="9" t="e">
        <f t="shared" ref="L1460:L1491" si="451">RANK(S1460,R1460:AP1460)</f>
        <v>#N/A</v>
      </c>
      <c r="M1460" s="8" t="e">
        <f t="shared" ref="M1460:M1491" si="452">RANK(T1460,R1460:AP1460)</f>
        <v>#N/A</v>
      </c>
      <c r="N1460" s="2" t="str">
        <f t="shared" ref="N1460:N1491" si="453">IF(SUM($R1460:$AO1460)=0,"-",R1460/SUM($R1460:$AO1460))</f>
        <v>-</v>
      </c>
      <c r="O1460" s="2" t="str">
        <f t="shared" ref="O1460:O1491" si="454">IF(SUM($R1460:$AO1460)=0,"-",S1460/SUM($R1460:$AO1460))</f>
        <v>-</v>
      </c>
      <c r="P1460" s="2" t="str">
        <f t="shared" ref="P1460:P1491" si="455">IF(SUM($R1460:$AO1460)=0,"-",T1460/SUM($R1460:$AO1460))</f>
        <v>-</v>
      </c>
      <c r="Q1460" s="2" t="str">
        <f t="shared" ref="Q1460:Q1491" si="456">IF(SUM($R1460:$AO1460)=0,"-",(1-N1460-O1460-P1460))</f>
        <v>-</v>
      </c>
      <c r="AS1460" t="s">
        <v>1336</v>
      </c>
      <c r="AT1460" t="s">
        <v>1747</v>
      </c>
      <c r="AW1460" s="35">
        <v>28</v>
      </c>
      <c r="AX1460" s="37">
        <v>1</v>
      </c>
      <c r="AY1460" s="41">
        <f t="shared" si="449"/>
        <v>28001</v>
      </c>
      <c r="AZ1460">
        <v>3</v>
      </c>
      <c r="BA1460" s="7" t="s">
        <v>59</v>
      </c>
    </row>
    <row r="1461" spans="1:56" hidden="1" outlineLevel="1">
      <c r="A1461" t="s">
        <v>1379</v>
      </c>
      <c r="B1461" t="s">
        <v>1747</v>
      </c>
      <c r="C1461" s="25">
        <v>36183</v>
      </c>
      <c r="F1461" s="1">
        <v>24400</v>
      </c>
      <c r="G1461" s="31"/>
      <c r="H1461" s="1">
        <v>7686</v>
      </c>
      <c r="I1461" s="2" t="str">
        <f t="shared" si="439"/>
        <v/>
      </c>
      <c r="J1461" s="2">
        <f t="shared" si="440"/>
        <v>0.315</v>
      </c>
      <c r="K1461" s="10" t="e">
        <f t="shared" si="450"/>
        <v>#N/A</v>
      </c>
      <c r="L1461" s="9" t="e">
        <f t="shared" si="451"/>
        <v>#N/A</v>
      </c>
      <c r="M1461" s="8" t="e">
        <f t="shared" si="452"/>
        <v>#N/A</v>
      </c>
      <c r="N1461" s="2" t="str">
        <f t="shared" si="453"/>
        <v>-</v>
      </c>
      <c r="O1461" s="2" t="str">
        <f t="shared" si="454"/>
        <v>-</v>
      </c>
      <c r="P1461" s="2" t="str">
        <f t="shared" si="455"/>
        <v>-</v>
      </c>
      <c r="Q1461" s="2" t="str">
        <f t="shared" si="456"/>
        <v>-</v>
      </c>
      <c r="AS1461" t="s">
        <v>1379</v>
      </c>
      <c r="AT1461" t="s">
        <v>1747</v>
      </c>
      <c r="AW1461" s="35">
        <v>28</v>
      </c>
      <c r="AX1461" s="37">
        <v>3</v>
      </c>
      <c r="AY1461" s="41">
        <f t="shared" si="449"/>
        <v>28003</v>
      </c>
      <c r="AZ1461">
        <v>1</v>
      </c>
      <c r="BA1461" s="7" t="s">
        <v>59</v>
      </c>
    </row>
    <row r="1462" spans="1:56" hidden="1" outlineLevel="1">
      <c r="A1462" t="s">
        <v>1380</v>
      </c>
      <c r="B1462" t="s">
        <v>1747</v>
      </c>
      <c r="C1462" s="25">
        <v>13586</v>
      </c>
      <c r="F1462" s="1">
        <v>10276</v>
      </c>
      <c r="G1462" s="31"/>
      <c r="H1462" s="1">
        <v>4177</v>
      </c>
      <c r="I1462" s="2" t="str">
        <f t="shared" si="439"/>
        <v/>
      </c>
      <c r="J1462" s="2">
        <f t="shared" si="440"/>
        <v>0.40648112105877776</v>
      </c>
      <c r="K1462" s="10" t="e">
        <f t="shared" si="450"/>
        <v>#N/A</v>
      </c>
      <c r="L1462" s="9" t="e">
        <f t="shared" si="451"/>
        <v>#N/A</v>
      </c>
      <c r="M1462" s="8" t="e">
        <f t="shared" si="452"/>
        <v>#N/A</v>
      </c>
      <c r="N1462" s="2" t="str">
        <f t="shared" si="453"/>
        <v>-</v>
      </c>
      <c r="O1462" s="2" t="str">
        <f t="shared" si="454"/>
        <v>-</v>
      </c>
      <c r="P1462" s="2" t="str">
        <f t="shared" si="455"/>
        <v>-</v>
      </c>
      <c r="Q1462" s="2" t="str">
        <f t="shared" si="456"/>
        <v>-</v>
      </c>
      <c r="AS1462" t="s">
        <v>1380</v>
      </c>
      <c r="AT1462" t="s">
        <v>1747</v>
      </c>
      <c r="AW1462" s="35">
        <v>28</v>
      </c>
      <c r="AX1462" s="37">
        <v>5</v>
      </c>
      <c r="AY1462" s="41">
        <f t="shared" si="449"/>
        <v>28005</v>
      </c>
      <c r="AZ1462">
        <v>3</v>
      </c>
      <c r="BA1462" s="7" t="s">
        <v>59</v>
      </c>
    </row>
    <row r="1463" spans="1:56" hidden="1" outlineLevel="1">
      <c r="A1463" t="s">
        <v>2717</v>
      </c>
      <c r="B1463" t="s">
        <v>1747</v>
      </c>
      <c r="C1463" s="25">
        <v>19431</v>
      </c>
      <c r="F1463" s="1">
        <v>12843</v>
      </c>
      <c r="H1463" s="1">
        <v>4853</v>
      </c>
      <c r="I1463" s="2" t="str">
        <f t="shared" si="439"/>
        <v/>
      </c>
      <c r="J1463" s="2">
        <f t="shared" si="440"/>
        <v>0.3778712138908355</v>
      </c>
      <c r="K1463" s="10" t="e">
        <f t="shared" si="450"/>
        <v>#N/A</v>
      </c>
      <c r="L1463" s="9" t="e">
        <f t="shared" si="451"/>
        <v>#N/A</v>
      </c>
      <c r="M1463" s="8" t="e">
        <f t="shared" si="452"/>
        <v>#N/A</v>
      </c>
      <c r="N1463" s="2" t="str">
        <f t="shared" si="453"/>
        <v>-</v>
      </c>
      <c r="O1463" s="2" t="str">
        <f t="shared" si="454"/>
        <v>-</v>
      </c>
      <c r="P1463" s="2" t="str">
        <f t="shared" si="455"/>
        <v>-</v>
      </c>
      <c r="Q1463" s="2" t="str">
        <f t="shared" si="456"/>
        <v>-</v>
      </c>
      <c r="AS1463" t="s">
        <v>2717</v>
      </c>
      <c r="AT1463" t="s">
        <v>1747</v>
      </c>
      <c r="AW1463" s="35">
        <v>28</v>
      </c>
      <c r="AX1463" s="37">
        <v>7</v>
      </c>
      <c r="AY1463" s="41">
        <f t="shared" si="449"/>
        <v>28007</v>
      </c>
      <c r="AZ1463">
        <v>2</v>
      </c>
      <c r="BA1463" s="7" t="s">
        <v>59</v>
      </c>
    </row>
    <row r="1464" spans="1:56" hidden="1" outlineLevel="1">
      <c r="A1464" t="s">
        <v>1461</v>
      </c>
      <c r="B1464" t="s">
        <v>1747</v>
      </c>
      <c r="C1464" s="25">
        <v>8479</v>
      </c>
      <c r="F1464" s="1">
        <v>6065</v>
      </c>
      <c r="G1464" s="31"/>
      <c r="H1464" s="1">
        <v>2069</v>
      </c>
      <c r="I1464" s="2" t="str">
        <f t="shared" si="439"/>
        <v/>
      </c>
      <c r="J1464" s="2">
        <f t="shared" si="440"/>
        <v>0.34113767518549054</v>
      </c>
      <c r="K1464" s="10" t="e">
        <f t="shared" si="450"/>
        <v>#N/A</v>
      </c>
      <c r="L1464" s="9" t="e">
        <f t="shared" si="451"/>
        <v>#N/A</v>
      </c>
      <c r="M1464" s="8" t="e">
        <f t="shared" si="452"/>
        <v>#N/A</v>
      </c>
      <c r="N1464" s="2" t="str">
        <f t="shared" si="453"/>
        <v>-</v>
      </c>
      <c r="O1464" s="2" t="str">
        <f t="shared" si="454"/>
        <v>-</v>
      </c>
      <c r="P1464" s="2" t="str">
        <f t="shared" si="455"/>
        <v>-</v>
      </c>
      <c r="Q1464" s="2" t="str">
        <f t="shared" si="456"/>
        <v>-</v>
      </c>
      <c r="AS1464" t="s">
        <v>1461</v>
      </c>
      <c r="AT1464" t="s">
        <v>1747</v>
      </c>
      <c r="AW1464" s="35">
        <v>28</v>
      </c>
      <c r="AX1464" s="37">
        <v>9</v>
      </c>
      <c r="AY1464" s="41">
        <f t="shared" si="449"/>
        <v>28009</v>
      </c>
      <c r="AZ1464">
        <v>1</v>
      </c>
      <c r="BA1464" s="7" t="s">
        <v>59</v>
      </c>
    </row>
    <row r="1465" spans="1:56" hidden="1" outlineLevel="1">
      <c r="A1465" t="s">
        <v>2735</v>
      </c>
      <c r="B1465" t="s">
        <v>1747</v>
      </c>
      <c r="C1465" s="25">
        <v>36102</v>
      </c>
      <c r="F1465" s="1">
        <v>32164</v>
      </c>
      <c r="G1465" s="31"/>
      <c r="H1465" s="1">
        <v>8035</v>
      </c>
      <c r="I1465" s="2" t="str">
        <f t="shared" si="439"/>
        <v/>
      </c>
      <c r="J1465" s="2">
        <f t="shared" si="440"/>
        <v>0.24981345603780625</v>
      </c>
      <c r="K1465" s="10" t="e">
        <f t="shared" si="450"/>
        <v>#N/A</v>
      </c>
      <c r="L1465" s="9" t="e">
        <f t="shared" si="451"/>
        <v>#N/A</v>
      </c>
      <c r="M1465" s="8" t="e">
        <f t="shared" si="452"/>
        <v>#N/A</v>
      </c>
      <c r="N1465" s="2" t="str">
        <f t="shared" si="453"/>
        <v>-</v>
      </c>
      <c r="O1465" s="2" t="str">
        <f t="shared" si="454"/>
        <v>-</v>
      </c>
      <c r="P1465" s="2" t="str">
        <f t="shared" si="455"/>
        <v>-</v>
      </c>
      <c r="Q1465" s="2" t="str">
        <f t="shared" si="456"/>
        <v>-</v>
      </c>
      <c r="AS1465" t="s">
        <v>2735</v>
      </c>
      <c r="AT1465" t="s">
        <v>1747</v>
      </c>
      <c r="AW1465" s="35">
        <v>28</v>
      </c>
      <c r="AX1465" s="37">
        <v>11</v>
      </c>
      <c r="AY1465" s="41">
        <f t="shared" si="449"/>
        <v>28011</v>
      </c>
      <c r="AZ1465">
        <v>2</v>
      </c>
      <c r="BA1465" s="7" t="s">
        <v>59</v>
      </c>
    </row>
    <row r="1466" spans="1:56" hidden="1" outlineLevel="1">
      <c r="A1466" t="s">
        <v>1335</v>
      </c>
      <c r="B1466" t="s">
        <v>1747</v>
      </c>
      <c r="C1466" s="25">
        <v>14947</v>
      </c>
      <c r="F1466" s="1">
        <v>9293</v>
      </c>
      <c r="H1466" s="1">
        <v>2877</v>
      </c>
      <c r="I1466" s="2" t="str">
        <f t="shared" si="439"/>
        <v/>
      </c>
      <c r="J1466" s="2">
        <f t="shared" si="440"/>
        <v>0.30958786183148607</v>
      </c>
      <c r="K1466" s="10" t="e">
        <f t="shared" si="450"/>
        <v>#N/A</v>
      </c>
      <c r="L1466" s="9" t="e">
        <f t="shared" si="451"/>
        <v>#N/A</v>
      </c>
      <c r="M1466" s="8" t="e">
        <f t="shared" si="452"/>
        <v>#N/A</v>
      </c>
      <c r="N1466" s="2" t="str">
        <f t="shared" si="453"/>
        <v>-</v>
      </c>
      <c r="O1466" s="2" t="str">
        <f t="shared" si="454"/>
        <v>-</v>
      </c>
      <c r="P1466" s="2" t="str">
        <f t="shared" si="455"/>
        <v>-</v>
      </c>
      <c r="Q1466" s="2" t="str">
        <f t="shared" si="456"/>
        <v>-</v>
      </c>
      <c r="AS1466" t="s">
        <v>1335</v>
      </c>
      <c r="AT1466" t="s">
        <v>1747</v>
      </c>
      <c r="AW1466" s="35">
        <v>28</v>
      </c>
      <c r="AX1466" s="37">
        <v>13</v>
      </c>
      <c r="AY1466" s="41">
        <f t="shared" si="449"/>
        <v>28013</v>
      </c>
      <c r="AZ1466">
        <v>1</v>
      </c>
      <c r="BA1466" s="7" t="s">
        <v>59</v>
      </c>
    </row>
    <row r="1467" spans="1:56" hidden="1" outlineLevel="1">
      <c r="A1467" t="s">
        <v>2982</v>
      </c>
      <c r="B1467" t="s">
        <v>1747</v>
      </c>
      <c r="C1467" s="25">
        <v>10534</v>
      </c>
      <c r="F1467" s="1">
        <v>7486</v>
      </c>
      <c r="G1467" s="31"/>
      <c r="H1467" s="1">
        <v>2778</v>
      </c>
      <c r="I1467" s="2" t="str">
        <f t="shared" si="439"/>
        <v/>
      </c>
      <c r="J1467" s="2">
        <f t="shared" si="440"/>
        <v>0.37109270638525249</v>
      </c>
      <c r="K1467" s="10" t="e">
        <f t="shared" si="450"/>
        <v>#N/A</v>
      </c>
      <c r="L1467" s="9" t="e">
        <f t="shared" si="451"/>
        <v>#N/A</v>
      </c>
      <c r="M1467" s="8" t="e">
        <f t="shared" si="452"/>
        <v>#N/A</v>
      </c>
      <c r="N1467" s="2" t="str">
        <f t="shared" si="453"/>
        <v>-</v>
      </c>
      <c r="O1467" s="2" t="str">
        <f t="shared" si="454"/>
        <v>-</v>
      </c>
      <c r="P1467" s="2" t="str">
        <f t="shared" si="455"/>
        <v>-</v>
      </c>
      <c r="Q1467" s="2" t="str">
        <f t="shared" si="456"/>
        <v>-</v>
      </c>
      <c r="AS1467" t="s">
        <v>2982</v>
      </c>
      <c r="AT1467" t="s">
        <v>1747</v>
      </c>
      <c r="AW1467" s="35">
        <v>28</v>
      </c>
      <c r="AX1467" s="37">
        <v>15</v>
      </c>
      <c r="AY1467" s="41">
        <f t="shared" si="449"/>
        <v>28015</v>
      </c>
      <c r="AZ1467">
        <v>2</v>
      </c>
      <c r="BA1467" s="7" t="s">
        <v>59</v>
      </c>
    </row>
    <row r="1468" spans="1:56" hidden="1" outlineLevel="1">
      <c r="A1468" t="s">
        <v>2261</v>
      </c>
      <c r="B1468" t="s">
        <v>1747</v>
      </c>
      <c r="C1468" s="25">
        <v>18074</v>
      </c>
      <c r="F1468" s="1">
        <v>11656</v>
      </c>
      <c r="G1468" s="31"/>
      <c r="H1468" s="1">
        <v>3622</v>
      </c>
      <c r="I1468" s="2" t="str">
        <f t="shared" si="439"/>
        <v/>
      </c>
      <c r="J1468" s="2">
        <f t="shared" si="440"/>
        <v>0.31074124914207274</v>
      </c>
      <c r="K1468" s="10" t="e">
        <f t="shared" si="450"/>
        <v>#N/A</v>
      </c>
      <c r="L1468" s="9" t="e">
        <f t="shared" si="451"/>
        <v>#N/A</v>
      </c>
      <c r="M1468" s="8" t="e">
        <f t="shared" si="452"/>
        <v>#N/A</v>
      </c>
      <c r="N1468" s="2" t="str">
        <f t="shared" si="453"/>
        <v>-</v>
      </c>
      <c r="O1468" s="2" t="str">
        <f t="shared" si="454"/>
        <v>-</v>
      </c>
      <c r="P1468" s="2" t="str">
        <f t="shared" si="455"/>
        <v>-</v>
      </c>
      <c r="Q1468" s="2" t="str">
        <f t="shared" si="456"/>
        <v>-</v>
      </c>
      <c r="AS1468" t="s">
        <v>2261</v>
      </c>
      <c r="AT1468" t="s">
        <v>1747</v>
      </c>
      <c r="AW1468" s="35">
        <v>28</v>
      </c>
      <c r="AX1468" s="37">
        <v>17</v>
      </c>
      <c r="AY1468" s="41">
        <f t="shared" si="449"/>
        <v>28017</v>
      </c>
      <c r="AZ1468">
        <v>1</v>
      </c>
      <c r="BA1468" s="7" t="s">
        <v>59</v>
      </c>
    </row>
    <row r="1469" spans="1:56" hidden="1" outlineLevel="1">
      <c r="A1469" t="s">
        <v>905</v>
      </c>
      <c r="B1469" t="s">
        <v>1747</v>
      </c>
      <c r="C1469" s="25">
        <v>8894</v>
      </c>
      <c r="F1469" s="1">
        <v>6337</v>
      </c>
      <c r="G1469" s="31"/>
      <c r="H1469" s="1">
        <v>2217</v>
      </c>
      <c r="I1469" s="2" t="str">
        <f t="shared" si="439"/>
        <v/>
      </c>
      <c r="J1469" s="2">
        <f t="shared" si="440"/>
        <v>0.34985008679185736</v>
      </c>
      <c r="K1469" s="10" t="e">
        <f t="shared" si="450"/>
        <v>#N/A</v>
      </c>
      <c r="L1469" s="9" t="e">
        <f t="shared" si="451"/>
        <v>#N/A</v>
      </c>
      <c r="M1469" s="8" t="e">
        <f t="shared" si="452"/>
        <v>#N/A</v>
      </c>
      <c r="N1469" s="2" t="str">
        <f t="shared" si="453"/>
        <v>-</v>
      </c>
      <c r="O1469" s="2" t="str">
        <f t="shared" si="454"/>
        <v>-</v>
      </c>
      <c r="P1469" s="2" t="str">
        <f t="shared" si="455"/>
        <v>-</v>
      </c>
      <c r="Q1469" s="2" t="str">
        <f t="shared" si="456"/>
        <v>-</v>
      </c>
      <c r="AS1469" t="s">
        <v>905</v>
      </c>
      <c r="AT1469" t="s">
        <v>1747</v>
      </c>
      <c r="AW1469" s="35">
        <v>28</v>
      </c>
      <c r="AX1469" s="37">
        <v>19</v>
      </c>
      <c r="AY1469" s="41">
        <f t="shared" si="449"/>
        <v>28019</v>
      </c>
      <c r="AZ1469">
        <v>1</v>
      </c>
      <c r="BA1469" s="7" t="s">
        <v>59</v>
      </c>
    </row>
    <row r="1470" spans="1:56" hidden="1" outlineLevel="1">
      <c r="A1470" t="s">
        <v>1520</v>
      </c>
      <c r="B1470" t="s">
        <v>1747</v>
      </c>
      <c r="C1470" s="25">
        <v>10358</v>
      </c>
      <c r="F1470" s="1">
        <v>7546</v>
      </c>
      <c r="G1470" s="31"/>
      <c r="H1470" s="1">
        <v>3150</v>
      </c>
      <c r="I1470" s="2" t="str">
        <f t="shared" si="439"/>
        <v/>
      </c>
      <c r="J1470" s="2">
        <f t="shared" si="440"/>
        <v>0.41743970315398887</v>
      </c>
      <c r="K1470" s="10" t="e">
        <f t="shared" si="450"/>
        <v>#N/A</v>
      </c>
      <c r="L1470" s="9" t="e">
        <f t="shared" si="451"/>
        <v>#N/A</v>
      </c>
      <c r="M1470" s="8" t="e">
        <f t="shared" si="452"/>
        <v>#N/A</v>
      </c>
      <c r="N1470" s="2" t="str">
        <f t="shared" si="453"/>
        <v>-</v>
      </c>
      <c r="O1470" s="2" t="str">
        <f t="shared" si="454"/>
        <v>-</v>
      </c>
      <c r="P1470" s="2" t="str">
        <f t="shared" si="455"/>
        <v>-</v>
      </c>
      <c r="Q1470" s="2" t="str">
        <f t="shared" si="456"/>
        <v>-</v>
      </c>
      <c r="AS1470" t="s">
        <v>1520</v>
      </c>
      <c r="AT1470" t="s">
        <v>1747</v>
      </c>
      <c r="AW1470" s="35">
        <v>28</v>
      </c>
      <c r="AX1470" s="37">
        <v>21</v>
      </c>
      <c r="AY1470" s="41">
        <f t="shared" si="449"/>
        <v>28021</v>
      </c>
      <c r="AZ1470">
        <v>2</v>
      </c>
      <c r="BA1470" s="7" t="s">
        <v>59</v>
      </c>
    </row>
    <row r="1471" spans="1:56" hidden="1" outlineLevel="1">
      <c r="A1471" t="s">
        <v>906</v>
      </c>
      <c r="B1471" t="s">
        <v>1747</v>
      </c>
      <c r="C1471" s="25">
        <v>16976</v>
      </c>
      <c r="F1471" s="1">
        <v>11719</v>
      </c>
      <c r="H1471" s="1">
        <v>4244</v>
      </c>
      <c r="I1471" s="2" t="str">
        <f t="shared" si="439"/>
        <v/>
      </c>
      <c r="J1471" s="2">
        <f t="shared" si="440"/>
        <v>0.36214694086526156</v>
      </c>
      <c r="K1471" s="10" t="e">
        <f t="shared" si="450"/>
        <v>#N/A</v>
      </c>
      <c r="L1471" s="9" t="e">
        <f t="shared" si="451"/>
        <v>#N/A</v>
      </c>
      <c r="M1471" s="8" t="e">
        <f t="shared" si="452"/>
        <v>#N/A</v>
      </c>
      <c r="N1471" s="2" t="str">
        <f t="shared" si="453"/>
        <v>-</v>
      </c>
      <c r="O1471" s="2" t="str">
        <f t="shared" si="454"/>
        <v>-</v>
      </c>
      <c r="P1471" s="2" t="str">
        <f t="shared" si="455"/>
        <v>-</v>
      </c>
      <c r="Q1471" s="2" t="str">
        <f t="shared" si="456"/>
        <v>-</v>
      </c>
      <c r="AS1471" t="s">
        <v>906</v>
      </c>
      <c r="AT1471" t="s">
        <v>1747</v>
      </c>
      <c r="AW1471" s="35">
        <v>28</v>
      </c>
      <c r="AX1471" s="37">
        <v>23</v>
      </c>
      <c r="AY1471" s="41">
        <f t="shared" si="449"/>
        <v>28023</v>
      </c>
      <c r="AZ1471">
        <v>4</v>
      </c>
      <c r="BA1471" s="7" t="s">
        <v>59</v>
      </c>
    </row>
    <row r="1472" spans="1:56" hidden="1" outlineLevel="1">
      <c r="A1472" t="s">
        <v>687</v>
      </c>
      <c r="B1472" t="s">
        <v>1747</v>
      </c>
      <c r="C1472" s="25">
        <v>21139</v>
      </c>
      <c r="F1472" s="1">
        <v>12880</v>
      </c>
      <c r="G1472" s="31"/>
      <c r="H1472" s="1">
        <v>5804</v>
      </c>
      <c r="I1472" s="2" t="str">
        <f t="shared" si="439"/>
        <v/>
      </c>
      <c r="J1472" s="2">
        <f t="shared" si="440"/>
        <v>0.45062111801242238</v>
      </c>
      <c r="K1472" s="10" t="e">
        <f t="shared" si="450"/>
        <v>#N/A</v>
      </c>
      <c r="L1472" s="9" t="e">
        <f t="shared" si="451"/>
        <v>#N/A</v>
      </c>
      <c r="M1472" s="8" t="e">
        <f t="shared" si="452"/>
        <v>#N/A</v>
      </c>
      <c r="N1472" s="2" t="str">
        <f t="shared" si="453"/>
        <v>-</v>
      </c>
      <c r="O1472" s="2" t="str">
        <f t="shared" si="454"/>
        <v>-</v>
      </c>
      <c r="P1472" s="2" t="str">
        <f t="shared" si="455"/>
        <v>-</v>
      </c>
      <c r="Q1472" s="2" t="str">
        <f t="shared" si="456"/>
        <v>-</v>
      </c>
      <c r="AS1472" t="s">
        <v>687</v>
      </c>
      <c r="AT1472" t="s">
        <v>1747</v>
      </c>
      <c r="AW1472" s="35">
        <v>28</v>
      </c>
      <c r="AX1472" s="37">
        <v>25</v>
      </c>
      <c r="AY1472" s="41">
        <f t="shared" si="449"/>
        <v>28025</v>
      </c>
      <c r="AZ1472">
        <v>1</v>
      </c>
      <c r="BA1472" s="7" t="s">
        <v>59</v>
      </c>
    </row>
    <row r="1473" spans="1:53" hidden="1" outlineLevel="1">
      <c r="A1473" t="s">
        <v>2767</v>
      </c>
      <c r="B1473" t="s">
        <v>1747</v>
      </c>
      <c r="C1473" s="25">
        <v>27441</v>
      </c>
      <c r="F1473" s="1">
        <v>15237</v>
      </c>
      <c r="G1473" s="31"/>
      <c r="H1473" s="1">
        <v>5756</v>
      </c>
      <c r="I1473" s="2" t="str">
        <f t="shared" si="439"/>
        <v/>
      </c>
      <c r="J1473" s="2">
        <f t="shared" si="440"/>
        <v>0.3777646518343506</v>
      </c>
      <c r="K1473" s="10" t="e">
        <f t="shared" si="450"/>
        <v>#N/A</v>
      </c>
      <c r="L1473" s="9" t="e">
        <f t="shared" si="451"/>
        <v>#N/A</v>
      </c>
      <c r="M1473" s="8" t="e">
        <f t="shared" si="452"/>
        <v>#N/A</v>
      </c>
      <c r="N1473" s="2" t="str">
        <f t="shared" si="453"/>
        <v>-</v>
      </c>
      <c r="O1473" s="2" t="str">
        <f t="shared" si="454"/>
        <v>-</v>
      </c>
      <c r="P1473" s="2" t="str">
        <f t="shared" si="455"/>
        <v>-</v>
      </c>
      <c r="Q1473" s="2" t="str">
        <f t="shared" si="456"/>
        <v>-</v>
      </c>
      <c r="AS1473" t="s">
        <v>2767</v>
      </c>
      <c r="AT1473" t="s">
        <v>1747</v>
      </c>
      <c r="AW1473" s="35">
        <v>28</v>
      </c>
      <c r="AX1473" s="37">
        <v>27</v>
      </c>
      <c r="AY1473" s="41">
        <f t="shared" si="449"/>
        <v>28027</v>
      </c>
      <c r="AZ1473">
        <v>2</v>
      </c>
      <c r="BA1473" s="7" t="s">
        <v>59</v>
      </c>
    </row>
    <row r="1474" spans="1:53" hidden="1" outlineLevel="1">
      <c r="A1474" t="s">
        <v>1194</v>
      </c>
      <c r="B1474" t="s">
        <v>1747</v>
      </c>
      <c r="C1474" s="25">
        <v>29540</v>
      </c>
      <c r="F1474" s="1">
        <v>18313</v>
      </c>
      <c r="H1474" s="1">
        <v>8080</v>
      </c>
      <c r="I1474" s="2" t="str">
        <f t="shared" si="439"/>
        <v/>
      </c>
      <c r="J1474" s="2">
        <f t="shared" si="440"/>
        <v>0.44121662207175233</v>
      </c>
      <c r="K1474" s="10" t="e">
        <f t="shared" si="450"/>
        <v>#N/A</v>
      </c>
      <c r="L1474" s="9" t="e">
        <f t="shared" si="451"/>
        <v>#N/A</v>
      </c>
      <c r="M1474" s="8" t="e">
        <f t="shared" si="452"/>
        <v>#N/A</v>
      </c>
      <c r="N1474" s="2" t="str">
        <f t="shared" si="453"/>
        <v>-</v>
      </c>
      <c r="O1474" s="2" t="str">
        <f t="shared" si="454"/>
        <v>-</v>
      </c>
      <c r="P1474" s="2" t="str">
        <f t="shared" si="455"/>
        <v>-</v>
      </c>
      <c r="Q1474" s="2" t="str">
        <f t="shared" si="456"/>
        <v>-</v>
      </c>
      <c r="AS1474" t="s">
        <v>1194</v>
      </c>
      <c r="AT1474" t="s">
        <v>1747</v>
      </c>
      <c r="AW1474" s="35">
        <v>28</v>
      </c>
      <c r="AX1474" s="37">
        <v>29</v>
      </c>
      <c r="AY1474" s="41">
        <f t="shared" si="449"/>
        <v>28029</v>
      </c>
      <c r="AZ1474">
        <v>2</v>
      </c>
      <c r="BA1474" s="7" t="s">
        <v>59</v>
      </c>
    </row>
    <row r="1475" spans="1:53" hidden="1" outlineLevel="1">
      <c r="A1475" t="s">
        <v>2870</v>
      </c>
      <c r="B1475" t="s">
        <v>1747</v>
      </c>
      <c r="C1475" s="25">
        <v>19555</v>
      </c>
      <c r="F1475" s="1">
        <v>13265</v>
      </c>
      <c r="G1475" s="31"/>
      <c r="H1475" s="1">
        <v>4755</v>
      </c>
      <c r="I1475" s="2" t="str">
        <f t="shared" si="439"/>
        <v/>
      </c>
      <c r="J1475" s="2">
        <f t="shared" si="440"/>
        <v>0.35846211835657749</v>
      </c>
      <c r="K1475" s="10" t="e">
        <f t="shared" si="450"/>
        <v>#N/A</v>
      </c>
      <c r="L1475" s="9" t="e">
        <f t="shared" si="451"/>
        <v>#N/A</v>
      </c>
      <c r="M1475" s="8" t="e">
        <f t="shared" si="452"/>
        <v>#N/A</v>
      </c>
      <c r="N1475" s="2" t="str">
        <f t="shared" si="453"/>
        <v>-</v>
      </c>
      <c r="O1475" s="2" t="str">
        <f t="shared" si="454"/>
        <v>-</v>
      </c>
      <c r="P1475" s="2" t="str">
        <f t="shared" si="455"/>
        <v>-</v>
      </c>
      <c r="Q1475" s="2" t="str">
        <f t="shared" si="456"/>
        <v>-</v>
      </c>
      <c r="AS1475" t="s">
        <v>2870</v>
      </c>
      <c r="AT1475" t="s">
        <v>1747</v>
      </c>
      <c r="AW1475" s="35">
        <v>28</v>
      </c>
      <c r="AX1475" s="37">
        <v>31</v>
      </c>
      <c r="AY1475" s="41">
        <f t="shared" si="449"/>
        <v>28031</v>
      </c>
      <c r="AZ1475">
        <v>3</v>
      </c>
      <c r="BA1475" s="7" t="s">
        <v>59</v>
      </c>
    </row>
    <row r="1476" spans="1:53" hidden="1" outlineLevel="1">
      <c r="A1476" t="s">
        <v>1634</v>
      </c>
      <c r="B1476" t="s">
        <v>1747</v>
      </c>
      <c r="C1476" s="25">
        <v>145220</v>
      </c>
      <c r="F1476" s="1">
        <v>73878</v>
      </c>
      <c r="H1476" s="1">
        <v>18936</v>
      </c>
      <c r="I1476" s="2" t="str">
        <f t="shared" si="439"/>
        <v/>
      </c>
      <c r="J1476" s="2">
        <f t="shared" si="440"/>
        <v>0.25631446438723299</v>
      </c>
      <c r="K1476" s="10" t="e">
        <f t="shared" si="450"/>
        <v>#N/A</v>
      </c>
      <c r="L1476" s="9" t="e">
        <f t="shared" si="451"/>
        <v>#N/A</v>
      </c>
      <c r="M1476" s="8" t="e">
        <f t="shared" si="452"/>
        <v>#N/A</v>
      </c>
      <c r="N1476" s="2" t="str">
        <f t="shared" si="453"/>
        <v>-</v>
      </c>
      <c r="O1476" s="2" t="str">
        <f t="shared" si="454"/>
        <v>-</v>
      </c>
      <c r="P1476" s="2" t="str">
        <f t="shared" si="455"/>
        <v>-</v>
      </c>
      <c r="Q1476" s="2" t="str">
        <f t="shared" si="456"/>
        <v>-</v>
      </c>
      <c r="AS1476" t="s">
        <v>1634</v>
      </c>
      <c r="AT1476" t="s">
        <v>1747</v>
      </c>
      <c r="AW1476" s="35">
        <v>28</v>
      </c>
      <c r="AX1476" s="37">
        <v>33</v>
      </c>
      <c r="AY1476" s="41">
        <f t="shared" si="449"/>
        <v>28033</v>
      </c>
      <c r="AZ1476">
        <v>1</v>
      </c>
      <c r="BA1476" s="7" t="s">
        <v>59</v>
      </c>
    </row>
    <row r="1477" spans="1:53" hidden="1" outlineLevel="1">
      <c r="A1477" t="s">
        <v>1195</v>
      </c>
      <c r="B1477" t="s">
        <v>1747</v>
      </c>
      <c r="C1477" s="25">
        <v>73219</v>
      </c>
      <c r="F1477" s="1">
        <v>36833</v>
      </c>
      <c r="G1477" s="31"/>
      <c r="H1477" s="1">
        <v>13877</v>
      </c>
      <c r="I1477" s="2" t="str">
        <f t="shared" si="439"/>
        <v/>
      </c>
      <c r="J1477" s="2">
        <f t="shared" si="440"/>
        <v>0.37675454076507481</v>
      </c>
      <c r="K1477" s="10" t="e">
        <f t="shared" si="450"/>
        <v>#N/A</v>
      </c>
      <c r="L1477" s="9" t="e">
        <f t="shared" si="451"/>
        <v>#N/A</v>
      </c>
      <c r="M1477" s="8" t="e">
        <f t="shared" si="452"/>
        <v>#N/A</v>
      </c>
      <c r="N1477" s="2" t="str">
        <f t="shared" si="453"/>
        <v>-</v>
      </c>
      <c r="O1477" s="2" t="str">
        <f t="shared" si="454"/>
        <v>-</v>
      </c>
      <c r="P1477" s="2" t="str">
        <f t="shared" si="455"/>
        <v>-</v>
      </c>
      <c r="Q1477" s="2" t="str">
        <f t="shared" si="456"/>
        <v>-</v>
      </c>
      <c r="AS1477" t="s">
        <v>1195</v>
      </c>
      <c r="AT1477" t="s">
        <v>1747</v>
      </c>
      <c r="AW1477" s="35">
        <v>28</v>
      </c>
      <c r="AX1477" s="37">
        <v>35</v>
      </c>
      <c r="AY1477" s="41">
        <f t="shared" si="449"/>
        <v>28035</v>
      </c>
      <c r="AZ1477">
        <v>4</v>
      </c>
      <c r="BA1477" s="7" t="s">
        <v>59</v>
      </c>
    </row>
    <row r="1478" spans="1:53" hidden="1" outlineLevel="1">
      <c r="A1478" t="s">
        <v>2014</v>
      </c>
      <c r="B1478" t="s">
        <v>1747</v>
      </c>
      <c r="C1478" s="25">
        <v>8111</v>
      </c>
      <c r="F1478" s="1">
        <v>6137</v>
      </c>
      <c r="G1478" s="31"/>
      <c r="H1478" s="1">
        <v>2657</v>
      </c>
      <c r="I1478" s="2" t="str">
        <f t="shared" si="439"/>
        <v/>
      </c>
      <c r="J1478" s="2">
        <f t="shared" si="440"/>
        <v>0.43294769431318236</v>
      </c>
      <c r="K1478" s="10" t="e">
        <f t="shared" si="450"/>
        <v>#N/A</v>
      </c>
      <c r="L1478" s="9" t="e">
        <f t="shared" si="451"/>
        <v>#N/A</v>
      </c>
      <c r="M1478" s="8" t="e">
        <f t="shared" si="452"/>
        <v>#N/A</v>
      </c>
      <c r="N1478" s="2" t="str">
        <f t="shared" si="453"/>
        <v>-</v>
      </c>
      <c r="O1478" s="2" t="str">
        <f t="shared" si="454"/>
        <v>-</v>
      </c>
      <c r="P1478" s="2" t="str">
        <f t="shared" si="455"/>
        <v>-</v>
      </c>
      <c r="Q1478" s="2" t="str">
        <f t="shared" si="456"/>
        <v>-</v>
      </c>
      <c r="AS1478" t="s">
        <v>2014</v>
      </c>
      <c r="AT1478" t="s">
        <v>1747</v>
      </c>
      <c r="AW1478" s="35">
        <v>28</v>
      </c>
      <c r="AX1478" s="37">
        <v>37</v>
      </c>
      <c r="AY1478" s="41">
        <f t="shared" si="449"/>
        <v>28037</v>
      </c>
      <c r="AZ1478">
        <v>3</v>
      </c>
      <c r="BA1478" s="7" t="s">
        <v>59</v>
      </c>
    </row>
    <row r="1479" spans="1:53" hidden="1" outlineLevel="1">
      <c r="A1479" t="s">
        <v>55</v>
      </c>
      <c r="B1479" t="s">
        <v>1747</v>
      </c>
      <c r="C1479" s="25">
        <v>21382</v>
      </c>
      <c r="F1479" s="1">
        <v>14399</v>
      </c>
      <c r="H1479" s="1">
        <v>3633</v>
      </c>
      <c r="I1479" s="2" t="str">
        <f t="shared" ref="I1479:I1542" si="457">IF(D1479&gt;0,H1479/D1479,"")</f>
        <v/>
      </c>
      <c r="J1479" s="2">
        <f t="shared" ref="J1479:J1542" si="458">IF(F1479&gt;0,H1479/F1479,"")</f>
        <v>0.25230918813806513</v>
      </c>
      <c r="K1479" s="10" t="e">
        <f t="shared" si="450"/>
        <v>#N/A</v>
      </c>
      <c r="L1479" s="9" t="e">
        <f t="shared" si="451"/>
        <v>#N/A</v>
      </c>
      <c r="M1479" s="8" t="e">
        <f t="shared" si="452"/>
        <v>#N/A</v>
      </c>
      <c r="N1479" s="2" t="str">
        <f t="shared" si="453"/>
        <v>-</v>
      </c>
      <c r="O1479" s="2" t="str">
        <f t="shared" si="454"/>
        <v>-</v>
      </c>
      <c r="P1479" s="2" t="str">
        <f t="shared" si="455"/>
        <v>-</v>
      </c>
      <c r="Q1479" s="2" t="str">
        <f t="shared" si="456"/>
        <v>-</v>
      </c>
      <c r="AS1479" t="s">
        <v>55</v>
      </c>
      <c r="AT1479" t="s">
        <v>1747</v>
      </c>
      <c r="AW1479" s="35">
        <v>28</v>
      </c>
      <c r="AX1479" s="37">
        <v>39</v>
      </c>
      <c r="AY1479" s="41">
        <f t="shared" si="449"/>
        <v>28039</v>
      </c>
      <c r="AZ1479">
        <v>4</v>
      </c>
      <c r="BA1479" s="7" t="s">
        <v>59</v>
      </c>
    </row>
    <row r="1480" spans="1:53" hidden="1" outlineLevel="1">
      <c r="A1480" t="s">
        <v>96</v>
      </c>
      <c r="B1480" t="s">
        <v>1747</v>
      </c>
      <c r="C1480" s="25">
        <v>13135</v>
      </c>
      <c r="F1480" s="1">
        <v>7589</v>
      </c>
      <c r="G1480" s="31"/>
      <c r="H1480" s="1">
        <v>3512</v>
      </c>
      <c r="I1480" s="2" t="str">
        <f t="shared" si="457"/>
        <v/>
      </c>
      <c r="J1480" s="2">
        <f t="shared" si="458"/>
        <v>0.46277506917907496</v>
      </c>
      <c r="K1480" s="10" t="e">
        <f t="shared" si="450"/>
        <v>#N/A</v>
      </c>
      <c r="L1480" s="9" t="e">
        <f t="shared" si="451"/>
        <v>#N/A</v>
      </c>
      <c r="M1480" s="8" t="e">
        <f t="shared" si="452"/>
        <v>#N/A</v>
      </c>
      <c r="N1480" s="2" t="str">
        <f t="shared" si="453"/>
        <v>-</v>
      </c>
      <c r="O1480" s="2" t="str">
        <f t="shared" si="454"/>
        <v>-</v>
      </c>
      <c r="P1480" s="2" t="str">
        <f t="shared" si="455"/>
        <v>-</v>
      </c>
      <c r="Q1480" s="2" t="str">
        <f t="shared" si="456"/>
        <v>-</v>
      </c>
      <c r="AS1480" t="s">
        <v>96</v>
      </c>
      <c r="AT1480" t="s">
        <v>1747</v>
      </c>
      <c r="AW1480" s="35">
        <v>28</v>
      </c>
      <c r="AX1480" s="37">
        <v>41</v>
      </c>
      <c r="AY1480" s="41">
        <f t="shared" si="449"/>
        <v>28041</v>
      </c>
      <c r="AZ1480">
        <v>4</v>
      </c>
      <c r="BA1480" s="7" t="s">
        <v>59</v>
      </c>
    </row>
    <row r="1481" spans="1:53" hidden="1" outlineLevel="1">
      <c r="A1481" t="s">
        <v>56</v>
      </c>
      <c r="B1481" t="s">
        <v>1747</v>
      </c>
      <c r="C1481" s="25">
        <v>22388</v>
      </c>
      <c r="F1481" s="1">
        <v>16961</v>
      </c>
      <c r="G1481" s="31"/>
      <c r="H1481" s="1">
        <v>5317</v>
      </c>
      <c r="I1481" s="2" t="str">
        <f t="shared" si="457"/>
        <v/>
      </c>
      <c r="J1481" s="2">
        <f t="shared" si="458"/>
        <v>0.31348387477153472</v>
      </c>
      <c r="K1481" s="10" t="e">
        <f t="shared" si="450"/>
        <v>#N/A</v>
      </c>
      <c r="L1481" s="9" t="e">
        <f t="shared" si="451"/>
        <v>#N/A</v>
      </c>
      <c r="M1481" s="8" t="e">
        <f t="shared" si="452"/>
        <v>#N/A</v>
      </c>
      <c r="N1481" s="2" t="str">
        <f t="shared" si="453"/>
        <v>-</v>
      </c>
      <c r="O1481" s="2" t="str">
        <f t="shared" si="454"/>
        <v>-</v>
      </c>
      <c r="P1481" s="2" t="str">
        <f t="shared" si="455"/>
        <v>-</v>
      </c>
      <c r="Q1481" s="2" t="str">
        <f t="shared" si="456"/>
        <v>-</v>
      </c>
      <c r="AS1481" t="s">
        <v>56</v>
      </c>
      <c r="AT1481" t="s">
        <v>1747</v>
      </c>
      <c r="AW1481" s="35">
        <v>28</v>
      </c>
      <c r="AX1481" s="37">
        <v>43</v>
      </c>
      <c r="AY1481" s="41">
        <f t="shared" si="449"/>
        <v>28043</v>
      </c>
      <c r="AZ1481">
        <v>1</v>
      </c>
      <c r="BA1481" s="7" t="s">
        <v>59</v>
      </c>
    </row>
    <row r="1482" spans="1:53" hidden="1" outlineLevel="1">
      <c r="A1482" t="s">
        <v>2930</v>
      </c>
      <c r="B1482" t="s">
        <v>1747</v>
      </c>
      <c r="C1482" s="25">
        <v>40087</v>
      </c>
      <c r="F1482" s="1">
        <v>26069</v>
      </c>
      <c r="G1482" s="31"/>
      <c r="H1482" s="1">
        <v>7657</v>
      </c>
      <c r="I1482" s="2" t="str">
        <f t="shared" si="457"/>
        <v/>
      </c>
      <c r="J1482" s="2">
        <f t="shared" si="458"/>
        <v>0.29372051095170509</v>
      </c>
      <c r="K1482" s="10" t="e">
        <f t="shared" si="450"/>
        <v>#N/A</v>
      </c>
      <c r="L1482" s="9" t="e">
        <f t="shared" si="451"/>
        <v>#N/A</v>
      </c>
      <c r="M1482" s="8" t="e">
        <f t="shared" si="452"/>
        <v>#N/A</v>
      </c>
      <c r="N1482" s="2" t="str">
        <f t="shared" si="453"/>
        <v>-</v>
      </c>
      <c r="O1482" s="2" t="str">
        <f t="shared" si="454"/>
        <v>-</v>
      </c>
      <c r="P1482" s="2" t="str">
        <f t="shared" si="455"/>
        <v>-</v>
      </c>
      <c r="Q1482" s="2" t="str">
        <f t="shared" si="456"/>
        <v>-</v>
      </c>
      <c r="AS1482" t="s">
        <v>2930</v>
      </c>
      <c r="AT1482" t="s">
        <v>1747</v>
      </c>
      <c r="AW1482" s="35">
        <v>28</v>
      </c>
      <c r="AX1482" s="37">
        <v>45</v>
      </c>
      <c r="AY1482" s="41">
        <f t="shared" si="449"/>
        <v>28045</v>
      </c>
      <c r="AZ1482">
        <v>4</v>
      </c>
      <c r="BA1482" s="7" t="s">
        <v>59</v>
      </c>
    </row>
    <row r="1483" spans="1:53" hidden="1" outlineLevel="1">
      <c r="A1483" t="s">
        <v>430</v>
      </c>
      <c r="B1483" t="s">
        <v>1747</v>
      </c>
      <c r="C1483" s="25">
        <v>174449</v>
      </c>
      <c r="F1483" s="1">
        <v>88211</v>
      </c>
      <c r="G1483" s="31"/>
      <c r="H1483" s="1">
        <v>27190</v>
      </c>
      <c r="I1483" s="2" t="str">
        <f t="shared" si="457"/>
        <v/>
      </c>
      <c r="J1483" s="2">
        <f t="shared" si="458"/>
        <v>0.30823820158483634</v>
      </c>
      <c r="K1483" s="10" t="e">
        <f t="shared" si="450"/>
        <v>#N/A</v>
      </c>
      <c r="L1483" s="9" t="e">
        <f t="shared" si="451"/>
        <v>#N/A</v>
      </c>
      <c r="M1483" s="8" t="e">
        <f t="shared" si="452"/>
        <v>#N/A</v>
      </c>
      <c r="N1483" s="2" t="str">
        <f t="shared" si="453"/>
        <v>-</v>
      </c>
      <c r="O1483" s="2" t="str">
        <f t="shared" si="454"/>
        <v>-</v>
      </c>
      <c r="P1483" s="2" t="str">
        <f t="shared" si="455"/>
        <v>-</v>
      </c>
      <c r="Q1483" s="2" t="str">
        <f t="shared" si="456"/>
        <v>-</v>
      </c>
      <c r="AS1483" t="s">
        <v>430</v>
      </c>
      <c r="AT1483" t="s">
        <v>1747</v>
      </c>
      <c r="AW1483" s="35">
        <v>28</v>
      </c>
      <c r="AX1483" s="37">
        <v>47</v>
      </c>
      <c r="AY1483" s="41">
        <f t="shared" si="449"/>
        <v>28047</v>
      </c>
      <c r="AZ1483">
        <v>4</v>
      </c>
      <c r="BA1483" s="7" t="s">
        <v>59</v>
      </c>
    </row>
    <row r="1484" spans="1:53" hidden="1" outlineLevel="1">
      <c r="A1484" t="s">
        <v>1137</v>
      </c>
      <c r="B1484" t="s">
        <v>1747</v>
      </c>
      <c r="C1484" s="25">
        <v>248989</v>
      </c>
      <c r="F1484" s="1">
        <v>132226</v>
      </c>
      <c r="G1484" s="31"/>
      <c r="H1484" s="1">
        <v>58796</v>
      </c>
      <c r="I1484" s="2" t="str">
        <f t="shared" si="457"/>
        <v/>
      </c>
      <c r="J1484" s="2">
        <f t="shared" si="458"/>
        <v>0.44466292559708376</v>
      </c>
      <c r="K1484" s="10" t="e">
        <f t="shared" si="450"/>
        <v>#N/A</v>
      </c>
      <c r="L1484" s="9" t="e">
        <f t="shared" si="451"/>
        <v>#N/A</v>
      </c>
      <c r="M1484" s="8" t="e">
        <f t="shared" si="452"/>
        <v>#N/A</v>
      </c>
      <c r="N1484" s="2" t="str">
        <f t="shared" si="453"/>
        <v>-</v>
      </c>
      <c r="O1484" s="2" t="str">
        <f t="shared" si="454"/>
        <v>-</v>
      </c>
      <c r="P1484" s="2" t="str">
        <f t="shared" si="455"/>
        <v>-</v>
      </c>
      <c r="Q1484" s="2" t="str">
        <f t="shared" si="456"/>
        <v>-</v>
      </c>
      <c r="AS1484" t="s">
        <v>1137</v>
      </c>
      <c r="AT1484" t="s">
        <v>1747</v>
      </c>
      <c r="AW1484" s="35">
        <v>28</v>
      </c>
      <c r="AX1484" s="37">
        <v>49</v>
      </c>
      <c r="AY1484" s="41">
        <f t="shared" si="449"/>
        <v>28049</v>
      </c>
      <c r="AZ1484">
        <v>0</v>
      </c>
      <c r="BA1484" s="7" t="s">
        <v>59</v>
      </c>
    </row>
    <row r="1485" spans="1:53" hidden="1" outlineLevel="1">
      <c r="A1485" t="s">
        <v>2958</v>
      </c>
      <c r="B1485" t="s">
        <v>1747</v>
      </c>
      <c r="C1485" s="25">
        <v>19932</v>
      </c>
      <c r="F1485" s="1">
        <v>13101</v>
      </c>
      <c r="G1485" s="31"/>
      <c r="H1485" s="1">
        <v>5015</v>
      </c>
      <c r="I1485" s="2" t="str">
        <f t="shared" si="457"/>
        <v/>
      </c>
      <c r="J1485" s="2">
        <f t="shared" si="458"/>
        <v>0.38279520647278836</v>
      </c>
      <c r="K1485" s="10" t="e">
        <f t="shared" si="450"/>
        <v>#N/A</v>
      </c>
      <c r="L1485" s="9" t="e">
        <f t="shared" si="451"/>
        <v>#N/A</v>
      </c>
      <c r="M1485" s="8" t="e">
        <f t="shared" si="452"/>
        <v>#N/A</v>
      </c>
      <c r="N1485" s="2" t="str">
        <f t="shared" si="453"/>
        <v>-</v>
      </c>
      <c r="O1485" s="2" t="str">
        <f t="shared" si="454"/>
        <v>-</v>
      </c>
      <c r="P1485" s="2" t="str">
        <f t="shared" si="455"/>
        <v>-</v>
      </c>
      <c r="Q1485" s="2" t="str">
        <f t="shared" si="456"/>
        <v>-</v>
      </c>
      <c r="AS1485" t="s">
        <v>2958</v>
      </c>
      <c r="AT1485" t="s">
        <v>1747</v>
      </c>
      <c r="AW1485" s="35">
        <v>28</v>
      </c>
      <c r="AX1485" s="37">
        <v>51</v>
      </c>
      <c r="AY1485" s="41">
        <f t="shared" si="449"/>
        <v>28051</v>
      </c>
      <c r="AZ1485">
        <v>2</v>
      </c>
      <c r="BA1485" s="7" t="s">
        <v>59</v>
      </c>
    </row>
    <row r="1486" spans="1:53" hidden="1" outlineLevel="1">
      <c r="A1486" t="s">
        <v>504</v>
      </c>
      <c r="B1486" t="s">
        <v>1747</v>
      </c>
      <c r="C1486" s="25">
        <v>9840</v>
      </c>
      <c r="F1486" s="1">
        <v>9442</v>
      </c>
      <c r="H1486" s="1">
        <v>2551</v>
      </c>
      <c r="I1486" s="2" t="str">
        <f t="shared" si="457"/>
        <v/>
      </c>
      <c r="J1486" s="2">
        <f t="shared" si="458"/>
        <v>0.27017581020970133</v>
      </c>
      <c r="K1486" s="10" t="e">
        <f t="shared" si="450"/>
        <v>#N/A</v>
      </c>
      <c r="L1486" s="9" t="e">
        <f t="shared" si="451"/>
        <v>#N/A</v>
      </c>
      <c r="M1486" s="8" t="e">
        <f t="shared" si="452"/>
        <v>#N/A</v>
      </c>
      <c r="N1486" s="2" t="str">
        <f t="shared" si="453"/>
        <v>-</v>
      </c>
      <c r="O1486" s="2" t="str">
        <f t="shared" si="454"/>
        <v>-</v>
      </c>
      <c r="P1486" s="2" t="str">
        <f t="shared" si="455"/>
        <v>-</v>
      </c>
      <c r="Q1486" s="2" t="str">
        <f t="shared" si="456"/>
        <v>-</v>
      </c>
      <c r="AS1486" t="s">
        <v>504</v>
      </c>
      <c r="AT1486" t="s">
        <v>1747</v>
      </c>
      <c r="AW1486" s="35">
        <v>28</v>
      </c>
      <c r="AX1486" s="37">
        <v>53</v>
      </c>
      <c r="AY1486" s="41">
        <f t="shared" si="449"/>
        <v>28053</v>
      </c>
      <c r="AZ1486">
        <v>2</v>
      </c>
      <c r="BA1486" s="7" t="s">
        <v>59</v>
      </c>
    </row>
    <row r="1487" spans="1:53" hidden="1" outlineLevel="1">
      <c r="A1487" t="s">
        <v>2290</v>
      </c>
      <c r="B1487" t="s">
        <v>1747</v>
      </c>
      <c r="C1487" s="25">
        <v>1649</v>
      </c>
      <c r="F1487" s="1">
        <v>1807</v>
      </c>
      <c r="G1487" s="31"/>
      <c r="H1487" s="1">
        <v>613</v>
      </c>
      <c r="I1487" s="2" t="str">
        <f t="shared" si="457"/>
        <v/>
      </c>
      <c r="J1487" s="2">
        <f t="shared" si="458"/>
        <v>0.33923630326508025</v>
      </c>
      <c r="K1487" s="10" t="e">
        <f t="shared" si="450"/>
        <v>#N/A</v>
      </c>
      <c r="L1487" s="9" t="e">
        <f t="shared" si="451"/>
        <v>#N/A</v>
      </c>
      <c r="M1487" s="8" t="e">
        <f t="shared" si="452"/>
        <v>#N/A</v>
      </c>
      <c r="N1487" s="2" t="str">
        <f t="shared" si="453"/>
        <v>-</v>
      </c>
      <c r="O1487" s="2" t="str">
        <f t="shared" si="454"/>
        <v>-</v>
      </c>
      <c r="P1487" s="2" t="str">
        <f t="shared" si="455"/>
        <v>-</v>
      </c>
      <c r="Q1487" s="2" t="str">
        <f t="shared" si="456"/>
        <v>-</v>
      </c>
      <c r="AS1487" t="s">
        <v>2290</v>
      </c>
      <c r="AT1487" t="s">
        <v>1747</v>
      </c>
      <c r="AW1487" s="35">
        <v>28</v>
      </c>
      <c r="AX1487" s="37">
        <v>55</v>
      </c>
      <c r="AY1487" s="41">
        <f t="shared" si="449"/>
        <v>28055</v>
      </c>
      <c r="AZ1487">
        <v>2</v>
      </c>
      <c r="BA1487" s="7" t="s">
        <v>59</v>
      </c>
    </row>
    <row r="1488" spans="1:53" hidden="1" outlineLevel="1">
      <c r="A1488" t="s">
        <v>2082</v>
      </c>
      <c r="B1488" t="s">
        <v>1747</v>
      </c>
      <c r="C1488" s="25">
        <v>23217</v>
      </c>
      <c r="F1488" s="1">
        <v>14541</v>
      </c>
      <c r="G1488" s="31"/>
      <c r="H1488" s="1">
        <v>4519</v>
      </c>
      <c r="I1488" s="2" t="str">
        <f t="shared" si="457"/>
        <v/>
      </c>
      <c r="J1488" s="2">
        <f t="shared" si="458"/>
        <v>0.31077642528024207</v>
      </c>
      <c r="K1488" s="10" t="e">
        <f t="shared" si="450"/>
        <v>#N/A</v>
      </c>
      <c r="L1488" s="9" t="e">
        <f t="shared" si="451"/>
        <v>#N/A</v>
      </c>
      <c r="M1488" s="8" t="e">
        <f t="shared" si="452"/>
        <v>#N/A</v>
      </c>
      <c r="N1488" s="2" t="str">
        <f t="shared" si="453"/>
        <v>-</v>
      </c>
      <c r="O1488" s="2" t="str">
        <f t="shared" si="454"/>
        <v>-</v>
      </c>
      <c r="P1488" s="2" t="str">
        <f t="shared" si="455"/>
        <v>-</v>
      </c>
      <c r="Q1488" s="2" t="str">
        <f t="shared" si="456"/>
        <v>-</v>
      </c>
      <c r="AS1488" t="s">
        <v>2082</v>
      </c>
      <c r="AT1488" t="s">
        <v>1747</v>
      </c>
      <c r="AW1488" s="35">
        <v>28</v>
      </c>
      <c r="AX1488" s="37">
        <v>57</v>
      </c>
      <c r="AY1488" s="41">
        <f t="shared" si="449"/>
        <v>28057</v>
      </c>
      <c r="AZ1488">
        <v>1</v>
      </c>
      <c r="BA1488" s="7" t="s">
        <v>59</v>
      </c>
    </row>
    <row r="1489" spans="1:53" hidden="1" outlineLevel="1">
      <c r="A1489" t="s">
        <v>534</v>
      </c>
      <c r="B1489" t="s">
        <v>1747</v>
      </c>
      <c r="C1489" s="25">
        <v>132717</v>
      </c>
      <c r="F1489" s="1">
        <v>74203</v>
      </c>
      <c r="G1489" s="31"/>
      <c r="H1489" s="1">
        <v>22511</v>
      </c>
      <c r="I1489" s="2" t="str">
        <f t="shared" si="457"/>
        <v/>
      </c>
      <c r="J1489" s="2">
        <f t="shared" si="458"/>
        <v>0.30337048367316688</v>
      </c>
      <c r="K1489" s="10" t="e">
        <f t="shared" si="450"/>
        <v>#N/A</v>
      </c>
      <c r="L1489" s="9" t="e">
        <f t="shared" si="451"/>
        <v>#N/A</v>
      </c>
      <c r="M1489" s="8" t="e">
        <f t="shared" si="452"/>
        <v>#N/A</v>
      </c>
      <c r="N1489" s="2" t="str">
        <f t="shared" si="453"/>
        <v>-</v>
      </c>
      <c r="O1489" s="2" t="str">
        <f t="shared" si="454"/>
        <v>-</v>
      </c>
      <c r="P1489" s="2" t="str">
        <f t="shared" si="455"/>
        <v>-</v>
      </c>
      <c r="Q1489" s="2" t="str">
        <f t="shared" si="456"/>
        <v>-</v>
      </c>
      <c r="AS1489" t="s">
        <v>534</v>
      </c>
      <c r="AT1489" t="s">
        <v>1747</v>
      </c>
      <c r="AW1489" s="35">
        <v>28</v>
      </c>
      <c r="AX1489" s="37">
        <v>59</v>
      </c>
      <c r="AY1489" s="41">
        <f t="shared" si="449"/>
        <v>28059</v>
      </c>
      <c r="AZ1489">
        <v>4</v>
      </c>
      <c r="BA1489" s="7" t="s">
        <v>59</v>
      </c>
    </row>
    <row r="1490" spans="1:53" hidden="1" outlineLevel="1">
      <c r="A1490" t="s">
        <v>917</v>
      </c>
      <c r="B1490" t="s">
        <v>1747</v>
      </c>
      <c r="C1490" s="25">
        <v>17544</v>
      </c>
      <c r="F1490" s="1">
        <v>11698</v>
      </c>
      <c r="G1490" s="31"/>
      <c r="H1490" s="1">
        <v>3682</v>
      </c>
      <c r="I1490" s="2" t="str">
        <f t="shared" si="457"/>
        <v/>
      </c>
      <c r="J1490" s="2">
        <f t="shared" si="458"/>
        <v>0.31475465891605403</v>
      </c>
      <c r="K1490" s="10" t="e">
        <f t="shared" si="450"/>
        <v>#N/A</v>
      </c>
      <c r="L1490" s="9" t="e">
        <f t="shared" si="451"/>
        <v>#N/A</v>
      </c>
      <c r="M1490" s="8" t="e">
        <f t="shared" si="452"/>
        <v>#N/A</v>
      </c>
      <c r="N1490" s="2" t="str">
        <f t="shared" si="453"/>
        <v>-</v>
      </c>
      <c r="O1490" s="2" t="str">
        <f t="shared" si="454"/>
        <v>-</v>
      </c>
      <c r="P1490" s="2" t="str">
        <f t="shared" si="455"/>
        <v>-</v>
      </c>
      <c r="Q1490" s="2" t="str">
        <f t="shared" si="456"/>
        <v>-</v>
      </c>
      <c r="AS1490" t="s">
        <v>917</v>
      </c>
      <c r="AT1490" t="s">
        <v>1747</v>
      </c>
      <c r="AW1490" s="35">
        <v>28</v>
      </c>
      <c r="AX1490" s="37">
        <v>61</v>
      </c>
      <c r="AY1490" s="41">
        <f t="shared" si="449"/>
        <v>28061</v>
      </c>
      <c r="AZ1490">
        <v>0</v>
      </c>
      <c r="BA1490" s="7" t="s">
        <v>59</v>
      </c>
    </row>
    <row r="1491" spans="1:53" hidden="1" outlineLevel="1">
      <c r="A1491" t="s">
        <v>708</v>
      </c>
      <c r="B1491" t="s">
        <v>1747</v>
      </c>
      <c r="C1491" s="25">
        <v>8241</v>
      </c>
      <c r="F1491" s="1">
        <v>6783</v>
      </c>
      <c r="H1491" s="1">
        <v>2834</v>
      </c>
      <c r="I1491" s="2" t="str">
        <f t="shared" si="457"/>
        <v/>
      </c>
      <c r="J1491" s="2">
        <f t="shared" si="458"/>
        <v>0.41780922895473976</v>
      </c>
      <c r="K1491" s="10" t="e">
        <f t="shared" si="450"/>
        <v>#N/A</v>
      </c>
      <c r="L1491" s="9" t="e">
        <f t="shared" si="451"/>
        <v>#N/A</v>
      </c>
      <c r="M1491" s="8" t="e">
        <f t="shared" si="452"/>
        <v>#N/A</v>
      </c>
      <c r="N1491" s="2" t="str">
        <f t="shared" si="453"/>
        <v>-</v>
      </c>
      <c r="O1491" s="2" t="str">
        <f t="shared" si="454"/>
        <v>-</v>
      </c>
      <c r="P1491" s="2" t="str">
        <f t="shared" si="455"/>
        <v>-</v>
      </c>
      <c r="Q1491" s="2" t="str">
        <f t="shared" si="456"/>
        <v>-</v>
      </c>
      <c r="AS1491" t="s">
        <v>708</v>
      </c>
      <c r="AT1491" t="s">
        <v>1747</v>
      </c>
      <c r="AW1491" s="35">
        <v>28</v>
      </c>
      <c r="AX1491" s="37">
        <v>63</v>
      </c>
      <c r="AY1491" s="41">
        <f t="shared" si="449"/>
        <v>28063</v>
      </c>
      <c r="AZ1491">
        <v>2</v>
      </c>
      <c r="BA1491" s="7" t="s">
        <v>59</v>
      </c>
    </row>
    <row r="1492" spans="1:53" hidden="1" outlineLevel="1">
      <c r="A1492" t="s">
        <v>72</v>
      </c>
      <c r="B1492" t="s">
        <v>1747</v>
      </c>
      <c r="C1492" s="25">
        <v>12928</v>
      </c>
      <c r="F1492" s="1">
        <v>11112</v>
      </c>
      <c r="H1492" s="1">
        <v>3777</v>
      </c>
      <c r="I1492" s="2" t="str">
        <f t="shared" si="457"/>
        <v/>
      </c>
      <c r="J1492" s="2">
        <f t="shared" si="458"/>
        <v>0.33990280777537796</v>
      </c>
      <c r="K1492" s="10" t="e">
        <f t="shared" ref="K1492:K1523" si="459">RANK(R1492,R1492:AP1492)</f>
        <v>#N/A</v>
      </c>
      <c r="L1492" s="9" t="e">
        <f t="shared" ref="L1492:L1523" si="460">RANK(S1492,R1492:AP1492)</f>
        <v>#N/A</v>
      </c>
      <c r="M1492" s="8" t="e">
        <f t="shared" ref="M1492:M1523" si="461">RANK(T1492,R1492:AP1492)</f>
        <v>#N/A</v>
      </c>
      <c r="N1492" s="2" t="str">
        <f t="shared" ref="N1492:N1523" si="462">IF(SUM($R1492:$AO1492)=0,"-",R1492/SUM($R1492:$AO1492))</f>
        <v>-</v>
      </c>
      <c r="O1492" s="2" t="str">
        <f t="shared" ref="O1492:O1523" si="463">IF(SUM($R1492:$AO1492)=0,"-",S1492/SUM($R1492:$AO1492))</f>
        <v>-</v>
      </c>
      <c r="P1492" s="2" t="str">
        <f t="shared" ref="P1492:P1523" si="464">IF(SUM($R1492:$AO1492)=0,"-",T1492/SUM($R1492:$AO1492))</f>
        <v>-</v>
      </c>
      <c r="Q1492" s="2" t="str">
        <f t="shared" ref="Q1492:Q1523" si="465">IF(SUM($R1492:$AO1492)=0,"-",(1-N1492-O1492-P1492))</f>
        <v>-</v>
      </c>
      <c r="AS1492" t="s">
        <v>72</v>
      </c>
      <c r="AT1492" t="s">
        <v>1747</v>
      </c>
      <c r="AW1492" s="35">
        <v>28</v>
      </c>
      <c r="AX1492" s="37">
        <v>65</v>
      </c>
      <c r="AY1492" s="41">
        <f t="shared" si="449"/>
        <v>28065</v>
      </c>
      <c r="AZ1492">
        <v>3</v>
      </c>
      <c r="BA1492" s="7" t="s">
        <v>59</v>
      </c>
    </row>
    <row r="1493" spans="1:53" hidden="1" outlineLevel="1">
      <c r="A1493" t="s">
        <v>2243</v>
      </c>
      <c r="B1493" t="s">
        <v>1747</v>
      </c>
      <c r="C1493" s="25">
        <v>66330</v>
      </c>
      <c r="F1493" s="1">
        <v>39936</v>
      </c>
      <c r="H1493" s="1">
        <v>14361</v>
      </c>
      <c r="I1493" s="2" t="str">
        <f t="shared" si="457"/>
        <v/>
      </c>
      <c r="J1493" s="2">
        <f t="shared" si="458"/>
        <v>0.35960036057692307</v>
      </c>
      <c r="K1493" s="10" t="e">
        <f t="shared" si="459"/>
        <v>#N/A</v>
      </c>
      <c r="L1493" s="9" t="e">
        <f t="shared" si="460"/>
        <v>#N/A</v>
      </c>
      <c r="M1493" s="8" t="e">
        <f t="shared" si="461"/>
        <v>#N/A</v>
      </c>
      <c r="N1493" s="2" t="str">
        <f t="shared" si="462"/>
        <v>-</v>
      </c>
      <c r="O1493" s="2" t="str">
        <f t="shared" si="463"/>
        <v>-</v>
      </c>
      <c r="P1493" s="2" t="str">
        <f t="shared" si="464"/>
        <v>-</v>
      </c>
      <c r="Q1493" s="2" t="str">
        <f t="shared" si="465"/>
        <v>-</v>
      </c>
      <c r="AS1493" t="s">
        <v>2243</v>
      </c>
      <c r="AT1493" t="s">
        <v>1747</v>
      </c>
      <c r="AW1493" s="35">
        <v>28</v>
      </c>
      <c r="AX1493" s="37">
        <v>67</v>
      </c>
      <c r="AY1493" s="41">
        <f t="shared" si="449"/>
        <v>28067</v>
      </c>
      <c r="AZ1493">
        <v>0</v>
      </c>
      <c r="BA1493" s="7" t="s">
        <v>59</v>
      </c>
    </row>
    <row r="1494" spans="1:53" hidden="1" outlineLevel="1">
      <c r="A1494" t="s">
        <v>2983</v>
      </c>
      <c r="B1494" t="s">
        <v>1747</v>
      </c>
      <c r="C1494" s="25">
        <v>10533</v>
      </c>
      <c r="F1494" s="1">
        <v>7375</v>
      </c>
      <c r="G1494" s="31"/>
      <c r="H1494" s="1">
        <v>2792</v>
      </c>
      <c r="I1494" s="2" t="str">
        <f t="shared" si="457"/>
        <v/>
      </c>
      <c r="J1494" s="2">
        <f t="shared" si="458"/>
        <v>0.37857627118644066</v>
      </c>
      <c r="K1494" s="10" t="e">
        <f t="shared" si="459"/>
        <v>#N/A</v>
      </c>
      <c r="L1494" s="9" t="e">
        <f t="shared" si="460"/>
        <v>#N/A</v>
      </c>
      <c r="M1494" s="8" t="e">
        <f t="shared" si="461"/>
        <v>#N/A</v>
      </c>
      <c r="N1494" s="2" t="str">
        <f t="shared" si="462"/>
        <v>-</v>
      </c>
      <c r="O1494" s="2" t="str">
        <f t="shared" si="463"/>
        <v>-</v>
      </c>
      <c r="P1494" s="2" t="str">
        <f t="shared" si="464"/>
        <v>-</v>
      </c>
      <c r="Q1494" s="2" t="str">
        <f t="shared" si="465"/>
        <v>-</v>
      </c>
      <c r="AS1494" t="s">
        <v>2983</v>
      </c>
      <c r="AT1494" t="s">
        <v>1747</v>
      </c>
      <c r="AW1494" s="35">
        <v>28</v>
      </c>
      <c r="AX1494" s="37">
        <v>69</v>
      </c>
      <c r="AY1494" s="41">
        <f t="shared" si="449"/>
        <v>28069</v>
      </c>
      <c r="AZ1494">
        <v>3</v>
      </c>
      <c r="BA1494" s="7" t="s">
        <v>59</v>
      </c>
    </row>
    <row r="1495" spans="1:53" hidden="1" outlineLevel="1">
      <c r="A1495" t="s">
        <v>2031</v>
      </c>
      <c r="B1495" t="s">
        <v>1747</v>
      </c>
      <c r="C1495" s="25">
        <v>44281</v>
      </c>
      <c r="F1495" s="1">
        <v>21102</v>
      </c>
      <c r="G1495" s="31"/>
      <c r="H1495" s="1">
        <v>7336</v>
      </c>
      <c r="I1495" s="2" t="str">
        <f t="shared" si="457"/>
        <v/>
      </c>
      <c r="J1495" s="2">
        <f t="shared" si="458"/>
        <v>0.3476447730072979</v>
      </c>
      <c r="K1495" s="10" t="e">
        <f t="shared" si="459"/>
        <v>#N/A</v>
      </c>
      <c r="L1495" s="9" t="e">
        <f t="shared" si="460"/>
        <v>#N/A</v>
      </c>
      <c r="M1495" s="8" t="e">
        <f t="shared" si="461"/>
        <v>#N/A</v>
      </c>
      <c r="N1495" s="2" t="str">
        <f t="shared" si="462"/>
        <v>-</v>
      </c>
      <c r="O1495" s="2" t="str">
        <f t="shared" si="463"/>
        <v>-</v>
      </c>
      <c r="P1495" s="2" t="str">
        <f t="shared" si="464"/>
        <v>-</v>
      </c>
      <c r="Q1495" s="2" t="str">
        <f t="shared" si="465"/>
        <v>-</v>
      </c>
      <c r="AS1495" t="s">
        <v>2031</v>
      </c>
      <c r="AT1495" t="s">
        <v>1747</v>
      </c>
      <c r="AW1495" s="35">
        <v>28</v>
      </c>
      <c r="AX1495" s="37">
        <v>71</v>
      </c>
      <c r="AY1495" s="41">
        <f t="shared" si="449"/>
        <v>28071</v>
      </c>
      <c r="AZ1495">
        <v>1</v>
      </c>
      <c r="BA1495" s="7" t="s">
        <v>59</v>
      </c>
    </row>
    <row r="1496" spans="1:53" hidden="1" outlineLevel="1">
      <c r="A1496" t="s">
        <v>1209</v>
      </c>
      <c r="B1496" t="s">
        <v>1747</v>
      </c>
      <c r="C1496" s="25">
        <v>48850</v>
      </c>
      <c r="F1496" s="1">
        <v>28553</v>
      </c>
      <c r="G1496" s="31"/>
      <c r="H1496" s="1">
        <v>12128</v>
      </c>
      <c r="I1496" s="2" t="str">
        <f t="shared" si="457"/>
        <v/>
      </c>
      <c r="J1496" s="2">
        <f t="shared" si="458"/>
        <v>0.42475396630826884</v>
      </c>
      <c r="K1496" s="10" t="e">
        <f t="shared" si="459"/>
        <v>#N/A</v>
      </c>
      <c r="L1496" s="9" t="e">
        <f t="shared" si="460"/>
        <v>#N/A</v>
      </c>
      <c r="M1496" s="8" t="e">
        <f t="shared" si="461"/>
        <v>#N/A</v>
      </c>
      <c r="N1496" s="2" t="str">
        <f t="shared" si="462"/>
        <v>-</v>
      </c>
      <c r="O1496" s="2" t="str">
        <f t="shared" si="463"/>
        <v>-</v>
      </c>
      <c r="P1496" s="2" t="str">
        <f t="shared" si="464"/>
        <v>-</v>
      </c>
      <c r="Q1496" s="2" t="str">
        <f t="shared" si="465"/>
        <v>-</v>
      </c>
      <c r="AS1496" t="s">
        <v>1209</v>
      </c>
      <c r="AT1496" t="s">
        <v>1747</v>
      </c>
      <c r="AW1496" s="35">
        <v>28</v>
      </c>
      <c r="AX1496" s="37">
        <v>73</v>
      </c>
      <c r="AY1496" s="41">
        <f t="shared" si="449"/>
        <v>28073</v>
      </c>
      <c r="AZ1496">
        <v>4</v>
      </c>
      <c r="BA1496" s="7" t="s">
        <v>59</v>
      </c>
    </row>
    <row r="1497" spans="1:53" hidden="1" outlineLevel="1">
      <c r="A1497" t="s">
        <v>1702</v>
      </c>
      <c r="B1497" t="s">
        <v>1747</v>
      </c>
      <c r="C1497" s="25">
        <v>78063</v>
      </c>
      <c r="F1497" s="1">
        <v>40166</v>
      </c>
      <c r="G1497" s="31"/>
      <c r="H1497" s="1">
        <v>16186</v>
      </c>
      <c r="I1497" s="2" t="str">
        <f t="shared" si="457"/>
        <v/>
      </c>
      <c r="J1497" s="2">
        <f t="shared" si="458"/>
        <v>0.40297764278245279</v>
      </c>
      <c r="K1497" s="10" t="e">
        <f t="shared" si="459"/>
        <v>#N/A</v>
      </c>
      <c r="L1497" s="9" t="e">
        <f t="shared" si="460"/>
        <v>#N/A</v>
      </c>
      <c r="M1497" s="8" t="e">
        <f t="shared" si="461"/>
        <v>#N/A</v>
      </c>
      <c r="N1497" s="2" t="str">
        <f t="shared" si="462"/>
        <v>-</v>
      </c>
      <c r="O1497" s="2" t="str">
        <f t="shared" si="463"/>
        <v>-</v>
      </c>
      <c r="P1497" s="2" t="str">
        <f t="shared" si="464"/>
        <v>-</v>
      </c>
      <c r="Q1497" s="2" t="str">
        <f t="shared" si="465"/>
        <v>-</v>
      </c>
      <c r="AS1497" t="s">
        <v>1702</v>
      </c>
      <c r="AT1497" t="s">
        <v>1747</v>
      </c>
      <c r="AW1497" s="35">
        <v>28</v>
      </c>
      <c r="AX1497" s="37">
        <v>75</v>
      </c>
      <c r="AY1497" s="41">
        <f t="shared" si="449"/>
        <v>28075</v>
      </c>
      <c r="AZ1497">
        <v>3</v>
      </c>
      <c r="BA1497" s="7" t="s">
        <v>59</v>
      </c>
    </row>
    <row r="1498" spans="1:53" hidden="1" outlineLevel="1">
      <c r="A1498" t="s">
        <v>1613</v>
      </c>
      <c r="B1498" t="s">
        <v>1747</v>
      </c>
      <c r="C1498" s="25">
        <v>13053</v>
      </c>
      <c r="F1498" s="1">
        <v>9759</v>
      </c>
      <c r="H1498" s="1">
        <v>3638</v>
      </c>
      <c r="I1498" s="2" t="str">
        <f t="shared" si="457"/>
        <v/>
      </c>
      <c r="J1498" s="2">
        <f t="shared" si="458"/>
        <v>0.37278409673122248</v>
      </c>
      <c r="K1498" s="10" t="e">
        <f t="shared" si="459"/>
        <v>#N/A</v>
      </c>
      <c r="L1498" s="9" t="e">
        <f t="shared" si="460"/>
        <v>#N/A</v>
      </c>
      <c r="M1498" s="8" t="e">
        <f t="shared" si="461"/>
        <v>#N/A</v>
      </c>
      <c r="N1498" s="2" t="str">
        <f t="shared" si="462"/>
        <v>-</v>
      </c>
      <c r="O1498" s="2" t="str">
        <f t="shared" si="463"/>
        <v>-</v>
      </c>
      <c r="P1498" s="2" t="str">
        <f t="shared" si="464"/>
        <v>-</v>
      </c>
      <c r="Q1498" s="2" t="str">
        <f t="shared" si="465"/>
        <v>-</v>
      </c>
      <c r="AS1498" t="s">
        <v>1613</v>
      </c>
      <c r="AT1498" t="s">
        <v>1747</v>
      </c>
      <c r="AW1498" s="35">
        <v>28</v>
      </c>
      <c r="AX1498" s="37">
        <v>77</v>
      </c>
      <c r="AY1498" s="41">
        <f t="shared" si="449"/>
        <v>28077</v>
      </c>
      <c r="AZ1498">
        <v>3</v>
      </c>
      <c r="BA1498" s="7" t="s">
        <v>59</v>
      </c>
    </row>
    <row r="1499" spans="1:53" hidden="1" outlineLevel="1">
      <c r="A1499" t="s">
        <v>75</v>
      </c>
      <c r="B1499" t="s">
        <v>1747</v>
      </c>
      <c r="C1499" s="25">
        <v>23159</v>
      </c>
      <c r="F1499" s="1">
        <v>15871</v>
      </c>
      <c r="H1499" s="1">
        <v>4459</v>
      </c>
      <c r="I1499" s="2" t="str">
        <f t="shared" si="457"/>
        <v/>
      </c>
      <c r="J1499" s="2">
        <f t="shared" si="458"/>
        <v>0.28095268099048581</v>
      </c>
      <c r="K1499" s="10" t="e">
        <f t="shared" si="459"/>
        <v>#N/A</v>
      </c>
      <c r="L1499" s="9" t="e">
        <f t="shared" si="460"/>
        <v>#N/A</v>
      </c>
      <c r="M1499" s="8" t="e">
        <f t="shared" si="461"/>
        <v>#N/A</v>
      </c>
      <c r="N1499" s="2" t="str">
        <f t="shared" si="462"/>
        <v>-</v>
      </c>
      <c r="O1499" s="2" t="str">
        <f t="shared" si="463"/>
        <v>-</v>
      </c>
      <c r="P1499" s="2" t="str">
        <f t="shared" si="464"/>
        <v>-</v>
      </c>
      <c r="Q1499" s="2" t="str">
        <f t="shared" si="465"/>
        <v>-</v>
      </c>
      <c r="AS1499" t="s">
        <v>75</v>
      </c>
      <c r="AT1499" t="s">
        <v>1747</v>
      </c>
      <c r="AW1499" s="35">
        <v>28</v>
      </c>
      <c r="AX1499" s="37">
        <v>79</v>
      </c>
      <c r="AY1499" s="41">
        <f t="shared" si="449"/>
        <v>28079</v>
      </c>
      <c r="AZ1499">
        <v>0</v>
      </c>
      <c r="BA1499" s="7" t="s">
        <v>59</v>
      </c>
    </row>
    <row r="1500" spans="1:53" hidden="1" outlineLevel="1">
      <c r="A1500" t="s">
        <v>2113</v>
      </c>
      <c r="B1500" t="s">
        <v>1747</v>
      </c>
      <c r="C1500" s="25">
        <v>79684</v>
      </c>
      <c r="F1500" s="1">
        <v>48020</v>
      </c>
      <c r="G1500" s="31"/>
      <c r="H1500" s="1">
        <v>13104</v>
      </c>
      <c r="I1500" s="2" t="str">
        <f t="shared" si="457"/>
        <v/>
      </c>
      <c r="J1500" s="2">
        <f t="shared" si="458"/>
        <v>0.27288629737609327</v>
      </c>
      <c r="K1500" s="10" t="e">
        <f t="shared" si="459"/>
        <v>#N/A</v>
      </c>
      <c r="L1500" s="9" t="e">
        <f t="shared" si="460"/>
        <v>#N/A</v>
      </c>
      <c r="M1500" s="8" t="e">
        <f t="shared" si="461"/>
        <v>#N/A</v>
      </c>
      <c r="N1500" s="2" t="str">
        <f t="shared" si="462"/>
        <v>-</v>
      </c>
      <c r="O1500" s="2" t="str">
        <f t="shared" si="463"/>
        <v>-</v>
      </c>
      <c r="P1500" s="2" t="str">
        <f t="shared" si="464"/>
        <v>-</v>
      </c>
      <c r="Q1500" s="2" t="str">
        <f t="shared" si="465"/>
        <v>-</v>
      </c>
      <c r="AS1500" t="s">
        <v>2113</v>
      </c>
      <c r="AT1500" t="s">
        <v>1747</v>
      </c>
      <c r="AW1500" s="35">
        <v>28</v>
      </c>
      <c r="AX1500" s="37">
        <v>81</v>
      </c>
      <c r="AY1500" s="41">
        <f t="shared" si="449"/>
        <v>28081</v>
      </c>
      <c r="AZ1500">
        <v>1</v>
      </c>
      <c r="BA1500" s="7" t="s">
        <v>59</v>
      </c>
    </row>
    <row r="1501" spans="1:53" hidden="1" outlineLevel="1">
      <c r="A1501" t="s">
        <v>692</v>
      </c>
      <c r="B1501" t="s">
        <v>1747</v>
      </c>
      <c r="C1501" s="25">
        <v>33862</v>
      </c>
      <c r="F1501" s="1">
        <v>27072</v>
      </c>
      <c r="G1501" s="31"/>
      <c r="H1501" s="1">
        <v>6826</v>
      </c>
      <c r="I1501" s="2" t="str">
        <f t="shared" si="457"/>
        <v/>
      </c>
      <c r="J1501" s="2">
        <f t="shared" si="458"/>
        <v>0.25214243498817968</v>
      </c>
      <c r="K1501" s="10" t="e">
        <f t="shared" si="459"/>
        <v>#N/A</v>
      </c>
      <c r="L1501" s="9" t="e">
        <f t="shared" si="460"/>
        <v>#N/A</v>
      </c>
      <c r="M1501" s="8" t="e">
        <f t="shared" si="461"/>
        <v>#N/A</v>
      </c>
      <c r="N1501" s="2" t="str">
        <f t="shared" si="462"/>
        <v>-</v>
      </c>
      <c r="O1501" s="2" t="str">
        <f t="shared" si="463"/>
        <v>-</v>
      </c>
      <c r="P1501" s="2" t="str">
        <f t="shared" si="464"/>
        <v>-</v>
      </c>
      <c r="Q1501" s="2" t="str">
        <f t="shared" si="465"/>
        <v>-</v>
      </c>
      <c r="AS1501" t="s">
        <v>692</v>
      </c>
      <c r="AT1501" t="s">
        <v>1747</v>
      </c>
      <c r="AW1501" s="35">
        <v>28</v>
      </c>
      <c r="AX1501" s="37">
        <v>83</v>
      </c>
      <c r="AY1501" s="41">
        <f t="shared" si="449"/>
        <v>28083</v>
      </c>
      <c r="AZ1501">
        <v>2</v>
      </c>
      <c r="BA1501" s="7" t="s">
        <v>59</v>
      </c>
    </row>
    <row r="1502" spans="1:53" hidden="1" outlineLevel="1">
      <c r="A1502" t="s">
        <v>1886</v>
      </c>
      <c r="B1502" t="s">
        <v>1747</v>
      </c>
      <c r="C1502" s="25">
        <v>34248</v>
      </c>
      <c r="F1502" s="1">
        <v>25669</v>
      </c>
      <c r="H1502" s="1">
        <v>7076</v>
      </c>
      <c r="I1502" s="2" t="str">
        <f t="shared" si="457"/>
        <v/>
      </c>
      <c r="J1502" s="2">
        <f t="shared" si="458"/>
        <v>0.27566325139273051</v>
      </c>
      <c r="K1502" s="10" t="e">
        <f t="shared" si="459"/>
        <v>#N/A</v>
      </c>
      <c r="L1502" s="9" t="e">
        <f t="shared" si="460"/>
        <v>#N/A</v>
      </c>
      <c r="M1502" s="8" t="e">
        <f t="shared" si="461"/>
        <v>#N/A</v>
      </c>
      <c r="N1502" s="2" t="str">
        <f t="shared" si="462"/>
        <v>-</v>
      </c>
      <c r="O1502" s="2" t="str">
        <f t="shared" si="463"/>
        <v>-</v>
      </c>
      <c r="P1502" s="2" t="str">
        <f t="shared" si="464"/>
        <v>-</v>
      </c>
      <c r="Q1502" s="2" t="str">
        <f t="shared" si="465"/>
        <v>-</v>
      </c>
      <c r="AS1502" t="s">
        <v>1886</v>
      </c>
      <c r="AT1502" t="s">
        <v>1747</v>
      </c>
      <c r="AW1502" s="35">
        <v>28</v>
      </c>
      <c r="AX1502" s="37">
        <v>85</v>
      </c>
      <c r="AY1502" s="41">
        <f t="shared" si="449"/>
        <v>28085</v>
      </c>
      <c r="AZ1502">
        <v>3</v>
      </c>
      <c r="BA1502" s="7" t="s">
        <v>59</v>
      </c>
    </row>
    <row r="1503" spans="1:53" hidden="1" outlineLevel="1">
      <c r="A1503" t="s">
        <v>1389</v>
      </c>
      <c r="B1503" t="s">
        <v>1747</v>
      </c>
      <c r="C1503" s="25">
        <v>59396</v>
      </c>
      <c r="F1503" s="1">
        <v>40075</v>
      </c>
      <c r="G1503" s="3"/>
      <c r="H1503" s="1">
        <v>13165</v>
      </c>
      <c r="I1503" s="2" t="str">
        <f t="shared" si="457"/>
        <v/>
      </c>
      <c r="J1503" s="2">
        <f t="shared" si="458"/>
        <v>0.32850904553961324</v>
      </c>
      <c r="K1503" s="10" t="e">
        <f t="shared" si="459"/>
        <v>#N/A</v>
      </c>
      <c r="L1503" s="9" t="e">
        <f t="shared" si="460"/>
        <v>#N/A</v>
      </c>
      <c r="M1503" s="8" t="e">
        <f t="shared" si="461"/>
        <v>#N/A</v>
      </c>
      <c r="N1503" s="2" t="str">
        <f t="shared" si="462"/>
        <v>-</v>
      </c>
      <c r="O1503" s="2" t="str">
        <f t="shared" si="463"/>
        <v>-</v>
      </c>
      <c r="P1503" s="2" t="str">
        <f t="shared" si="464"/>
        <v>-</v>
      </c>
      <c r="Q1503" s="2" t="str">
        <f t="shared" si="465"/>
        <v>-</v>
      </c>
      <c r="AS1503" t="s">
        <v>1389</v>
      </c>
      <c r="AT1503" t="s">
        <v>1747</v>
      </c>
      <c r="AW1503" s="35">
        <v>28</v>
      </c>
      <c r="AX1503" s="37">
        <v>87</v>
      </c>
      <c r="AY1503" s="41">
        <f t="shared" si="449"/>
        <v>28087</v>
      </c>
      <c r="AZ1503">
        <v>1</v>
      </c>
      <c r="BA1503" s="7" t="s">
        <v>59</v>
      </c>
    </row>
    <row r="1504" spans="1:53" hidden="1" outlineLevel="1">
      <c r="A1504" t="s">
        <v>745</v>
      </c>
      <c r="B1504" t="s">
        <v>1747</v>
      </c>
      <c r="C1504" s="25">
        <v>87844</v>
      </c>
      <c r="F1504" s="1">
        <v>68852</v>
      </c>
      <c r="H1504" s="1">
        <v>20256</v>
      </c>
      <c r="I1504" s="2" t="str">
        <f t="shared" si="457"/>
        <v/>
      </c>
      <c r="J1504" s="2">
        <f t="shared" si="458"/>
        <v>0.29419624702259922</v>
      </c>
      <c r="K1504" s="10" t="e">
        <f t="shared" si="459"/>
        <v>#N/A</v>
      </c>
      <c r="L1504" s="9" t="e">
        <f t="shared" si="460"/>
        <v>#N/A</v>
      </c>
      <c r="M1504" s="8" t="e">
        <f t="shared" si="461"/>
        <v>#N/A</v>
      </c>
      <c r="N1504" s="2" t="str">
        <f t="shared" si="462"/>
        <v>-</v>
      </c>
      <c r="O1504" s="2" t="str">
        <f t="shared" si="463"/>
        <v>-</v>
      </c>
      <c r="P1504" s="2" t="str">
        <f t="shared" si="464"/>
        <v>-</v>
      </c>
      <c r="Q1504" s="2" t="str">
        <f t="shared" si="465"/>
        <v>-</v>
      </c>
      <c r="AS1504" t="s">
        <v>745</v>
      </c>
      <c r="AT1504" t="s">
        <v>1747</v>
      </c>
      <c r="AW1504" s="35">
        <v>28</v>
      </c>
      <c r="AX1504" s="37">
        <v>89</v>
      </c>
      <c r="AY1504" s="41">
        <f t="shared" si="449"/>
        <v>28089</v>
      </c>
      <c r="AZ1504">
        <v>0</v>
      </c>
      <c r="BA1504" s="7" t="s">
        <v>59</v>
      </c>
    </row>
    <row r="1505" spans="1:53" hidden="1" outlineLevel="1">
      <c r="A1505" t="s">
        <v>2911</v>
      </c>
      <c r="B1505" t="s">
        <v>1747</v>
      </c>
      <c r="C1505" s="25">
        <v>26291</v>
      </c>
      <c r="F1505" s="1">
        <v>18389</v>
      </c>
      <c r="G1505" s="31"/>
      <c r="H1505" s="1">
        <v>6226</v>
      </c>
      <c r="I1505" s="2" t="str">
        <f t="shared" si="457"/>
        <v/>
      </c>
      <c r="J1505" s="2">
        <f t="shared" si="458"/>
        <v>0.33857197237478925</v>
      </c>
      <c r="K1505" s="10" t="e">
        <f t="shared" si="459"/>
        <v>#N/A</v>
      </c>
      <c r="L1505" s="9" t="e">
        <f t="shared" si="460"/>
        <v>#N/A</v>
      </c>
      <c r="M1505" s="8" t="e">
        <f t="shared" si="461"/>
        <v>#N/A</v>
      </c>
      <c r="N1505" s="2" t="str">
        <f t="shared" si="462"/>
        <v>-</v>
      </c>
      <c r="O1505" s="2" t="str">
        <f t="shared" si="463"/>
        <v>-</v>
      </c>
      <c r="P1505" s="2" t="str">
        <f t="shared" si="464"/>
        <v>-</v>
      </c>
      <c r="Q1505" s="2" t="str">
        <f t="shared" si="465"/>
        <v>-</v>
      </c>
      <c r="AS1505" t="s">
        <v>2911</v>
      </c>
      <c r="AT1505" t="s">
        <v>1747</v>
      </c>
      <c r="AW1505" s="35">
        <v>28</v>
      </c>
      <c r="AX1505" s="37">
        <v>91</v>
      </c>
      <c r="AY1505" s="41">
        <f t="shared" si="449"/>
        <v>28091</v>
      </c>
      <c r="AZ1505">
        <v>0</v>
      </c>
      <c r="BA1505" s="7" t="s">
        <v>59</v>
      </c>
    </row>
    <row r="1506" spans="1:53" hidden="1" outlineLevel="1">
      <c r="A1506" t="s">
        <v>2831</v>
      </c>
      <c r="B1506" t="s">
        <v>1747</v>
      </c>
      <c r="C1506" s="25">
        <v>36374</v>
      </c>
      <c r="F1506" s="1">
        <v>18343</v>
      </c>
      <c r="G1506" s="31"/>
      <c r="H1506" s="1">
        <v>7422</v>
      </c>
      <c r="I1506" s="2" t="str">
        <f t="shared" si="457"/>
        <v/>
      </c>
      <c r="J1506" s="2">
        <f t="shared" si="458"/>
        <v>0.4046230169546966</v>
      </c>
      <c r="K1506" s="10" t="e">
        <f t="shared" si="459"/>
        <v>#N/A</v>
      </c>
      <c r="L1506" s="9" t="e">
        <f t="shared" si="460"/>
        <v>#N/A</v>
      </c>
      <c r="M1506" s="8" t="e">
        <f t="shared" si="461"/>
        <v>#N/A</v>
      </c>
      <c r="N1506" s="2" t="str">
        <f t="shared" si="462"/>
        <v>-</v>
      </c>
      <c r="O1506" s="2" t="str">
        <f t="shared" si="463"/>
        <v>-</v>
      </c>
      <c r="P1506" s="2" t="str">
        <f t="shared" si="464"/>
        <v>-</v>
      </c>
      <c r="Q1506" s="2" t="str">
        <f t="shared" si="465"/>
        <v>-</v>
      </c>
      <c r="AS1506" t="s">
        <v>2831</v>
      </c>
      <c r="AT1506" t="s">
        <v>1747</v>
      </c>
      <c r="AW1506" s="35">
        <v>28</v>
      </c>
      <c r="AX1506" s="37">
        <v>93</v>
      </c>
      <c r="AY1506" s="41">
        <f t="shared" si="449"/>
        <v>28093</v>
      </c>
      <c r="AZ1506">
        <v>1</v>
      </c>
      <c r="BA1506" s="7" t="s">
        <v>59</v>
      </c>
    </row>
    <row r="1507" spans="1:53" hidden="1" outlineLevel="1">
      <c r="A1507" t="s">
        <v>2005</v>
      </c>
      <c r="B1507" t="s">
        <v>1747</v>
      </c>
      <c r="C1507" s="25">
        <v>37454</v>
      </c>
      <c r="F1507" s="1">
        <v>23152</v>
      </c>
      <c r="H1507" s="1">
        <v>7169</v>
      </c>
      <c r="I1507" s="2" t="str">
        <f t="shared" si="457"/>
        <v/>
      </c>
      <c r="J1507" s="2">
        <f t="shared" si="458"/>
        <v>0.30964927436074635</v>
      </c>
      <c r="K1507" s="10" t="e">
        <f t="shared" si="459"/>
        <v>#N/A</v>
      </c>
      <c r="L1507" s="9" t="e">
        <f t="shared" si="460"/>
        <v>#N/A</v>
      </c>
      <c r="M1507" s="8" t="e">
        <f t="shared" si="461"/>
        <v>#N/A</v>
      </c>
      <c r="N1507" s="2" t="str">
        <f t="shared" si="462"/>
        <v>-</v>
      </c>
      <c r="O1507" s="2" t="str">
        <f t="shared" si="463"/>
        <v>-</v>
      </c>
      <c r="P1507" s="2" t="str">
        <f t="shared" si="464"/>
        <v>-</v>
      </c>
      <c r="Q1507" s="2" t="str">
        <f t="shared" si="465"/>
        <v>-</v>
      </c>
      <c r="AS1507" t="s">
        <v>2005</v>
      </c>
      <c r="AT1507" t="s">
        <v>1747</v>
      </c>
      <c r="AW1507" s="35">
        <v>28</v>
      </c>
      <c r="AX1507" s="37">
        <v>95</v>
      </c>
      <c r="AY1507" s="41">
        <f t="shared" si="449"/>
        <v>28095</v>
      </c>
      <c r="AZ1507">
        <v>1</v>
      </c>
      <c r="BA1507" s="7" t="s">
        <v>59</v>
      </c>
    </row>
    <row r="1508" spans="1:53" hidden="1" outlineLevel="1">
      <c r="A1508" t="s">
        <v>1093</v>
      </c>
      <c r="B1508" t="s">
        <v>1747</v>
      </c>
      <c r="C1508" s="25">
        <v>11453</v>
      </c>
      <c r="F1508" s="1">
        <v>7767</v>
      </c>
      <c r="G1508" s="31"/>
      <c r="H1508" s="1">
        <v>3379</v>
      </c>
      <c r="I1508" s="2" t="str">
        <f t="shared" si="457"/>
        <v/>
      </c>
      <c r="J1508" s="2">
        <f t="shared" si="458"/>
        <v>0.43504570619286725</v>
      </c>
      <c r="K1508" s="10" t="e">
        <f t="shared" si="459"/>
        <v>#N/A</v>
      </c>
      <c r="L1508" s="9" t="e">
        <f t="shared" si="460"/>
        <v>#N/A</v>
      </c>
      <c r="M1508" s="8" t="e">
        <f t="shared" si="461"/>
        <v>#N/A</v>
      </c>
      <c r="N1508" s="2" t="str">
        <f t="shared" si="462"/>
        <v>-</v>
      </c>
      <c r="O1508" s="2" t="str">
        <f t="shared" si="463"/>
        <v>-</v>
      </c>
      <c r="P1508" s="2" t="str">
        <f t="shared" si="464"/>
        <v>-</v>
      </c>
      <c r="Q1508" s="2" t="str">
        <f t="shared" si="465"/>
        <v>-</v>
      </c>
      <c r="AS1508" t="s">
        <v>1093</v>
      </c>
      <c r="AT1508" t="s">
        <v>1747</v>
      </c>
      <c r="AW1508" s="35">
        <v>28</v>
      </c>
      <c r="AX1508" s="37">
        <v>97</v>
      </c>
      <c r="AY1508" s="41">
        <f t="shared" si="449"/>
        <v>28097</v>
      </c>
      <c r="AZ1508">
        <v>2</v>
      </c>
      <c r="BA1508" s="7" t="s">
        <v>59</v>
      </c>
    </row>
    <row r="1509" spans="1:53" hidden="1" outlineLevel="1">
      <c r="A1509" t="s">
        <v>1675</v>
      </c>
      <c r="B1509" t="s">
        <v>1747</v>
      </c>
      <c r="C1509" s="25">
        <v>29381</v>
      </c>
      <c r="F1509" s="1">
        <v>14439</v>
      </c>
      <c r="H1509" s="1">
        <v>4818</v>
      </c>
      <c r="I1509" s="2" t="str">
        <f t="shared" si="457"/>
        <v/>
      </c>
      <c r="J1509" s="2">
        <f t="shared" si="458"/>
        <v>0.33367961770205695</v>
      </c>
      <c r="K1509" s="10" t="e">
        <f t="shared" si="459"/>
        <v>#N/A</v>
      </c>
      <c r="L1509" s="9" t="e">
        <f t="shared" si="460"/>
        <v>#N/A</v>
      </c>
      <c r="M1509" s="8" t="e">
        <f t="shared" si="461"/>
        <v>#N/A</v>
      </c>
      <c r="N1509" s="2" t="str">
        <f t="shared" si="462"/>
        <v>-</v>
      </c>
      <c r="O1509" s="2" t="str">
        <f t="shared" si="463"/>
        <v>-</v>
      </c>
      <c r="P1509" s="2" t="str">
        <f t="shared" si="464"/>
        <v>-</v>
      </c>
      <c r="Q1509" s="2" t="str">
        <f t="shared" si="465"/>
        <v>-</v>
      </c>
      <c r="AS1509" t="s">
        <v>1675</v>
      </c>
      <c r="AT1509" t="s">
        <v>1747</v>
      </c>
      <c r="AW1509" s="35">
        <v>28</v>
      </c>
      <c r="AX1509" s="37">
        <v>99</v>
      </c>
      <c r="AY1509" s="41">
        <f t="shared" ref="AY1509:AY1572" si="466">1000*AW1509+AX1509</f>
        <v>28099</v>
      </c>
      <c r="AZ1509">
        <v>3</v>
      </c>
      <c r="BA1509" s="7" t="s">
        <v>59</v>
      </c>
    </row>
    <row r="1510" spans="1:53" hidden="1" outlineLevel="1">
      <c r="A1510" t="s">
        <v>2044</v>
      </c>
      <c r="B1510" t="s">
        <v>1747</v>
      </c>
      <c r="C1510" s="25">
        <v>21814</v>
      </c>
      <c r="F1510" s="1">
        <v>11107</v>
      </c>
      <c r="H1510" s="1">
        <v>3927</v>
      </c>
      <c r="I1510" s="2" t="str">
        <f t="shared" si="457"/>
        <v/>
      </c>
      <c r="J1510" s="2">
        <f t="shared" si="458"/>
        <v>0.35356081750247592</v>
      </c>
      <c r="K1510" s="10" t="e">
        <f t="shared" si="459"/>
        <v>#N/A</v>
      </c>
      <c r="L1510" s="9" t="e">
        <f t="shared" si="460"/>
        <v>#N/A</v>
      </c>
      <c r="M1510" s="8" t="e">
        <f t="shared" si="461"/>
        <v>#N/A</v>
      </c>
      <c r="N1510" s="2" t="str">
        <f t="shared" si="462"/>
        <v>-</v>
      </c>
      <c r="O1510" s="2" t="str">
        <f t="shared" si="463"/>
        <v>-</v>
      </c>
      <c r="P1510" s="2" t="str">
        <f t="shared" si="464"/>
        <v>-</v>
      </c>
      <c r="Q1510" s="2" t="str">
        <f t="shared" si="465"/>
        <v>-</v>
      </c>
      <c r="AS1510" t="s">
        <v>2044</v>
      </c>
      <c r="AT1510" t="s">
        <v>1747</v>
      </c>
      <c r="AW1510" s="35">
        <v>28</v>
      </c>
      <c r="AX1510" s="37">
        <v>101</v>
      </c>
      <c r="AY1510" s="41">
        <f t="shared" si="466"/>
        <v>28101</v>
      </c>
      <c r="AZ1510">
        <v>3</v>
      </c>
      <c r="BA1510" s="7" t="s">
        <v>59</v>
      </c>
    </row>
    <row r="1511" spans="1:53" hidden="1" outlineLevel="1">
      <c r="A1511" t="s">
        <v>2135</v>
      </c>
      <c r="B1511" t="s">
        <v>1747</v>
      </c>
      <c r="C1511" s="25">
        <v>11875</v>
      </c>
      <c r="F1511" s="1">
        <v>10124</v>
      </c>
      <c r="G1511" s="31"/>
      <c r="H1511" s="1">
        <v>3091</v>
      </c>
      <c r="I1511" s="2" t="str">
        <f t="shared" si="457"/>
        <v/>
      </c>
      <c r="J1511" s="2">
        <f t="shared" si="458"/>
        <v>0.30531410509679968</v>
      </c>
      <c r="K1511" s="10" t="e">
        <f t="shared" si="459"/>
        <v>#N/A</v>
      </c>
      <c r="L1511" s="9" t="e">
        <f t="shared" si="460"/>
        <v>#N/A</v>
      </c>
      <c r="M1511" s="8" t="e">
        <f t="shared" si="461"/>
        <v>#N/A</v>
      </c>
      <c r="N1511" s="2" t="str">
        <f t="shared" si="462"/>
        <v>-</v>
      </c>
      <c r="O1511" s="2" t="str">
        <f t="shared" si="463"/>
        <v>-</v>
      </c>
      <c r="P1511" s="2" t="str">
        <f t="shared" si="464"/>
        <v>-</v>
      </c>
      <c r="Q1511" s="2" t="str">
        <f t="shared" si="465"/>
        <v>-</v>
      </c>
      <c r="AS1511" t="s">
        <v>2135</v>
      </c>
      <c r="AT1511" t="s">
        <v>1747</v>
      </c>
      <c r="AW1511" s="35">
        <v>28</v>
      </c>
      <c r="AX1511" s="37">
        <v>103</v>
      </c>
      <c r="AY1511" s="41">
        <f t="shared" si="466"/>
        <v>28103</v>
      </c>
      <c r="AZ1511">
        <v>3</v>
      </c>
      <c r="BA1511" s="7" t="s">
        <v>59</v>
      </c>
    </row>
    <row r="1512" spans="1:53" hidden="1" outlineLevel="1">
      <c r="A1512" t="s">
        <v>1830</v>
      </c>
      <c r="B1512" t="s">
        <v>1747</v>
      </c>
      <c r="C1512" s="25">
        <v>45052</v>
      </c>
      <c r="F1512" s="1">
        <v>23803</v>
      </c>
      <c r="H1512" s="1">
        <v>8264</v>
      </c>
      <c r="I1512" s="2" t="str">
        <f t="shared" si="457"/>
        <v/>
      </c>
      <c r="J1512" s="2">
        <f t="shared" si="458"/>
        <v>0.34718312817712055</v>
      </c>
      <c r="K1512" s="10" t="e">
        <f t="shared" si="459"/>
        <v>#N/A</v>
      </c>
      <c r="L1512" s="9" t="e">
        <f t="shared" si="460"/>
        <v>#N/A</v>
      </c>
      <c r="M1512" s="8" t="e">
        <f t="shared" si="461"/>
        <v>#N/A</v>
      </c>
      <c r="N1512" s="2" t="str">
        <f t="shared" si="462"/>
        <v>-</v>
      </c>
      <c r="O1512" s="2" t="str">
        <f t="shared" si="463"/>
        <v>-</v>
      </c>
      <c r="P1512" s="2" t="str">
        <f t="shared" si="464"/>
        <v>-</v>
      </c>
      <c r="Q1512" s="2" t="str">
        <f t="shared" si="465"/>
        <v>-</v>
      </c>
      <c r="AS1512" t="s">
        <v>1830</v>
      </c>
      <c r="AT1512" t="s">
        <v>1747</v>
      </c>
      <c r="AW1512" s="35">
        <v>28</v>
      </c>
      <c r="AX1512" s="37">
        <v>105</v>
      </c>
      <c r="AY1512" s="41">
        <f t="shared" si="466"/>
        <v>28105</v>
      </c>
      <c r="AZ1512">
        <v>3</v>
      </c>
      <c r="BA1512" s="7" t="s">
        <v>59</v>
      </c>
    </row>
    <row r="1513" spans="1:53" hidden="1" outlineLevel="1">
      <c r="A1513" t="s">
        <v>1320</v>
      </c>
      <c r="B1513" t="s">
        <v>1747</v>
      </c>
      <c r="C1513" s="25">
        <v>34705</v>
      </c>
      <c r="F1513" s="1">
        <v>18721</v>
      </c>
      <c r="H1513" s="1">
        <v>6595</v>
      </c>
      <c r="I1513" s="2" t="str">
        <f t="shared" si="457"/>
        <v/>
      </c>
      <c r="J1513" s="2">
        <f t="shared" si="458"/>
        <v>0.35227819026761392</v>
      </c>
      <c r="K1513" s="10" t="e">
        <f t="shared" si="459"/>
        <v>#N/A</v>
      </c>
      <c r="L1513" s="9" t="e">
        <f t="shared" si="460"/>
        <v>#N/A</v>
      </c>
      <c r="M1513" s="8" t="e">
        <f t="shared" si="461"/>
        <v>#N/A</v>
      </c>
      <c r="N1513" s="2" t="str">
        <f t="shared" si="462"/>
        <v>-</v>
      </c>
      <c r="O1513" s="2" t="str">
        <f t="shared" si="463"/>
        <v>-</v>
      </c>
      <c r="P1513" s="2" t="str">
        <f t="shared" si="464"/>
        <v>-</v>
      </c>
      <c r="Q1513" s="2" t="str">
        <f t="shared" si="465"/>
        <v>-</v>
      </c>
      <c r="AS1513" t="s">
        <v>1320</v>
      </c>
      <c r="AT1513" t="s">
        <v>1747</v>
      </c>
      <c r="AW1513" s="35">
        <v>28</v>
      </c>
      <c r="AX1513" s="37">
        <v>107</v>
      </c>
      <c r="AY1513" s="41">
        <f t="shared" si="466"/>
        <v>28107</v>
      </c>
      <c r="AZ1513">
        <v>1</v>
      </c>
      <c r="BA1513" s="7" t="s">
        <v>59</v>
      </c>
    </row>
    <row r="1514" spans="1:53" hidden="1" outlineLevel="1">
      <c r="A1514" t="s">
        <v>1214</v>
      </c>
      <c r="B1514" t="s">
        <v>1747</v>
      </c>
      <c r="C1514" s="25">
        <v>55153</v>
      </c>
      <c r="F1514" s="1">
        <v>28247</v>
      </c>
      <c r="G1514" s="31"/>
      <c r="H1514" s="1">
        <v>13971</v>
      </c>
      <c r="I1514" s="2" t="str">
        <f t="shared" si="457"/>
        <v/>
      </c>
      <c r="J1514" s="2">
        <f t="shared" si="458"/>
        <v>0.49460119658724822</v>
      </c>
      <c r="K1514" s="10" t="e">
        <f t="shared" si="459"/>
        <v>#N/A</v>
      </c>
      <c r="L1514" s="9" t="e">
        <f t="shared" si="460"/>
        <v>#N/A</v>
      </c>
      <c r="M1514" s="8" t="e">
        <f t="shared" si="461"/>
        <v>#N/A</v>
      </c>
      <c r="N1514" s="2" t="str">
        <f t="shared" si="462"/>
        <v>-</v>
      </c>
      <c r="O1514" s="2" t="str">
        <f t="shared" si="463"/>
        <v>-</v>
      </c>
      <c r="P1514" s="2" t="str">
        <f t="shared" si="464"/>
        <v>-</v>
      </c>
      <c r="Q1514" s="2" t="str">
        <f t="shared" si="465"/>
        <v>-</v>
      </c>
      <c r="AS1514" t="s">
        <v>1214</v>
      </c>
      <c r="AT1514" t="s">
        <v>1747</v>
      </c>
      <c r="AW1514" s="35">
        <v>28</v>
      </c>
      <c r="AX1514" s="37">
        <v>109</v>
      </c>
      <c r="AY1514" s="41">
        <f t="shared" si="466"/>
        <v>28109</v>
      </c>
      <c r="AZ1514">
        <v>4</v>
      </c>
      <c r="BA1514" s="7" t="s">
        <v>59</v>
      </c>
    </row>
    <row r="1515" spans="1:53" hidden="1" outlineLevel="1">
      <c r="A1515" t="s">
        <v>441</v>
      </c>
      <c r="B1515" t="s">
        <v>1747</v>
      </c>
      <c r="C1515" s="25">
        <v>12098</v>
      </c>
      <c r="F1515" s="1">
        <v>8246</v>
      </c>
      <c r="H1515" s="1">
        <v>2644</v>
      </c>
      <c r="I1515" s="2" t="str">
        <f t="shared" si="457"/>
        <v/>
      </c>
      <c r="J1515" s="2">
        <f t="shared" si="458"/>
        <v>0.32064031045355323</v>
      </c>
      <c r="K1515" s="10" t="e">
        <f t="shared" si="459"/>
        <v>#N/A</v>
      </c>
      <c r="L1515" s="9" t="e">
        <f t="shared" si="460"/>
        <v>#N/A</v>
      </c>
      <c r="M1515" s="8" t="e">
        <f t="shared" si="461"/>
        <v>#N/A</v>
      </c>
      <c r="N1515" s="2" t="str">
        <f t="shared" si="462"/>
        <v>-</v>
      </c>
      <c r="O1515" s="2" t="str">
        <f t="shared" si="463"/>
        <v>-</v>
      </c>
      <c r="P1515" s="2" t="str">
        <f t="shared" si="464"/>
        <v>-</v>
      </c>
      <c r="Q1515" s="2" t="str">
        <f t="shared" si="465"/>
        <v>-</v>
      </c>
      <c r="AS1515" t="s">
        <v>441</v>
      </c>
      <c r="AT1515" t="s">
        <v>1747</v>
      </c>
      <c r="AW1515" s="35">
        <v>28</v>
      </c>
      <c r="AX1515" s="37">
        <v>111</v>
      </c>
      <c r="AY1515" s="41">
        <f t="shared" si="466"/>
        <v>28111</v>
      </c>
      <c r="AZ1515">
        <v>4</v>
      </c>
      <c r="BA1515" s="7" t="s">
        <v>59</v>
      </c>
    </row>
    <row r="1516" spans="1:53" hidden="1" outlineLevel="1">
      <c r="A1516" t="s">
        <v>963</v>
      </c>
      <c r="B1516" t="s">
        <v>1747</v>
      </c>
      <c r="C1516" s="25">
        <v>40241</v>
      </c>
      <c r="F1516" s="1">
        <v>24451</v>
      </c>
      <c r="G1516" s="31"/>
      <c r="H1516" s="1">
        <v>8886</v>
      </c>
      <c r="I1516" s="2" t="str">
        <f t="shared" si="457"/>
        <v/>
      </c>
      <c r="J1516" s="2">
        <f t="shared" si="458"/>
        <v>0.36342071898899841</v>
      </c>
      <c r="K1516" s="10" t="e">
        <f t="shared" si="459"/>
        <v>#N/A</v>
      </c>
      <c r="L1516" s="9" t="e">
        <f t="shared" si="460"/>
        <v>#N/A</v>
      </c>
      <c r="M1516" s="8" t="e">
        <f t="shared" si="461"/>
        <v>#N/A</v>
      </c>
      <c r="N1516" s="2" t="str">
        <f t="shared" si="462"/>
        <v>-</v>
      </c>
      <c r="O1516" s="2" t="str">
        <f t="shared" si="463"/>
        <v>-</v>
      </c>
      <c r="P1516" s="2" t="str">
        <f t="shared" si="464"/>
        <v>-</v>
      </c>
      <c r="Q1516" s="2" t="str">
        <f t="shared" si="465"/>
        <v>-</v>
      </c>
      <c r="AS1516" t="s">
        <v>963</v>
      </c>
      <c r="AT1516" t="s">
        <v>1747</v>
      </c>
      <c r="AW1516" s="35">
        <v>28</v>
      </c>
      <c r="AX1516" s="37">
        <v>113</v>
      </c>
      <c r="AY1516" s="41">
        <f t="shared" si="466"/>
        <v>28113</v>
      </c>
      <c r="AZ1516">
        <v>3</v>
      </c>
      <c r="BA1516" s="7" t="s">
        <v>59</v>
      </c>
    </row>
    <row r="1517" spans="1:53" hidden="1" outlineLevel="1">
      <c r="A1517" t="s">
        <v>960</v>
      </c>
      <c r="B1517" t="s">
        <v>1747</v>
      </c>
      <c r="C1517" s="25">
        <v>29098</v>
      </c>
      <c r="F1517" s="1">
        <v>17627</v>
      </c>
      <c r="G1517" s="31"/>
      <c r="H1517" s="1">
        <v>5607</v>
      </c>
      <c r="I1517" s="2" t="str">
        <f t="shared" si="457"/>
        <v/>
      </c>
      <c r="J1517" s="2">
        <f t="shared" si="458"/>
        <v>0.31809156407783512</v>
      </c>
      <c r="K1517" s="10" t="e">
        <f t="shared" si="459"/>
        <v>#N/A</v>
      </c>
      <c r="L1517" s="9" t="e">
        <f t="shared" si="460"/>
        <v>#N/A</v>
      </c>
      <c r="M1517" s="8" t="e">
        <f t="shared" si="461"/>
        <v>#N/A</v>
      </c>
      <c r="N1517" s="2" t="str">
        <f t="shared" si="462"/>
        <v>-</v>
      </c>
      <c r="O1517" s="2" t="str">
        <f t="shared" si="463"/>
        <v>-</v>
      </c>
      <c r="P1517" s="2" t="str">
        <f t="shared" si="464"/>
        <v>-</v>
      </c>
      <c r="Q1517" s="2" t="str">
        <f t="shared" si="465"/>
        <v>-</v>
      </c>
      <c r="AS1517" t="s">
        <v>960</v>
      </c>
      <c r="AT1517" t="s">
        <v>1747</v>
      </c>
      <c r="AW1517" s="35">
        <v>28</v>
      </c>
      <c r="AX1517" s="37">
        <v>115</v>
      </c>
      <c r="AY1517" s="41">
        <f t="shared" si="466"/>
        <v>28115</v>
      </c>
      <c r="AZ1517">
        <v>1</v>
      </c>
      <c r="BA1517" s="7" t="s">
        <v>59</v>
      </c>
    </row>
    <row r="1518" spans="1:53" hidden="1" outlineLevel="1">
      <c r="A1518" t="s">
        <v>1746</v>
      </c>
      <c r="B1518" t="s">
        <v>1747</v>
      </c>
      <c r="C1518" s="25">
        <v>25463</v>
      </c>
      <c r="F1518" s="1">
        <v>17086</v>
      </c>
      <c r="H1518" s="1">
        <v>5895</v>
      </c>
      <c r="I1518" s="2" t="str">
        <f t="shared" si="457"/>
        <v/>
      </c>
      <c r="J1518" s="2">
        <f t="shared" si="458"/>
        <v>0.34501931405829334</v>
      </c>
      <c r="K1518" s="10" t="e">
        <f t="shared" si="459"/>
        <v>#N/A</v>
      </c>
      <c r="L1518" s="9" t="e">
        <f t="shared" si="460"/>
        <v>#N/A</v>
      </c>
      <c r="M1518" s="8" t="e">
        <f t="shared" si="461"/>
        <v>#N/A</v>
      </c>
      <c r="N1518" s="2" t="str">
        <f t="shared" si="462"/>
        <v>-</v>
      </c>
      <c r="O1518" s="2" t="str">
        <f t="shared" si="463"/>
        <v>-</v>
      </c>
      <c r="P1518" s="2" t="str">
        <f t="shared" si="464"/>
        <v>-</v>
      </c>
      <c r="Q1518" s="2" t="str">
        <f t="shared" si="465"/>
        <v>-</v>
      </c>
      <c r="AS1518" t="s">
        <v>1746</v>
      </c>
      <c r="AT1518" t="s">
        <v>1747</v>
      </c>
      <c r="AW1518" s="35">
        <v>28</v>
      </c>
      <c r="AX1518" s="37">
        <v>117</v>
      </c>
      <c r="AY1518" s="41">
        <f t="shared" si="466"/>
        <v>28117</v>
      </c>
      <c r="AZ1518">
        <v>1</v>
      </c>
      <c r="BA1518" s="7" t="s">
        <v>59</v>
      </c>
    </row>
    <row r="1519" spans="1:53" hidden="1" outlineLevel="1">
      <c r="A1519" t="s">
        <v>1983</v>
      </c>
      <c r="B1519" t="s">
        <v>1747</v>
      </c>
      <c r="C1519" s="25">
        <v>9008</v>
      </c>
      <c r="F1519" s="1">
        <v>5527</v>
      </c>
      <c r="H1519" s="1">
        <v>2078</v>
      </c>
      <c r="I1519" s="2" t="str">
        <f t="shared" si="457"/>
        <v/>
      </c>
      <c r="J1519" s="2">
        <f t="shared" si="458"/>
        <v>0.37597249864302518</v>
      </c>
      <c r="K1519" s="10" t="e">
        <f t="shared" si="459"/>
        <v>#N/A</v>
      </c>
      <c r="L1519" s="9" t="e">
        <f t="shared" si="460"/>
        <v>#N/A</v>
      </c>
      <c r="M1519" s="8" t="e">
        <f t="shared" si="461"/>
        <v>#N/A</v>
      </c>
      <c r="N1519" s="2" t="str">
        <f t="shared" si="462"/>
        <v>-</v>
      </c>
      <c r="O1519" s="2" t="str">
        <f t="shared" si="463"/>
        <v>-</v>
      </c>
      <c r="P1519" s="2" t="str">
        <f t="shared" si="464"/>
        <v>-</v>
      </c>
      <c r="Q1519" s="2" t="str">
        <f t="shared" si="465"/>
        <v>-</v>
      </c>
      <c r="AS1519" t="s">
        <v>1983</v>
      </c>
      <c r="AT1519" t="s">
        <v>1747</v>
      </c>
      <c r="AW1519" s="35">
        <v>28</v>
      </c>
      <c r="AX1519" s="37">
        <v>119</v>
      </c>
      <c r="AY1519" s="41">
        <f t="shared" si="466"/>
        <v>28119</v>
      </c>
      <c r="AZ1519">
        <v>2</v>
      </c>
      <c r="BA1519" s="7" t="s">
        <v>59</v>
      </c>
    </row>
    <row r="1520" spans="1:53" hidden="1" outlineLevel="1">
      <c r="A1520" t="s">
        <v>1068</v>
      </c>
      <c r="B1520" t="s">
        <v>1747</v>
      </c>
      <c r="C1520" s="25">
        <v>134132</v>
      </c>
      <c r="F1520" s="1">
        <v>73632</v>
      </c>
      <c r="G1520" s="31"/>
      <c r="H1520" s="1">
        <v>27261</v>
      </c>
      <c r="I1520" s="2" t="str">
        <f t="shared" si="457"/>
        <v/>
      </c>
      <c r="J1520" s="2">
        <f t="shared" si="458"/>
        <v>0.37023305084745761</v>
      </c>
      <c r="K1520" s="10" t="e">
        <f t="shared" si="459"/>
        <v>#N/A</v>
      </c>
      <c r="L1520" s="9" t="e">
        <f t="shared" si="460"/>
        <v>#N/A</v>
      </c>
      <c r="M1520" s="8" t="e">
        <f t="shared" si="461"/>
        <v>#N/A</v>
      </c>
      <c r="N1520" s="2" t="str">
        <f t="shared" si="462"/>
        <v>-</v>
      </c>
      <c r="O1520" s="2" t="str">
        <f t="shared" si="463"/>
        <v>-</v>
      </c>
      <c r="P1520" s="2" t="str">
        <f t="shared" si="464"/>
        <v>-</v>
      </c>
      <c r="Q1520" s="2" t="str">
        <f t="shared" si="465"/>
        <v>-</v>
      </c>
      <c r="AS1520" t="s">
        <v>1068</v>
      </c>
      <c r="AT1520" t="s">
        <v>1747</v>
      </c>
      <c r="AW1520" s="35">
        <v>28</v>
      </c>
      <c r="AX1520" s="37">
        <v>121</v>
      </c>
      <c r="AY1520" s="41">
        <f t="shared" si="466"/>
        <v>28121</v>
      </c>
      <c r="AZ1520">
        <v>3</v>
      </c>
      <c r="BA1520" s="7" t="s">
        <v>59</v>
      </c>
    </row>
    <row r="1521" spans="1:53" hidden="1" outlineLevel="1">
      <c r="A1521" t="s">
        <v>2749</v>
      </c>
      <c r="B1521" t="s">
        <v>1747</v>
      </c>
      <c r="C1521" s="25">
        <v>28170</v>
      </c>
      <c r="F1521" s="1">
        <v>22705</v>
      </c>
      <c r="H1521" s="1">
        <v>4337</v>
      </c>
      <c r="I1521" s="2" t="str">
        <f t="shared" si="457"/>
        <v/>
      </c>
      <c r="J1521" s="2">
        <f t="shared" si="458"/>
        <v>0.19101519489099317</v>
      </c>
      <c r="K1521" s="10" t="e">
        <f t="shared" si="459"/>
        <v>#N/A</v>
      </c>
      <c r="L1521" s="9" t="e">
        <f t="shared" si="460"/>
        <v>#N/A</v>
      </c>
      <c r="M1521" s="8" t="e">
        <f t="shared" si="461"/>
        <v>#N/A</v>
      </c>
      <c r="N1521" s="2" t="str">
        <f t="shared" si="462"/>
        <v>-</v>
      </c>
      <c r="O1521" s="2" t="str">
        <f t="shared" si="463"/>
        <v>-</v>
      </c>
      <c r="P1521" s="2" t="str">
        <f t="shared" si="464"/>
        <v>-</v>
      </c>
      <c r="Q1521" s="2" t="str">
        <f t="shared" si="465"/>
        <v>-</v>
      </c>
      <c r="AS1521" t="s">
        <v>2749</v>
      </c>
      <c r="AT1521" t="s">
        <v>1747</v>
      </c>
      <c r="AW1521" s="35">
        <v>28</v>
      </c>
      <c r="AX1521" s="37">
        <v>123</v>
      </c>
      <c r="AY1521" s="41">
        <f t="shared" si="466"/>
        <v>28123</v>
      </c>
      <c r="AZ1521">
        <v>3</v>
      </c>
      <c r="BA1521" s="7" t="s">
        <v>59</v>
      </c>
    </row>
    <row r="1522" spans="1:53" hidden="1" outlineLevel="1">
      <c r="A1522" t="s">
        <v>1342</v>
      </c>
      <c r="B1522" t="s">
        <v>1747</v>
      </c>
      <c r="C1522" s="25">
        <v>5510</v>
      </c>
      <c r="F1522" s="1">
        <v>5405</v>
      </c>
      <c r="G1522" s="31"/>
      <c r="H1522" s="1">
        <v>1647</v>
      </c>
      <c r="I1522" s="2" t="str">
        <f t="shared" si="457"/>
        <v/>
      </c>
      <c r="J1522" s="2">
        <f t="shared" si="458"/>
        <v>0.30471785383903793</v>
      </c>
      <c r="K1522" s="10" t="e">
        <f t="shared" si="459"/>
        <v>#N/A</v>
      </c>
      <c r="L1522" s="9" t="e">
        <f t="shared" si="460"/>
        <v>#N/A</v>
      </c>
      <c r="M1522" s="8" t="e">
        <f t="shared" si="461"/>
        <v>#N/A</v>
      </c>
      <c r="N1522" s="2" t="str">
        <f t="shared" si="462"/>
        <v>-</v>
      </c>
      <c r="O1522" s="2" t="str">
        <f t="shared" si="463"/>
        <v>-</v>
      </c>
      <c r="P1522" s="2" t="str">
        <f t="shared" si="464"/>
        <v>-</v>
      </c>
      <c r="Q1522" s="2" t="str">
        <f t="shared" si="465"/>
        <v>-</v>
      </c>
      <c r="AS1522" t="s">
        <v>1342</v>
      </c>
      <c r="AT1522" t="s">
        <v>1747</v>
      </c>
      <c r="AW1522" s="35">
        <v>28</v>
      </c>
      <c r="AX1522" s="37">
        <v>125</v>
      </c>
      <c r="AY1522" s="41">
        <f t="shared" si="466"/>
        <v>28125</v>
      </c>
      <c r="AZ1522">
        <v>2</v>
      </c>
      <c r="BA1522" s="7" t="s">
        <v>59</v>
      </c>
    </row>
    <row r="1523" spans="1:53" hidden="1" outlineLevel="1">
      <c r="A1523" t="s">
        <v>2589</v>
      </c>
      <c r="B1523" t="s">
        <v>1747</v>
      </c>
      <c r="C1523" s="25">
        <v>27658</v>
      </c>
      <c r="F1523" s="1">
        <v>17831</v>
      </c>
      <c r="H1523" s="1">
        <v>5547</v>
      </c>
      <c r="I1523" s="2" t="str">
        <f t="shared" si="457"/>
        <v/>
      </c>
      <c r="J1523" s="2">
        <f t="shared" si="458"/>
        <v>0.31108743200044864</v>
      </c>
      <c r="K1523" s="10" t="e">
        <f t="shared" si="459"/>
        <v>#N/A</v>
      </c>
      <c r="L1523" s="9" t="e">
        <f t="shared" si="460"/>
        <v>#N/A</v>
      </c>
      <c r="M1523" s="8" t="e">
        <f t="shared" si="461"/>
        <v>#N/A</v>
      </c>
      <c r="N1523" s="2" t="str">
        <f t="shared" si="462"/>
        <v>-</v>
      </c>
      <c r="O1523" s="2" t="str">
        <f t="shared" si="463"/>
        <v>-</v>
      </c>
      <c r="P1523" s="2" t="str">
        <f t="shared" si="464"/>
        <v>-</v>
      </c>
      <c r="Q1523" s="2" t="str">
        <f t="shared" si="465"/>
        <v>-</v>
      </c>
      <c r="AS1523" t="s">
        <v>2589</v>
      </c>
      <c r="AT1523" t="s">
        <v>1747</v>
      </c>
      <c r="AW1523" s="35">
        <v>28</v>
      </c>
      <c r="AX1523" s="37">
        <v>127</v>
      </c>
      <c r="AY1523" s="41">
        <f t="shared" si="466"/>
        <v>28127</v>
      </c>
      <c r="AZ1523">
        <v>3</v>
      </c>
      <c r="BA1523" s="7" t="s">
        <v>59</v>
      </c>
    </row>
    <row r="1524" spans="1:53" hidden="1" outlineLevel="1">
      <c r="A1524" t="s">
        <v>258</v>
      </c>
      <c r="B1524" t="s">
        <v>1747</v>
      </c>
      <c r="C1524" s="25">
        <v>16427</v>
      </c>
      <c r="F1524" s="1">
        <v>11811</v>
      </c>
      <c r="H1524" s="1">
        <v>3917</v>
      </c>
      <c r="I1524" s="2" t="str">
        <f t="shared" si="457"/>
        <v/>
      </c>
      <c r="J1524" s="2">
        <f t="shared" si="458"/>
        <v>0.33163999661332655</v>
      </c>
      <c r="K1524" s="10" t="e">
        <f t="shared" ref="K1524:K1542" si="467">RANK(R1524,R1524:AP1524)</f>
        <v>#N/A</v>
      </c>
      <c r="L1524" s="9" t="e">
        <f t="shared" ref="L1524:L1542" si="468">RANK(S1524,R1524:AP1524)</f>
        <v>#N/A</v>
      </c>
      <c r="M1524" s="8" t="e">
        <f t="shared" ref="M1524:M1542" si="469">RANK(T1524,R1524:AP1524)</f>
        <v>#N/A</v>
      </c>
      <c r="N1524" s="2" t="str">
        <f t="shared" ref="N1524:N1542" si="470">IF(SUM($R1524:$AO1524)=0,"-",R1524/SUM($R1524:$AO1524))</f>
        <v>-</v>
      </c>
      <c r="O1524" s="2" t="str">
        <f t="shared" ref="O1524:O1542" si="471">IF(SUM($R1524:$AO1524)=0,"-",S1524/SUM($R1524:$AO1524))</f>
        <v>-</v>
      </c>
      <c r="P1524" s="2" t="str">
        <f t="shared" ref="P1524:P1542" si="472">IF(SUM($R1524:$AO1524)=0,"-",T1524/SUM($R1524:$AO1524))</f>
        <v>-</v>
      </c>
      <c r="Q1524" s="2" t="str">
        <f t="shared" ref="Q1524:Q1542" si="473">IF(SUM($R1524:$AO1524)=0,"-",(1-N1524-O1524-P1524))</f>
        <v>-</v>
      </c>
      <c r="AS1524" t="s">
        <v>258</v>
      </c>
      <c r="AT1524" t="s">
        <v>1747</v>
      </c>
      <c r="AW1524" s="35">
        <v>28</v>
      </c>
      <c r="AX1524" s="37">
        <v>129</v>
      </c>
      <c r="AY1524" s="41">
        <f t="shared" si="466"/>
        <v>28129</v>
      </c>
      <c r="AZ1524">
        <v>3</v>
      </c>
      <c r="BA1524" s="7" t="s">
        <v>59</v>
      </c>
    </row>
    <row r="1525" spans="1:53" hidden="1" outlineLevel="1">
      <c r="A1525" t="s">
        <v>978</v>
      </c>
      <c r="B1525" t="s">
        <v>1747</v>
      </c>
      <c r="C1525" s="25">
        <v>15968</v>
      </c>
      <c r="F1525" s="1">
        <v>8669</v>
      </c>
      <c r="H1525" s="1">
        <v>3201</v>
      </c>
      <c r="I1525" s="2" t="str">
        <f t="shared" si="457"/>
        <v/>
      </c>
      <c r="J1525" s="2">
        <f t="shared" si="458"/>
        <v>0.36924674126196794</v>
      </c>
      <c r="K1525" s="10" t="e">
        <f t="shared" si="467"/>
        <v>#N/A</v>
      </c>
      <c r="L1525" s="9" t="e">
        <f t="shared" si="468"/>
        <v>#N/A</v>
      </c>
      <c r="M1525" s="8" t="e">
        <f t="shared" si="469"/>
        <v>#N/A</v>
      </c>
      <c r="N1525" s="2" t="str">
        <f t="shared" si="470"/>
        <v>-</v>
      </c>
      <c r="O1525" s="2" t="str">
        <f t="shared" si="471"/>
        <v>-</v>
      </c>
      <c r="P1525" s="2" t="str">
        <f t="shared" si="472"/>
        <v>-</v>
      </c>
      <c r="Q1525" s="2" t="str">
        <f t="shared" si="473"/>
        <v>-</v>
      </c>
      <c r="AS1525" t="s">
        <v>978</v>
      </c>
      <c r="AT1525" t="s">
        <v>1747</v>
      </c>
      <c r="AW1525" s="35">
        <v>28</v>
      </c>
      <c r="AX1525" s="37">
        <v>131</v>
      </c>
      <c r="AY1525" s="41">
        <f t="shared" si="466"/>
        <v>28131</v>
      </c>
      <c r="AZ1525">
        <v>4</v>
      </c>
      <c r="BA1525" s="7" t="s">
        <v>59</v>
      </c>
    </row>
    <row r="1526" spans="1:53" hidden="1" outlineLevel="1">
      <c r="A1526" t="s">
        <v>2536</v>
      </c>
      <c r="B1526" t="s">
        <v>1747</v>
      </c>
      <c r="C1526" s="25">
        <v>31464</v>
      </c>
      <c r="F1526" s="1">
        <v>14344</v>
      </c>
      <c r="H1526" s="1">
        <v>5658</v>
      </c>
      <c r="I1526" s="2" t="str">
        <f t="shared" si="457"/>
        <v/>
      </c>
      <c r="J1526" s="2">
        <f t="shared" si="458"/>
        <v>0.39445064138315672</v>
      </c>
      <c r="K1526" s="10" t="e">
        <f t="shared" si="467"/>
        <v>#N/A</v>
      </c>
      <c r="L1526" s="9" t="e">
        <f t="shared" si="468"/>
        <v>#N/A</v>
      </c>
      <c r="M1526" s="8" t="e">
        <f t="shared" si="469"/>
        <v>#N/A</v>
      </c>
      <c r="N1526" s="2" t="str">
        <f t="shared" si="470"/>
        <v>-</v>
      </c>
      <c r="O1526" s="2" t="str">
        <f t="shared" si="471"/>
        <v>-</v>
      </c>
      <c r="P1526" s="2" t="str">
        <f t="shared" si="472"/>
        <v>-</v>
      </c>
      <c r="Q1526" s="2" t="str">
        <f t="shared" si="473"/>
        <v>-</v>
      </c>
      <c r="AS1526" t="s">
        <v>2536</v>
      </c>
      <c r="AT1526" t="s">
        <v>1747</v>
      </c>
      <c r="AW1526" s="35">
        <v>28</v>
      </c>
      <c r="AX1526" s="37">
        <v>133</v>
      </c>
      <c r="AY1526" s="41">
        <f t="shared" si="466"/>
        <v>28133</v>
      </c>
      <c r="AZ1526">
        <v>2</v>
      </c>
      <c r="BA1526" s="7" t="s">
        <v>59</v>
      </c>
    </row>
    <row r="1527" spans="1:53" hidden="1" outlineLevel="1">
      <c r="A1527" t="s">
        <v>2282</v>
      </c>
      <c r="B1527" t="s">
        <v>1747</v>
      </c>
      <c r="C1527" s="25">
        <v>15283</v>
      </c>
      <c r="F1527" s="1">
        <v>13273</v>
      </c>
      <c r="H1527" s="1">
        <v>4376</v>
      </c>
      <c r="I1527" s="2" t="str">
        <f t="shared" si="457"/>
        <v/>
      </c>
      <c r="J1527" s="2">
        <f t="shared" si="458"/>
        <v>0.32969185564680176</v>
      </c>
      <c r="K1527" s="10" t="e">
        <f t="shared" si="467"/>
        <v>#N/A</v>
      </c>
      <c r="L1527" s="9" t="e">
        <f t="shared" si="468"/>
        <v>#N/A</v>
      </c>
      <c r="M1527" s="8" t="e">
        <f t="shared" si="469"/>
        <v>#N/A</v>
      </c>
      <c r="N1527" s="2" t="str">
        <f t="shared" si="470"/>
        <v>-</v>
      </c>
      <c r="O1527" s="2" t="str">
        <f t="shared" si="471"/>
        <v>-</v>
      </c>
      <c r="P1527" s="2" t="str">
        <f t="shared" si="472"/>
        <v>-</v>
      </c>
      <c r="Q1527" s="2" t="str">
        <f t="shared" si="473"/>
        <v>-</v>
      </c>
      <c r="AS1527" t="s">
        <v>2282</v>
      </c>
      <c r="AT1527" t="s">
        <v>1747</v>
      </c>
      <c r="AW1527" s="35">
        <v>28</v>
      </c>
      <c r="AX1527" s="37">
        <v>135</v>
      </c>
      <c r="AY1527" s="41">
        <f t="shared" si="466"/>
        <v>28135</v>
      </c>
      <c r="AZ1527">
        <v>2</v>
      </c>
      <c r="BA1527" s="7" t="s">
        <v>59</v>
      </c>
    </row>
    <row r="1528" spans="1:53" hidden="1" outlineLevel="1">
      <c r="A1528" t="s">
        <v>1904</v>
      </c>
      <c r="B1528" t="s">
        <v>1747</v>
      </c>
      <c r="C1528" s="25">
        <v>27473</v>
      </c>
      <c r="F1528" s="1">
        <v>15901</v>
      </c>
      <c r="G1528" s="31"/>
      <c r="H1528" s="1">
        <v>5379</v>
      </c>
      <c r="I1528" s="2" t="str">
        <f t="shared" si="457"/>
        <v/>
      </c>
      <c r="J1528" s="2">
        <f t="shared" si="458"/>
        <v>0.3382806112823093</v>
      </c>
      <c r="K1528" s="10" t="e">
        <f t="shared" si="467"/>
        <v>#N/A</v>
      </c>
      <c r="L1528" s="9" t="e">
        <f t="shared" si="468"/>
        <v>#N/A</v>
      </c>
      <c r="M1528" s="8" t="e">
        <f t="shared" si="469"/>
        <v>#N/A</v>
      </c>
      <c r="N1528" s="2" t="str">
        <f t="shared" si="470"/>
        <v>-</v>
      </c>
      <c r="O1528" s="2" t="str">
        <f t="shared" si="471"/>
        <v>-</v>
      </c>
      <c r="P1528" s="2" t="str">
        <f t="shared" si="472"/>
        <v>-</v>
      </c>
      <c r="Q1528" s="2" t="str">
        <f t="shared" si="473"/>
        <v>-</v>
      </c>
      <c r="AS1528" t="s">
        <v>1904</v>
      </c>
      <c r="AT1528" t="s">
        <v>1747</v>
      </c>
      <c r="AW1528" s="35">
        <v>28</v>
      </c>
      <c r="AX1528" s="37">
        <v>137</v>
      </c>
      <c r="AY1528" s="41">
        <f t="shared" si="466"/>
        <v>28137</v>
      </c>
      <c r="AZ1528">
        <v>1</v>
      </c>
      <c r="BA1528" s="7" t="s">
        <v>59</v>
      </c>
    </row>
    <row r="1529" spans="1:53" hidden="1" outlineLevel="1">
      <c r="A1529" t="s">
        <v>1330</v>
      </c>
      <c r="B1529" t="s">
        <v>1747</v>
      </c>
      <c r="C1529" s="25">
        <v>21688</v>
      </c>
      <c r="F1529" s="1">
        <v>18717</v>
      </c>
      <c r="H1529" s="1">
        <v>4917</v>
      </c>
      <c r="I1529" s="2" t="str">
        <f t="shared" si="457"/>
        <v/>
      </c>
      <c r="J1529" s="2">
        <f t="shared" si="458"/>
        <v>0.26270235614681842</v>
      </c>
      <c r="K1529" s="10" t="e">
        <f t="shared" si="467"/>
        <v>#N/A</v>
      </c>
      <c r="L1529" s="9" t="e">
        <f t="shared" si="468"/>
        <v>#N/A</v>
      </c>
      <c r="M1529" s="8" t="e">
        <f t="shared" si="469"/>
        <v>#N/A</v>
      </c>
      <c r="N1529" s="2" t="str">
        <f t="shared" si="470"/>
        <v>-</v>
      </c>
      <c r="O1529" s="2" t="str">
        <f t="shared" si="471"/>
        <v>-</v>
      </c>
      <c r="P1529" s="2" t="str">
        <f t="shared" si="472"/>
        <v>-</v>
      </c>
      <c r="Q1529" s="2" t="str">
        <f t="shared" si="473"/>
        <v>-</v>
      </c>
      <c r="AS1529" t="s">
        <v>1330</v>
      </c>
      <c r="AT1529" t="s">
        <v>1747</v>
      </c>
      <c r="AW1529" s="35">
        <v>28</v>
      </c>
      <c r="AX1529" s="37">
        <v>139</v>
      </c>
      <c r="AY1529" s="41">
        <f t="shared" si="466"/>
        <v>28139</v>
      </c>
      <c r="AZ1529">
        <v>1</v>
      </c>
      <c r="BA1529" s="7" t="s">
        <v>59</v>
      </c>
    </row>
    <row r="1530" spans="1:53" hidden="1" outlineLevel="1">
      <c r="A1530" t="s">
        <v>647</v>
      </c>
      <c r="B1530" t="s">
        <v>1747</v>
      </c>
      <c r="C1530" s="25">
        <v>19424</v>
      </c>
      <c r="F1530" s="1">
        <v>11425</v>
      </c>
      <c r="H1530" s="1">
        <v>4280</v>
      </c>
      <c r="I1530" s="2" t="str">
        <f t="shared" si="457"/>
        <v/>
      </c>
      <c r="J1530" s="2">
        <f t="shared" si="458"/>
        <v>0.37461706783369803</v>
      </c>
      <c r="K1530" s="10" t="e">
        <f t="shared" si="467"/>
        <v>#N/A</v>
      </c>
      <c r="L1530" s="9" t="e">
        <f t="shared" si="468"/>
        <v>#N/A</v>
      </c>
      <c r="M1530" s="8" t="e">
        <f t="shared" si="469"/>
        <v>#N/A</v>
      </c>
      <c r="N1530" s="2" t="str">
        <f t="shared" si="470"/>
        <v>-</v>
      </c>
      <c r="O1530" s="2" t="str">
        <f t="shared" si="471"/>
        <v>-</v>
      </c>
      <c r="P1530" s="2" t="str">
        <f t="shared" si="472"/>
        <v>-</v>
      </c>
      <c r="Q1530" s="2" t="str">
        <f t="shared" si="473"/>
        <v>-</v>
      </c>
      <c r="AS1530" t="s">
        <v>647</v>
      </c>
      <c r="AT1530" t="s">
        <v>1747</v>
      </c>
      <c r="AW1530" s="35">
        <v>28</v>
      </c>
      <c r="AX1530" s="37">
        <v>141</v>
      </c>
      <c r="AY1530" s="41">
        <f t="shared" si="466"/>
        <v>28141</v>
      </c>
      <c r="AZ1530">
        <v>1</v>
      </c>
      <c r="BA1530" s="7" t="s">
        <v>59</v>
      </c>
    </row>
    <row r="1531" spans="1:53" hidden="1" outlineLevel="1">
      <c r="A1531" t="s">
        <v>1786</v>
      </c>
      <c r="B1531" t="s">
        <v>1747</v>
      </c>
      <c r="C1531" s="25">
        <v>10723</v>
      </c>
      <c r="F1531" s="1">
        <v>6652</v>
      </c>
      <c r="G1531" s="31"/>
      <c r="H1531" s="1">
        <v>1725</v>
      </c>
      <c r="I1531" s="2" t="str">
        <f t="shared" si="457"/>
        <v/>
      </c>
      <c r="J1531" s="2">
        <f t="shared" si="458"/>
        <v>0.25932050511124471</v>
      </c>
      <c r="K1531" s="10" t="e">
        <f t="shared" si="467"/>
        <v>#N/A</v>
      </c>
      <c r="L1531" s="9" t="e">
        <f t="shared" si="468"/>
        <v>#N/A</v>
      </c>
      <c r="M1531" s="8" t="e">
        <f t="shared" si="469"/>
        <v>#N/A</v>
      </c>
      <c r="N1531" s="2" t="str">
        <f t="shared" si="470"/>
        <v>-</v>
      </c>
      <c r="O1531" s="2" t="str">
        <f t="shared" si="471"/>
        <v>-</v>
      </c>
      <c r="P1531" s="2" t="str">
        <f t="shared" si="472"/>
        <v>-</v>
      </c>
      <c r="Q1531" s="2" t="str">
        <f t="shared" si="473"/>
        <v>-</v>
      </c>
      <c r="AS1531" t="s">
        <v>1786</v>
      </c>
      <c r="AT1531" t="s">
        <v>1747</v>
      </c>
      <c r="AW1531" s="35">
        <v>28</v>
      </c>
      <c r="AX1531" s="37">
        <v>143</v>
      </c>
      <c r="AY1531" s="41">
        <f t="shared" si="466"/>
        <v>28143</v>
      </c>
      <c r="AZ1531">
        <v>2</v>
      </c>
      <c r="BA1531" s="7" t="s">
        <v>59</v>
      </c>
    </row>
    <row r="1532" spans="1:53" hidden="1" outlineLevel="1">
      <c r="A1532" t="s">
        <v>2871</v>
      </c>
      <c r="B1532" t="s">
        <v>1747</v>
      </c>
      <c r="C1532" s="25">
        <v>26762</v>
      </c>
      <c r="F1532" s="1">
        <v>15526</v>
      </c>
      <c r="G1532" s="31"/>
      <c r="H1532" s="1">
        <v>4767</v>
      </c>
      <c r="I1532" s="2" t="str">
        <f t="shared" si="457"/>
        <v/>
      </c>
      <c r="J1532" s="2">
        <f t="shared" si="458"/>
        <v>0.30703336339044185</v>
      </c>
      <c r="K1532" s="10" t="e">
        <f t="shared" si="467"/>
        <v>#N/A</v>
      </c>
      <c r="L1532" s="9" t="e">
        <f t="shared" si="468"/>
        <v>#N/A</v>
      </c>
      <c r="M1532" s="8" t="e">
        <f t="shared" si="469"/>
        <v>#N/A</v>
      </c>
      <c r="N1532" s="2" t="str">
        <f t="shared" si="470"/>
        <v>-</v>
      </c>
      <c r="O1532" s="2" t="str">
        <f t="shared" si="471"/>
        <v>-</v>
      </c>
      <c r="P1532" s="2" t="str">
        <f t="shared" si="472"/>
        <v>-</v>
      </c>
      <c r="Q1532" s="2" t="str">
        <f t="shared" si="473"/>
        <v>-</v>
      </c>
      <c r="AS1532" t="s">
        <v>2871</v>
      </c>
      <c r="AT1532" t="s">
        <v>1747</v>
      </c>
      <c r="AW1532" s="35">
        <v>28</v>
      </c>
      <c r="AX1532" s="37">
        <v>145</v>
      </c>
      <c r="AY1532" s="41">
        <f t="shared" si="466"/>
        <v>28145</v>
      </c>
      <c r="AZ1532">
        <v>1</v>
      </c>
      <c r="BA1532" s="7" t="s">
        <v>59</v>
      </c>
    </row>
    <row r="1533" spans="1:53" hidden="1" outlineLevel="1">
      <c r="A1533" t="s">
        <v>159</v>
      </c>
      <c r="B1533" t="s">
        <v>1747</v>
      </c>
      <c r="C1533" s="25">
        <v>15594</v>
      </c>
      <c r="F1533" s="1">
        <v>13462</v>
      </c>
      <c r="H1533" s="1">
        <v>3654</v>
      </c>
      <c r="I1533" s="2" t="str">
        <f t="shared" si="457"/>
        <v/>
      </c>
      <c r="J1533" s="2">
        <f t="shared" si="458"/>
        <v>0.27143069380478385</v>
      </c>
      <c r="K1533" s="10" t="e">
        <f t="shared" si="467"/>
        <v>#N/A</v>
      </c>
      <c r="L1533" s="9" t="e">
        <f t="shared" si="468"/>
        <v>#N/A</v>
      </c>
      <c r="M1533" s="8" t="e">
        <f t="shared" si="469"/>
        <v>#N/A</v>
      </c>
      <c r="N1533" s="2" t="str">
        <f t="shared" si="470"/>
        <v>-</v>
      </c>
      <c r="O1533" s="2" t="str">
        <f t="shared" si="471"/>
        <v>-</v>
      </c>
      <c r="P1533" s="2" t="str">
        <f t="shared" si="472"/>
        <v>-</v>
      </c>
      <c r="Q1533" s="2" t="str">
        <f t="shared" si="473"/>
        <v>-</v>
      </c>
      <c r="AS1533" t="s">
        <v>159</v>
      </c>
      <c r="AT1533" t="s">
        <v>1747</v>
      </c>
      <c r="AW1533" s="35">
        <v>28</v>
      </c>
      <c r="AX1533" s="37">
        <v>147</v>
      </c>
      <c r="AY1533" s="41">
        <f t="shared" si="466"/>
        <v>28147</v>
      </c>
      <c r="AZ1533">
        <v>3</v>
      </c>
      <c r="BA1533" s="7" t="s">
        <v>59</v>
      </c>
    </row>
    <row r="1534" spans="1:53" hidden="1" outlineLevel="1">
      <c r="A1534" t="s">
        <v>2267</v>
      </c>
      <c r="B1534" t="s">
        <v>1747</v>
      </c>
      <c r="C1534" s="25">
        <v>49440</v>
      </c>
      <c r="F1534" s="1">
        <v>34955</v>
      </c>
      <c r="G1534" s="31"/>
      <c r="H1534" s="1">
        <v>12116</v>
      </c>
      <c r="I1534" s="2" t="str">
        <f t="shared" si="457"/>
        <v/>
      </c>
      <c r="J1534" s="2">
        <f t="shared" si="458"/>
        <v>0.3466170791017022</v>
      </c>
      <c r="K1534" s="10" t="e">
        <f t="shared" si="467"/>
        <v>#N/A</v>
      </c>
      <c r="L1534" s="9" t="e">
        <f t="shared" si="468"/>
        <v>#N/A</v>
      </c>
      <c r="M1534" s="8" t="e">
        <f t="shared" si="469"/>
        <v>#N/A</v>
      </c>
      <c r="N1534" s="2" t="str">
        <f t="shared" si="470"/>
        <v>-</v>
      </c>
      <c r="O1534" s="2" t="str">
        <f t="shared" si="471"/>
        <v>-</v>
      </c>
      <c r="P1534" s="2" t="str">
        <f t="shared" si="472"/>
        <v>-</v>
      </c>
      <c r="Q1534" s="2" t="str">
        <f t="shared" si="473"/>
        <v>-</v>
      </c>
      <c r="AS1534" t="s">
        <v>2267</v>
      </c>
      <c r="AT1534" t="s">
        <v>1747</v>
      </c>
      <c r="AW1534" s="35">
        <v>28</v>
      </c>
      <c r="AX1534" s="37">
        <v>149</v>
      </c>
      <c r="AY1534" s="41">
        <f t="shared" si="466"/>
        <v>28149</v>
      </c>
      <c r="AZ1534">
        <v>2</v>
      </c>
      <c r="BA1534" s="7" t="s">
        <v>59</v>
      </c>
    </row>
    <row r="1535" spans="1:53" hidden="1" outlineLevel="1">
      <c r="A1535" t="s">
        <v>2321</v>
      </c>
      <c r="B1535" t="s">
        <v>1747</v>
      </c>
      <c r="C1535" s="25">
        <v>54325</v>
      </c>
      <c r="F1535" s="1">
        <v>25667</v>
      </c>
      <c r="G1535" s="31"/>
      <c r="H1535" s="1">
        <v>9552</v>
      </c>
      <c r="I1535" s="2" t="str">
        <f t="shared" si="457"/>
        <v/>
      </c>
      <c r="J1535" s="2">
        <f t="shared" si="458"/>
        <v>0.37215101102583081</v>
      </c>
      <c r="K1535" s="10" t="e">
        <f t="shared" si="467"/>
        <v>#N/A</v>
      </c>
      <c r="L1535" s="9" t="e">
        <f t="shared" si="468"/>
        <v>#N/A</v>
      </c>
      <c r="M1535" s="8" t="e">
        <f t="shared" si="469"/>
        <v>#N/A</v>
      </c>
      <c r="N1535" s="2" t="str">
        <f t="shared" si="470"/>
        <v>-</v>
      </c>
      <c r="O1535" s="2" t="str">
        <f t="shared" si="471"/>
        <v>-</v>
      </c>
      <c r="P1535" s="2" t="str">
        <f t="shared" si="472"/>
        <v>-</v>
      </c>
      <c r="Q1535" s="2" t="str">
        <f t="shared" si="473"/>
        <v>-</v>
      </c>
      <c r="AS1535" t="s">
        <v>2321</v>
      </c>
      <c r="AT1535" t="s">
        <v>1747</v>
      </c>
      <c r="AW1535" s="35">
        <v>28</v>
      </c>
      <c r="AX1535" s="37">
        <v>151</v>
      </c>
      <c r="AY1535" s="41">
        <f t="shared" si="466"/>
        <v>28151</v>
      </c>
      <c r="AZ1535">
        <v>2</v>
      </c>
      <c r="BA1535" s="7" t="s">
        <v>59</v>
      </c>
    </row>
    <row r="1536" spans="1:53" hidden="1" outlineLevel="1">
      <c r="A1536" t="s">
        <v>2268</v>
      </c>
      <c r="B1536" t="s">
        <v>1747</v>
      </c>
      <c r="C1536" s="25">
        <v>21111</v>
      </c>
      <c r="F1536" s="1">
        <v>13642</v>
      </c>
      <c r="H1536" s="1">
        <v>4609</v>
      </c>
      <c r="I1536" s="2" t="str">
        <f t="shared" si="457"/>
        <v/>
      </c>
      <c r="J1536" s="2">
        <f t="shared" si="458"/>
        <v>0.33785368714264769</v>
      </c>
      <c r="K1536" s="10" t="e">
        <f t="shared" si="467"/>
        <v>#N/A</v>
      </c>
      <c r="L1536" s="9" t="e">
        <f t="shared" si="468"/>
        <v>#N/A</v>
      </c>
      <c r="M1536" s="8" t="e">
        <f t="shared" si="469"/>
        <v>#N/A</v>
      </c>
      <c r="N1536" s="2" t="str">
        <f t="shared" si="470"/>
        <v>-</v>
      </c>
      <c r="O1536" s="2" t="str">
        <f t="shared" si="471"/>
        <v>-</v>
      </c>
      <c r="P1536" s="2" t="str">
        <f t="shared" si="472"/>
        <v>-</v>
      </c>
      <c r="Q1536" s="2" t="str">
        <f t="shared" si="473"/>
        <v>-</v>
      </c>
      <c r="AS1536" t="s">
        <v>2268</v>
      </c>
      <c r="AT1536" t="s">
        <v>1747</v>
      </c>
      <c r="AW1536" s="35">
        <v>28</v>
      </c>
      <c r="AX1536" s="37">
        <v>153</v>
      </c>
      <c r="AY1536" s="41">
        <f t="shared" si="466"/>
        <v>28153</v>
      </c>
      <c r="AZ1536">
        <v>4</v>
      </c>
      <c r="BA1536" s="7" t="s">
        <v>59</v>
      </c>
    </row>
    <row r="1537" spans="1:53" hidden="1" outlineLevel="1">
      <c r="A1537" t="s">
        <v>2338</v>
      </c>
      <c r="B1537" t="s">
        <v>1747</v>
      </c>
      <c r="C1537" s="25">
        <v>10022</v>
      </c>
      <c r="F1537" s="1">
        <v>7418</v>
      </c>
      <c r="G1537" s="31"/>
      <c r="H1537" s="1">
        <v>2770</v>
      </c>
      <c r="I1537" s="2" t="str">
        <f t="shared" si="457"/>
        <v/>
      </c>
      <c r="J1537" s="2">
        <f t="shared" si="458"/>
        <v>0.37341601509840927</v>
      </c>
      <c r="K1537" s="10" t="e">
        <f t="shared" si="467"/>
        <v>#N/A</v>
      </c>
      <c r="L1537" s="9" t="e">
        <f t="shared" si="468"/>
        <v>#N/A</v>
      </c>
      <c r="M1537" s="8" t="e">
        <f t="shared" si="469"/>
        <v>#N/A</v>
      </c>
      <c r="N1537" s="2" t="str">
        <f t="shared" si="470"/>
        <v>-</v>
      </c>
      <c r="O1537" s="2" t="str">
        <f t="shared" si="471"/>
        <v>-</v>
      </c>
      <c r="P1537" s="2" t="str">
        <f t="shared" si="472"/>
        <v>-</v>
      </c>
      <c r="Q1537" s="2" t="str">
        <f t="shared" si="473"/>
        <v>-</v>
      </c>
      <c r="AS1537" t="s">
        <v>2338</v>
      </c>
      <c r="AT1537" t="s">
        <v>1747</v>
      </c>
      <c r="AW1537" s="35">
        <v>28</v>
      </c>
      <c r="AX1537" s="37">
        <v>155</v>
      </c>
      <c r="AY1537" s="41">
        <f t="shared" si="466"/>
        <v>28155</v>
      </c>
      <c r="AZ1537">
        <v>0</v>
      </c>
      <c r="BA1537" s="7" t="s">
        <v>59</v>
      </c>
    </row>
    <row r="1538" spans="1:53" hidden="1" outlineLevel="1">
      <c r="A1538" t="s">
        <v>1792</v>
      </c>
      <c r="B1538" t="s">
        <v>1747</v>
      </c>
      <c r="C1538" s="25">
        <v>10306</v>
      </c>
      <c r="F1538" s="1">
        <v>9653</v>
      </c>
      <c r="G1538" s="31"/>
      <c r="H1538" s="1">
        <v>2609</v>
      </c>
      <c r="I1538" s="2" t="str">
        <f t="shared" si="457"/>
        <v/>
      </c>
      <c r="J1538" s="2">
        <f t="shared" si="458"/>
        <v>0.27027866984357196</v>
      </c>
      <c r="K1538" s="10" t="e">
        <f t="shared" si="467"/>
        <v>#N/A</v>
      </c>
      <c r="L1538" s="9" t="e">
        <f t="shared" si="468"/>
        <v>#N/A</v>
      </c>
      <c r="M1538" s="8" t="e">
        <f t="shared" si="469"/>
        <v>#N/A</v>
      </c>
      <c r="N1538" s="2" t="str">
        <f t="shared" si="470"/>
        <v>-</v>
      </c>
      <c r="O1538" s="2" t="str">
        <f t="shared" si="471"/>
        <v>-</v>
      </c>
      <c r="P1538" s="2" t="str">
        <f t="shared" si="472"/>
        <v>-</v>
      </c>
      <c r="Q1538" s="2" t="str">
        <f t="shared" si="473"/>
        <v>-</v>
      </c>
      <c r="AS1538" t="s">
        <v>1792</v>
      </c>
      <c r="AT1538" t="s">
        <v>1747</v>
      </c>
      <c r="AW1538" s="35">
        <v>28</v>
      </c>
      <c r="AX1538" s="37">
        <v>157</v>
      </c>
      <c r="AY1538" s="41">
        <f t="shared" si="466"/>
        <v>28157</v>
      </c>
      <c r="AZ1538">
        <v>3</v>
      </c>
      <c r="BA1538" s="7" t="s">
        <v>59</v>
      </c>
    </row>
    <row r="1539" spans="1:53" hidden="1" outlineLevel="1">
      <c r="A1539" t="s">
        <v>2568</v>
      </c>
      <c r="B1539" t="s">
        <v>1747</v>
      </c>
      <c r="C1539" s="25">
        <v>19538</v>
      </c>
      <c r="F1539" s="1">
        <v>14853</v>
      </c>
      <c r="H1539" s="1">
        <v>4729</v>
      </c>
      <c r="I1539" s="2" t="str">
        <f t="shared" si="457"/>
        <v/>
      </c>
      <c r="J1539" s="2">
        <f t="shared" si="458"/>
        <v>0.3183868578738302</v>
      </c>
      <c r="K1539" s="10" t="e">
        <f t="shared" si="467"/>
        <v>#N/A</v>
      </c>
      <c r="L1539" s="9" t="e">
        <f t="shared" si="468"/>
        <v>#N/A</v>
      </c>
      <c r="M1539" s="8" t="e">
        <f t="shared" si="469"/>
        <v>#N/A</v>
      </c>
      <c r="N1539" s="2" t="str">
        <f t="shared" si="470"/>
        <v>-</v>
      </c>
      <c r="O1539" s="2" t="str">
        <f t="shared" si="471"/>
        <v>-</v>
      </c>
      <c r="P1539" s="2" t="str">
        <f t="shared" si="472"/>
        <v>-</v>
      </c>
      <c r="Q1539" s="2" t="str">
        <f t="shared" si="473"/>
        <v>-</v>
      </c>
      <c r="AS1539" t="s">
        <v>2568</v>
      </c>
      <c r="AT1539" t="s">
        <v>1747</v>
      </c>
      <c r="AW1539" s="35">
        <v>28</v>
      </c>
      <c r="AX1539" s="37">
        <v>159</v>
      </c>
      <c r="AY1539" s="41">
        <f t="shared" si="466"/>
        <v>28159</v>
      </c>
      <c r="AZ1539">
        <v>0</v>
      </c>
      <c r="BA1539" s="7" t="s">
        <v>59</v>
      </c>
    </row>
    <row r="1540" spans="1:53" hidden="1" outlineLevel="1">
      <c r="A1540" t="s">
        <v>1866</v>
      </c>
      <c r="B1540" t="s">
        <v>1747</v>
      </c>
      <c r="C1540" s="25">
        <v>12976</v>
      </c>
      <c r="F1540" s="1">
        <v>9943</v>
      </c>
      <c r="H1540" s="1">
        <v>2982</v>
      </c>
      <c r="I1540" s="2" t="str">
        <f t="shared" si="457"/>
        <v/>
      </c>
      <c r="J1540" s="2">
        <f t="shared" si="458"/>
        <v>0.29990948405913709</v>
      </c>
      <c r="K1540" s="10" t="e">
        <f t="shared" si="467"/>
        <v>#N/A</v>
      </c>
      <c r="L1540" s="9" t="e">
        <f t="shared" si="468"/>
        <v>#N/A</v>
      </c>
      <c r="M1540" s="8" t="e">
        <f t="shared" si="469"/>
        <v>#N/A</v>
      </c>
      <c r="N1540" s="2" t="str">
        <f t="shared" si="470"/>
        <v>-</v>
      </c>
      <c r="O1540" s="2" t="str">
        <f t="shared" si="471"/>
        <v>-</v>
      </c>
      <c r="P1540" s="2" t="str">
        <f t="shared" si="472"/>
        <v>-</v>
      </c>
      <c r="Q1540" s="2" t="str">
        <f t="shared" si="473"/>
        <v>-</v>
      </c>
      <c r="AS1540" t="s">
        <v>1866</v>
      </c>
      <c r="AT1540" t="s">
        <v>1747</v>
      </c>
      <c r="AW1540" s="35">
        <v>28</v>
      </c>
      <c r="AX1540" s="37">
        <v>161</v>
      </c>
      <c r="AY1540" s="41">
        <f t="shared" si="466"/>
        <v>28161</v>
      </c>
      <c r="AZ1540">
        <v>1</v>
      </c>
      <c r="BA1540" s="7" t="s">
        <v>59</v>
      </c>
    </row>
    <row r="1541" spans="1:53" hidden="1" outlineLevel="1">
      <c r="A1541" t="s">
        <v>538</v>
      </c>
      <c r="B1541" t="s">
        <v>1747</v>
      </c>
      <c r="C1541" s="25">
        <v>28714</v>
      </c>
      <c r="F1541" s="1">
        <v>17832</v>
      </c>
      <c r="H1541" s="1">
        <v>5978</v>
      </c>
      <c r="I1541" s="2" t="str">
        <f t="shared" si="457"/>
        <v/>
      </c>
      <c r="J1541" s="2">
        <f t="shared" si="458"/>
        <v>0.33524001794526692</v>
      </c>
      <c r="K1541" s="10" t="e">
        <f t="shared" si="467"/>
        <v>#N/A</v>
      </c>
      <c r="L1541" s="9" t="e">
        <f t="shared" si="468"/>
        <v>#N/A</v>
      </c>
      <c r="M1541" s="8" t="e">
        <f t="shared" si="469"/>
        <v>#N/A</v>
      </c>
      <c r="N1541" s="2" t="str">
        <f t="shared" si="470"/>
        <v>-</v>
      </c>
      <c r="O1541" s="2" t="str">
        <f t="shared" si="471"/>
        <v>-</v>
      </c>
      <c r="P1541" s="2" t="str">
        <f t="shared" si="472"/>
        <v>-</v>
      </c>
      <c r="Q1541" s="2" t="str">
        <f t="shared" si="473"/>
        <v>-</v>
      </c>
      <c r="AS1541" t="s">
        <v>538</v>
      </c>
      <c r="AT1541" t="s">
        <v>1747</v>
      </c>
      <c r="AW1541" s="35">
        <v>28</v>
      </c>
      <c r="AX1541" s="37">
        <v>163</v>
      </c>
      <c r="AY1541" s="41">
        <f t="shared" si="466"/>
        <v>28163</v>
      </c>
      <c r="AZ1541">
        <v>2</v>
      </c>
      <c r="BA1541" s="7" t="s">
        <v>59</v>
      </c>
    </row>
    <row r="1542" spans="1:53" collapsed="1">
      <c r="A1542" t="s">
        <v>1605</v>
      </c>
      <c r="B1542" t="s">
        <v>2569</v>
      </c>
      <c r="C1542" s="25">
        <f>SUM(C1460:C1541)</f>
        <v>2904978</v>
      </c>
      <c r="D1542" s="55">
        <v>2083000</v>
      </c>
      <c r="E1542" s="55">
        <v>2054000</v>
      </c>
      <c r="F1542" s="1">
        <f>SUM(F1460:F1541)</f>
        <v>1767712</v>
      </c>
      <c r="G1542" s="31"/>
      <c r="H1542" s="1">
        <v>600697</v>
      </c>
      <c r="I1542" s="2">
        <f t="shared" si="457"/>
        <v>0.28838070091214596</v>
      </c>
      <c r="J1542" s="2">
        <f t="shared" si="458"/>
        <v>0.33981610126536449</v>
      </c>
      <c r="K1542" s="10" t="e">
        <f t="shared" si="467"/>
        <v>#N/A</v>
      </c>
      <c r="L1542" s="9" t="e">
        <f t="shared" si="468"/>
        <v>#N/A</v>
      </c>
      <c r="M1542" s="8" t="e">
        <f t="shared" si="469"/>
        <v>#N/A</v>
      </c>
      <c r="N1542" s="2" t="str">
        <f t="shared" si="470"/>
        <v>-</v>
      </c>
      <c r="O1542" s="2" t="str">
        <f t="shared" si="471"/>
        <v>-</v>
      </c>
      <c r="P1542" s="2" t="str">
        <f t="shared" si="472"/>
        <v>-</v>
      </c>
      <c r="Q1542" s="2" t="str">
        <f t="shared" si="473"/>
        <v>-</v>
      </c>
      <c r="AS1542" t="s">
        <v>1605</v>
      </c>
      <c r="AT1542" t="s">
        <v>2569</v>
      </c>
      <c r="AW1542" s="35">
        <v>28</v>
      </c>
      <c r="AX1542" s="37"/>
      <c r="AY1542" s="35">
        <v>28</v>
      </c>
      <c r="BA1542" s="7" t="s">
        <v>2133</v>
      </c>
    </row>
    <row r="1543" spans="1:53">
      <c r="C1543" s="25"/>
      <c r="F1543" s="25"/>
      <c r="G1543" s="25"/>
      <c r="I1543" s="2"/>
      <c r="J1543" s="2"/>
      <c r="M1543" s="8"/>
      <c r="AW1543" s="35"/>
      <c r="AX1543" s="37"/>
      <c r="AY1543" s="41"/>
    </row>
    <row r="1544" spans="1:53" hidden="1" outlineLevel="1">
      <c r="A1544" t="s">
        <v>2148</v>
      </c>
      <c r="B1544" t="s">
        <v>402</v>
      </c>
      <c r="C1544" s="25">
        <v>25007</v>
      </c>
      <c r="F1544" s="25">
        <v>13095</v>
      </c>
      <c r="G1544" s="25"/>
      <c r="H1544" s="1">
        <v>8034</v>
      </c>
      <c r="I1544" s="2" t="str">
        <f t="shared" ref="I1544:I1606" si="474">IF(D1544&gt;0,H1544/D1544,"")</f>
        <v/>
      </c>
      <c r="J1544" s="2">
        <f t="shared" ref="J1544:J1606" si="475">IF(F1544&gt;0,H1544/F1544,"")</f>
        <v>0.61351660939289809</v>
      </c>
      <c r="K1544" s="10" t="e">
        <f t="shared" ref="K1544:K1575" si="476">RANK(R1544,R1544:AP1544)</f>
        <v>#N/A</v>
      </c>
      <c r="L1544" s="9" t="e">
        <f t="shared" ref="L1544:L1575" si="477">RANK(S1544,R1544:AP1544)</f>
        <v>#N/A</v>
      </c>
      <c r="M1544" s="8" t="e">
        <f t="shared" ref="M1544:M1575" si="478">RANK(T1544,R1544:AP1544)</f>
        <v>#N/A</v>
      </c>
      <c r="N1544" s="2" t="str">
        <f t="shared" ref="N1544:N1575" si="479">IF(SUM($R1544:$AO1544)=0,"-",R1544/SUM($R1544:$AO1544))</f>
        <v>-</v>
      </c>
      <c r="O1544" s="2" t="str">
        <f t="shared" ref="O1544:O1575" si="480">IF(SUM($R1544:$AO1544)=0,"-",S1544/SUM($R1544:$AO1544))</f>
        <v>-</v>
      </c>
      <c r="P1544" s="2" t="str">
        <f t="shared" ref="P1544:P1575" si="481">IF(SUM($R1544:$AO1544)=0,"-",T1544/SUM($R1544:$AO1544))</f>
        <v>-</v>
      </c>
      <c r="Q1544" s="2" t="str">
        <f t="shared" ref="Q1544:Q1575" si="482">IF(SUM($R1544:$AO1544)=0,"-",(1-N1544-O1544-P1544))</f>
        <v>-</v>
      </c>
      <c r="AS1544" t="s">
        <v>2148</v>
      </c>
      <c r="AT1544" t="s">
        <v>402</v>
      </c>
      <c r="AW1544" s="35">
        <v>29</v>
      </c>
      <c r="AX1544" s="37">
        <v>1</v>
      </c>
      <c r="AY1544" s="41">
        <f t="shared" si="466"/>
        <v>29001</v>
      </c>
      <c r="BA1544" s="7" t="s">
        <v>59</v>
      </c>
    </row>
    <row r="1545" spans="1:53" hidden="1" outlineLevel="1">
      <c r="A1545" t="s">
        <v>403</v>
      </c>
      <c r="B1545" t="s">
        <v>402</v>
      </c>
      <c r="C1545" s="25">
        <v>16861</v>
      </c>
      <c r="F1545" s="25">
        <v>10760</v>
      </c>
      <c r="G1545" s="25"/>
      <c r="H1545" s="1">
        <v>6655</v>
      </c>
      <c r="I1545" s="2" t="str">
        <f t="shared" si="474"/>
        <v/>
      </c>
      <c r="J1545" s="2">
        <f t="shared" si="475"/>
        <v>0.61849442379182151</v>
      </c>
      <c r="K1545" s="10" t="e">
        <f t="shared" si="476"/>
        <v>#N/A</v>
      </c>
      <c r="L1545" s="9" t="e">
        <f t="shared" si="477"/>
        <v>#N/A</v>
      </c>
      <c r="M1545" s="8" t="e">
        <f t="shared" si="478"/>
        <v>#N/A</v>
      </c>
      <c r="N1545" s="2" t="str">
        <f t="shared" si="479"/>
        <v>-</v>
      </c>
      <c r="O1545" s="2" t="str">
        <f t="shared" si="480"/>
        <v>-</v>
      </c>
      <c r="P1545" s="2" t="str">
        <f t="shared" si="481"/>
        <v>-</v>
      </c>
      <c r="Q1545" s="2" t="str">
        <f t="shared" si="482"/>
        <v>-</v>
      </c>
      <c r="AS1545" t="s">
        <v>403</v>
      </c>
      <c r="AT1545" t="s">
        <v>402</v>
      </c>
      <c r="AW1545" s="35">
        <v>29</v>
      </c>
      <c r="AX1545" s="37">
        <v>3</v>
      </c>
      <c r="AY1545" s="41">
        <f t="shared" si="466"/>
        <v>29003</v>
      </c>
      <c r="BA1545" s="7" t="s">
        <v>59</v>
      </c>
    </row>
    <row r="1546" spans="1:53" hidden="1" outlineLevel="1">
      <c r="A1546" t="s">
        <v>592</v>
      </c>
      <c r="B1546" t="s">
        <v>402</v>
      </c>
      <c r="C1546" s="25">
        <v>5908</v>
      </c>
      <c r="F1546" s="25">
        <v>4323</v>
      </c>
      <c r="G1546" s="25"/>
      <c r="H1546" s="1">
        <v>2543</v>
      </c>
      <c r="I1546" s="2" t="str">
        <f t="shared" si="474"/>
        <v/>
      </c>
      <c r="J1546" s="2">
        <f t="shared" si="475"/>
        <v>0.58824890122600049</v>
      </c>
      <c r="K1546" s="10" t="e">
        <f t="shared" si="476"/>
        <v>#N/A</v>
      </c>
      <c r="L1546" s="9" t="e">
        <f t="shared" si="477"/>
        <v>#N/A</v>
      </c>
      <c r="M1546" s="8" t="e">
        <f t="shared" si="478"/>
        <v>#N/A</v>
      </c>
      <c r="N1546" s="2" t="str">
        <f t="shared" si="479"/>
        <v>-</v>
      </c>
      <c r="O1546" s="2" t="str">
        <f t="shared" si="480"/>
        <v>-</v>
      </c>
      <c r="P1546" s="2" t="str">
        <f t="shared" si="481"/>
        <v>-</v>
      </c>
      <c r="Q1546" s="2" t="str">
        <f t="shared" si="482"/>
        <v>-</v>
      </c>
      <c r="AS1546" t="s">
        <v>592</v>
      </c>
      <c r="AT1546" t="s">
        <v>402</v>
      </c>
      <c r="AW1546" s="35">
        <v>29</v>
      </c>
      <c r="AX1546" s="37">
        <v>5</v>
      </c>
      <c r="AY1546" s="41">
        <f t="shared" si="466"/>
        <v>29005</v>
      </c>
      <c r="BA1546" s="7" t="s">
        <v>59</v>
      </c>
    </row>
    <row r="1547" spans="1:53" hidden="1" outlineLevel="1">
      <c r="A1547" t="s">
        <v>1966</v>
      </c>
      <c r="B1547" t="s">
        <v>402</v>
      </c>
      <c r="C1547" s="25">
        <v>25869</v>
      </c>
      <c r="F1547" s="25">
        <v>15813</v>
      </c>
      <c r="G1547" s="25"/>
      <c r="H1547" s="1">
        <v>8312</v>
      </c>
      <c r="I1547" s="2" t="str">
        <f t="shared" si="474"/>
        <v/>
      </c>
      <c r="J1547" s="2">
        <f t="shared" si="475"/>
        <v>0.52564345791437428</v>
      </c>
      <c r="K1547" s="10" t="e">
        <f t="shared" si="476"/>
        <v>#N/A</v>
      </c>
      <c r="L1547" s="9" t="e">
        <f t="shared" si="477"/>
        <v>#N/A</v>
      </c>
      <c r="M1547" s="8" t="e">
        <f t="shared" si="478"/>
        <v>#N/A</v>
      </c>
      <c r="N1547" s="2" t="str">
        <f t="shared" si="479"/>
        <v>-</v>
      </c>
      <c r="O1547" s="2" t="str">
        <f t="shared" si="480"/>
        <v>-</v>
      </c>
      <c r="P1547" s="2" t="str">
        <f t="shared" si="481"/>
        <v>-</v>
      </c>
      <c r="Q1547" s="2" t="str">
        <f t="shared" si="482"/>
        <v>-</v>
      </c>
      <c r="AS1547" t="s">
        <v>1966</v>
      </c>
      <c r="AT1547" t="s">
        <v>402</v>
      </c>
      <c r="AW1547" s="35">
        <v>29</v>
      </c>
      <c r="AX1547" s="37">
        <v>7</v>
      </c>
      <c r="AY1547" s="41">
        <f t="shared" si="466"/>
        <v>29007</v>
      </c>
      <c r="BA1547" s="7" t="s">
        <v>59</v>
      </c>
    </row>
    <row r="1548" spans="1:53" hidden="1" outlineLevel="1">
      <c r="A1548" t="s">
        <v>1487</v>
      </c>
      <c r="B1548" t="s">
        <v>402</v>
      </c>
      <c r="C1548" s="25">
        <v>35756</v>
      </c>
      <c r="F1548" s="25">
        <v>17636</v>
      </c>
      <c r="G1548" s="25"/>
      <c r="H1548" s="1">
        <v>10961</v>
      </c>
      <c r="I1548" s="2" t="str">
        <f t="shared" si="474"/>
        <v/>
      </c>
      <c r="J1548" s="2">
        <f t="shared" si="475"/>
        <v>0.6215128146972102</v>
      </c>
      <c r="K1548" s="10" t="e">
        <f t="shared" si="476"/>
        <v>#N/A</v>
      </c>
      <c r="L1548" s="9" t="e">
        <f t="shared" si="477"/>
        <v>#N/A</v>
      </c>
      <c r="M1548" s="8" t="e">
        <f t="shared" si="478"/>
        <v>#N/A</v>
      </c>
      <c r="N1548" s="2" t="str">
        <f t="shared" si="479"/>
        <v>-</v>
      </c>
      <c r="O1548" s="2" t="str">
        <f t="shared" si="480"/>
        <v>-</v>
      </c>
      <c r="P1548" s="2" t="str">
        <f t="shared" si="481"/>
        <v>-</v>
      </c>
      <c r="Q1548" s="2" t="str">
        <f t="shared" si="482"/>
        <v>-</v>
      </c>
      <c r="AS1548" t="s">
        <v>1487</v>
      </c>
      <c r="AT1548" t="s">
        <v>402</v>
      </c>
      <c r="AW1548" s="35">
        <v>29</v>
      </c>
      <c r="AX1548" s="37">
        <v>9</v>
      </c>
      <c r="AY1548" s="41">
        <f t="shared" si="466"/>
        <v>29009</v>
      </c>
      <c r="BA1548" s="7" t="s">
        <v>59</v>
      </c>
    </row>
    <row r="1549" spans="1:53" hidden="1" outlineLevel="1">
      <c r="A1549" t="s">
        <v>1868</v>
      </c>
      <c r="B1549" t="s">
        <v>402</v>
      </c>
      <c r="C1549" s="25">
        <v>12972</v>
      </c>
      <c r="F1549" s="25">
        <v>8301</v>
      </c>
      <c r="G1549" s="25"/>
      <c r="H1549" s="1">
        <v>4814</v>
      </c>
      <c r="I1549" s="2" t="str">
        <f t="shared" si="474"/>
        <v/>
      </c>
      <c r="J1549" s="2">
        <f t="shared" si="475"/>
        <v>0.57993012890013251</v>
      </c>
      <c r="K1549" s="10" t="e">
        <f t="shared" si="476"/>
        <v>#N/A</v>
      </c>
      <c r="L1549" s="9" t="e">
        <f t="shared" si="477"/>
        <v>#N/A</v>
      </c>
      <c r="M1549" s="8" t="e">
        <f t="shared" si="478"/>
        <v>#N/A</v>
      </c>
      <c r="N1549" s="2" t="str">
        <f t="shared" si="479"/>
        <v>-</v>
      </c>
      <c r="O1549" s="2" t="str">
        <f t="shared" si="480"/>
        <v>-</v>
      </c>
      <c r="P1549" s="2" t="str">
        <f t="shared" si="481"/>
        <v>-</v>
      </c>
      <c r="Q1549" s="2" t="str">
        <f t="shared" si="482"/>
        <v>-</v>
      </c>
      <c r="AS1549" t="s">
        <v>1868</v>
      </c>
      <c r="AT1549" t="s">
        <v>402</v>
      </c>
      <c r="AW1549" s="35">
        <v>29</v>
      </c>
      <c r="AX1549" s="37">
        <v>11</v>
      </c>
      <c r="AY1549" s="41">
        <f t="shared" si="466"/>
        <v>29011</v>
      </c>
      <c r="BA1549" s="7" t="s">
        <v>59</v>
      </c>
    </row>
    <row r="1550" spans="1:53" hidden="1" outlineLevel="1">
      <c r="A1550" t="s">
        <v>1988</v>
      </c>
      <c r="B1550" t="s">
        <v>402</v>
      </c>
      <c r="C1550" s="25">
        <v>17193</v>
      </c>
      <c r="F1550" s="25">
        <v>11376</v>
      </c>
      <c r="G1550" s="25"/>
      <c r="H1550" s="1">
        <v>6996</v>
      </c>
      <c r="I1550" s="2" t="str">
        <f t="shared" si="474"/>
        <v/>
      </c>
      <c r="J1550" s="2">
        <f t="shared" si="475"/>
        <v>0.61497890295358648</v>
      </c>
      <c r="K1550" s="10" t="e">
        <f t="shared" si="476"/>
        <v>#N/A</v>
      </c>
      <c r="L1550" s="9" t="e">
        <f t="shared" si="477"/>
        <v>#N/A</v>
      </c>
      <c r="M1550" s="8" t="e">
        <f t="shared" si="478"/>
        <v>#N/A</v>
      </c>
      <c r="N1550" s="2" t="str">
        <f t="shared" si="479"/>
        <v>-</v>
      </c>
      <c r="O1550" s="2" t="str">
        <f t="shared" si="480"/>
        <v>-</v>
      </c>
      <c r="P1550" s="2" t="str">
        <f t="shared" si="481"/>
        <v>-</v>
      </c>
      <c r="Q1550" s="2" t="str">
        <f t="shared" si="482"/>
        <v>-</v>
      </c>
      <c r="AS1550" t="s">
        <v>1988</v>
      </c>
      <c r="AT1550" t="s">
        <v>402</v>
      </c>
      <c r="AW1550" s="35">
        <v>29</v>
      </c>
      <c r="AX1550" s="37">
        <v>13</v>
      </c>
      <c r="AY1550" s="41">
        <f t="shared" si="466"/>
        <v>29013</v>
      </c>
      <c r="BA1550" s="7" t="s">
        <v>59</v>
      </c>
    </row>
    <row r="1551" spans="1:53" hidden="1" outlineLevel="1">
      <c r="A1551" t="s">
        <v>1461</v>
      </c>
      <c r="B1551" t="s">
        <v>402</v>
      </c>
      <c r="C1551" s="25">
        <v>18749</v>
      </c>
      <c r="F1551" s="25">
        <v>11970</v>
      </c>
      <c r="G1551" s="25"/>
      <c r="H1551" s="1">
        <v>7572</v>
      </c>
      <c r="I1551" s="2" t="str">
        <f t="shared" si="474"/>
        <v/>
      </c>
      <c r="J1551" s="2">
        <f t="shared" si="475"/>
        <v>0.63258145363408524</v>
      </c>
      <c r="K1551" s="10" t="e">
        <f t="shared" si="476"/>
        <v>#N/A</v>
      </c>
      <c r="L1551" s="9" t="e">
        <f t="shared" si="477"/>
        <v>#N/A</v>
      </c>
      <c r="M1551" s="8" t="e">
        <f t="shared" si="478"/>
        <v>#N/A</v>
      </c>
      <c r="N1551" s="2" t="str">
        <f t="shared" si="479"/>
        <v>-</v>
      </c>
      <c r="O1551" s="2" t="str">
        <f t="shared" si="480"/>
        <v>-</v>
      </c>
      <c r="P1551" s="2" t="str">
        <f t="shared" si="481"/>
        <v>-</v>
      </c>
      <c r="Q1551" s="2" t="str">
        <f t="shared" si="482"/>
        <v>-</v>
      </c>
      <c r="AS1551" t="s">
        <v>1461</v>
      </c>
      <c r="AT1551" t="s">
        <v>402</v>
      </c>
      <c r="AW1551" s="35">
        <v>29</v>
      </c>
      <c r="AX1551" s="37">
        <v>15</v>
      </c>
      <c r="AY1551" s="41">
        <f t="shared" si="466"/>
        <v>29015</v>
      </c>
      <c r="BA1551" s="7" t="s">
        <v>59</v>
      </c>
    </row>
    <row r="1552" spans="1:53" hidden="1" outlineLevel="1">
      <c r="A1552" t="s">
        <v>1111</v>
      </c>
      <c r="B1552" t="s">
        <v>402</v>
      </c>
      <c r="C1552" s="25">
        <v>12496</v>
      </c>
      <c r="F1552" s="25">
        <v>7567</v>
      </c>
      <c r="G1552" s="25"/>
      <c r="H1552" s="1">
        <v>4972</v>
      </c>
      <c r="I1552" s="2" t="str">
        <f t="shared" si="474"/>
        <v/>
      </c>
      <c r="J1552" s="2">
        <f t="shared" si="475"/>
        <v>0.65706356548169687</v>
      </c>
      <c r="K1552" s="10" t="e">
        <f t="shared" si="476"/>
        <v>#N/A</v>
      </c>
      <c r="L1552" s="9" t="e">
        <f t="shared" si="477"/>
        <v>#N/A</v>
      </c>
      <c r="M1552" s="8" t="e">
        <f t="shared" si="478"/>
        <v>#N/A</v>
      </c>
      <c r="N1552" s="2" t="str">
        <f t="shared" si="479"/>
        <v>-</v>
      </c>
      <c r="O1552" s="2" t="str">
        <f t="shared" si="480"/>
        <v>-</v>
      </c>
      <c r="P1552" s="2" t="str">
        <f t="shared" si="481"/>
        <v>-</v>
      </c>
      <c r="Q1552" s="2" t="str">
        <f t="shared" si="482"/>
        <v>-</v>
      </c>
      <c r="AS1552" t="s">
        <v>1111</v>
      </c>
      <c r="AT1552" t="s">
        <v>402</v>
      </c>
      <c r="AW1552" s="35">
        <v>29</v>
      </c>
      <c r="AX1552" s="37">
        <v>17</v>
      </c>
      <c r="AY1552" s="41">
        <f t="shared" si="466"/>
        <v>29017</v>
      </c>
      <c r="BA1552" s="7" t="s">
        <v>59</v>
      </c>
    </row>
    <row r="1553" spans="1:53" hidden="1" outlineLevel="1">
      <c r="A1553" t="s">
        <v>2949</v>
      </c>
      <c r="B1553" t="s">
        <v>402</v>
      </c>
      <c r="C1553" s="25">
        <v>152784</v>
      </c>
      <c r="F1553" s="25">
        <v>84197</v>
      </c>
      <c r="G1553" s="25"/>
      <c r="H1553" s="1">
        <v>57204</v>
      </c>
      <c r="I1553" s="2" t="str">
        <f t="shared" si="474"/>
        <v/>
      </c>
      <c r="J1553" s="2">
        <f t="shared" si="475"/>
        <v>0.67940662968989396</v>
      </c>
      <c r="K1553" s="10" t="e">
        <f t="shared" si="476"/>
        <v>#N/A</v>
      </c>
      <c r="L1553" s="9" t="e">
        <f t="shared" si="477"/>
        <v>#N/A</v>
      </c>
      <c r="M1553" s="8" t="e">
        <f t="shared" si="478"/>
        <v>#N/A</v>
      </c>
      <c r="N1553" s="2" t="str">
        <f t="shared" si="479"/>
        <v>-</v>
      </c>
      <c r="O1553" s="2" t="str">
        <f t="shared" si="480"/>
        <v>-</v>
      </c>
      <c r="P1553" s="2" t="str">
        <f t="shared" si="481"/>
        <v>-</v>
      </c>
      <c r="Q1553" s="2" t="str">
        <f t="shared" si="482"/>
        <v>-</v>
      </c>
      <c r="AS1553" t="s">
        <v>2949</v>
      </c>
      <c r="AT1553" t="s">
        <v>402</v>
      </c>
      <c r="AW1553" s="35">
        <v>29</v>
      </c>
      <c r="AX1553" s="37">
        <v>19</v>
      </c>
      <c r="AY1553" s="41">
        <f t="shared" si="466"/>
        <v>29019</v>
      </c>
      <c r="BA1553" s="7" t="s">
        <v>59</v>
      </c>
    </row>
    <row r="1554" spans="1:53" hidden="1" outlineLevel="1">
      <c r="A1554" t="s">
        <v>1112</v>
      </c>
      <c r="B1554" t="s">
        <v>402</v>
      </c>
      <c r="C1554" s="25">
        <v>86543</v>
      </c>
      <c r="F1554" s="25">
        <v>48891</v>
      </c>
      <c r="G1554" s="25"/>
      <c r="H1554" s="1">
        <v>29226</v>
      </c>
      <c r="I1554" s="2" t="str">
        <f t="shared" si="474"/>
        <v/>
      </c>
      <c r="J1554" s="2">
        <f t="shared" si="475"/>
        <v>0.59777873228201506</v>
      </c>
      <c r="K1554" s="10" t="e">
        <f t="shared" si="476"/>
        <v>#N/A</v>
      </c>
      <c r="L1554" s="9" t="e">
        <f t="shared" si="477"/>
        <v>#N/A</v>
      </c>
      <c r="M1554" s="8" t="e">
        <f t="shared" si="478"/>
        <v>#N/A</v>
      </c>
      <c r="N1554" s="2" t="str">
        <f t="shared" si="479"/>
        <v>-</v>
      </c>
      <c r="O1554" s="2" t="str">
        <f t="shared" si="480"/>
        <v>-</v>
      </c>
      <c r="P1554" s="2" t="str">
        <f t="shared" si="481"/>
        <v>-</v>
      </c>
      <c r="Q1554" s="2" t="str">
        <f t="shared" si="482"/>
        <v>-</v>
      </c>
      <c r="AS1554" t="s">
        <v>1112</v>
      </c>
      <c r="AT1554" t="s">
        <v>402</v>
      </c>
      <c r="AW1554" s="35">
        <v>29</v>
      </c>
      <c r="AX1554" s="37">
        <v>21</v>
      </c>
      <c r="AY1554" s="41">
        <f t="shared" si="466"/>
        <v>29021</v>
      </c>
      <c r="BA1554" s="7" t="s">
        <v>59</v>
      </c>
    </row>
    <row r="1555" spans="1:53" hidden="1" outlineLevel="1">
      <c r="A1555" t="s">
        <v>1409</v>
      </c>
      <c r="B1555" t="s">
        <v>402</v>
      </c>
      <c r="C1555" s="25">
        <v>42246</v>
      </c>
      <c r="F1555" s="25">
        <v>24942</v>
      </c>
      <c r="G1555" s="25"/>
      <c r="H1555" s="1">
        <v>12672</v>
      </c>
      <c r="I1555" s="2" t="str">
        <f t="shared" si="474"/>
        <v/>
      </c>
      <c r="J1555" s="2">
        <f t="shared" si="475"/>
        <v>0.50805869617512633</v>
      </c>
      <c r="K1555" s="10" t="e">
        <f t="shared" si="476"/>
        <v>#N/A</v>
      </c>
      <c r="L1555" s="9" t="e">
        <f t="shared" si="477"/>
        <v>#N/A</v>
      </c>
      <c r="M1555" s="8" t="e">
        <f t="shared" si="478"/>
        <v>#N/A</v>
      </c>
      <c r="N1555" s="2" t="str">
        <f t="shared" si="479"/>
        <v>-</v>
      </c>
      <c r="O1555" s="2" t="str">
        <f t="shared" si="480"/>
        <v>-</v>
      </c>
      <c r="P1555" s="2" t="str">
        <f t="shared" si="481"/>
        <v>-</v>
      </c>
      <c r="Q1555" s="2" t="str">
        <f t="shared" si="482"/>
        <v>-</v>
      </c>
      <c r="AS1555" t="s">
        <v>1409</v>
      </c>
      <c r="AT1555" t="s">
        <v>402</v>
      </c>
      <c r="AW1555" s="35">
        <v>29</v>
      </c>
      <c r="AX1555" s="37">
        <v>23</v>
      </c>
      <c r="AY1555" s="41">
        <f t="shared" si="466"/>
        <v>29023</v>
      </c>
      <c r="BA1555" s="7" t="s">
        <v>59</v>
      </c>
    </row>
    <row r="1556" spans="1:53" hidden="1" outlineLevel="1">
      <c r="A1556" t="s">
        <v>2553</v>
      </c>
      <c r="B1556" t="s">
        <v>402</v>
      </c>
      <c r="C1556" s="25">
        <v>9343</v>
      </c>
      <c r="F1556" s="25">
        <v>6205</v>
      </c>
      <c r="G1556" s="25"/>
      <c r="H1556" s="1">
        <v>3707</v>
      </c>
      <c r="I1556" s="2" t="str">
        <f t="shared" si="474"/>
        <v/>
      </c>
      <c r="J1556" s="2">
        <f t="shared" si="475"/>
        <v>0.59742143432715555</v>
      </c>
      <c r="K1556" s="10" t="e">
        <f t="shared" si="476"/>
        <v>#N/A</v>
      </c>
      <c r="L1556" s="9" t="e">
        <f t="shared" si="477"/>
        <v>#N/A</v>
      </c>
      <c r="M1556" s="8" t="e">
        <f t="shared" si="478"/>
        <v>#N/A</v>
      </c>
      <c r="N1556" s="2" t="str">
        <f t="shared" si="479"/>
        <v>-</v>
      </c>
      <c r="O1556" s="2" t="str">
        <f t="shared" si="480"/>
        <v>-</v>
      </c>
      <c r="P1556" s="2" t="str">
        <f t="shared" si="481"/>
        <v>-</v>
      </c>
      <c r="Q1556" s="2" t="str">
        <f t="shared" si="482"/>
        <v>-</v>
      </c>
      <c r="AS1556" t="s">
        <v>2553</v>
      </c>
      <c r="AT1556" t="s">
        <v>402</v>
      </c>
      <c r="AW1556" s="35">
        <v>29</v>
      </c>
      <c r="AX1556" s="37">
        <v>25</v>
      </c>
      <c r="AY1556" s="41">
        <f t="shared" si="466"/>
        <v>29025</v>
      </c>
      <c r="BA1556" s="7" t="s">
        <v>59</v>
      </c>
    </row>
    <row r="1557" spans="1:53" hidden="1" outlineLevel="1">
      <c r="A1557" t="s">
        <v>1103</v>
      </c>
      <c r="B1557" t="s">
        <v>402</v>
      </c>
      <c r="C1557" s="25">
        <v>43118</v>
      </c>
      <c r="F1557" s="25">
        <v>24984</v>
      </c>
      <c r="G1557" s="25"/>
      <c r="H1557" s="1">
        <v>14433</v>
      </c>
      <c r="I1557" s="2" t="str">
        <f t="shared" si="474"/>
        <v/>
      </c>
      <c r="J1557" s="2">
        <f t="shared" si="475"/>
        <v>0.57768972142170993</v>
      </c>
      <c r="K1557" s="10" t="e">
        <f t="shared" si="476"/>
        <v>#N/A</v>
      </c>
      <c r="L1557" s="9" t="e">
        <f t="shared" si="477"/>
        <v>#N/A</v>
      </c>
      <c r="M1557" s="8" t="e">
        <f t="shared" si="478"/>
        <v>#N/A</v>
      </c>
      <c r="N1557" s="2" t="str">
        <f t="shared" si="479"/>
        <v>-</v>
      </c>
      <c r="O1557" s="2" t="str">
        <f t="shared" si="480"/>
        <v>-</v>
      </c>
      <c r="P1557" s="2" t="str">
        <f t="shared" si="481"/>
        <v>-</v>
      </c>
      <c r="Q1557" s="2" t="str">
        <f t="shared" si="482"/>
        <v>-</v>
      </c>
      <c r="AS1557" t="s">
        <v>1103</v>
      </c>
      <c r="AT1557" t="s">
        <v>402</v>
      </c>
      <c r="AW1557" s="35">
        <v>29</v>
      </c>
      <c r="AX1557" s="37">
        <v>27</v>
      </c>
      <c r="AY1557" s="41">
        <f t="shared" si="466"/>
        <v>29027</v>
      </c>
      <c r="BA1557" s="7" t="s">
        <v>59</v>
      </c>
    </row>
    <row r="1558" spans="1:53" hidden="1" outlineLevel="1">
      <c r="A1558" t="s">
        <v>2410</v>
      </c>
      <c r="B1558" t="s">
        <v>402</v>
      </c>
      <c r="C1558" s="25">
        <v>41832</v>
      </c>
      <c r="F1558" s="25">
        <v>24739</v>
      </c>
      <c r="G1558" s="25"/>
      <c r="H1558" s="1">
        <v>16102</v>
      </c>
      <c r="I1558" s="2" t="str">
        <f t="shared" si="474"/>
        <v/>
      </c>
      <c r="J1558" s="2">
        <f t="shared" si="475"/>
        <v>0.65087513642426942</v>
      </c>
      <c r="K1558" s="10" t="e">
        <f t="shared" si="476"/>
        <v>#N/A</v>
      </c>
      <c r="L1558" s="9" t="e">
        <f t="shared" si="477"/>
        <v>#N/A</v>
      </c>
      <c r="M1558" s="8" t="e">
        <f t="shared" si="478"/>
        <v>#N/A</v>
      </c>
      <c r="N1558" s="2" t="str">
        <f t="shared" si="479"/>
        <v>-</v>
      </c>
      <c r="O1558" s="2" t="str">
        <f t="shared" si="480"/>
        <v>-</v>
      </c>
      <c r="P1558" s="2" t="str">
        <f t="shared" si="481"/>
        <v>-</v>
      </c>
      <c r="Q1558" s="2" t="str">
        <f t="shared" si="482"/>
        <v>-</v>
      </c>
      <c r="AS1558" t="s">
        <v>2410</v>
      </c>
      <c r="AT1558" t="s">
        <v>402</v>
      </c>
      <c r="AW1558" s="35">
        <v>29</v>
      </c>
      <c r="AX1558" s="37">
        <v>29</v>
      </c>
      <c r="AY1558" s="41">
        <f t="shared" si="466"/>
        <v>29029</v>
      </c>
      <c r="BA1558" s="7" t="s">
        <v>59</v>
      </c>
    </row>
    <row r="1559" spans="1:53" hidden="1" outlineLevel="1">
      <c r="A1559" t="s">
        <v>2175</v>
      </c>
      <c r="B1559" t="s">
        <v>402</v>
      </c>
      <c r="C1559" s="25">
        <v>72941</v>
      </c>
      <c r="F1559" s="25">
        <v>41897</v>
      </c>
      <c r="G1559" s="25"/>
      <c r="H1559" s="1">
        <v>28037</v>
      </c>
      <c r="I1559" s="2" t="str">
        <f t="shared" si="474"/>
        <v/>
      </c>
      <c r="J1559" s="2">
        <f t="shared" si="475"/>
        <v>0.66918872472969426</v>
      </c>
      <c r="K1559" s="10" t="e">
        <f t="shared" si="476"/>
        <v>#N/A</v>
      </c>
      <c r="L1559" s="9" t="e">
        <f t="shared" si="477"/>
        <v>#N/A</v>
      </c>
      <c r="M1559" s="8" t="e">
        <f t="shared" si="478"/>
        <v>#N/A</v>
      </c>
      <c r="N1559" s="2" t="str">
        <f t="shared" si="479"/>
        <v>-</v>
      </c>
      <c r="O1559" s="2" t="str">
        <f t="shared" si="480"/>
        <v>-</v>
      </c>
      <c r="P1559" s="2" t="str">
        <f t="shared" si="481"/>
        <v>-</v>
      </c>
      <c r="Q1559" s="2" t="str">
        <f t="shared" si="482"/>
        <v>-</v>
      </c>
      <c r="AS1559" t="s">
        <v>2175</v>
      </c>
      <c r="AT1559" t="s">
        <v>402</v>
      </c>
      <c r="AW1559" s="35">
        <v>29</v>
      </c>
      <c r="AX1559" s="37">
        <v>31</v>
      </c>
      <c r="AY1559" s="41">
        <f t="shared" si="466"/>
        <v>29031</v>
      </c>
      <c r="BA1559" s="7" t="s">
        <v>59</v>
      </c>
    </row>
    <row r="1560" spans="1:53" hidden="1" outlineLevel="1">
      <c r="A1560" t="s">
        <v>2982</v>
      </c>
      <c r="B1560" t="s">
        <v>402</v>
      </c>
      <c r="C1560" s="25">
        <v>9743</v>
      </c>
      <c r="F1560" s="25">
        <v>6366</v>
      </c>
      <c r="G1560" s="25"/>
      <c r="H1560" s="1">
        <v>3574</v>
      </c>
      <c r="I1560" s="2" t="str">
        <f t="shared" si="474"/>
        <v/>
      </c>
      <c r="J1560" s="2">
        <f t="shared" si="475"/>
        <v>0.56142004398366319</v>
      </c>
      <c r="K1560" s="10" t="e">
        <f t="shared" si="476"/>
        <v>#N/A</v>
      </c>
      <c r="L1560" s="9" t="e">
        <f t="shared" si="477"/>
        <v>#N/A</v>
      </c>
      <c r="M1560" s="8" t="e">
        <f t="shared" si="478"/>
        <v>#N/A</v>
      </c>
      <c r="N1560" s="2" t="str">
        <f t="shared" si="479"/>
        <v>-</v>
      </c>
      <c r="O1560" s="2" t="str">
        <f t="shared" si="480"/>
        <v>-</v>
      </c>
      <c r="P1560" s="2" t="str">
        <f t="shared" si="481"/>
        <v>-</v>
      </c>
      <c r="Q1560" s="2" t="str">
        <f t="shared" si="482"/>
        <v>-</v>
      </c>
      <c r="AS1560" t="s">
        <v>2982</v>
      </c>
      <c r="AT1560" t="s">
        <v>402</v>
      </c>
      <c r="AW1560" s="35">
        <v>29</v>
      </c>
      <c r="AX1560" s="37">
        <v>33</v>
      </c>
      <c r="AY1560" s="41">
        <f t="shared" si="466"/>
        <v>29033</v>
      </c>
      <c r="BA1560" s="7" t="s">
        <v>59</v>
      </c>
    </row>
    <row r="1561" spans="1:53" hidden="1" outlineLevel="1">
      <c r="A1561" t="s">
        <v>2288</v>
      </c>
      <c r="B1561" t="s">
        <v>402</v>
      </c>
      <c r="C1561" s="25">
        <v>6030</v>
      </c>
      <c r="F1561" s="25">
        <v>4738</v>
      </c>
      <c r="G1561" s="25"/>
      <c r="H1561" s="1">
        <v>2275</v>
      </c>
      <c r="I1561" s="2" t="str">
        <f t="shared" si="474"/>
        <v/>
      </c>
      <c r="J1561" s="2">
        <f t="shared" si="475"/>
        <v>0.48016040523427606</v>
      </c>
      <c r="K1561" s="10" t="e">
        <f t="shared" si="476"/>
        <v>#N/A</v>
      </c>
      <c r="L1561" s="9" t="e">
        <f t="shared" si="477"/>
        <v>#N/A</v>
      </c>
      <c r="M1561" s="8" t="e">
        <f t="shared" si="478"/>
        <v>#N/A</v>
      </c>
      <c r="N1561" s="2" t="str">
        <f t="shared" si="479"/>
        <v>-</v>
      </c>
      <c r="O1561" s="2" t="str">
        <f t="shared" si="480"/>
        <v>-</v>
      </c>
      <c r="P1561" s="2" t="str">
        <f t="shared" si="481"/>
        <v>-</v>
      </c>
      <c r="Q1561" s="2" t="str">
        <f t="shared" si="482"/>
        <v>-</v>
      </c>
      <c r="AS1561" t="s">
        <v>2288</v>
      </c>
      <c r="AT1561" t="s">
        <v>402</v>
      </c>
      <c r="AW1561" s="35">
        <v>29</v>
      </c>
      <c r="AX1561" s="37">
        <v>35</v>
      </c>
      <c r="AY1561" s="41">
        <f t="shared" si="466"/>
        <v>29035</v>
      </c>
      <c r="BA1561" s="7" t="s">
        <v>59</v>
      </c>
    </row>
    <row r="1562" spans="1:53" hidden="1" outlineLevel="1">
      <c r="A1562" t="s">
        <v>2025</v>
      </c>
      <c r="B1562" t="s">
        <v>402</v>
      </c>
      <c r="C1562" s="25">
        <v>94494</v>
      </c>
      <c r="F1562" s="25">
        <v>55705</v>
      </c>
      <c r="G1562" s="25"/>
      <c r="H1562" s="1">
        <v>35131</v>
      </c>
      <c r="I1562" s="2" t="str">
        <f t="shared" si="474"/>
        <v/>
      </c>
      <c r="J1562" s="2">
        <f t="shared" si="475"/>
        <v>0.6306615205098286</v>
      </c>
      <c r="K1562" s="10" t="e">
        <f t="shared" si="476"/>
        <v>#N/A</v>
      </c>
      <c r="L1562" s="9" t="e">
        <f t="shared" si="477"/>
        <v>#N/A</v>
      </c>
      <c r="M1562" s="8" t="e">
        <f t="shared" si="478"/>
        <v>#N/A</v>
      </c>
      <c r="N1562" s="2" t="str">
        <f t="shared" si="479"/>
        <v>-</v>
      </c>
      <c r="O1562" s="2" t="str">
        <f t="shared" si="480"/>
        <v>-</v>
      </c>
      <c r="P1562" s="2" t="str">
        <f t="shared" si="481"/>
        <v>-</v>
      </c>
      <c r="Q1562" s="2" t="str">
        <f t="shared" si="482"/>
        <v>-</v>
      </c>
      <c r="AS1562" t="s">
        <v>2025</v>
      </c>
      <c r="AT1562" t="s">
        <v>402</v>
      </c>
      <c r="AW1562" s="35">
        <v>29</v>
      </c>
      <c r="AX1562" s="37">
        <v>37</v>
      </c>
      <c r="AY1562" s="41">
        <f t="shared" si="466"/>
        <v>29037</v>
      </c>
      <c r="BA1562" s="7" t="s">
        <v>59</v>
      </c>
    </row>
    <row r="1563" spans="1:53" hidden="1" outlineLevel="1">
      <c r="A1563" t="s">
        <v>2130</v>
      </c>
      <c r="B1563" t="s">
        <v>402</v>
      </c>
      <c r="C1563" s="25">
        <v>14229</v>
      </c>
      <c r="F1563" s="25">
        <v>8210</v>
      </c>
      <c r="G1563" s="25"/>
      <c r="H1563" s="1">
        <v>5116</v>
      </c>
      <c r="I1563" s="2" t="str">
        <f t="shared" si="474"/>
        <v/>
      </c>
      <c r="J1563" s="2">
        <f t="shared" si="475"/>
        <v>0.62314250913520097</v>
      </c>
      <c r="K1563" s="10" t="e">
        <f t="shared" si="476"/>
        <v>#N/A</v>
      </c>
      <c r="L1563" s="9" t="e">
        <f t="shared" si="477"/>
        <v>#N/A</v>
      </c>
      <c r="M1563" s="8" t="e">
        <f t="shared" si="478"/>
        <v>#N/A</v>
      </c>
      <c r="N1563" s="2" t="str">
        <f t="shared" si="479"/>
        <v>-</v>
      </c>
      <c r="O1563" s="2" t="str">
        <f t="shared" si="480"/>
        <v>-</v>
      </c>
      <c r="P1563" s="2" t="str">
        <f t="shared" si="481"/>
        <v>-</v>
      </c>
      <c r="Q1563" s="2" t="str">
        <f t="shared" si="482"/>
        <v>-</v>
      </c>
      <c r="AS1563" t="s">
        <v>2130</v>
      </c>
      <c r="AT1563" t="s">
        <v>402</v>
      </c>
      <c r="AW1563" s="35">
        <v>29</v>
      </c>
      <c r="AX1563" s="37">
        <v>39</v>
      </c>
      <c r="AY1563" s="41">
        <f t="shared" si="466"/>
        <v>29039</v>
      </c>
      <c r="BA1563" s="7" t="s">
        <v>59</v>
      </c>
    </row>
    <row r="1564" spans="1:53" hidden="1" outlineLevel="1">
      <c r="A1564" t="s">
        <v>251</v>
      </c>
      <c r="B1564" t="s">
        <v>402</v>
      </c>
      <c r="C1564" s="25">
        <v>8013</v>
      </c>
      <c r="F1564" s="25">
        <v>5666</v>
      </c>
      <c r="G1564" s="25"/>
      <c r="H1564" s="1">
        <v>3505</v>
      </c>
      <c r="I1564" s="2" t="str">
        <f t="shared" si="474"/>
        <v/>
      </c>
      <c r="J1564" s="2">
        <f t="shared" si="475"/>
        <v>0.61860218849276383</v>
      </c>
      <c r="K1564" s="10" t="e">
        <f t="shared" si="476"/>
        <v>#N/A</v>
      </c>
      <c r="L1564" s="9" t="e">
        <f t="shared" si="477"/>
        <v>#N/A</v>
      </c>
      <c r="M1564" s="8" t="e">
        <f t="shared" si="478"/>
        <v>#N/A</v>
      </c>
      <c r="N1564" s="2" t="str">
        <f t="shared" si="479"/>
        <v>-</v>
      </c>
      <c r="O1564" s="2" t="str">
        <f t="shared" si="480"/>
        <v>-</v>
      </c>
      <c r="P1564" s="2" t="str">
        <f t="shared" si="481"/>
        <v>-</v>
      </c>
      <c r="Q1564" s="2" t="str">
        <f t="shared" si="482"/>
        <v>-</v>
      </c>
      <c r="AS1564" t="s">
        <v>251</v>
      </c>
      <c r="AT1564" t="s">
        <v>402</v>
      </c>
      <c r="AW1564" s="35">
        <v>29</v>
      </c>
      <c r="AX1564" s="37">
        <v>41</v>
      </c>
      <c r="AY1564" s="41">
        <f t="shared" si="466"/>
        <v>29041</v>
      </c>
      <c r="BA1564" s="7" t="s">
        <v>59</v>
      </c>
    </row>
    <row r="1565" spans="1:53" hidden="1" outlineLevel="1">
      <c r="A1565" t="s">
        <v>386</v>
      </c>
      <c r="B1565" t="s">
        <v>402</v>
      </c>
      <c r="C1565" s="25">
        <v>69394</v>
      </c>
      <c r="F1565" s="25">
        <v>42407</v>
      </c>
      <c r="G1565" s="25"/>
      <c r="H1565" s="1">
        <v>26500</v>
      </c>
      <c r="I1565" s="2" t="str">
        <f t="shared" si="474"/>
        <v/>
      </c>
      <c r="J1565" s="2">
        <f t="shared" si="475"/>
        <v>0.62489683307001198</v>
      </c>
      <c r="K1565" s="10" t="e">
        <f t="shared" si="476"/>
        <v>#N/A</v>
      </c>
      <c r="L1565" s="9" t="e">
        <f t="shared" si="477"/>
        <v>#N/A</v>
      </c>
      <c r="M1565" s="8" t="e">
        <f t="shared" si="478"/>
        <v>#N/A</v>
      </c>
      <c r="N1565" s="2" t="str">
        <f t="shared" si="479"/>
        <v>-</v>
      </c>
      <c r="O1565" s="2" t="str">
        <f t="shared" si="480"/>
        <v>-</v>
      </c>
      <c r="P1565" s="2" t="str">
        <f t="shared" si="481"/>
        <v>-</v>
      </c>
      <c r="Q1565" s="2" t="str">
        <f t="shared" si="482"/>
        <v>-</v>
      </c>
      <c r="AS1565" t="s">
        <v>386</v>
      </c>
      <c r="AT1565" t="s">
        <v>402</v>
      </c>
      <c r="AW1565" s="35">
        <v>29</v>
      </c>
      <c r="AX1565" s="37">
        <v>43</v>
      </c>
      <c r="AY1565" s="41">
        <f t="shared" si="466"/>
        <v>29043</v>
      </c>
      <c r="BA1565" s="7" t="s">
        <v>59</v>
      </c>
    </row>
    <row r="1566" spans="1:53" hidden="1" outlineLevel="1">
      <c r="A1566" t="s">
        <v>1351</v>
      </c>
      <c r="B1566" t="s">
        <v>402</v>
      </c>
      <c r="C1566" s="25">
        <v>7206</v>
      </c>
      <c r="F1566" s="25">
        <v>5299</v>
      </c>
      <c r="G1566" s="25"/>
      <c r="H1566" s="1">
        <v>2843</v>
      </c>
      <c r="I1566" s="2" t="str">
        <f t="shared" si="474"/>
        <v/>
      </c>
      <c r="J1566" s="2">
        <f t="shared" si="475"/>
        <v>0.53651632383468584</v>
      </c>
      <c r="K1566" s="10" t="e">
        <f t="shared" si="476"/>
        <v>#N/A</v>
      </c>
      <c r="L1566" s="9" t="e">
        <f t="shared" si="477"/>
        <v>#N/A</v>
      </c>
      <c r="M1566" s="8" t="e">
        <f t="shared" si="478"/>
        <v>#N/A</v>
      </c>
      <c r="N1566" s="2" t="str">
        <f t="shared" si="479"/>
        <v>-</v>
      </c>
      <c r="O1566" s="2" t="str">
        <f t="shared" si="480"/>
        <v>-</v>
      </c>
      <c r="P1566" s="2" t="str">
        <f t="shared" si="481"/>
        <v>-</v>
      </c>
      <c r="Q1566" s="2" t="str">
        <f t="shared" si="482"/>
        <v>-</v>
      </c>
      <c r="AS1566" t="s">
        <v>1351</v>
      </c>
      <c r="AT1566" t="s">
        <v>402</v>
      </c>
      <c r="AW1566" s="35">
        <v>29</v>
      </c>
      <c r="AX1566" s="37">
        <v>45</v>
      </c>
      <c r="AY1566" s="41">
        <f t="shared" si="466"/>
        <v>29045</v>
      </c>
      <c r="BA1566" s="7" t="s">
        <v>59</v>
      </c>
    </row>
    <row r="1567" spans="1:53" hidden="1" outlineLevel="1">
      <c r="A1567" t="s">
        <v>687</v>
      </c>
      <c r="B1567" t="s">
        <v>402</v>
      </c>
      <c r="C1567" s="25">
        <v>206369</v>
      </c>
      <c r="F1567" s="25">
        <v>121530</v>
      </c>
      <c r="G1567" s="25"/>
      <c r="H1567" s="1">
        <v>73951</v>
      </c>
      <c r="I1567" s="2" t="str">
        <f t="shared" si="474"/>
        <v/>
      </c>
      <c r="J1567" s="2">
        <f t="shared" si="475"/>
        <v>0.60849995885789521</v>
      </c>
      <c r="K1567" s="10" t="e">
        <f t="shared" si="476"/>
        <v>#N/A</v>
      </c>
      <c r="L1567" s="9" t="e">
        <f t="shared" si="477"/>
        <v>#N/A</v>
      </c>
      <c r="M1567" s="8" t="e">
        <f t="shared" si="478"/>
        <v>#N/A</v>
      </c>
      <c r="N1567" s="2" t="str">
        <f t="shared" si="479"/>
        <v>-</v>
      </c>
      <c r="O1567" s="2" t="str">
        <f t="shared" si="480"/>
        <v>-</v>
      </c>
      <c r="P1567" s="2" t="str">
        <f t="shared" si="481"/>
        <v>-</v>
      </c>
      <c r="Q1567" s="2" t="str">
        <f t="shared" si="482"/>
        <v>-</v>
      </c>
      <c r="AS1567" t="s">
        <v>687</v>
      </c>
      <c r="AT1567" t="s">
        <v>402</v>
      </c>
      <c r="AW1567" s="35">
        <v>29</v>
      </c>
      <c r="AX1567" s="37">
        <v>47</v>
      </c>
      <c r="AY1567" s="41">
        <f t="shared" si="466"/>
        <v>29047</v>
      </c>
      <c r="BA1567" s="7" t="s">
        <v>59</v>
      </c>
    </row>
    <row r="1568" spans="1:53" hidden="1" outlineLevel="1">
      <c r="A1568" t="s">
        <v>1436</v>
      </c>
      <c r="B1568" t="s">
        <v>402</v>
      </c>
      <c r="C1568" s="25">
        <v>20347</v>
      </c>
      <c r="F1568" s="25">
        <v>12881</v>
      </c>
      <c r="G1568" s="25"/>
      <c r="H1568" s="1">
        <v>7830</v>
      </c>
      <c r="I1568" s="2" t="str">
        <f t="shared" si="474"/>
        <v/>
      </c>
      <c r="J1568" s="2">
        <f t="shared" si="475"/>
        <v>0.60787205962270008</v>
      </c>
      <c r="K1568" s="10" t="e">
        <f t="shared" si="476"/>
        <v>#N/A</v>
      </c>
      <c r="L1568" s="9" t="e">
        <f t="shared" si="477"/>
        <v>#N/A</v>
      </c>
      <c r="M1568" s="8" t="e">
        <f t="shared" si="478"/>
        <v>#N/A</v>
      </c>
      <c r="N1568" s="2" t="str">
        <f t="shared" si="479"/>
        <v>-</v>
      </c>
      <c r="O1568" s="2" t="str">
        <f t="shared" si="480"/>
        <v>-</v>
      </c>
      <c r="P1568" s="2" t="str">
        <f t="shared" si="481"/>
        <v>-</v>
      </c>
      <c r="Q1568" s="2" t="str">
        <f t="shared" si="482"/>
        <v>-</v>
      </c>
      <c r="AS1568" t="s">
        <v>1436</v>
      </c>
      <c r="AT1568" t="s">
        <v>402</v>
      </c>
      <c r="AW1568" s="35">
        <v>29</v>
      </c>
      <c r="AX1568" s="37">
        <v>49</v>
      </c>
      <c r="AY1568" s="41">
        <f t="shared" si="466"/>
        <v>29049</v>
      </c>
      <c r="BA1568" s="7" t="s">
        <v>59</v>
      </c>
    </row>
    <row r="1569" spans="1:53" hidden="1" outlineLevel="1">
      <c r="A1569" t="s">
        <v>252</v>
      </c>
      <c r="B1569" t="s">
        <v>402</v>
      </c>
      <c r="C1569" s="25">
        <v>73509</v>
      </c>
      <c r="F1569" s="25">
        <v>44448</v>
      </c>
      <c r="G1569" s="25"/>
      <c r="H1569" s="1">
        <v>29830</v>
      </c>
      <c r="I1569" s="2" t="str">
        <f t="shared" si="474"/>
        <v/>
      </c>
      <c r="J1569" s="2">
        <f t="shared" si="475"/>
        <v>0.67112131029517641</v>
      </c>
      <c r="K1569" s="10" t="e">
        <f t="shared" si="476"/>
        <v>#N/A</v>
      </c>
      <c r="L1569" s="9" t="e">
        <f t="shared" si="477"/>
        <v>#N/A</v>
      </c>
      <c r="M1569" s="8" t="e">
        <f t="shared" si="478"/>
        <v>#N/A</v>
      </c>
      <c r="N1569" s="2" t="str">
        <f t="shared" si="479"/>
        <v>-</v>
      </c>
      <c r="O1569" s="2" t="str">
        <f t="shared" si="480"/>
        <v>-</v>
      </c>
      <c r="P1569" s="2" t="str">
        <f t="shared" si="481"/>
        <v>-</v>
      </c>
      <c r="Q1569" s="2" t="str">
        <f t="shared" si="482"/>
        <v>-</v>
      </c>
      <c r="AS1569" t="s">
        <v>252</v>
      </c>
      <c r="AT1569" t="s">
        <v>402</v>
      </c>
      <c r="AW1569" s="35">
        <v>29</v>
      </c>
      <c r="AX1569" s="37">
        <v>51</v>
      </c>
      <c r="AY1569" s="41">
        <f t="shared" si="466"/>
        <v>29051</v>
      </c>
      <c r="BA1569" s="7" t="s">
        <v>59</v>
      </c>
    </row>
    <row r="1570" spans="1:53" hidden="1" outlineLevel="1">
      <c r="A1570" t="s">
        <v>762</v>
      </c>
      <c r="B1570" t="s">
        <v>402</v>
      </c>
      <c r="C1570" s="25">
        <v>17547</v>
      </c>
      <c r="F1570" s="25">
        <v>9593</v>
      </c>
      <c r="G1570" s="25"/>
      <c r="H1570" s="1">
        <v>6387</v>
      </c>
      <c r="I1570" s="2" t="str">
        <f t="shared" si="474"/>
        <v/>
      </c>
      <c r="J1570" s="2">
        <f t="shared" si="475"/>
        <v>0.66579797769206717</v>
      </c>
      <c r="K1570" s="10" t="e">
        <f t="shared" si="476"/>
        <v>#N/A</v>
      </c>
      <c r="L1570" s="9" t="e">
        <f t="shared" si="477"/>
        <v>#N/A</v>
      </c>
      <c r="M1570" s="8" t="e">
        <f t="shared" si="478"/>
        <v>#N/A</v>
      </c>
      <c r="N1570" s="2" t="str">
        <f t="shared" si="479"/>
        <v>-</v>
      </c>
      <c r="O1570" s="2" t="str">
        <f t="shared" si="480"/>
        <v>-</v>
      </c>
      <c r="P1570" s="2" t="str">
        <f t="shared" si="481"/>
        <v>-</v>
      </c>
      <c r="Q1570" s="2" t="str">
        <f t="shared" si="482"/>
        <v>-</v>
      </c>
      <c r="AS1570" t="s">
        <v>762</v>
      </c>
      <c r="AT1570" t="s">
        <v>402</v>
      </c>
      <c r="AW1570" s="35">
        <v>29</v>
      </c>
      <c r="AX1570" s="37">
        <v>53</v>
      </c>
      <c r="AY1570" s="41">
        <f t="shared" si="466"/>
        <v>29053</v>
      </c>
      <c r="BA1570" s="7" t="s">
        <v>59</v>
      </c>
    </row>
    <row r="1571" spans="1:53" hidden="1" outlineLevel="1">
      <c r="A1571" t="s">
        <v>351</v>
      </c>
      <c r="B1571" t="s">
        <v>402</v>
      </c>
      <c r="C1571" s="25">
        <v>24373</v>
      </c>
      <c r="F1571" s="25">
        <v>14034</v>
      </c>
      <c r="G1571" s="25"/>
      <c r="H1571" s="1">
        <v>7861</v>
      </c>
      <c r="I1571" s="2" t="str">
        <f t="shared" si="474"/>
        <v/>
      </c>
      <c r="J1571" s="2">
        <f t="shared" si="475"/>
        <v>0.5601396608237138</v>
      </c>
      <c r="K1571" s="10" t="e">
        <f t="shared" si="476"/>
        <v>#N/A</v>
      </c>
      <c r="L1571" s="9" t="e">
        <f t="shared" si="477"/>
        <v>#N/A</v>
      </c>
      <c r="M1571" s="8" t="e">
        <f t="shared" si="478"/>
        <v>#N/A</v>
      </c>
      <c r="N1571" s="2" t="str">
        <f t="shared" si="479"/>
        <v>-</v>
      </c>
      <c r="O1571" s="2" t="str">
        <f t="shared" si="480"/>
        <v>-</v>
      </c>
      <c r="P1571" s="2" t="str">
        <f t="shared" si="481"/>
        <v>-</v>
      </c>
      <c r="Q1571" s="2" t="str">
        <f t="shared" si="482"/>
        <v>-</v>
      </c>
      <c r="AS1571" t="s">
        <v>351</v>
      </c>
      <c r="AT1571" t="s">
        <v>402</v>
      </c>
      <c r="AW1571" s="35">
        <v>29</v>
      </c>
      <c r="AX1571" s="37">
        <v>55</v>
      </c>
      <c r="AY1571" s="41">
        <f t="shared" si="466"/>
        <v>29055</v>
      </c>
      <c r="BA1571" s="7" t="s">
        <v>59</v>
      </c>
    </row>
    <row r="1572" spans="1:53" hidden="1" outlineLevel="1">
      <c r="A1572" t="s">
        <v>1147</v>
      </c>
      <c r="B1572" t="s">
        <v>402</v>
      </c>
      <c r="C1572" s="25">
        <v>7974</v>
      </c>
      <c r="F1572" s="25">
        <v>5379</v>
      </c>
      <c r="G1572" s="25"/>
      <c r="H1572" s="1">
        <v>3282</v>
      </c>
      <c r="I1572" s="2" t="str">
        <f t="shared" si="474"/>
        <v/>
      </c>
      <c r="J1572" s="2">
        <f t="shared" si="475"/>
        <v>0.61015058561070834</v>
      </c>
      <c r="K1572" s="10" t="e">
        <f t="shared" si="476"/>
        <v>#N/A</v>
      </c>
      <c r="L1572" s="9" t="e">
        <f t="shared" si="477"/>
        <v>#N/A</v>
      </c>
      <c r="M1572" s="8" t="e">
        <f t="shared" si="478"/>
        <v>#N/A</v>
      </c>
      <c r="N1572" s="2" t="str">
        <f t="shared" si="479"/>
        <v>-</v>
      </c>
      <c r="O1572" s="2" t="str">
        <f t="shared" si="480"/>
        <v>-</v>
      </c>
      <c r="P1572" s="2" t="str">
        <f t="shared" si="481"/>
        <v>-</v>
      </c>
      <c r="Q1572" s="2" t="str">
        <f t="shared" si="482"/>
        <v>-</v>
      </c>
      <c r="AS1572" t="s">
        <v>1147</v>
      </c>
      <c r="AT1572" t="s">
        <v>402</v>
      </c>
      <c r="AW1572" s="35">
        <v>29</v>
      </c>
      <c r="AX1572" s="37">
        <v>57</v>
      </c>
      <c r="AY1572" s="41">
        <f t="shared" si="466"/>
        <v>29057</v>
      </c>
      <c r="BA1572" s="7" t="s">
        <v>59</v>
      </c>
    </row>
    <row r="1573" spans="1:53" hidden="1" outlineLevel="1">
      <c r="A1573" t="s">
        <v>1714</v>
      </c>
      <c r="B1573" t="s">
        <v>402</v>
      </c>
      <c r="C1573" s="25">
        <v>16580</v>
      </c>
      <c r="F1573" s="25">
        <v>9588</v>
      </c>
      <c r="G1573" s="25"/>
      <c r="H1573" s="1">
        <v>5903</v>
      </c>
      <c r="I1573" s="2" t="str">
        <f t="shared" si="474"/>
        <v/>
      </c>
      <c r="J1573" s="2">
        <f t="shared" si="475"/>
        <v>0.61566541510221107</v>
      </c>
      <c r="K1573" s="10" t="e">
        <f t="shared" si="476"/>
        <v>#N/A</v>
      </c>
      <c r="L1573" s="9" t="e">
        <f t="shared" si="477"/>
        <v>#N/A</v>
      </c>
      <c r="M1573" s="8" t="e">
        <f t="shared" si="478"/>
        <v>#N/A</v>
      </c>
      <c r="N1573" s="2" t="str">
        <f t="shared" si="479"/>
        <v>-</v>
      </c>
      <c r="O1573" s="2" t="str">
        <f t="shared" si="480"/>
        <v>-</v>
      </c>
      <c r="P1573" s="2" t="str">
        <f t="shared" si="481"/>
        <v>-</v>
      </c>
      <c r="Q1573" s="2" t="str">
        <f t="shared" si="482"/>
        <v>-</v>
      </c>
      <c r="AS1573" t="s">
        <v>1714</v>
      </c>
      <c r="AT1573" t="s">
        <v>402</v>
      </c>
      <c r="AW1573" s="35">
        <v>29</v>
      </c>
      <c r="AX1573" s="37">
        <v>59</v>
      </c>
      <c r="AY1573" s="41">
        <f t="shared" ref="AY1573:AY1636" si="483">1000*AW1573+AX1573</f>
        <v>29059</v>
      </c>
      <c r="BA1573" s="7" t="s">
        <v>59</v>
      </c>
    </row>
    <row r="1574" spans="1:53" hidden="1" outlineLevel="1">
      <c r="A1574" t="s">
        <v>1360</v>
      </c>
      <c r="B1574" t="s">
        <v>402</v>
      </c>
      <c r="C1574" s="25">
        <v>8331</v>
      </c>
      <c r="F1574" s="25">
        <v>5073</v>
      </c>
      <c r="G1574" s="25"/>
      <c r="H1574" s="1">
        <v>3252</v>
      </c>
      <c r="I1574" s="2" t="str">
        <f t="shared" si="474"/>
        <v/>
      </c>
      <c r="J1574" s="2">
        <f t="shared" si="475"/>
        <v>0.64104080425783561</v>
      </c>
      <c r="K1574" s="10" t="e">
        <f t="shared" si="476"/>
        <v>#N/A</v>
      </c>
      <c r="L1574" s="9" t="e">
        <f t="shared" si="477"/>
        <v>#N/A</v>
      </c>
      <c r="M1574" s="8" t="e">
        <f t="shared" si="478"/>
        <v>#N/A</v>
      </c>
      <c r="N1574" s="2" t="str">
        <f t="shared" si="479"/>
        <v>-</v>
      </c>
      <c r="O1574" s="2" t="str">
        <f t="shared" si="480"/>
        <v>-</v>
      </c>
      <c r="P1574" s="2" t="str">
        <f t="shared" si="481"/>
        <v>-</v>
      </c>
      <c r="Q1574" s="2" t="str">
        <f t="shared" si="482"/>
        <v>-</v>
      </c>
      <c r="AS1574" t="s">
        <v>1360</v>
      </c>
      <c r="AT1574" t="s">
        <v>402</v>
      </c>
      <c r="AW1574" s="35">
        <v>29</v>
      </c>
      <c r="AX1574" s="37">
        <v>61</v>
      </c>
      <c r="AY1574" s="41">
        <f t="shared" si="483"/>
        <v>29061</v>
      </c>
      <c r="BA1574" s="7" t="s">
        <v>59</v>
      </c>
    </row>
    <row r="1575" spans="1:53" hidden="1" outlineLevel="1">
      <c r="A1575" t="s">
        <v>1715</v>
      </c>
      <c r="B1575" t="s">
        <v>402</v>
      </c>
      <c r="C1575" s="25">
        <v>12882</v>
      </c>
      <c r="F1575" s="25">
        <v>6208</v>
      </c>
      <c r="G1575" s="25"/>
      <c r="H1575" s="1">
        <v>3861</v>
      </c>
      <c r="I1575" s="2" t="str">
        <f t="shared" si="474"/>
        <v/>
      </c>
      <c r="J1575" s="2">
        <f t="shared" si="475"/>
        <v>0.62193943298969068</v>
      </c>
      <c r="K1575" s="10" t="e">
        <f t="shared" si="476"/>
        <v>#N/A</v>
      </c>
      <c r="L1575" s="9" t="e">
        <f t="shared" si="477"/>
        <v>#N/A</v>
      </c>
      <c r="M1575" s="8" t="e">
        <f t="shared" si="478"/>
        <v>#N/A</v>
      </c>
      <c r="N1575" s="2" t="str">
        <f t="shared" si="479"/>
        <v>-</v>
      </c>
      <c r="O1575" s="2" t="str">
        <f t="shared" si="480"/>
        <v>-</v>
      </c>
      <c r="P1575" s="2" t="str">
        <f t="shared" si="481"/>
        <v>-</v>
      </c>
      <c r="Q1575" s="2" t="str">
        <f t="shared" si="482"/>
        <v>-</v>
      </c>
      <c r="AS1575" t="s">
        <v>1715</v>
      </c>
      <c r="AT1575" t="s">
        <v>402</v>
      </c>
      <c r="AW1575" s="35">
        <v>29</v>
      </c>
      <c r="AX1575" s="37">
        <v>63</v>
      </c>
      <c r="AY1575" s="41">
        <f t="shared" si="483"/>
        <v>29063</v>
      </c>
      <c r="BA1575" s="7" t="s">
        <v>59</v>
      </c>
    </row>
    <row r="1576" spans="1:53" hidden="1" outlineLevel="1">
      <c r="A1576" t="s">
        <v>2902</v>
      </c>
      <c r="B1576" t="s">
        <v>402</v>
      </c>
      <c r="C1576" s="25">
        <v>15419</v>
      </c>
      <c r="F1576" s="25">
        <v>9155</v>
      </c>
      <c r="G1576" s="25"/>
      <c r="H1576" s="1">
        <v>5888</v>
      </c>
      <c r="I1576" s="2" t="str">
        <f t="shared" si="474"/>
        <v/>
      </c>
      <c r="J1576" s="2">
        <f t="shared" si="475"/>
        <v>0.64314582195521575</v>
      </c>
      <c r="K1576" s="10" t="e">
        <f t="shared" ref="K1576:K1607" si="484">RANK(R1576,R1576:AP1576)</f>
        <v>#N/A</v>
      </c>
      <c r="L1576" s="9" t="e">
        <f t="shared" ref="L1576:L1607" si="485">RANK(S1576,R1576:AP1576)</f>
        <v>#N/A</v>
      </c>
      <c r="M1576" s="8" t="e">
        <f t="shared" ref="M1576:M1607" si="486">RANK(T1576,R1576:AP1576)</f>
        <v>#N/A</v>
      </c>
      <c r="N1576" s="2" t="str">
        <f t="shared" ref="N1576:N1607" si="487">IF(SUM($R1576:$AO1576)=0,"-",R1576/SUM($R1576:$AO1576))</f>
        <v>-</v>
      </c>
      <c r="O1576" s="2" t="str">
        <f t="shared" ref="O1576:O1607" si="488">IF(SUM($R1576:$AO1576)=0,"-",S1576/SUM($R1576:$AO1576))</f>
        <v>-</v>
      </c>
      <c r="P1576" s="2" t="str">
        <f t="shared" ref="P1576:P1607" si="489">IF(SUM($R1576:$AO1576)=0,"-",T1576/SUM($R1576:$AO1576))</f>
        <v>-</v>
      </c>
      <c r="Q1576" s="2" t="str">
        <f t="shared" ref="Q1576:Q1607" si="490">IF(SUM($R1576:$AO1576)=0,"-",(1-N1576-O1576-P1576))</f>
        <v>-</v>
      </c>
      <c r="AS1576" t="s">
        <v>2902</v>
      </c>
      <c r="AT1576" t="s">
        <v>402</v>
      </c>
      <c r="AW1576" s="35">
        <v>29</v>
      </c>
      <c r="AX1576" s="37">
        <v>65</v>
      </c>
      <c r="AY1576" s="41">
        <f t="shared" si="483"/>
        <v>29065</v>
      </c>
      <c r="BA1576" s="7" t="s">
        <v>59</v>
      </c>
    </row>
    <row r="1577" spans="1:53" hidden="1" outlineLevel="1">
      <c r="A1577" t="s">
        <v>2696</v>
      </c>
      <c r="B1577" t="s">
        <v>402</v>
      </c>
      <c r="C1577" s="25">
        <v>13573</v>
      </c>
      <c r="F1577" s="25">
        <v>9299</v>
      </c>
      <c r="G1577" s="25"/>
      <c r="H1577" s="1">
        <v>5453</v>
      </c>
      <c r="I1577" s="2" t="str">
        <f t="shared" si="474"/>
        <v/>
      </c>
      <c r="J1577" s="2">
        <f t="shared" si="475"/>
        <v>0.58640714055274756</v>
      </c>
      <c r="K1577" s="10" t="e">
        <f t="shared" si="484"/>
        <v>#N/A</v>
      </c>
      <c r="L1577" s="9" t="e">
        <f t="shared" si="485"/>
        <v>#N/A</v>
      </c>
      <c r="M1577" s="8" t="e">
        <f t="shared" si="486"/>
        <v>#N/A</v>
      </c>
      <c r="N1577" s="2" t="str">
        <f t="shared" si="487"/>
        <v>-</v>
      </c>
      <c r="O1577" s="2" t="str">
        <f t="shared" si="488"/>
        <v>-</v>
      </c>
      <c r="P1577" s="2" t="str">
        <f t="shared" si="489"/>
        <v>-</v>
      </c>
      <c r="Q1577" s="2" t="str">
        <f t="shared" si="490"/>
        <v>-</v>
      </c>
      <c r="AS1577" t="s">
        <v>2696</v>
      </c>
      <c r="AT1577" t="s">
        <v>402</v>
      </c>
      <c r="AW1577" s="35">
        <v>29</v>
      </c>
      <c r="AX1577" s="37">
        <v>67</v>
      </c>
      <c r="AY1577" s="41">
        <f t="shared" si="483"/>
        <v>29067</v>
      </c>
      <c r="BA1577" s="7" t="s">
        <v>59</v>
      </c>
    </row>
    <row r="1578" spans="1:53" hidden="1" outlineLevel="1">
      <c r="A1578" t="s">
        <v>1085</v>
      </c>
      <c r="B1578" t="s">
        <v>402</v>
      </c>
      <c r="C1578" s="25">
        <v>32388</v>
      </c>
      <c r="F1578" s="25">
        <v>18110</v>
      </c>
      <c r="G1578" s="25"/>
      <c r="H1578" s="1">
        <v>8351</v>
      </c>
      <c r="I1578" s="2" t="str">
        <f t="shared" si="474"/>
        <v/>
      </c>
      <c r="J1578" s="2">
        <f t="shared" si="475"/>
        <v>0.46112644947542791</v>
      </c>
      <c r="K1578" s="10" t="e">
        <f t="shared" si="484"/>
        <v>#N/A</v>
      </c>
      <c r="L1578" s="9" t="e">
        <f t="shared" si="485"/>
        <v>#N/A</v>
      </c>
      <c r="M1578" s="8" t="e">
        <f t="shared" si="486"/>
        <v>#N/A</v>
      </c>
      <c r="N1578" s="2" t="str">
        <f t="shared" si="487"/>
        <v>-</v>
      </c>
      <c r="O1578" s="2" t="str">
        <f t="shared" si="488"/>
        <v>-</v>
      </c>
      <c r="P1578" s="2" t="str">
        <f t="shared" si="489"/>
        <v>-</v>
      </c>
      <c r="Q1578" s="2" t="str">
        <f t="shared" si="490"/>
        <v>-</v>
      </c>
      <c r="AS1578" t="s">
        <v>1085</v>
      </c>
      <c r="AT1578" t="s">
        <v>402</v>
      </c>
      <c r="AW1578" s="35">
        <v>29</v>
      </c>
      <c r="AX1578" s="37">
        <v>69</v>
      </c>
      <c r="AY1578" s="41">
        <f t="shared" si="483"/>
        <v>29069</v>
      </c>
      <c r="BA1578" s="7" t="s">
        <v>59</v>
      </c>
    </row>
    <row r="1579" spans="1:53" hidden="1" outlineLevel="1">
      <c r="A1579" t="s">
        <v>2014</v>
      </c>
      <c r="B1579" t="s">
        <v>402</v>
      </c>
      <c r="C1579" s="25">
        <v>99341</v>
      </c>
      <c r="F1579" s="25">
        <v>58511</v>
      </c>
      <c r="G1579" s="25"/>
      <c r="H1579" s="1">
        <v>36988</v>
      </c>
      <c r="I1579" s="2" t="str">
        <f t="shared" si="474"/>
        <v/>
      </c>
      <c r="J1579" s="2">
        <f t="shared" si="475"/>
        <v>0.63215463758951307</v>
      </c>
      <c r="K1579" s="10" t="e">
        <f t="shared" si="484"/>
        <v>#N/A</v>
      </c>
      <c r="L1579" s="9" t="e">
        <f t="shared" si="485"/>
        <v>#N/A</v>
      </c>
      <c r="M1579" s="8" t="e">
        <f t="shared" si="486"/>
        <v>#N/A</v>
      </c>
      <c r="N1579" s="2" t="str">
        <f t="shared" si="487"/>
        <v>-</v>
      </c>
      <c r="O1579" s="2" t="str">
        <f t="shared" si="488"/>
        <v>-</v>
      </c>
      <c r="P1579" s="2" t="str">
        <f t="shared" si="489"/>
        <v>-</v>
      </c>
      <c r="Q1579" s="2" t="str">
        <f t="shared" si="490"/>
        <v>-</v>
      </c>
      <c r="AS1579" t="s">
        <v>2014</v>
      </c>
      <c r="AT1579" t="s">
        <v>402</v>
      </c>
      <c r="AW1579" s="35">
        <v>29</v>
      </c>
      <c r="AX1579" s="37">
        <v>71</v>
      </c>
      <c r="AY1579" s="41">
        <f t="shared" si="483"/>
        <v>29071</v>
      </c>
      <c r="BA1579" s="7" t="s">
        <v>59</v>
      </c>
    </row>
    <row r="1580" spans="1:53" hidden="1" outlineLevel="1">
      <c r="A1580" t="s">
        <v>1305</v>
      </c>
      <c r="B1580" t="s">
        <v>402</v>
      </c>
      <c r="C1580" s="25">
        <v>15479</v>
      </c>
      <c r="F1580" s="25">
        <v>9319</v>
      </c>
      <c r="G1580" s="25"/>
      <c r="H1580" s="1">
        <v>5967</v>
      </c>
      <c r="I1580" s="2" t="str">
        <f t="shared" si="474"/>
        <v/>
      </c>
      <c r="J1580" s="2">
        <f t="shared" si="475"/>
        <v>0.64030475372894091</v>
      </c>
      <c r="K1580" s="10" t="e">
        <f t="shared" si="484"/>
        <v>#N/A</v>
      </c>
      <c r="L1580" s="9" t="e">
        <f t="shared" si="485"/>
        <v>#N/A</v>
      </c>
      <c r="M1580" s="8" t="e">
        <f t="shared" si="486"/>
        <v>#N/A</v>
      </c>
      <c r="N1580" s="2" t="str">
        <f t="shared" si="487"/>
        <v>-</v>
      </c>
      <c r="O1580" s="2" t="str">
        <f t="shared" si="488"/>
        <v>-</v>
      </c>
      <c r="P1580" s="2" t="str">
        <f t="shared" si="489"/>
        <v>-</v>
      </c>
      <c r="Q1580" s="2" t="str">
        <f t="shared" si="490"/>
        <v>-</v>
      </c>
      <c r="AS1580" t="s">
        <v>1305</v>
      </c>
      <c r="AT1580" t="s">
        <v>402</v>
      </c>
      <c r="AW1580" s="35">
        <v>29</v>
      </c>
      <c r="AX1580" s="37">
        <v>73</v>
      </c>
      <c r="AY1580" s="41">
        <f t="shared" si="483"/>
        <v>29073</v>
      </c>
      <c r="BA1580" s="7" t="s">
        <v>59</v>
      </c>
    </row>
    <row r="1581" spans="1:53" hidden="1" outlineLevel="1">
      <c r="A1581" t="s">
        <v>2379</v>
      </c>
      <c r="B1581" t="s">
        <v>402</v>
      </c>
      <c r="C1581" s="25">
        <v>6776</v>
      </c>
      <c r="F1581" s="25">
        <v>5212</v>
      </c>
      <c r="G1581" s="25"/>
      <c r="H1581" s="1">
        <v>2850</v>
      </c>
      <c r="I1581" s="2" t="str">
        <f t="shared" si="474"/>
        <v/>
      </c>
      <c r="J1581" s="2">
        <f t="shared" si="475"/>
        <v>0.54681504221028399</v>
      </c>
      <c r="K1581" s="10" t="e">
        <f t="shared" si="484"/>
        <v>#N/A</v>
      </c>
      <c r="L1581" s="9" t="e">
        <f t="shared" si="485"/>
        <v>#N/A</v>
      </c>
      <c r="M1581" s="8" t="e">
        <f t="shared" si="486"/>
        <v>#N/A</v>
      </c>
      <c r="N1581" s="2" t="str">
        <f t="shared" si="487"/>
        <v>-</v>
      </c>
      <c r="O1581" s="2" t="str">
        <f t="shared" si="488"/>
        <v>-</v>
      </c>
      <c r="P1581" s="2" t="str">
        <f t="shared" si="489"/>
        <v>-</v>
      </c>
      <c r="Q1581" s="2" t="str">
        <f t="shared" si="490"/>
        <v>-</v>
      </c>
      <c r="AS1581" t="s">
        <v>2379</v>
      </c>
      <c r="AT1581" t="s">
        <v>402</v>
      </c>
      <c r="AW1581" s="35">
        <v>29</v>
      </c>
      <c r="AX1581" s="37">
        <v>75</v>
      </c>
      <c r="AY1581" s="41">
        <f t="shared" si="483"/>
        <v>29075</v>
      </c>
      <c r="BA1581" s="7" t="s">
        <v>59</v>
      </c>
    </row>
    <row r="1582" spans="1:53" hidden="1" outlineLevel="1">
      <c r="A1582" t="s">
        <v>96</v>
      </c>
      <c r="B1582" t="s">
        <v>402</v>
      </c>
      <c r="C1582" s="25">
        <v>263046</v>
      </c>
      <c r="F1582" s="25">
        <v>169430</v>
      </c>
      <c r="G1582" s="25"/>
      <c r="H1582" s="1">
        <v>100583</v>
      </c>
      <c r="I1582" s="2" t="str">
        <f t="shared" si="474"/>
        <v/>
      </c>
      <c r="J1582" s="2">
        <f t="shared" si="475"/>
        <v>0.59365519683645163</v>
      </c>
      <c r="K1582" s="10" t="e">
        <f t="shared" si="484"/>
        <v>#N/A</v>
      </c>
      <c r="L1582" s="9" t="e">
        <f t="shared" si="485"/>
        <v>#N/A</v>
      </c>
      <c r="M1582" s="8" t="e">
        <f t="shared" si="486"/>
        <v>#N/A</v>
      </c>
      <c r="N1582" s="2" t="str">
        <f t="shared" si="487"/>
        <v>-</v>
      </c>
      <c r="O1582" s="2" t="str">
        <f t="shared" si="488"/>
        <v>-</v>
      </c>
      <c r="P1582" s="2" t="str">
        <f t="shared" si="489"/>
        <v>-</v>
      </c>
      <c r="Q1582" s="2" t="str">
        <f t="shared" si="490"/>
        <v>-</v>
      </c>
      <c r="AS1582" t="s">
        <v>96</v>
      </c>
      <c r="AT1582" t="s">
        <v>402</v>
      </c>
      <c r="AW1582" s="35">
        <v>29</v>
      </c>
      <c r="AX1582" s="37">
        <v>77</v>
      </c>
      <c r="AY1582" s="41">
        <f t="shared" si="483"/>
        <v>29077</v>
      </c>
      <c r="BA1582" s="7" t="s">
        <v>59</v>
      </c>
    </row>
    <row r="1583" spans="1:53" hidden="1" outlineLevel="1">
      <c r="A1583" t="s">
        <v>3031</v>
      </c>
      <c r="B1583" t="s">
        <v>402</v>
      </c>
      <c r="C1583" s="25">
        <v>10187</v>
      </c>
      <c r="F1583" s="25">
        <v>6059</v>
      </c>
      <c r="G1583" s="25"/>
      <c r="H1583" s="1">
        <v>3934</v>
      </c>
      <c r="I1583" s="2" t="str">
        <f t="shared" si="474"/>
        <v/>
      </c>
      <c r="J1583" s="2">
        <f t="shared" si="475"/>
        <v>0.64928205974583264</v>
      </c>
      <c r="K1583" s="10" t="e">
        <f t="shared" si="484"/>
        <v>#N/A</v>
      </c>
      <c r="L1583" s="9" t="e">
        <f t="shared" si="485"/>
        <v>#N/A</v>
      </c>
      <c r="M1583" s="8" t="e">
        <f t="shared" si="486"/>
        <v>#N/A</v>
      </c>
      <c r="N1583" s="2" t="str">
        <f t="shared" si="487"/>
        <v>-</v>
      </c>
      <c r="O1583" s="2" t="str">
        <f t="shared" si="488"/>
        <v>-</v>
      </c>
      <c r="P1583" s="2" t="str">
        <f t="shared" si="489"/>
        <v>-</v>
      </c>
      <c r="Q1583" s="2" t="str">
        <f t="shared" si="490"/>
        <v>-</v>
      </c>
      <c r="AS1583" t="s">
        <v>3031</v>
      </c>
      <c r="AT1583" t="s">
        <v>402</v>
      </c>
      <c r="AW1583" s="35">
        <v>29</v>
      </c>
      <c r="AX1583" s="37">
        <v>79</v>
      </c>
      <c r="AY1583" s="41">
        <f t="shared" si="483"/>
        <v>29079</v>
      </c>
      <c r="BA1583" s="7" t="s">
        <v>59</v>
      </c>
    </row>
    <row r="1584" spans="1:53" hidden="1" outlineLevel="1">
      <c r="A1584" t="s">
        <v>430</v>
      </c>
      <c r="B1584" t="s">
        <v>402</v>
      </c>
      <c r="C1584" s="25">
        <v>8870</v>
      </c>
      <c r="F1584" s="25">
        <v>5363</v>
      </c>
      <c r="G1584" s="25"/>
      <c r="H1584" s="1">
        <v>3276</v>
      </c>
      <c r="I1584" s="2" t="str">
        <f t="shared" si="474"/>
        <v/>
      </c>
      <c r="J1584" s="2">
        <f t="shared" si="475"/>
        <v>0.61085213499906765</v>
      </c>
      <c r="K1584" s="10" t="e">
        <f t="shared" si="484"/>
        <v>#N/A</v>
      </c>
      <c r="L1584" s="9" t="e">
        <f t="shared" si="485"/>
        <v>#N/A</v>
      </c>
      <c r="M1584" s="8" t="e">
        <f t="shared" si="486"/>
        <v>#N/A</v>
      </c>
      <c r="N1584" s="2" t="str">
        <f t="shared" si="487"/>
        <v>-</v>
      </c>
      <c r="O1584" s="2" t="str">
        <f t="shared" si="488"/>
        <v>-</v>
      </c>
      <c r="P1584" s="2" t="str">
        <f t="shared" si="489"/>
        <v>-</v>
      </c>
      <c r="Q1584" s="2" t="str">
        <f t="shared" si="490"/>
        <v>-</v>
      </c>
      <c r="AS1584" t="s">
        <v>430</v>
      </c>
      <c r="AT1584" t="s">
        <v>402</v>
      </c>
      <c r="AW1584" s="35">
        <v>29</v>
      </c>
      <c r="AX1584" s="37">
        <v>81</v>
      </c>
      <c r="AY1584" s="41">
        <f t="shared" si="483"/>
        <v>29081</v>
      </c>
      <c r="BA1584" s="7" t="s">
        <v>59</v>
      </c>
    </row>
    <row r="1585" spans="1:53" hidden="1" outlineLevel="1">
      <c r="A1585" t="s">
        <v>1304</v>
      </c>
      <c r="B1585" t="s">
        <v>402</v>
      </c>
      <c r="C1585" s="25">
        <v>22556</v>
      </c>
      <c r="F1585" s="25">
        <v>14205</v>
      </c>
      <c r="G1585" s="25"/>
      <c r="H1585" s="1">
        <v>8949</v>
      </c>
      <c r="I1585" s="2" t="str">
        <f t="shared" si="474"/>
        <v/>
      </c>
      <c r="J1585" s="2">
        <f t="shared" si="475"/>
        <v>0.62998944033790916</v>
      </c>
      <c r="K1585" s="10" t="e">
        <f t="shared" si="484"/>
        <v>#N/A</v>
      </c>
      <c r="L1585" s="9" t="e">
        <f t="shared" si="485"/>
        <v>#N/A</v>
      </c>
      <c r="M1585" s="8" t="e">
        <f t="shared" si="486"/>
        <v>#N/A</v>
      </c>
      <c r="N1585" s="2" t="str">
        <f t="shared" si="487"/>
        <v>-</v>
      </c>
      <c r="O1585" s="2" t="str">
        <f t="shared" si="488"/>
        <v>-</v>
      </c>
      <c r="P1585" s="2" t="str">
        <f t="shared" si="489"/>
        <v>-</v>
      </c>
      <c r="Q1585" s="2" t="str">
        <f t="shared" si="490"/>
        <v>-</v>
      </c>
      <c r="AS1585" t="s">
        <v>1304</v>
      </c>
      <c r="AT1585" t="s">
        <v>402</v>
      </c>
      <c r="AW1585" s="35">
        <v>29</v>
      </c>
      <c r="AX1585" s="37">
        <v>83</v>
      </c>
      <c r="AY1585" s="41">
        <f t="shared" si="483"/>
        <v>29083</v>
      </c>
      <c r="BA1585" s="7" t="s">
        <v>59</v>
      </c>
    </row>
    <row r="1586" spans="1:53" hidden="1" outlineLevel="1">
      <c r="A1586" t="s">
        <v>2097</v>
      </c>
      <c r="B1586" t="s">
        <v>402</v>
      </c>
      <c r="C1586" s="25">
        <v>9518</v>
      </c>
      <c r="F1586" s="25">
        <v>6382</v>
      </c>
      <c r="G1586" s="25"/>
      <c r="H1586" s="1">
        <v>4204</v>
      </c>
      <c r="I1586" s="2" t="str">
        <f t="shared" si="474"/>
        <v/>
      </c>
      <c r="J1586" s="2">
        <f t="shared" si="475"/>
        <v>0.6587276715763084</v>
      </c>
      <c r="K1586" s="10" t="e">
        <f t="shared" si="484"/>
        <v>#N/A</v>
      </c>
      <c r="L1586" s="9" t="e">
        <f t="shared" si="485"/>
        <v>#N/A</v>
      </c>
      <c r="M1586" s="8" t="e">
        <f t="shared" si="486"/>
        <v>#N/A</v>
      </c>
      <c r="N1586" s="2" t="str">
        <f t="shared" si="487"/>
        <v>-</v>
      </c>
      <c r="O1586" s="2" t="str">
        <f t="shared" si="488"/>
        <v>-</v>
      </c>
      <c r="P1586" s="2" t="str">
        <f t="shared" si="489"/>
        <v>-</v>
      </c>
      <c r="Q1586" s="2" t="str">
        <f t="shared" si="490"/>
        <v>-</v>
      </c>
      <c r="AS1586" t="s">
        <v>2097</v>
      </c>
      <c r="AT1586" t="s">
        <v>402</v>
      </c>
      <c r="AW1586" s="35">
        <v>29</v>
      </c>
      <c r="AX1586" s="37">
        <v>85</v>
      </c>
      <c r="AY1586" s="41">
        <f t="shared" si="483"/>
        <v>29085</v>
      </c>
      <c r="BA1586" s="7" t="s">
        <v>59</v>
      </c>
    </row>
    <row r="1587" spans="1:53" hidden="1" outlineLevel="1">
      <c r="A1587" t="s">
        <v>2098</v>
      </c>
      <c r="B1587" t="s">
        <v>402</v>
      </c>
      <c r="C1587" s="25">
        <v>4976</v>
      </c>
      <c r="F1587" s="25">
        <v>3497</v>
      </c>
      <c r="G1587" s="25"/>
      <c r="H1587" s="1">
        <v>2158</v>
      </c>
      <c r="I1587" s="2" t="str">
        <f t="shared" si="474"/>
        <v/>
      </c>
      <c r="J1587" s="2">
        <f t="shared" si="475"/>
        <v>0.61710037174721188</v>
      </c>
      <c r="K1587" s="10" t="e">
        <f t="shared" si="484"/>
        <v>#N/A</v>
      </c>
      <c r="L1587" s="9" t="e">
        <f t="shared" si="485"/>
        <v>#N/A</v>
      </c>
      <c r="M1587" s="8" t="e">
        <f t="shared" si="486"/>
        <v>#N/A</v>
      </c>
      <c r="N1587" s="2" t="str">
        <f t="shared" si="487"/>
        <v>-</v>
      </c>
      <c r="O1587" s="2" t="str">
        <f t="shared" si="488"/>
        <v>-</v>
      </c>
      <c r="P1587" s="2" t="str">
        <f t="shared" si="489"/>
        <v>-</v>
      </c>
      <c r="Q1587" s="2" t="str">
        <f t="shared" si="490"/>
        <v>-</v>
      </c>
      <c r="AS1587" t="s">
        <v>2098</v>
      </c>
      <c r="AT1587" t="s">
        <v>402</v>
      </c>
      <c r="AW1587" s="35">
        <v>29</v>
      </c>
      <c r="AX1587" s="37">
        <v>87</v>
      </c>
      <c r="AY1587" s="41">
        <f t="shared" si="483"/>
        <v>29087</v>
      </c>
      <c r="BA1587" s="7" t="s">
        <v>59</v>
      </c>
    </row>
    <row r="1588" spans="1:53" hidden="1" outlineLevel="1">
      <c r="A1588" t="s">
        <v>2486</v>
      </c>
      <c r="B1588" t="s">
        <v>402</v>
      </c>
      <c r="C1588" s="25">
        <v>10089</v>
      </c>
      <c r="F1588" s="25">
        <v>8435</v>
      </c>
      <c r="G1588" s="25"/>
      <c r="H1588" s="1">
        <v>3946</v>
      </c>
      <c r="I1588" s="2" t="str">
        <f t="shared" si="474"/>
        <v/>
      </c>
      <c r="J1588" s="2">
        <f t="shared" si="475"/>
        <v>0.46781268524007114</v>
      </c>
      <c r="K1588" s="10" t="e">
        <f t="shared" si="484"/>
        <v>#N/A</v>
      </c>
      <c r="L1588" s="9" t="e">
        <f t="shared" si="485"/>
        <v>#N/A</v>
      </c>
      <c r="M1588" s="8" t="e">
        <f t="shared" si="486"/>
        <v>#N/A</v>
      </c>
      <c r="N1588" s="2" t="str">
        <f t="shared" si="487"/>
        <v>-</v>
      </c>
      <c r="O1588" s="2" t="str">
        <f t="shared" si="488"/>
        <v>-</v>
      </c>
      <c r="P1588" s="2" t="str">
        <f t="shared" si="489"/>
        <v>-</v>
      </c>
      <c r="Q1588" s="2" t="str">
        <f t="shared" si="490"/>
        <v>-</v>
      </c>
      <c r="AS1588" t="s">
        <v>2486</v>
      </c>
      <c r="AT1588" t="s">
        <v>402</v>
      </c>
      <c r="AW1588" s="35">
        <v>29</v>
      </c>
      <c r="AX1588" s="37">
        <v>89</v>
      </c>
      <c r="AY1588" s="41">
        <f t="shared" si="483"/>
        <v>29089</v>
      </c>
      <c r="BA1588" s="7" t="s">
        <v>59</v>
      </c>
    </row>
    <row r="1589" spans="1:53" hidden="1" outlineLevel="1">
      <c r="A1589" t="s">
        <v>1006</v>
      </c>
      <c r="B1589" t="s">
        <v>402</v>
      </c>
      <c r="C1589" s="25">
        <v>39067</v>
      </c>
      <c r="F1589" s="25">
        <v>21253</v>
      </c>
      <c r="G1589" s="25"/>
      <c r="H1589" s="1">
        <v>12878</v>
      </c>
      <c r="I1589" s="2" t="str">
        <f t="shared" si="474"/>
        <v/>
      </c>
      <c r="J1589" s="2">
        <f t="shared" si="475"/>
        <v>0.60593798522561526</v>
      </c>
      <c r="K1589" s="10" t="e">
        <f t="shared" si="484"/>
        <v>#N/A</v>
      </c>
      <c r="L1589" s="9" t="e">
        <f t="shared" si="485"/>
        <v>#N/A</v>
      </c>
      <c r="M1589" s="8" t="e">
        <f t="shared" si="486"/>
        <v>#N/A</v>
      </c>
      <c r="N1589" s="2" t="str">
        <f t="shared" si="487"/>
        <v>-</v>
      </c>
      <c r="O1589" s="2" t="str">
        <f t="shared" si="488"/>
        <v>-</v>
      </c>
      <c r="P1589" s="2" t="str">
        <f t="shared" si="489"/>
        <v>-</v>
      </c>
      <c r="Q1589" s="2" t="str">
        <f t="shared" si="490"/>
        <v>-</v>
      </c>
      <c r="AS1589" t="s">
        <v>1006</v>
      </c>
      <c r="AT1589" t="s">
        <v>402</v>
      </c>
      <c r="AW1589" s="35">
        <v>29</v>
      </c>
      <c r="AX1589" s="37">
        <v>91</v>
      </c>
      <c r="AY1589" s="41">
        <f t="shared" si="483"/>
        <v>29091</v>
      </c>
      <c r="BA1589" s="7" t="s">
        <v>59</v>
      </c>
    </row>
    <row r="1590" spans="1:53" hidden="1" outlineLevel="1">
      <c r="A1590" t="s">
        <v>1007</v>
      </c>
      <c r="B1590" t="s">
        <v>402</v>
      </c>
      <c r="C1590" s="25">
        <v>10710</v>
      </c>
      <c r="F1590" s="25">
        <v>6370</v>
      </c>
      <c r="G1590" s="25"/>
      <c r="H1590" s="1">
        <v>3825</v>
      </c>
      <c r="I1590" s="2" t="str">
        <f t="shared" si="474"/>
        <v/>
      </c>
      <c r="J1590" s="2">
        <f t="shared" si="475"/>
        <v>0.60047095761381475</v>
      </c>
      <c r="K1590" s="10" t="e">
        <f t="shared" si="484"/>
        <v>#N/A</v>
      </c>
      <c r="L1590" s="9" t="e">
        <f t="shared" si="485"/>
        <v>#N/A</v>
      </c>
      <c r="M1590" s="8" t="e">
        <f t="shared" si="486"/>
        <v>#N/A</v>
      </c>
      <c r="N1590" s="2" t="str">
        <f t="shared" si="487"/>
        <v>-</v>
      </c>
      <c r="O1590" s="2" t="str">
        <f t="shared" si="488"/>
        <v>-</v>
      </c>
      <c r="P1590" s="2" t="str">
        <f t="shared" si="489"/>
        <v>-</v>
      </c>
      <c r="Q1590" s="2" t="str">
        <f t="shared" si="490"/>
        <v>-</v>
      </c>
      <c r="AS1590" t="s">
        <v>1007</v>
      </c>
      <c r="AT1590" t="s">
        <v>402</v>
      </c>
      <c r="AW1590" s="35">
        <v>29</v>
      </c>
      <c r="AX1590" s="37">
        <v>93</v>
      </c>
      <c r="AY1590" s="41">
        <f t="shared" si="483"/>
        <v>29093</v>
      </c>
      <c r="BA1590" s="7" t="s">
        <v>59</v>
      </c>
    </row>
    <row r="1591" spans="1:53" hidden="1" outlineLevel="1">
      <c r="A1591" t="s">
        <v>534</v>
      </c>
      <c r="B1591" t="s">
        <v>402</v>
      </c>
      <c r="C1591" s="25">
        <v>660539</v>
      </c>
      <c r="F1591" s="25">
        <v>406236</v>
      </c>
      <c r="G1591" s="25"/>
      <c r="H1591" s="1">
        <v>226666</v>
      </c>
      <c r="I1591" s="2" t="str">
        <f t="shared" si="474"/>
        <v/>
      </c>
      <c r="J1591" s="2">
        <f t="shared" si="475"/>
        <v>0.55796630530036728</v>
      </c>
      <c r="K1591" s="10" t="e">
        <f t="shared" si="484"/>
        <v>#N/A</v>
      </c>
      <c r="L1591" s="9" t="e">
        <f t="shared" si="485"/>
        <v>#N/A</v>
      </c>
      <c r="M1591" s="8" t="e">
        <f t="shared" si="486"/>
        <v>#N/A</v>
      </c>
      <c r="N1591" s="2" t="str">
        <f t="shared" si="487"/>
        <v>-</v>
      </c>
      <c r="O1591" s="2" t="str">
        <f t="shared" si="488"/>
        <v>-</v>
      </c>
      <c r="P1591" s="2" t="str">
        <f t="shared" si="489"/>
        <v>-</v>
      </c>
      <c r="Q1591" s="2" t="str">
        <f t="shared" si="490"/>
        <v>-</v>
      </c>
      <c r="AS1591" t="s">
        <v>534</v>
      </c>
      <c r="AT1591" t="s">
        <v>402</v>
      </c>
      <c r="AW1591" s="35">
        <v>29</v>
      </c>
      <c r="AX1591" s="37">
        <v>95</v>
      </c>
      <c r="AY1591" s="41">
        <f t="shared" si="483"/>
        <v>29095</v>
      </c>
      <c r="BA1591" s="7" t="s">
        <v>59</v>
      </c>
    </row>
    <row r="1592" spans="1:53" hidden="1" outlineLevel="1">
      <c r="A1592" t="s">
        <v>917</v>
      </c>
      <c r="B1592" t="s">
        <v>402</v>
      </c>
      <c r="C1592" s="25">
        <v>112030</v>
      </c>
      <c r="F1592" s="25">
        <v>71682</v>
      </c>
      <c r="G1592" s="25"/>
      <c r="H1592" s="1">
        <v>34220</v>
      </c>
      <c r="I1592" s="2" t="str">
        <f t="shared" si="474"/>
        <v/>
      </c>
      <c r="J1592" s="2">
        <f t="shared" si="475"/>
        <v>0.47738623364303451</v>
      </c>
      <c r="K1592" s="10" t="e">
        <f t="shared" si="484"/>
        <v>#N/A</v>
      </c>
      <c r="L1592" s="9" t="e">
        <f t="shared" si="485"/>
        <v>#N/A</v>
      </c>
      <c r="M1592" s="8" t="e">
        <f t="shared" si="486"/>
        <v>#N/A</v>
      </c>
      <c r="N1592" s="2" t="str">
        <f t="shared" si="487"/>
        <v>-</v>
      </c>
      <c r="O1592" s="2" t="str">
        <f t="shared" si="488"/>
        <v>-</v>
      </c>
      <c r="P1592" s="2" t="str">
        <f t="shared" si="489"/>
        <v>-</v>
      </c>
      <c r="Q1592" s="2" t="str">
        <f t="shared" si="490"/>
        <v>-</v>
      </c>
      <c r="AS1592" t="s">
        <v>917</v>
      </c>
      <c r="AT1592" t="s">
        <v>402</v>
      </c>
      <c r="AW1592" s="35">
        <v>29</v>
      </c>
      <c r="AX1592" s="37">
        <v>97</v>
      </c>
      <c r="AY1592" s="41">
        <f t="shared" si="483"/>
        <v>29097</v>
      </c>
      <c r="BA1592" s="7" t="s">
        <v>59</v>
      </c>
    </row>
    <row r="1593" spans="1:53" hidden="1" outlineLevel="1">
      <c r="A1593" t="s">
        <v>708</v>
      </c>
      <c r="B1593" t="s">
        <v>402</v>
      </c>
      <c r="C1593" s="25">
        <v>213105</v>
      </c>
      <c r="F1593" s="25">
        <v>118835</v>
      </c>
      <c r="G1593" s="25"/>
      <c r="H1593" s="1">
        <v>71684</v>
      </c>
      <c r="I1593" s="2" t="str">
        <f t="shared" si="474"/>
        <v/>
      </c>
      <c r="J1593" s="2">
        <f t="shared" si="475"/>
        <v>0.60322295619977284</v>
      </c>
      <c r="K1593" s="10" t="e">
        <f t="shared" si="484"/>
        <v>#N/A</v>
      </c>
      <c r="L1593" s="9" t="e">
        <f t="shared" si="485"/>
        <v>#N/A</v>
      </c>
      <c r="M1593" s="8" t="e">
        <f t="shared" si="486"/>
        <v>#N/A</v>
      </c>
      <c r="N1593" s="2" t="str">
        <f t="shared" si="487"/>
        <v>-</v>
      </c>
      <c r="O1593" s="2" t="str">
        <f t="shared" si="488"/>
        <v>-</v>
      </c>
      <c r="P1593" s="2" t="str">
        <f t="shared" si="489"/>
        <v>-</v>
      </c>
      <c r="Q1593" s="2" t="str">
        <f t="shared" si="490"/>
        <v>-</v>
      </c>
      <c r="AS1593" t="s">
        <v>708</v>
      </c>
      <c r="AT1593" t="s">
        <v>402</v>
      </c>
      <c r="AW1593" s="35">
        <v>29</v>
      </c>
      <c r="AX1593" s="37">
        <v>99</v>
      </c>
      <c r="AY1593" s="41">
        <f t="shared" si="483"/>
        <v>29099</v>
      </c>
      <c r="BA1593" s="7" t="s">
        <v>59</v>
      </c>
    </row>
    <row r="1594" spans="1:53" hidden="1" outlineLevel="1">
      <c r="A1594" t="s">
        <v>2316</v>
      </c>
      <c r="B1594" t="s">
        <v>402</v>
      </c>
      <c r="C1594" s="25">
        <v>51500</v>
      </c>
      <c r="F1594" s="25">
        <v>25354</v>
      </c>
      <c r="G1594" s="25"/>
      <c r="H1594" s="1">
        <v>15263</v>
      </c>
      <c r="I1594" s="2" t="str">
        <f t="shared" si="474"/>
        <v/>
      </c>
      <c r="J1594" s="2">
        <f t="shared" si="475"/>
        <v>0.60199574031710967</v>
      </c>
      <c r="K1594" s="10" t="e">
        <f t="shared" si="484"/>
        <v>#N/A</v>
      </c>
      <c r="L1594" s="9" t="e">
        <f t="shared" si="485"/>
        <v>#N/A</v>
      </c>
      <c r="M1594" s="8" t="e">
        <f t="shared" si="486"/>
        <v>#N/A</v>
      </c>
      <c r="N1594" s="2" t="str">
        <f t="shared" si="487"/>
        <v>-</v>
      </c>
      <c r="O1594" s="2" t="str">
        <f t="shared" si="488"/>
        <v>-</v>
      </c>
      <c r="P1594" s="2" t="str">
        <f t="shared" si="489"/>
        <v>-</v>
      </c>
      <c r="Q1594" s="2" t="str">
        <f t="shared" si="490"/>
        <v>-</v>
      </c>
      <c r="AS1594" t="s">
        <v>2316</v>
      </c>
      <c r="AT1594" t="s">
        <v>402</v>
      </c>
      <c r="AW1594" s="35">
        <v>29</v>
      </c>
      <c r="AX1594" s="37">
        <v>101</v>
      </c>
      <c r="AY1594" s="41">
        <f t="shared" si="483"/>
        <v>29101</v>
      </c>
      <c r="BA1594" s="7" t="s">
        <v>59</v>
      </c>
    </row>
    <row r="1595" spans="1:53" hidden="1" outlineLevel="1">
      <c r="A1595" t="s">
        <v>1659</v>
      </c>
      <c r="B1595" t="s">
        <v>402</v>
      </c>
      <c r="C1595" s="25">
        <v>4158</v>
      </c>
      <c r="F1595" s="25">
        <v>2955</v>
      </c>
      <c r="G1595" s="25"/>
      <c r="H1595" s="1">
        <v>1758</v>
      </c>
      <c r="I1595" s="2" t="str">
        <f t="shared" si="474"/>
        <v/>
      </c>
      <c r="J1595" s="2">
        <f t="shared" si="475"/>
        <v>0.59492385786802027</v>
      </c>
      <c r="K1595" s="10" t="e">
        <f t="shared" si="484"/>
        <v>#N/A</v>
      </c>
      <c r="L1595" s="9" t="e">
        <f t="shared" si="485"/>
        <v>#N/A</v>
      </c>
      <c r="M1595" s="8" t="e">
        <f t="shared" si="486"/>
        <v>#N/A</v>
      </c>
      <c r="N1595" s="2" t="str">
        <f t="shared" si="487"/>
        <v>-</v>
      </c>
      <c r="O1595" s="2" t="str">
        <f t="shared" si="488"/>
        <v>-</v>
      </c>
      <c r="P1595" s="2" t="str">
        <f t="shared" si="489"/>
        <v>-</v>
      </c>
      <c r="Q1595" s="2" t="str">
        <f t="shared" si="490"/>
        <v>-</v>
      </c>
      <c r="AS1595" t="s">
        <v>1659</v>
      </c>
      <c r="AT1595" t="s">
        <v>402</v>
      </c>
      <c r="AW1595" s="35">
        <v>29</v>
      </c>
      <c r="AX1595" s="37">
        <v>103</v>
      </c>
      <c r="AY1595" s="41">
        <f t="shared" si="483"/>
        <v>29103</v>
      </c>
      <c r="BA1595" s="7" t="s">
        <v>59</v>
      </c>
    </row>
    <row r="1596" spans="1:53" hidden="1" outlineLevel="1">
      <c r="A1596" t="s">
        <v>1710</v>
      </c>
      <c r="B1596" t="s">
        <v>402</v>
      </c>
      <c r="C1596" s="25">
        <v>34937</v>
      </c>
      <c r="F1596" s="25">
        <v>20988</v>
      </c>
      <c r="G1596" s="25"/>
      <c r="H1596" s="1">
        <v>12475</v>
      </c>
      <c r="I1596" s="2" t="str">
        <f t="shared" si="474"/>
        <v/>
      </c>
      <c r="J1596" s="2">
        <f t="shared" si="475"/>
        <v>0.59438726891557081</v>
      </c>
      <c r="K1596" s="10" t="e">
        <f t="shared" si="484"/>
        <v>#N/A</v>
      </c>
      <c r="L1596" s="9" t="e">
        <f t="shared" si="485"/>
        <v>#N/A</v>
      </c>
      <c r="M1596" s="8" t="e">
        <f t="shared" si="486"/>
        <v>#N/A</v>
      </c>
      <c r="N1596" s="2" t="str">
        <f t="shared" si="487"/>
        <v>-</v>
      </c>
      <c r="O1596" s="2" t="str">
        <f t="shared" si="488"/>
        <v>-</v>
      </c>
      <c r="P1596" s="2" t="str">
        <f t="shared" si="489"/>
        <v>-</v>
      </c>
      <c r="Q1596" s="2" t="str">
        <f t="shared" si="490"/>
        <v>-</v>
      </c>
      <c r="AS1596" t="s">
        <v>1710</v>
      </c>
      <c r="AT1596" t="s">
        <v>402</v>
      </c>
      <c r="AW1596" s="35">
        <v>29</v>
      </c>
      <c r="AX1596" s="37">
        <v>105</v>
      </c>
      <c r="AY1596" s="41">
        <f t="shared" si="483"/>
        <v>29105</v>
      </c>
      <c r="BA1596" s="7" t="s">
        <v>59</v>
      </c>
    </row>
    <row r="1597" spans="1:53" hidden="1" outlineLevel="1">
      <c r="A1597" t="s">
        <v>2031</v>
      </c>
      <c r="B1597" t="s">
        <v>402</v>
      </c>
      <c r="C1597" s="25">
        <v>33288</v>
      </c>
      <c r="F1597" s="25">
        <v>20693</v>
      </c>
      <c r="G1597" s="25"/>
      <c r="H1597" s="1">
        <v>12884</v>
      </c>
      <c r="I1597" s="2" t="str">
        <f t="shared" si="474"/>
        <v/>
      </c>
      <c r="J1597" s="2">
        <f t="shared" si="475"/>
        <v>0.62262600879524477</v>
      </c>
      <c r="K1597" s="10" t="e">
        <f t="shared" si="484"/>
        <v>#N/A</v>
      </c>
      <c r="L1597" s="9" t="e">
        <f t="shared" si="485"/>
        <v>#N/A</v>
      </c>
      <c r="M1597" s="8" t="e">
        <f t="shared" si="486"/>
        <v>#N/A</v>
      </c>
      <c r="N1597" s="2" t="str">
        <f t="shared" si="487"/>
        <v>-</v>
      </c>
      <c r="O1597" s="2" t="str">
        <f t="shared" si="488"/>
        <v>-</v>
      </c>
      <c r="P1597" s="2" t="str">
        <f t="shared" si="489"/>
        <v>-</v>
      </c>
      <c r="Q1597" s="2" t="str">
        <f t="shared" si="490"/>
        <v>-</v>
      </c>
      <c r="AS1597" t="s">
        <v>2031</v>
      </c>
      <c r="AT1597" t="s">
        <v>402</v>
      </c>
      <c r="AW1597" s="35">
        <v>29</v>
      </c>
      <c r="AX1597" s="37">
        <v>107</v>
      </c>
      <c r="AY1597" s="41">
        <f t="shared" si="483"/>
        <v>29107</v>
      </c>
      <c r="BA1597" s="7" t="s">
        <v>59</v>
      </c>
    </row>
    <row r="1598" spans="1:53" hidden="1" outlineLevel="1">
      <c r="A1598" t="s">
        <v>1613</v>
      </c>
      <c r="B1598" t="s">
        <v>402</v>
      </c>
      <c r="C1598" s="25">
        <v>37779</v>
      </c>
      <c r="F1598" s="25">
        <v>20219</v>
      </c>
      <c r="G1598" s="25"/>
      <c r="H1598" s="1">
        <v>12913</v>
      </c>
      <c r="I1598" s="2" t="str">
        <f t="shared" si="474"/>
        <v/>
      </c>
      <c r="J1598" s="2">
        <f t="shared" si="475"/>
        <v>0.6386567090360552</v>
      </c>
      <c r="K1598" s="10" t="e">
        <f t="shared" si="484"/>
        <v>#N/A</v>
      </c>
      <c r="L1598" s="9" t="e">
        <f t="shared" si="485"/>
        <v>#N/A</v>
      </c>
      <c r="M1598" s="8" t="e">
        <f t="shared" si="486"/>
        <v>#N/A</v>
      </c>
      <c r="N1598" s="2" t="str">
        <f t="shared" si="487"/>
        <v>-</v>
      </c>
      <c r="O1598" s="2" t="str">
        <f t="shared" si="488"/>
        <v>-</v>
      </c>
      <c r="P1598" s="2" t="str">
        <f t="shared" si="489"/>
        <v>-</v>
      </c>
      <c r="Q1598" s="2" t="str">
        <f t="shared" si="490"/>
        <v>-</v>
      </c>
      <c r="AS1598" t="s">
        <v>1613</v>
      </c>
      <c r="AT1598" t="s">
        <v>402</v>
      </c>
      <c r="AW1598" s="35">
        <v>29</v>
      </c>
      <c r="AX1598" s="37">
        <v>109</v>
      </c>
      <c r="AY1598" s="41">
        <f t="shared" si="483"/>
        <v>29109</v>
      </c>
      <c r="BA1598" s="7" t="s">
        <v>59</v>
      </c>
    </row>
    <row r="1599" spans="1:53" hidden="1" outlineLevel="1">
      <c r="A1599" t="s">
        <v>700</v>
      </c>
      <c r="B1599" t="s">
        <v>402</v>
      </c>
      <c r="C1599" s="25">
        <v>10286</v>
      </c>
      <c r="F1599" s="25">
        <v>6215</v>
      </c>
      <c r="G1599" s="25"/>
      <c r="H1599" s="1">
        <v>3572</v>
      </c>
      <c r="I1599" s="2" t="str">
        <f t="shared" si="474"/>
        <v/>
      </c>
      <c r="J1599" s="2">
        <f t="shared" si="475"/>
        <v>0.57473853580048273</v>
      </c>
      <c r="K1599" s="10" t="e">
        <f t="shared" si="484"/>
        <v>#N/A</v>
      </c>
      <c r="L1599" s="9" t="e">
        <f t="shared" si="485"/>
        <v>#N/A</v>
      </c>
      <c r="M1599" s="8" t="e">
        <f t="shared" si="486"/>
        <v>#N/A</v>
      </c>
      <c r="N1599" s="2" t="str">
        <f t="shared" si="487"/>
        <v>-</v>
      </c>
      <c r="O1599" s="2" t="str">
        <f t="shared" si="488"/>
        <v>-</v>
      </c>
      <c r="P1599" s="2" t="str">
        <f t="shared" si="489"/>
        <v>-</v>
      </c>
      <c r="Q1599" s="2" t="str">
        <f t="shared" si="490"/>
        <v>-</v>
      </c>
      <c r="AS1599" t="s">
        <v>700</v>
      </c>
      <c r="AT1599" t="s">
        <v>402</v>
      </c>
      <c r="AW1599" s="35">
        <v>29</v>
      </c>
      <c r="AX1599" s="37">
        <v>111</v>
      </c>
      <c r="AY1599" s="41">
        <f t="shared" si="483"/>
        <v>29111</v>
      </c>
      <c r="BA1599" s="7" t="s">
        <v>59</v>
      </c>
    </row>
    <row r="1600" spans="1:53" hidden="1" outlineLevel="1">
      <c r="A1600" t="s">
        <v>1886</v>
      </c>
      <c r="B1600" t="s">
        <v>402</v>
      </c>
      <c r="C1600" s="25">
        <v>49117</v>
      </c>
      <c r="F1600" s="25">
        <v>27205</v>
      </c>
      <c r="G1600" s="25"/>
      <c r="H1600" s="1">
        <v>16820</v>
      </c>
      <c r="I1600" s="2" t="str">
        <f t="shared" si="474"/>
        <v/>
      </c>
      <c r="J1600" s="2">
        <f t="shared" si="475"/>
        <v>0.61826870060650618</v>
      </c>
      <c r="K1600" s="10" t="e">
        <f t="shared" si="484"/>
        <v>#N/A</v>
      </c>
      <c r="L1600" s="9" t="e">
        <f t="shared" si="485"/>
        <v>#N/A</v>
      </c>
      <c r="M1600" s="8" t="e">
        <f t="shared" si="486"/>
        <v>#N/A</v>
      </c>
      <c r="N1600" s="2" t="str">
        <f t="shared" si="487"/>
        <v>-</v>
      </c>
      <c r="O1600" s="2" t="str">
        <f t="shared" si="488"/>
        <v>-</v>
      </c>
      <c r="P1600" s="2" t="str">
        <f t="shared" si="489"/>
        <v>-</v>
      </c>
      <c r="Q1600" s="2" t="str">
        <f t="shared" si="490"/>
        <v>-</v>
      </c>
      <c r="AS1600" t="s">
        <v>1886</v>
      </c>
      <c r="AT1600" t="s">
        <v>402</v>
      </c>
      <c r="AW1600" s="35">
        <v>29</v>
      </c>
      <c r="AX1600" s="37">
        <v>113</v>
      </c>
      <c r="AY1600" s="41">
        <f t="shared" si="483"/>
        <v>29113</v>
      </c>
      <c r="BA1600" s="7" t="s">
        <v>59</v>
      </c>
    </row>
    <row r="1601" spans="1:53" hidden="1" outlineLevel="1">
      <c r="A1601" t="s">
        <v>1357</v>
      </c>
      <c r="B1601" t="s">
        <v>402</v>
      </c>
      <c r="C1601" s="25">
        <v>12928</v>
      </c>
      <c r="F1601" s="25">
        <v>8225</v>
      </c>
      <c r="G1601" s="25"/>
      <c r="H1601" s="1">
        <v>4663</v>
      </c>
      <c r="I1601" s="2" t="str">
        <f t="shared" si="474"/>
        <v/>
      </c>
      <c r="J1601" s="2">
        <f t="shared" si="475"/>
        <v>0.56693009118541038</v>
      </c>
      <c r="K1601" s="10" t="e">
        <f t="shared" si="484"/>
        <v>#N/A</v>
      </c>
      <c r="L1601" s="9" t="e">
        <f t="shared" si="485"/>
        <v>#N/A</v>
      </c>
      <c r="M1601" s="8" t="e">
        <f t="shared" si="486"/>
        <v>#N/A</v>
      </c>
      <c r="N1601" s="2" t="str">
        <f t="shared" si="487"/>
        <v>-</v>
      </c>
      <c r="O1601" s="2" t="str">
        <f t="shared" si="488"/>
        <v>-</v>
      </c>
      <c r="P1601" s="2" t="str">
        <f t="shared" si="489"/>
        <v>-</v>
      </c>
      <c r="Q1601" s="2" t="str">
        <f t="shared" si="490"/>
        <v>-</v>
      </c>
      <c r="AS1601" t="s">
        <v>1357</v>
      </c>
      <c r="AT1601" t="s">
        <v>402</v>
      </c>
      <c r="AW1601" s="35">
        <v>29</v>
      </c>
      <c r="AX1601" s="37">
        <v>115</v>
      </c>
      <c r="AY1601" s="41">
        <f t="shared" si="483"/>
        <v>29115</v>
      </c>
      <c r="BA1601" s="7" t="s">
        <v>59</v>
      </c>
    </row>
    <row r="1602" spans="1:53" hidden="1" outlineLevel="1">
      <c r="A1602" t="s">
        <v>951</v>
      </c>
      <c r="B1602" t="s">
        <v>402</v>
      </c>
      <c r="C1602" s="25">
        <v>14717</v>
      </c>
      <c r="F1602" s="25">
        <v>8540</v>
      </c>
      <c r="G1602" s="25"/>
      <c r="H1602" s="1">
        <v>5389</v>
      </c>
      <c r="I1602" s="2" t="str">
        <f t="shared" si="474"/>
        <v/>
      </c>
      <c r="J1602" s="2">
        <f t="shared" si="475"/>
        <v>0.63103044496487115</v>
      </c>
      <c r="K1602" s="10" t="e">
        <f t="shared" si="484"/>
        <v>#N/A</v>
      </c>
      <c r="L1602" s="9" t="e">
        <f t="shared" si="485"/>
        <v>#N/A</v>
      </c>
      <c r="M1602" s="8" t="e">
        <f t="shared" si="486"/>
        <v>#N/A</v>
      </c>
      <c r="N1602" s="2" t="str">
        <f t="shared" si="487"/>
        <v>-</v>
      </c>
      <c r="O1602" s="2" t="str">
        <f t="shared" si="488"/>
        <v>-</v>
      </c>
      <c r="P1602" s="2" t="str">
        <f t="shared" si="489"/>
        <v>-</v>
      </c>
      <c r="Q1602" s="2" t="str">
        <f t="shared" si="490"/>
        <v>-</v>
      </c>
      <c r="AS1602" t="s">
        <v>951</v>
      </c>
      <c r="AT1602" t="s">
        <v>402</v>
      </c>
      <c r="AW1602" s="35">
        <v>29</v>
      </c>
      <c r="AX1602" s="37">
        <v>117</v>
      </c>
      <c r="AY1602" s="41">
        <f t="shared" si="483"/>
        <v>29117</v>
      </c>
      <c r="BA1602" s="7" t="s">
        <v>59</v>
      </c>
    </row>
    <row r="1603" spans="1:53" hidden="1" outlineLevel="1">
      <c r="A1603" t="s">
        <v>1801</v>
      </c>
      <c r="B1603" t="s">
        <v>402</v>
      </c>
      <c r="C1603" s="25">
        <v>22977</v>
      </c>
      <c r="F1603" s="25">
        <v>12752</v>
      </c>
      <c r="G1603" s="25"/>
      <c r="H1603" s="1">
        <v>5999</v>
      </c>
      <c r="I1603" s="2" t="str">
        <f t="shared" si="474"/>
        <v/>
      </c>
      <c r="J1603" s="2">
        <f t="shared" si="475"/>
        <v>0.47043601003764113</v>
      </c>
      <c r="K1603" s="10" t="e">
        <f t="shared" si="484"/>
        <v>#N/A</v>
      </c>
      <c r="L1603" s="9" t="e">
        <f t="shared" si="485"/>
        <v>#N/A</v>
      </c>
      <c r="M1603" s="8" t="e">
        <f t="shared" si="486"/>
        <v>#N/A</v>
      </c>
      <c r="N1603" s="2" t="str">
        <f t="shared" si="487"/>
        <v>-</v>
      </c>
      <c r="O1603" s="2" t="str">
        <f t="shared" si="488"/>
        <v>-</v>
      </c>
      <c r="P1603" s="2" t="str">
        <f t="shared" si="489"/>
        <v>-</v>
      </c>
      <c r="Q1603" s="2" t="str">
        <f t="shared" si="490"/>
        <v>-</v>
      </c>
      <c r="AS1603" t="s">
        <v>1801</v>
      </c>
      <c r="AT1603" t="s">
        <v>402</v>
      </c>
      <c r="AW1603" s="35">
        <v>29</v>
      </c>
      <c r="AX1603" s="37">
        <v>119</v>
      </c>
      <c r="AY1603" s="41">
        <f t="shared" si="483"/>
        <v>29119</v>
      </c>
      <c r="BA1603" s="7" t="s">
        <v>59</v>
      </c>
    </row>
    <row r="1604" spans="1:53" hidden="1" outlineLevel="1">
      <c r="A1604" t="s">
        <v>744</v>
      </c>
      <c r="B1604" t="s">
        <v>402</v>
      </c>
      <c r="C1604" s="25">
        <v>15562</v>
      </c>
      <c r="F1604" s="25">
        <v>9717</v>
      </c>
      <c r="G1604" s="25"/>
      <c r="H1604" s="1">
        <v>5935</v>
      </c>
      <c r="I1604" s="2" t="str">
        <f t="shared" si="474"/>
        <v/>
      </c>
      <c r="J1604" s="2">
        <f t="shared" si="475"/>
        <v>0.61078522177626837</v>
      </c>
      <c r="K1604" s="10" t="e">
        <f t="shared" si="484"/>
        <v>#N/A</v>
      </c>
      <c r="L1604" s="9" t="e">
        <f t="shared" si="485"/>
        <v>#N/A</v>
      </c>
      <c r="M1604" s="8" t="e">
        <f t="shared" si="486"/>
        <v>#N/A</v>
      </c>
      <c r="N1604" s="2" t="str">
        <f t="shared" si="487"/>
        <v>-</v>
      </c>
      <c r="O1604" s="2" t="str">
        <f t="shared" si="488"/>
        <v>-</v>
      </c>
      <c r="P1604" s="2" t="str">
        <f t="shared" si="489"/>
        <v>-</v>
      </c>
      <c r="Q1604" s="2" t="str">
        <f t="shared" si="490"/>
        <v>-</v>
      </c>
      <c r="AS1604" t="s">
        <v>744</v>
      </c>
      <c r="AT1604" t="s">
        <v>402</v>
      </c>
      <c r="AW1604" s="35">
        <v>29</v>
      </c>
      <c r="AX1604" s="37">
        <v>121</v>
      </c>
      <c r="AY1604" s="41">
        <f t="shared" si="483"/>
        <v>29121</v>
      </c>
      <c r="BA1604" s="7" t="s">
        <v>59</v>
      </c>
    </row>
    <row r="1605" spans="1:53" hidden="1" outlineLevel="1">
      <c r="A1605" t="s">
        <v>745</v>
      </c>
      <c r="B1605" t="s">
        <v>402</v>
      </c>
      <c r="C1605" s="25">
        <v>12130</v>
      </c>
      <c r="F1605" s="25">
        <v>7085</v>
      </c>
      <c r="G1605" s="25"/>
      <c r="H1605" s="1">
        <v>4259</v>
      </c>
      <c r="I1605" s="2" t="str">
        <f t="shared" si="474"/>
        <v/>
      </c>
      <c r="J1605" s="2">
        <f t="shared" si="475"/>
        <v>0.6011291460832745</v>
      </c>
      <c r="K1605" s="10" t="e">
        <f t="shared" si="484"/>
        <v>#N/A</v>
      </c>
      <c r="L1605" s="9" t="e">
        <f t="shared" si="485"/>
        <v>#N/A</v>
      </c>
      <c r="M1605" s="8" t="e">
        <f t="shared" si="486"/>
        <v>#N/A</v>
      </c>
      <c r="N1605" s="2" t="str">
        <f t="shared" si="487"/>
        <v>-</v>
      </c>
      <c r="O1605" s="2" t="str">
        <f t="shared" si="488"/>
        <v>-</v>
      </c>
      <c r="P1605" s="2" t="str">
        <f t="shared" si="489"/>
        <v>-</v>
      </c>
      <c r="Q1605" s="2" t="str">
        <f t="shared" si="490"/>
        <v>-</v>
      </c>
      <c r="AS1605" t="s">
        <v>745</v>
      </c>
      <c r="AT1605" t="s">
        <v>402</v>
      </c>
      <c r="AW1605" s="35">
        <v>29</v>
      </c>
      <c r="AX1605" s="37">
        <v>123</v>
      </c>
      <c r="AY1605" s="41">
        <f t="shared" si="483"/>
        <v>29123</v>
      </c>
      <c r="BA1605" s="7" t="s">
        <v>59</v>
      </c>
    </row>
    <row r="1606" spans="1:53" hidden="1" outlineLevel="1">
      <c r="A1606" t="s">
        <v>1696</v>
      </c>
      <c r="B1606" t="s">
        <v>402</v>
      </c>
      <c r="C1606" s="25">
        <v>9235</v>
      </c>
      <c r="F1606" s="25">
        <v>5712</v>
      </c>
      <c r="G1606" s="25"/>
      <c r="H1606" s="1">
        <v>3753</v>
      </c>
      <c r="I1606" s="2" t="str">
        <f t="shared" si="474"/>
        <v/>
      </c>
      <c r="J1606" s="2">
        <f t="shared" si="475"/>
        <v>0.65703781512605042</v>
      </c>
      <c r="K1606" s="10" t="e">
        <f t="shared" si="484"/>
        <v>#N/A</v>
      </c>
      <c r="L1606" s="9" t="e">
        <f t="shared" si="485"/>
        <v>#N/A</v>
      </c>
      <c r="M1606" s="8" t="e">
        <f t="shared" si="486"/>
        <v>#N/A</v>
      </c>
      <c r="N1606" s="2" t="str">
        <f t="shared" si="487"/>
        <v>-</v>
      </c>
      <c r="O1606" s="2" t="str">
        <f t="shared" si="488"/>
        <v>-</v>
      </c>
      <c r="P1606" s="2" t="str">
        <f t="shared" si="489"/>
        <v>-</v>
      </c>
      <c r="Q1606" s="2" t="str">
        <f t="shared" si="490"/>
        <v>-</v>
      </c>
      <c r="AS1606" t="s">
        <v>1696</v>
      </c>
      <c r="AT1606" t="s">
        <v>402</v>
      </c>
      <c r="AW1606" s="35">
        <v>29</v>
      </c>
      <c r="AX1606" s="37">
        <v>125</v>
      </c>
      <c r="AY1606" s="41">
        <f t="shared" si="483"/>
        <v>29125</v>
      </c>
      <c r="BA1606" s="7" t="s">
        <v>59</v>
      </c>
    </row>
    <row r="1607" spans="1:53" hidden="1" outlineLevel="1">
      <c r="A1607" t="s">
        <v>2911</v>
      </c>
      <c r="B1607" t="s">
        <v>402</v>
      </c>
      <c r="C1607" s="25">
        <v>28468</v>
      </c>
      <c r="F1607" s="25">
        <v>16157</v>
      </c>
      <c r="G1607" s="25"/>
      <c r="H1607" s="1">
        <v>9532</v>
      </c>
      <c r="I1607" s="2" t="str">
        <f t="shared" ref="I1607:I1670" si="491">IF(D1607&gt;0,H1607/D1607,"")</f>
        <v/>
      </c>
      <c r="J1607" s="2">
        <f t="shared" ref="J1607:J1670" si="492">IF(F1607&gt;0,H1607/F1607,"")</f>
        <v>0.58996100761279946</v>
      </c>
      <c r="K1607" s="10" t="e">
        <f t="shared" si="484"/>
        <v>#N/A</v>
      </c>
      <c r="L1607" s="9" t="e">
        <f t="shared" si="485"/>
        <v>#N/A</v>
      </c>
      <c r="M1607" s="8" t="e">
        <f t="shared" si="486"/>
        <v>#N/A</v>
      </c>
      <c r="N1607" s="2" t="str">
        <f t="shared" si="487"/>
        <v>-</v>
      </c>
      <c r="O1607" s="2" t="str">
        <f t="shared" si="488"/>
        <v>-</v>
      </c>
      <c r="P1607" s="2" t="str">
        <f t="shared" si="489"/>
        <v>-</v>
      </c>
      <c r="Q1607" s="2" t="str">
        <f t="shared" si="490"/>
        <v>-</v>
      </c>
      <c r="AS1607" t="s">
        <v>2911</v>
      </c>
      <c r="AT1607" t="s">
        <v>402</v>
      </c>
      <c r="AW1607" s="35">
        <v>29</v>
      </c>
      <c r="AX1607" s="37">
        <v>127</v>
      </c>
      <c r="AY1607" s="41">
        <f t="shared" si="483"/>
        <v>29127</v>
      </c>
      <c r="BA1607" s="7" t="s">
        <v>59</v>
      </c>
    </row>
    <row r="1608" spans="1:53" hidden="1" outlineLevel="1">
      <c r="A1608" t="s">
        <v>1970</v>
      </c>
      <c r="B1608" t="s">
        <v>402</v>
      </c>
      <c r="C1608" s="25">
        <v>3668</v>
      </c>
      <c r="F1608" s="25">
        <v>2667</v>
      </c>
      <c r="G1608" s="25"/>
      <c r="H1608" s="1">
        <v>1422</v>
      </c>
      <c r="I1608" s="2" t="str">
        <f t="shared" si="491"/>
        <v/>
      </c>
      <c r="J1608" s="2">
        <f t="shared" si="492"/>
        <v>0.53318335208098988</v>
      </c>
      <c r="K1608" s="10" t="e">
        <f t="shared" ref="K1608:K1638" si="493">RANK(R1608,R1608:AP1608)</f>
        <v>#N/A</v>
      </c>
      <c r="L1608" s="9" t="e">
        <f t="shared" ref="L1608:L1638" si="494">RANK(S1608,R1608:AP1608)</f>
        <v>#N/A</v>
      </c>
      <c r="M1608" s="8" t="e">
        <f t="shared" ref="M1608:M1638" si="495">RANK(T1608,R1608:AP1608)</f>
        <v>#N/A</v>
      </c>
      <c r="N1608" s="2" t="str">
        <f t="shared" ref="N1608:N1638" si="496">IF(SUM($R1608:$AO1608)=0,"-",R1608/SUM($R1608:$AO1608))</f>
        <v>-</v>
      </c>
      <c r="O1608" s="2" t="str">
        <f t="shared" ref="O1608:O1638" si="497">IF(SUM($R1608:$AO1608)=0,"-",S1608/SUM($R1608:$AO1608))</f>
        <v>-</v>
      </c>
      <c r="P1608" s="2" t="str">
        <f t="shared" ref="P1608:P1638" si="498">IF(SUM($R1608:$AO1608)=0,"-",T1608/SUM($R1608:$AO1608))</f>
        <v>-</v>
      </c>
      <c r="Q1608" s="2" t="str">
        <f t="shared" ref="Q1608:Q1638" si="499">IF(SUM($R1608:$AO1608)=0,"-",(1-N1608-O1608-P1608))</f>
        <v>-</v>
      </c>
      <c r="AS1608" t="s">
        <v>1970</v>
      </c>
      <c r="AT1608" t="s">
        <v>402</v>
      </c>
      <c r="AW1608" s="35">
        <v>29</v>
      </c>
      <c r="AX1608" s="37">
        <v>129</v>
      </c>
      <c r="AY1608" s="41">
        <f t="shared" si="483"/>
        <v>29129</v>
      </c>
      <c r="BA1608" s="7" t="s">
        <v>59</v>
      </c>
    </row>
    <row r="1609" spans="1:53" hidden="1" outlineLevel="1">
      <c r="A1609" t="s">
        <v>2679</v>
      </c>
      <c r="B1609" t="s">
        <v>402</v>
      </c>
      <c r="C1609" s="25">
        <v>24759</v>
      </c>
      <c r="F1609" s="25">
        <v>15473</v>
      </c>
      <c r="G1609" s="25"/>
      <c r="H1609" s="1">
        <v>8767</v>
      </c>
      <c r="I1609" s="2" t="str">
        <f t="shared" si="491"/>
        <v/>
      </c>
      <c r="J1609" s="2">
        <f t="shared" si="492"/>
        <v>0.56659988366832548</v>
      </c>
      <c r="K1609" s="10" t="e">
        <f t="shared" si="493"/>
        <v>#N/A</v>
      </c>
      <c r="L1609" s="9" t="e">
        <f t="shared" si="494"/>
        <v>#N/A</v>
      </c>
      <c r="M1609" s="8" t="e">
        <f t="shared" si="495"/>
        <v>#N/A</v>
      </c>
      <c r="N1609" s="2" t="str">
        <f t="shared" si="496"/>
        <v>-</v>
      </c>
      <c r="O1609" s="2" t="str">
        <f t="shared" si="497"/>
        <v>-</v>
      </c>
      <c r="P1609" s="2" t="str">
        <f t="shared" si="498"/>
        <v>-</v>
      </c>
      <c r="Q1609" s="2" t="str">
        <f t="shared" si="499"/>
        <v>-</v>
      </c>
      <c r="AS1609" t="s">
        <v>2679</v>
      </c>
      <c r="AT1609" t="s">
        <v>402</v>
      </c>
      <c r="AW1609" s="35">
        <v>29</v>
      </c>
      <c r="AX1609" s="37">
        <v>131</v>
      </c>
      <c r="AY1609" s="41">
        <f t="shared" si="483"/>
        <v>29131</v>
      </c>
      <c r="BA1609" s="7" t="s">
        <v>59</v>
      </c>
    </row>
    <row r="1610" spans="1:53" hidden="1" outlineLevel="1">
      <c r="A1610" t="s">
        <v>1605</v>
      </c>
      <c r="B1610" t="s">
        <v>402</v>
      </c>
      <c r="C1610" s="25">
        <v>14033</v>
      </c>
      <c r="F1610" s="25">
        <v>7994</v>
      </c>
      <c r="G1610" s="25"/>
      <c r="H1610" s="1">
        <v>4079</v>
      </c>
      <c r="I1610" s="2" t="str">
        <f t="shared" si="491"/>
        <v/>
      </c>
      <c r="J1610" s="2">
        <f t="shared" si="492"/>
        <v>0.51025769326995252</v>
      </c>
      <c r="K1610" s="10" t="e">
        <f t="shared" si="493"/>
        <v>#N/A</v>
      </c>
      <c r="L1610" s="9" t="e">
        <f t="shared" si="494"/>
        <v>#N/A</v>
      </c>
      <c r="M1610" s="8" t="e">
        <f t="shared" si="495"/>
        <v>#N/A</v>
      </c>
      <c r="N1610" s="2" t="str">
        <f t="shared" si="496"/>
        <v>-</v>
      </c>
      <c r="O1610" s="2" t="str">
        <f t="shared" si="497"/>
        <v>-</v>
      </c>
      <c r="P1610" s="2" t="str">
        <f t="shared" si="498"/>
        <v>-</v>
      </c>
      <c r="Q1610" s="2" t="str">
        <f t="shared" si="499"/>
        <v>-</v>
      </c>
      <c r="AS1610" t="s">
        <v>1605</v>
      </c>
      <c r="AT1610" t="s">
        <v>402</v>
      </c>
      <c r="AW1610" s="35">
        <v>29</v>
      </c>
      <c r="AX1610" s="37">
        <v>133</v>
      </c>
      <c r="AY1610" s="41">
        <f t="shared" si="483"/>
        <v>29133</v>
      </c>
      <c r="BA1610" s="7" t="s">
        <v>59</v>
      </c>
    </row>
    <row r="1611" spans="1:53" hidden="1" outlineLevel="1">
      <c r="A1611" t="s">
        <v>124</v>
      </c>
      <c r="B1611" t="s">
        <v>402</v>
      </c>
      <c r="C1611" s="25">
        <v>15340</v>
      </c>
      <c r="F1611" s="25">
        <v>8665</v>
      </c>
      <c r="G1611" s="25"/>
      <c r="H1611" s="1">
        <v>5350</v>
      </c>
      <c r="I1611" s="2" t="str">
        <f t="shared" si="491"/>
        <v/>
      </c>
      <c r="J1611" s="2">
        <f t="shared" si="492"/>
        <v>0.61742642815926141</v>
      </c>
      <c r="K1611" s="10" t="e">
        <f t="shared" si="493"/>
        <v>#N/A</v>
      </c>
      <c r="L1611" s="9" t="e">
        <f t="shared" si="494"/>
        <v>#N/A</v>
      </c>
      <c r="M1611" s="8" t="e">
        <f t="shared" si="495"/>
        <v>#N/A</v>
      </c>
      <c r="N1611" s="2" t="str">
        <f t="shared" si="496"/>
        <v>-</v>
      </c>
      <c r="O1611" s="2" t="str">
        <f t="shared" si="497"/>
        <v>-</v>
      </c>
      <c r="P1611" s="2" t="str">
        <f t="shared" si="498"/>
        <v>-</v>
      </c>
      <c r="Q1611" s="2" t="str">
        <f t="shared" si="499"/>
        <v>-</v>
      </c>
      <c r="AS1611" t="s">
        <v>124</v>
      </c>
      <c r="AT1611" t="s">
        <v>402</v>
      </c>
      <c r="AW1611" s="35">
        <v>29</v>
      </c>
      <c r="AX1611" s="37">
        <v>135</v>
      </c>
      <c r="AY1611" s="41">
        <f t="shared" si="483"/>
        <v>29135</v>
      </c>
      <c r="BA1611" s="7" t="s">
        <v>59</v>
      </c>
    </row>
    <row r="1612" spans="1:53" hidden="1" outlineLevel="1">
      <c r="A1612" t="s">
        <v>2005</v>
      </c>
      <c r="B1612" t="s">
        <v>402</v>
      </c>
      <c r="C1612" s="25">
        <v>9219</v>
      </c>
      <c r="F1612" s="25">
        <v>6267</v>
      </c>
      <c r="G1612" s="25"/>
      <c r="H1612" s="1">
        <v>3489</v>
      </c>
      <c r="I1612" s="2" t="str">
        <f t="shared" si="491"/>
        <v/>
      </c>
      <c r="J1612" s="2">
        <f t="shared" si="492"/>
        <v>0.55672570607946381</v>
      </c>
      <c r="K1612" s="10" t="e">
        <f t="shared" si="493"/>
        <v>#N/A</v>
      </c>
      <c r="L1612" s="9" t="e">
        <f t="shared" si="494"/>
        <v>#N/A</v>
      </c>
      <c r="M1612" s="8" t="e">
        <f t="shared" si="495"/>
        <v>#N/A</v>
      </c>
      <c r="N1612" s="2" t="str">
        <f t="shared" si="496"/>
        <v>-</v>
      </c>
      <c r="O1612" s="2" t="str">
        <f t="shared" si="497"/>
        <v>-</v>
      </c>
      <c r="P1612" s="2" t="str">
        <f t="shared" si="498"/>
        <v>-</v>
      </c>
      <c r="Q1612" s="2" t="str">
        <f t="shared" si="499"/>
        <v>-</v>
      </c>
      <c r="AS1612" t="s">
        <v>2005</v>
      </c>
      <c r="AT1612" t="s">
        <v>402</v>
      </c>
      <c r="AW1612" s="35">
        <v>29</v>
      </c>
      <c r="AX1612" s="37">
        <v>137</v>
      </c>
      <c r="AY1612" s="41">
        <f t="shared" si="483"/>
        <v>29137</v>
      </c>
      <c r="BA1612" s="7" t="s">
        <v>59</v>
      </c>
    </row>
    <row r="1613" spans="1:53" hidden="1" outlineLevel="1">
      <c r="A1613" t="s">
        <v>1093</v>
      </c>
      <c r="B1613" t="s">
        <v>402</v>
      </c>
      <c r="C1613" s="25">
        <v>12242</v>
      </c>
      <c r="F1613" s="25">
        <v>7543</v>
      </c>
      <c r="G1613" s="25"/>
      <c r="H1613" s="1">
        <v>4618</v>
      </c>
      <c r="I1613" s="2" t="str">
        <f t="shared" si="491"/>
        <v/>
      </c>
      <c r="J1613" s="2">
        <f t="shared" si="492"/>
        <v>0.61222325334747452</v>
      </c>
      <c r="K1613" s="10" t="e">
        <f t="shared" si="493"/>
        <v>#N/A</v>
      </c>
      <c r="L1613" s="9" t="e">
        <f t="shared" si="494"/>
        <v>#N/A</v>
      </c>
      <c r="M1613" s="8" t="e">
        <f t="shared" si="495"/>
        <v>#N/A</v>
      </c>
      <c r="N1613" s="2" t="str">
        <f t="shared" si="496"/>
        <v>-</v>
      </c>
      <c r="O1613" s="2" t="str">
        <f t="shared" si="497"/>
        <v>-</v>
      </c>
      <c r="P1613" s="2" t="str">
        <f t="shared" si="498"/>
        <v>-</v>
      </c>
      <c r="Q1613" s="2" t="str">
        <f t="shared" si="499"/>
        <v>-</v>
      </c>
      <c r="AS1613" t="s">
        <v>1093</v>
      </c>
      <c r="AT1613" t="s">
        <v>402</v>
      </c>
      <c r="AW1613" s="35">
        <v>29</v>
      </c>
      <c r="AX1613" s="37">
        <v>139</v>
      </c>
      <c r="AY1613" s="41">
        <f t="shared" si="483"/>
        <v>29139</v>
      </c>
      <c r="BA1613" s="7" t="s">
        <v>59</v>
      </c>
    </row>
    <row r="1614" spans="1:53" hidden="1" outlineLevel="1">
      <c r="A1614" t="s">
        <v>2516</v>
      </c>
      <c r="B1614" t="s">
        <v>402</v>
      </c>
      <c r="C1614" s="25">
        <v>20570</v>
      </c>
      <c r="F1614" s="25">
        <v>11685</v>
      </c>
      <c r="G1614" s="25"/>
      <c r="H1614" s="1">
        <v>7367</v>
      </c>
      <c r="I1614" s="2" t="str">
        <f t="shared" si="491"/>
        <v/>
      </c>
      <c r="J1614" s="2">
        <f t="shared" si="492"/>
        <v>0.63046640992725722</v>
      </c>
      <c r="K1614" s="10" t="e">
        <f t="shared" si="493"/>
        <v>#N/A</v>
      </c>
      <c r="L1614" s="9" t="e">
        <f t="shared" si="494"/>
        <v>#N/A</v>
      </c>
      <c r="M1614" s="8" t="e">
        <f t="shared" si="495"/>
        <v>#N/A</v>
      </c>
      <c r="N1614" s="2" t="str">
        <f t="shared" si="496"/>
        <v>-</v>
      </c>
      <c r="O1614" s="2" t="str">
        <f t="shared" si="497"/>
        <v>-</v>
      </c>
      <c r="P1614" s="2" t="str">
        <f t="shared" si="498"/>
        <v>-</v>
      </c>
      <c r="Q1614" s="2" t="str">
        <f t="shared" si="499"/>
        <v>-</v>
      </c>
      <c r="AS1614" t="s">
        <v>2516</v>
      </c>
      <c r="AT1614" t="s">
        <v>402</v>
      </c>
      <c r="AW1614" s="35">
        <v>29</v>
      </c>
      <c r="AX1614" s="37">
        <v>141</v>
      </c>
      <c r="AY1614" s="41">
        <f t="shared" si="483"/>
        <v>29141</v>
      </c>
      <c r="BA1614" s="7" t="s">
        <v>59</v>
      </c>
    </row>
    <row r="1615" spans="1:53" hidden="1" outlineLevel="1">
      <c r="A1615" t="s">
        <v>1203</v>
      </c>
      <c r="B1615" t="s">
        <v>402</v>
      </c>
      <c r="C1615" s="25">
        <v>18821</v>
      </c>
      <c r="F1615" s="25">
        <v>10841</v>
      </c>
      <c r="G1615" s="25"/>
      <c r="H1615" s="1">
        <v>6094</v>
      </c>
      <c r="I1615" s="2" t="str">
        <f t="shared" si="491"/>
        <v/>
      </c>
      <c r="J1615" s="2">
        <f t="shared" si="492"/>
        <v>0.56212526519693751</v>
      </c>
      <c r="K1615" s="10" t="e">
        <f t="shared" si="493"/>
        <v>#N/A</v>
      </c>
      <c r="L1615" s="9" t="e">
        <f t="shared" si="494"/>
        <v>#N/A</v>
      </c>
      <c r="M1615" s="8" t="e">
        <f t="shared" si="495"/>
        <v>#N/A</v>
      </c>
      <c r="N1615" s="2" t="str">
        <f t="shared" si="496"/>
        <v>-</v>
      </c>
      <c r="O1615" s="2" t="str">
        <f t="shared" si="497"/>
        <v>-</v>
      </c>
      <c r="P1615" s="2" t="str">
        <f t="shared" si="498"/>
        <v>-</v>
      </c>
      <c r="Q1615" s="2" t="str">
        <f t="shared" si="499"/>
        <v>-</v>
      </c>
      <c r="AS1615" t="s">
        <v>1203</v>
      </c>
      <c r="AT1615" t="s">
        <v>402</v>
      </c>
      <c r="AW1615" s="35">
        <v>29</v>
      </c>
      <c r="AX1615" s="37">
        <v>143</v>
      </c>
      <c r="AY1615" s="41">
        <f t="shared" si="483"/>
        <v>29143</v>
      </c>
      <c r="BA1615" s="7" t="s">
        <v>59</v>
      </c>
    </row>
    <row r="1616" spans="1:53" hidden="1" outlineLevel="1">
      <c r="A1616" t="s">
        <v>2044</v>
      </c>
      <c r="B1616" t="s">
        <v>402</v>
      </c>
      <c r="C1616" s="25">
        <v>56671</v>
      </c>
      <c r="F1616" s="25">
        <v>33509</v>
      </c>
      <c r="G1616" s="25"/>
      <c r="H1616" s="1">
        <v>19144</v>
      </c>
      <c r="I1616" s="2" t="str">
        <f t="shared" si="491"/>
        <v/>
      </c>
      <c r="J1616" s="2">
        <f t="shared" si="492"/>
        <v>0.57130920051329492</v>
      </c>
      <c r="K1616" s="10" t="e">
        <f t="shared" si="493"/>
        <v>#N/A</v>
      </c>
      <c r="L1616" s="9" t="e">
        <f t="shared" si="494"/>
        <v>#N/A</v>
      </c>
      <c r="M1616" s="8" t="e">
        <f t="shared" si="495"/>
        <v>#N/A</v>
      </c>
      <c r="N1616" s="2" t="str">
        <f t="shared" si="496"/>
        <v>-</v>
      </c>
      <c r="O1616" s="2" t="str">
        <f t="shared" si="497"/>
        <v>-</v>
      </c>
      <c r="P1616" s="2" t="str">
        <f t="shared" si="498"/>
        <v>-</v>
      </c>
      <c r="Q1616" s="2" t="str">
        <f t="shared" si="499"/>
        <v>-</v>
      </c>
      <c r="AS1616" t="s">
        <v>2044</v>
      </c>
      <c r="AT1616" t="s">
        <v>402</v>
      </c>
      <c r="AW1616" s="35">
        <v>29</v>
      </c>
      <c r="AX1616" s="37">
        <v>145</v>
      </c>
      <c r="AY1616" s="41">
        <f t="shared" si="483"/>
        <v>29145</v>
      </c>
      <c r="BA1616" s="7" t="s">
        <v>59</v>
      </c>
    </row>
    <row r="1617" spans="1:53" hidden="1" outlineLevel="1">
      <c r="A1617" t="s">
        <v>451</v>
      </c>
      <c r="B1617" t="s">
        <v>402</v>
      </c>
      <c r="C1617" s="25">
        <v>22698</v>
      </c>
      <c r="F1617" s="25">
        <v>11599</v>
      </c>
      <c r="G1617" s="25"/>
      <c r="H1617" s="1">
        <v>7556</v>
      </c>
      <c r="I1617" s="2" t="str">
        <f t="shared" si="491"/>
        <v/>
      </c>
      <c r="J1617" s="2">
        <f t="shared" si="492"/>
        <v>0.65143546857487711</v>
      </c>
      <c r="K1617" s="10" t="e">
        <f t="shared" si="493"/>
        <v>#N/A</v>
      </c>
      <c r="L1617" s="9" t="e">
        <f t="shared" si="494"/>
        <v>#N/A</v>
      </c>
      <c r="M1617" s="8" t="e">
        <f t="shared" si="495"/>
        <v>#N/A</v>
      </c>
      <c r="N1617" s="2" t="str">
        <f t="shared" si="496"/>
        <v>-</v>
      </c>
      <c r="O1617" s="2" t="str">
        <f t="shared" si="497"/>
        <v>-</v>
      </c>
      <c r="P1617" s="2" t="str">
        <f t="shared" si="498"/>
        <v>-</v>
      </c>
      <c r="Q1617" s="2" t="str">
        <f t="shared" si="499"/>
        <v>-</v>
      </c>
      <c r="AS1617" t="s">
        <v>451</v>
      </c>
      <c r="AT1617" t="s">
        <v>402</v>
      </c>
      <c r="AW1617" s="35">
        <v>29</v>
      </c>
      <c r="AX1617" s="37">
        <v>147</v>
      </c>
      <c r="AY1617" s="41">
        <f t="shared" si="483"/>
        <v>29147</v>
      </c>
      <c r="BA1617" s="7" t="s">
        <v>59</v>
      </c>
    </row>
    <row r="1618" spans="1:53" hidden="1" outlineLevel="1">
      <c r="A1618" t="s">
        <v>1873</v>
      </c>
      <c r="B1618" t="s">
        <v>402</v>
      </c>
      <c r="C1618" s="25">
        <v>10669</v>
      </c>
      <c r="F1618" s="25">
        <v>6526</v>
      </c>
      <c r="G1618" s="25"/>
      <c r="H1618" s="1">
        <v>3738</v>
      </c>
      <c r="I1618" s="2" t="str">
        <f t="shared" si="491"/>
        <v/>
      </c>
      <c r="J1618" s="2">
        <f t="shared" si="492"/>
        <v>0.57278577995709468</v>
      </c>
      <c r="K1618" s="10" t="e">
        <f t="shared" si="493"/>
        <v>#N/A</v>
      </c>
      <c r="L1618" s="9" t="e">
        <f t="shared" si="494"/>
        <v>#N/A</v>
      </c>
      <c r="M1618" s="8" t="e">
        <f t="shared" si="495"/>
        <v>#N/A</v>
      </c>
      <c r="N1618" s="2" t="str">
        <f t="shared" si="496"/>
        <v>-</v>
      </c>
      <c r="O1618" s="2" t="str">
        <f t="shared" si="497"/>
        <v>-</v>
      </c>
      <c r="P1618" s="2" t="str">
        <f t="shared" si="498"/>
        <v>-</v>
      </c>
      <c r="Q1618" s="2" t="str">
        <f t="shared" si="499"/>
        <v>-</v>
      </c>
      <c r="AS1618" t="s">
        <v>1873</v>
      </c>
      <c r="AT1618" t="s">
        <v>402</v>
      </c>
      <c r="AW1618" s="35">
        <v>29</v>
      </c>
      <c r="AX1618" s="37">
        <v>149</v>
      </c>
      <c r="AY1618" s="41">
        <f t="shared" si="483"/>
        <v>29149</v>
      </c>
      <c r="BA1618" s="7" t="s">
        <v>59</v>
      </c>
    </row>
    <row r="1619" spans="1:53" hidden="1" outlineLevel="1">
      <c r="A1619" t="s">
        <v>2107</v>
      </c>
      <c r="B1619" t="s">
        <v>402</v>
      </c>
      <c r="C1619" s="25">
        <v>13687</v>
      </c>
      <c r="F1619" s="25">
        <v>8793</v>
      </c>
      <c r="G1619" s="25"/>
      <c r="H1619" s="1">
        <v>5881</v>
      </c>
      <c r="I1619" s="2" t="str">
        <f t="shared" si="491"/>
        <v/>
      </c>
      <c r="J1619" s="2">
        <f t="shared" si="492"/>
        <v>0.66882747640168316</v>
      </c>
      <c r="K1619" s="10" t="e">
        <f t="shared" si="493"/>
        <v>#N/A</v>
      </c>
      <c r="L1619" s="9" t="e">
        <f t="shared" si="494"/>
        <v>#N/A</v>
      </c>
      <c r="M1619" s="8" t="e">
        <f t="shared" si="495"/>
        <v>#N/A</v>
      </c>
      <c r="N1619" s="2" t="str">
        <f t="shared" si="496"/>
        <v>-</v>
      </c>
      <c r="O1619" s="2" t="str">
        <f t="shared" si="497"/>
        <v>-</v>
      </c>
      <c r="P1619" s="2" t="str">
        <f t="shared" si="498"/>
        <v>-</v>
      </c>
      <c r="Q1619" s="2" t="str">
        <f t="shared" si="499"/>
        <v>-</v>
      </c>
      <c r="AS1619" t="s">
        <v>2107</v>
      </c>
      <c r="AT1619" t="s">
        <v>402</v>
      </c>
      <c r="AW1619" s="35">
        <v>29</v>
      </c>
      <c r="AX1619" s="37">
        <v>151</v>
      </c>
      <c r="AY1619" s="41">
        <f t="shared" si="483"/>
        <v>29151</v>
      </c>
      <c r="BA1619" s="7" t="s">
        <v>59</v>
      </c>
    </row>
    <row r="1620" spans="1:53" hidden="1" outlineLevel="1">
      <c r="A1620" t="s">
        <v>931</v>
      </c>
      <c r="B1620" t="s">
        <v>402</v>
      </c>
      <c r="C1620" s="25">
        <v>9667</v>
      </c>
      <c r="F1620" s="25">
        <v>6381</v>
      </c>
      <c r="G1620" s="25"/>
      <c r="H1620" s="1">
        <v>3656</v>
      </c>
      <c r="I1620" s="2" t="str">
        <f t="shared" si="491"/>
        <v/>
      </c>
      <c r="J1620" s="2">
        <f t="shared" si="492"/>
        <v>0.57295094812725278</v>
      </c>
      <c r="K1620" s="10" t="e">
        <f t="shared" si="493"/>
        <v>#N/A</v>
      </c>
      <c r="L1620" s="9" t="e">
        <f t="shared" si="494"/>
        <v>#N/A</v>
      </c>
      <c r="M1620" s="8" t="e">
        <f t="shared" si="495"/>
        <v>#N/A</v>
      </c>
      <c r="N1620" s="2" t="str">
        <f t="shared" si="496"/>
        <v>-</v>
      </c>
      <c r="O1620" s="2" t="str">
        <f t="shared" si="497"/>
        <v>-</v>
      </c>
      <c r="P1620" s="2" t="str">
        <f t="shared" si="498"/>
        <v>-</v>
      </c>
      <c r="Q1620" s="2" t="str">
        <f t="shared" si="499"/>
        <v>-</v>
      </c>
      <c r="AS1620" t="s">
        <v>931</v>
      </c>
      <c r="AT1620" t="s">
        <v>402</v>
      </c>
      <c r="AW1620" s="35">
        <v>29</v>
      </c>
      <c r="AX1620" s="37">
        <v>153</v>
      </c>
      <c r="AY1620" s="41">
        <f t="shared" si="483"/>
        <v>29153</v>
      </c>
      <c r="BA1620" s="7" t="s">
        <v>59</v>
      </c>
    </row>
    <row r="1621" spans="1:53" hidden="1" outlineLevel="1">
      <c r="A1621" t="s">
        <v>1724</v>
      </c>
      <c r="B1621" t="s">
        <v>402</v>
      </c>
      <c r="C1621" s="25">
        <v>18953</v>
      </c>
      <c r="F1621" s="25">
        <v>12212</v>
      </c>
      <c r="G1621" s="25"/>
      <c r="H1621" s="1">
        <v>4211</v>
      </c>
      <c r="I1621" s="2" t="str">
        <f t="shared" si="491"/>
        <v/>
      </c>
      <c r="J1621" s="2">
        <f t="shared" si="492"/>
        <v>0.34482476252866034</v>
      </c>
      <c r="K1621" s="10" t="e">
        <f t="shared" si="493"/>
        <v>#N/A</v>
      </c>
      <c r="L1621" s="9" t="e">
        <f t="shared" si="494"/>
        <v>#N/A</v>
      </c>
      <c r="M1621" s="8" t="e">
        <f t="shared" si="495"/>
        <v>#N/A</v>
      </c>
      <c r="N1621" s="2" t="str">
        <f t="shared" si="496"/>
        <v>-</v>
      </c>
      <c r="O1621" s="2" t="str">
        <f t="shared" si="497"/>
        <v>-</v>
      </c>
      <c r="P1621" s="2" t="str">
        <f t="shared" si="498"/>
        <v>-</v>
      </c>
      <c r="Q1621" s="2" t="str">
        <f t="shared" si="499"/>
        <v>-</v>
      </c>
      <c r="AS1621" t="s">
        <v>1724</v>
      </c>
      <c r="AT1621" t="s">
        <v>402</v>
      </c>
      <c r="AW1621" s="35">
        <v>29</v>
      </c>
      <c r="AX1621" s="37">
        <v>155</v>
      </c>
      <c r="AY1621" s="41">
        <f t="shared" si="483"/>
        <v>29155</v>
      </c>
      <c r="BA1621" s="7" t="s">
        <v>59</v>
      </c>
    </row>
    <row r="1622" spans="1:53" hidden="1" outlineLevel="1">
      <c r="A1622" t="s">
        <v>441</v>
      </c>
      <c r="B1622" t="s">
        <v>402</v>
      </c>
      <c r="C1622" s="25">
        <v>18672</v>
      </c>
      <c r="F1622" s="25">
        <v>10865</v>
      </c>
      <c r="G1622" s="25"/>
      <c r="H1622" s="1">
        <v>6657</v>
      </c>
      <c r="I1622" s="2" t="str">
        <f t="shared" si="491"/>
        <v/>
      </c>
      <c r="J1622" s="2">
        <f t="shared" si="492"/>
        <v>0.61270133456051545</v>
      </c>
      <c r="K1622" s="10" t="e">
        <f t="shared" si="493"/>
        <v>#N/A</v>
      </c>
      <c r="L1622" s="9" t="e">
        <f t="shared" si="494"/>
        <v>#N/A</v>
      </c>
      <c r="M1622" s="8" t="e">
        <f t="shared" si="495"/>
        <v>#N/A</v>
      </c>
      <c r="N1622" s="2" t="str">
        <f t="shared" si="496"/>
        <v>-</v>
      </c>
      <c r="O1622" s="2" t="str">
        <f t="shared" si="497"/>
        <v>-</v>
      </c>
      <c r="P1622" s="2" t="str">
        <f t="shared" si="498"/>
        <v>-</v>
      </c>
      <c r="Q1622" s="2" t="str">
        <f t="shared" si="499"/>
        <v>-</v>
      </c>
      <c r="AS1622" t="s">
        <v>441</v>
      </c>
      <c r="AT1622" t="s">
        <v>402</v>
      </c>
      <c r="AW1622" s="35">
        <v>29</v>
      </c>
      <c r="AX1622" s="37">
        <v>157</v>
      </c>
      <c r="AY1622" s="41">
        <f t="shared" si="483"/>
        <v>29157</v>
      </c>
      <c r="BA1622" s="7" t="s">
        <v>59</v>
      </c>
    </row>
    <row r="1623" spans="1:53" hidden="1" outlineLevel="1">
      <c r="A1623" t="s">
        <v>2084</v>
      </c>
      <c r="B1623" t="s">
        <v>402</v>
      </c>
      <c r="C1623" s="25">
        <v>40937</v>
      </c>
      <c r="F1623" s="25">
        <v>25868</v>
      </c>
      <c r="G1623" s="25"/>
      <c r="H1623" s="1">
        <v>14190</v>
      </c>
      <c r="I1623" s="2" t="str">
        <f t="shared" si="491"/>
        <v/>
      </c>
      <c r="J1623" s="2">
        <f t="shared" si="492"/>
        <v>0.5485541982372043</v>
      </c>
      <c r="K1623" s="10" t="e">
        <f t="shared" si="493"/>
        <v>#N/A</v>
      </c>
      <c r="L1623" s="9" t="e">
        <f t="shared" si="494"/>
        <v>#N/A</v>
      </c>
      <c r="M1623" s="8" t="e">
        <f t="shared" si="495"/>
        <v>#N/A</v>
      </c>
      <c r="N1623" s="2" t="str">
        <f t="shared" si="496"/>
        <v>-</v>
      </c>
      <c r="O1623" s="2" t="str">
        <f t="shared" si="497"/>
        <v>-</v>
      </c>
      <c r="P1623" s="2" t="str">
        <f t="shared" si="498"/>
        <v>-</v>
      </c>
      <c r="Q1623" s="2" t="str">
        <f t="shared" si="499"/>
        <v>-</v>
      </c>
      <c r="AS1623" t="s">
        <v>2084</v>
      </c>
      <c r="AT1623" t="s">
        <v>402</v>
      </c>
      <c r="AW1623" s="35">
        <v>29</v>
      </c>
      <c r="AX1623" s="37">
        <v>159</v>
      </c>
      <c r="AY1623" s="41">
        <f t="shared" si="483"/>
        <v>29159</v>
      </c>
      <c r="BA1623" s="7" t="s">
        <v>59</v>
      </c>
    </row>
    <row r="1624" spans="1:53" hidden="1" outlineLevel="1">
      <c r="A1624" t="s">
        <v>1266</v>
      </c>
      <c r="B1624" t="s">
        <v>402</v>
      </c>
      <c r="C1624" s="25">
        <v>44025</v>
      </c>
      <c r="F1624" s="25">
        <v>24332</v>
      </c>
      <c r="G1624" s="25"/>
      <c r="H1624" s="1">
        <v>15173</v>
      </c>
      <c r="I1624" s="2" t="str">
        <f t="shared" si="491"/>
        <v/>
      </c>
      <c r="J1624" s="2">
        <f t="shared" si="492"/>
        <v>0.62358211408844322</v>
      </c>
      <c r="K1624" s="10" t="e">
        <f t="shared" si="493"/>
        <v>#N/A</v>
      </c>
      <c r="L1624" s="9" t="e">
        <f t="shared" si="494"/>
        <v>#N/A</v>
      </c>
      <c r="M1624" s="8" t="e">
        <f t="shared" si="495"/>
        <v>#N/A</v>
      </c>
      <c r="N1624" s="2" t="str">
        <f t="shared" si="496"/>
        <v>-</v>
      </c>
      <c r="O1624" s="2" t="str">
        <f t="shared" si="497"/>
        <v>-</v>
      </c>
      <c r="P1624" s="2" t="str">
        <f t="shared" si="498"/>
        <v>-</v>
      </c>
      <c r="Q1624" s="2" t="str">
        <f t="shared" si="499"/>
        <v>-</v>
      </c>
      <c r="AS1624" t="s">
        <v>1266</v>
      </c>
      <c r="AT1624" t="s">
        <v>402</v>
      </c>
      <c r="AW1624" s="35">
        <v>29</v>
      </c>
      <c r="AX1624" s="37">
        <v>161</v>
      </c>
      <c r="AY1624" s="41">
        <f t="shared" si="483"/>
        <v>29161</v>
      </c>
      <c r="BA1624" s="7" t="s">
        <v>59</v>
      </c>
    </row>
    <row r="1625" spans="1:53" hidden="1" outlineLevel="1">
      <c r="A1625" t="s">
        <v>963</v>
      </c>
      <c r="B1625" t="s">
        <v>402</v>
      </c>
      <c r="C1625" s="25">
        <v>18707</v>
      </c>
      <c r="F1625" s="25">
        <v>10502</v>
      </c>
      <c r="G1625" s="25"/>
      <c r="H1625" s="1">
        <v>6220</v>
      </c>
      <c r="I1625" s="2" t="str">
        <f t="shared" si="491"/>
        <v/>
      </c>
      <c r="J1625" s="2">
        <f t="shared" si="492"/>
        <v>0.59226813940201861</v>
      </c>
      <c r="K1625" s="10" t="e">
        <f t="shared" si="493"/>
        <v>#N/A</v>
      </c>
      <c r="L1625" s="9" t="e">
        <f t="shared" si="494"/>
        <v>#N/A</v>
      </c>
      <c r="M1625" s="8" t="e">
        <f t="shared" si="495"/>
        <v>#N/A</v>
      </c>
      <c r="N1625" s="2" t="str">
        <f t="shared" si="496"/>
        <v>-</v>
      </c>
      <c r="O1625" s="2" t="str">
        <f t="shared" si="497"/>
        <v>-</v>
      </c>
      <c r="P1625" s="2" t="str">
        <f t="shared" si="498"/>
        <v>-</v>
      </c>
      <c r="Q1625" s="2" t="str">
        <f t="shared" si="499"/>
        <v>-</v>
      </c>
      <c r="AS1625" t="s">
        <v>963</v>
      </c>
      <c r="AT1625" t="s">
        <v>402</v>
      </c>
      <c r="AW1625" s="35">
        <v>29</v>
      </c>
      <c r="AX1625" s="37">
        <v>163</v>
      </c>
      <c r="AY1625" s="41">
        <f t="shared" si="483"/>
        <v>29163</v>
      </c>
      <c r="BA1625" s="7" t="s">
        <v>59</v>
      </c>
    </row>
    <row r="1626" spans="1:53" hidden="1" outlineLevel="1">
      <c r="A1626" t="s">
        <v>2247</v>
      </c>
      <c r="B1626" t="s">
        <v>402</v>
      </c>
      <c r="C1626" s="25">
        <v>83913</v>
      </c>
      <c r="F1626" s="25">
        <v>50698</v>
      </c>
      <c r="G1626" s="25"/>
      <c r="H1626" s="1">
        <v>32715</v>
      </c>
      <c r="I1626" s="2" t="str">
        <f t="shared" si="491"/>
        <v/>
      </c>
      <c r="J1626" s="2">
        <f t="shared" si="492"/>
        <v>0.64529172748431896</v>
      </c>
      <c r="K1626" s="10" t="e">
        <f t="shared" si="493"/>
        <v>#N/A</v>
      </c>
      <c r="L1626" s="9" t="e">
        <f t="shared" si="494"/>
        <v>#N/A</v>
      </c>
      <c r="M1626" s="8" t="e">
        <f t="shared" si="495"/>
        <v>#N/A</v>
      </c>
      <c r="N1626" s="2" t="str">
        <f t="shared" si="496"/>
        <v>-</v>
      </c>
      <c r="O1626" s="2" t="str">
        <f t="shared" si="497"/>
        <v>-</v>
      </c>
      <c r="P1626" s="2" t="str">
        <f t="shared" si="498"/>
        <v>-</v>
      </c>
      <c r="Q1626" s="2" t="str">
        <f t="shared" si="499"/>
        <v>-</v>
      </c>
      <c r="AS1626" t="s">
        <v>2247</v>
      </c>
      <c r="AT1626" t="s">
        <v>402</v>
      </c>
      <c r="AW1626" s="35">
        <v>29</v>
      </c>
      <c r="AX1626" s="37">
        <v>165</v>
      </c>
      <c r="AY1626" s="41">
        <f t="shared" si="483"/>
        <v>29165</v>
      </c>
      <c r="BA1626" s="7" t="s">
        <v>59</v>
      </c>
    </row>
    <row r="1627" spans="1:53" hidden="1" outlineLevel="1">
      <c r="A1627" t="s">
        <v>1633</v>
      </c>
      <c r="B1627" t="s">
        <v>402</v>
      </c>
      <c r="C1627" s="25">
        <v>30053</v>
      </c>
      <c r="F1627" s="25">
        <v>15821</v>
      </c>
      <c r="G1627" s="25"/>
      <c r="H1627" s="1">
        <v>10202</v>
      </c>
      <c r="I1627" s="2" t="str">
        <f t="shared" si="491"/>
        <v/>
      </c>
      <c r="J1627" s="2">
        <f t="shared" si="492"/>
        <v>0.64483913785475</v>
      </c>
      <c r="K1627" s="10" t="e">
        <f t="shared" si="493"/>
        <v>#N/A</v>
      </c>
      <c r="L1627" s="9" t="e">
        <f t="shared" si="494"/>
        <v>#N/A</v>
      </c>
      <c r="M1627" s="8" t="e">
        <f t="shared" si="495"/>
        <v>#N/A</v>
      </c>
      <c r="N1627" s="2" t="str">
        <f t="shared" si="496"/>
        <v>-</v>
      </c>
      <c r="O1627" s="2" t="str">
        <f t="shared" si="497"/>
        <v>-</v>
      </c>
      <c r="P1627" s="2" t="str">
        <f t="shared" si="498"/>
        <v>-</v>
      </c>
      <c r="Q1627" s="2" t="str">
        <f t="shared" si="499"/>
        <v>-</v>
      </c>
      <c r="AS1627" t="s">
        <v>1633</v>
      </c>
      <c r="AT1627" t="s">
        <v>402</v>
      </c>
      <c r="AW1627" s="35">
        <v>29</v>
      </c>
      <c r="AX1627" s="37">
        <v>167</v>
      </c>
      <c r="AY1627" s="41">
        <f t="shared" si="483"/>
        <v>29167</v>
      </c>
      <c r="BA1627" s="7" t="s">
        <v>59</v>
      </c>
    </row>
    <row r="1628" spans="1:53" hidden="1" outlineLevel="1">
      <c r="A1628" t="s">
        <v>2423</v>
      </c>
      <c r="B1628" t="s">
        <v>402</v>
      </c>
      <c r="C1628" s="25">
        <v>46482</v>
      </c>
      <c r="F1628" s="25">
        <v>16517</v>
      </c>
      <c r="G1628" s="25"/>
      <c r="H1628" s="1">
        <v>9163</v>
      </c>
      <c r="I1628" s="2" t="str">
        <f t="shared" si="491"/>
        <v/>
      </c>
      <c r="J1628" s="2">
        <f t="shared" si="492"/>
        <v>0.55476176061028026</v>
      </c>
      <c r="K1628" s="10" t="e">
        <f t="shared" si="493"/>
        <v>#N/A</v>
      </c>
      <c r="L1628" s="9" t="e">
        <f t="shared" si="494"/>
        <v>#N/A</v>
      </c>
      <c r="M1628" s="8" t="e">
        <f t="shared" si="495"/>
        <v>#N/A</v>
      </c>
      <c r="N1628" s="2" t="str">
        <f t="shared" si="496"/>
        <v>-</v>
      </c>
      <c r="O1628" s="2" t="str">
        <f t="shared" si="497"/>
        <v>-</v>
      </c>
      <c r="P1628" s="2" t="str">
        <f t="shared" si="498"/>
        <v>-</v>
      </c>
      <c r="Q1628" s="2" t="str">
        <f t="shared" si="499"/>
        <v>-</v>
      </c>
      <c r="AS1628" t="s">
        <v>2423</v>
      </c>
      <c r="AT1628" t="s">
        <v>402</v>
      </c>
      <c r="AW1628" s="35">
        <v>29</v>
      </c>
      <c r="AX1628" s="37">
        <v>169</v>
      </c>
      <c r="AY1628" s="41">
        <f t="shared" si="483"/>
        <v>29169</v>
      </c>
      <c r="BA1628" s="7" t="s">
        <v>59</v>
      </c>
    </row>
    <row r="1629" spans="1:53" hidden="1" outlineLevel="1">
      <c r="A1629" t="s">
        <v>2996</v>
      </c>
      <c r="B1629" t="s">
        <v>402</v>
      </c>
      <c r="C1629" s="25">
        <v>5167</v>
      </c>
      <c r="F1629" s="25">
        <v>3473</v>
      </c>
      <c r="G1629" s="25"/>
      <c r="H1629" s="1">
        <v>1825</v>
      </c>
      <c r="I1629" s="2" t="str">
        <f t="shared" si="491"/>
        <v/>
      </c>
      <c r="J1629" s="2">
        <f t="shared" si="492"/>
        <v>0.52548229196659946</v>
      </c>
      <c r="K1629" s="10" t="e">
        <f t="shared" si="493"/>
        <v>#N/A</v>
      </c>
      <c r="L1629" s="9" t="e">
        <f t="shared" si="494"/>
        <v>#N/A</v>
      </c>
      <c r="M1629" s="8" t="e">
        <f t="shared" si="495"/>
        <v>#N/A</v>
      </c>
      <c r="N1629" s="2" t="str">
        <f t="shared" si="496"/>
        <v>-</v>
      </c>
      <c r="O1629" s="2" t="str">
        <f t="shared" si="497"/>
        <v>-</v>
      </c>
      <c r="P1629" s="2" t="str">
        <f t="shared" si="498"/>
        <v>-</v>
      </c>
      <c r="Q1629" s="2" t="str">
        <f t="shared" si="499"/>
        <v>-</v>
      </c>
      <c r="AS1629" t="s">
        <v>2996</v>
      </c>
      <c r="AT1629" t="s">
        <v>402</v>
      </c>
      <c r="AW1629" s="35">
        <v>29</v>
      </c>
      <c r="AX1629" s="37">
        <v>171</v>
      </c>
      <c r="AY1629" s="41">
        <f t="shared" si="483"/>
        <v>29171</v>
      </c>
      <c r="BA1629" s="7" t="s">
        <v>59</v>
      </c>
    </row>
    <row r="1630" spans="1:53" hidden="1" outlineLevel="1">
      <c r="A1630" t="s">
        <v>1536</v>
      </c>
      <c r="B1630" t="s">
        <v>402</v>
      </c>
      <c r="C1630" s="25">
        <v>10092</v>
      </c>
      <c r="F1630" s="25">
        <v>7352</v>
      </c>
      <c r="G1630" s="25"/>
      <c r="H1630" s="1">
        <v>3968</v>
      </c>
      <c r="I1630" s="2" t="str">
        <f t="shared" si="491"/>
        <v/>
      </c>
      <c r="J1630" s="2">
        <f t="shared" si="492"/>
        <v>0.53971708378672467</v>
      </c>
      <c r="K1630" s="10" t="e">
        <f t="shared" si="493"/>
        <v>#N/A</v>
      </c>
      <c r="L1630" s="9" t="e">
        <f t="shared" si="494"/>
        <v>#N/A</v>
      </c>
      <c r="M1630" s="8" t="e">
        <f t="shared" si="495"/>
        <v>#N/A</v>
      </c>
      <c r="N1630" s="2" t="str">
        <f t="shared" si="496"/>
        <v>-</v>
      </c>
      <c r="O1630" s="2" t="str">
        <f t="shared" si="497"/>
        <v>-</v>
      </c>
      <c r="P1630" s="2" t="str">
        <f t="shared" si="498"/>
        <v>-</v>
      </c>
      <c r="Q1630" s="2" t="str">
        <f t="shared" si="499"/>
        <v>-</v>
      </c>
      <c r="AS1630" t="s">
        <v>1536</v>
      </c>
      <c r="AT1630" t="s">
        <v>402</v>
      </c>
      <c r="AW1630" s="35">
        <v>29</v>
      </c>
      <c r="AX1630" s="37">
        <v>173</v>
      </c>
      <c r="AY1630" s="41">
        <f t="shared" si="483"/>
        <v>29173</v>
      </c>
      <c r="BA1630" s="7" t="s">
        <v>59</v>
      </c>
    </row>
    <row r="1631" spans="1:53" hidden="1" outlineLevel="1">
      <c r="A1631" t="s">
        <v>1150</v>
      </c>
      <c r="B1631" t="s">
        <v>402</v>
      </c>
      <c r="C1631" s="25">
        <v>25480</v>
      </c>
      <c r="F1631" s="25">
        <v>12624</v>
      </c>
      <c r="G1631" s="25"/>
      <c r="H1631" s="1">
        <v>8189</v>
      </c>
      <c r="I1631" s="2" t="str">
        <f t="shared" si="491"/>
        <v/>
      </c>
      <c r="J1631" s="2">
        <f t="shared" si="492"/>
        <v>0.64868504435994934</v>
      </c>
      <c r="K1631" s="10" t="e">
        <f t="shared" si="493"/>
        <v>#N/A</v>
      </c>
      <c r="L1631" s="9" t="e">
        <f t="shared" si="494"/>
        <v>#N/A</v>
      </c>
      <c r="M1631" s="8" t="e">
        <f t="shared" si="495"/>
        <v>#N/A</v>
      </c>
      <c r="N1631" s="2" t="str">
        <f t="shared" si="496"/>
        <v>-</v>
      </c>
      <c r="O1631" s="2" t="str">
        <f t="shared" si="497"/>
        <v>-</v>
      </c>
      <c r="P1631" s="2" t="str">
        <f t="shared" si="498"/>
        <v>-</v>
      </c>
      <c r="Q1631" s="2" t="str">
        <f t="shared" si="499"/>
        <v>-</v>
      </c>
      <c r="AS1631" t="s">
        <v>1150</v>
      </c>
      <c r="AT1631" t="s">
        <v>402</v>
      </c>
      <c r="AW1631" s="35">
        <v>29</v>
      </c>
      <c r="AX1631" s="37">
        <v>175</v>
      </c>
      <c r="AY1631" s="41">
        <f t="shared" si="483"/>
        <v>29175</v>
      </c>
      <c r="BA1631" s="7" t="s">
        <v>59</v>
      </c>
    </row>
    <row r="1632" spans="1:53" hidden="1" outlineLevel="1">
      <c r="A1632" t="s">
        <v>1287</v>
      </c>
      <c r="B1632" t="s">
        <v>402</v>
      </c>
      <c r="C1632" s="25">
        <v>23842</v>
      </c>
      <c r="F1632" s="25">
        <v>16858</v>
      </c>
      <c r="G1632" s="25"/>
      <c r="H1632" s="1">
        <v>8567</v>
      </c>
      <c r="I1632" s="2" t="str">
        <f t="shared" si="491"/>
        <v/>
      </c>
      <c r="J1632" s="2">
        <f t="shared" si="492"/>
        <v>0.50818602443943528</v>
      </c>
      <c r="K1632" s="10" t="e">
        <f t="shared" si="493"/>
        <v>#N/A</v>
      </c>
      <c r="L1632" s="9" t="e">
        <f t="shared" si="494"/>
        <v>#N/A</v>
      </c>
      <c r="M1632" s="8" t="e">
        <f t="shared" si="495"/>
        <v>#N/A</v>
      </c>
      <c r="N1632" s="2" t="str">
        <f t="shared" si="496"/>
        <v>-</v>
      </c>
      <c r="O1632" s="2" t="str">
        <f t="shared" si="497"/>
        <v>-</v>
      </c>
      <c r="P1632" s="2" t="str">
        <f t="shared" si="498"/>
        <v>-</v>
      </c>
      <c r="Q1632" s="2" t="str">
        <f t="shared" si="499"/>
        <v>-</v>
      </c>
      <c r="AS1632" t="s">
        <v>1287</v>
      </c>
      <c r="AT1632" t="s">
        <v>402</v>
      </c>
      <c r="AW1632" s="35">
        <v>29</v>
      </c>
      <c r="AX1632" s="37">
        <v>177</v>
      </c>
      <c r="AY1632" s="41">
        <f t="shared" si="483"/>
        <v>29177</v>
      </c>
      <c r="BA1632" s="7" t="s">
        <v>59</v>
      </c>
    </row>
    <row r="1633" spans="1:53" hidden="1" outlineLevel="1">
      <c r="A1633" t="s">
        <v>2069</v>
      </c>
      <c r="B1633" t="s">
        <v>402</v>
      </c>
      <c r="C1633" s="25">
        <v>6707</v>
      </c>
      <c r="F1633" s="25">
        <v>6255</v>
      </c>
      <c r="G1633" s="25"/>
      <c r="H1633" s="1">
        <v>2886</v>
      </c>
      <c r="I1633" s="2" t="str">
        <f t="shared" si="491"/>
        <v/>
      </c>
      <c r="J1633" s="2">
        <f t="shared" si="492"/>
        <v>0.46139088729016786</v>
      </c>
      <c r="K1633" s="10" t="e">
        <f t="shared" si="493"/>
        <v>#N/A</v>
      </c>
      <c r="L1633" s="9" t="e">
        <f t="shared" si="494"/>
        <v>#N/A</v>
      </c>
      <c r="M1633" s="8" t="e">
        <f t="shared" si="495"/>
        <v>#N/A</v>
      </c>
      <c r="N1633" s="2" t="str">
        <f t="shared" si="496"/>
        <v>-</v>
      </c>
      <c r="O1633" s="2" t="str">
        <f t="shared" si="497"/>
        <v>-</v>
      </c>
      <c r="P1633" s="2" t="str">
        <f t="shared" si="498"/>
        <v>-</v>
      </c>
      <c r="Q1633" s="2" t="str">
        <f t="shared" si="499"/>
        <v>-</v>
      </c>
      <c r="AS1633" t="s">
        <v>2069</v>
      </c>
      <c r="AT1633" t="s">
        <v>402</v>
      </c>
      <c r="AW1633" s="35">
        <v>29</v>
      </c>
      <c r="AX1633" s="37">
        <v>179</v>
      </c>
      <c r="AY1633" s="41">
        <f t="shared" si="483"/>
        <v>29179</v>
      </c>
      <c r="BA1633" s="7" t="s">
        <v>59</v>
      </c>
    </row>
    <row r="1634" spans="1:53" hidden="1" outlineLevel="1">
      <c r="A1634" t="s">
        <v>679</v>
      </c>
      <c r="B1634" t="s">
        <v>402</v>
      </c>
      <c r="C1634" s="25">
        <v>14049</v>
      </c>
      <c r="F1634" s="25">
        <v>8060</v>
      </c>
      <c r="G1634" s="25"/>
      <c r="H1634" s="1">
        <v>4743</v>
      </c>
      <c r="I1634" s="2" t="str">
        <f t="shared" si="491"/>
        <v/>
      </c>
      <c r="J1634" s="2">
        <f t="shared" si="492"/>
        <v>0.58846153846153848</v>
      </c>
      <c r="K1634" s="10" t="e">
        <f t="shared" si="493"/>
        <v>#N/A</v>
      </c>
      <c r="L1634" s="9" t="e">
        <f t="shared" si="494"/>
        <v>#N/A</v>
      </c>
      <c r="M1634" s="8" t="e">
        <f t="shared" si="495"/>
        <v>#N/A</v>
      </c>
      <c r="N1634" s="2" t="str">
        <f t="shared" si="496"/>
        <v>-</v>
      </c>
      <c r="O1634" s="2" t="str">
        <f t="shared" si="497"/>
        <v>-</v>
      </c>
      <c r="P1634" s="2" t="str">
        <f t="shared" si="498"/>
        <v>-</v>
      </c>
      <c r="Q1634" s="2" t="str">
        <f t="shared" si="499"/>
        <v>-</v>
      </c>
      <c r="AS1634" t="s">
        <v>679</v>
      </c>
      <c r="AT1634" t="s">
        <v>402</v>
      </c>
      <c r="AW1634" s="35">
        <v>29</v>
      </c>
      <c r="AX1634" s="37">
        <v>181</v>
      </c>
      <c r="AY1634" s="41">
        <f t="shared" si="483"/>
        <v>29181</v>
      </c>
      <c r="BA1634" s="7" t="s">
        <v>59</v>
      </c>
    </row>
    <row r="1635" spans="1:53" hidden="1" outlineLevel="1">
      <c r="A1635" t="s">
        <v>273</v>
      </c>
      <c r="B1635" t="s">
        <v>402</v>
      </c>
      <c r="C1635" s="25">
        <v>337952</v>
      </c>
      <c r="F1635" s="25">
        <v>197180</v>
      </c>
      <c r="G1635" s="25"/>
      <c r="H1635" s="1">
        <v>129466</v>
      </c>
      <c r="I1635" s="2" t="str">
        <f t="shared" si="491"/>
        <v/>
      </c>
      <c r="J1635" s="2">
        <f t="shared" si="492"/>
        <v>0.6565878892382595</v>
      </c>
      <c r="K1635" s="10" t="e">
        <f t="shared" si="493"/>
        <v>#N/A</v>
      </c>
      <c r="L1635" s="9" t="e">
        <f t="shared" si="494"/>
        <v>#N/A</v>
      </c>
      <c r="M1635" s="8" t="e">
        <f t="shared" si="495"/>
        <v>#N/A</v>
      </c>
      <c r="N1635" s="2" t="str">
        <f t="shared" si="496"/>
        <v>-</v>
      </c>
      <c r="O1635" s="2" t="str">
        <f t="shared" si="497"/>
        <v>-</v>
      </c>
      <c r="P1635" s="2" t="str">
        <f t="shared" si="498"/>
        <v>-</v>
      </c>
      <c r="Q1635" s="2" t="str">
        <f t="shared" si="499"/>
        <v>-</v>
      </c>
      <c r="AS1635" t="s">
        <v>273</v>
      </c>
      <c r="AT1635" t="s">
        <v>402</v>
      </c>
      <c r="AW1635" s="35">
        <v>29</v>
      </c>
      <c r="AX1635" s="37">
        <v>183</v>
      </c>
      <c r="AY1635" s="41">
        <f t="shared" si="483"/>
        <v>29183</v>
      </c>
      <c r="BA1635" s="7" t="s">
        <v>59</v>
      </c>
    </row>
    <row r="1636" spans="1:53" hidden="1" outlineLevel="1">
      <c r="A1636" t="s">
        <v>1515</v>
      </c>
      <c r="B1636" t="s">
        <v>402</v>
      </c>
      <c r="C1636" s="25">
        <v>9694</v>
      </c>
      <c r="F1636" s="25">
        <v>6332</v>
      </c>
      <c r="G1636" s="25"/>
      <c r="H1636" s="1">
        <v>4272</v>
      </c>
      <c r="I1636" s="2" t="str">
        <f t="shared" si="491"/>
        <v/>
      </c>
      <c r="J1636" s="2">
        <f t="shared" si="492"/>
        <v>0.67466835123183833</v>
      </c>
      <c r="K1636" s="10" t="e">
        <f t="shared" si="493"/>
        <v>#N/A</v>
      </c>
      <c r="L1636" s="9" t="e">
        <f t="shared" si="494"/>
        <v>#N/A</v>
      </c>
      <c r="M1636" s="8" t="e">
        <f t="shared" si="495"/>
        <v>#N/A</v>
      </c>
      <c r="N1636" s="2" t="str">
        <f t="shared" si="496"/>
        <v>-</v>
      </c>
      <c r="O1636" s="2" t="str">
        <f t="shared" si="497"/>
        <v>-</v>
      </c>
      <c r="P1636" s="2" t="str">
        <f t="shared" si="498"/>
        <v>-</v>
      </c>
      <c r="Q1636" s="2" t="str">
        <f t="shared" si="499"/>
        <v>-</v>
      </c>
      <c r="AS1636" t="s">
        <v>1515</v>
      </c>
      <c r="AT1636" t="s">
        <v>402</v>
      </c>
      <c r="AW1636" s="35">
        <v>29</v>
      </c>
      <c r="AX1636" s="37">
        <v>185</v>
      </c>
      <c r="AY1636" s="41">
        <f t="shared" si="483"/>
        <v>29185</v>
      </c>
      <c r="BA1636" s="7" t="s">
        <v>59</v>
      </c>
    </row>
    <row r="1637" spans="1:53" hidden="1" outlineLevel="1">
      <c r="A1637" t="s">
        <v>564</v>
      </c>
      <c r="B1637" t="s">
        <v>402</v>
      </c>
      <c r="C1637" s="25">
        <v>62917</v>
      </c>
      <c r="F1637" s="25">
        <v>30935</v>
      </c>
      <c r="G1637" s="25"/>
      <c r="H1637" s="1">
        <v>18414</v>
      </c>
      <c r="I1637" s="2" t="str">
        <f t="shared" si="491"/>
        <v/>
      </c>
      <c r="J1637" s="2">
        <f t="shared" si="492"/>
        <v>0.59524810085663493</v>
      </c>
      <c r="K1637" s="10" t="e">
        <f t="shared" si="493"/>
        <v>#N/A</v>
      </c>
      <c r="L1637" s="9" t="e">
        <f t="shared" si="494"/>
        <v>#N/A</v>
      </c>
      <c r="M1637" s="8" t="e">
        <f t="shared" si="495"/>
        <v>#N/A</v>
      </c>
      <c r="N1637" s="2" t="str">
        <f t="shared" si="496"/>
        <v>-</v>
      </c>
      <c r="O1637" s="2" t="str">
        <f t="shared" si="497"/>
        <v>-</v>
      </c>
      <c r="P1637" s="2" t="str">
        <f t="shared" si="498"/>
        <v>-</v>
      </c>
      <c r="Q1637" s="2" t="str">
        <f t="shared" si="499"/>
        <v>-</v>
      </c>
      <c r="AS1637" t="s">
        <v>564</v>
      </c>
      <c r="AT1637" t="s">
        <v>402</v>
      </c>
      <c r="AW1637" s="35">
        <v>29</v>
      </c>
      <c r="AX1637" s="37">
        <v>187</v>
      </c>
      <c r="AY1637" s="41">
        <f t="shared" ref="AY1637:AY1700" si="500">1000*AW1637+AX1637</f>
        <v>29187</v>
      </c>
      <c r="BA1637" s="7" t="s">
        <v>59</v>
      </c>
    </row>
    <row r="1638" spans="1:53" hidden="1" outlineLevel="1">
      <c r="A1638" t="s">
        <v>2969</v>
      </c>
      <c r="B1638" t="s">
        <v>402</v>
      </c>
      <c r="C1638" s="25">
        <v>1002050</v>
      </c>
      <c r="E1638" s="25"/>
      <c r="F1638" s="25">
        <v>660444</v>
      </c>
      <c r="G1638" s="25"/>
      <c r="H1638" s="1">
        <v>404314</v>
      </c>
      <c r="I1638" s="2" t="str">
        <f t="shared" si="491"/>
        <v/>
      </c>
      <c r="J1638" s="2">
        <f t="shared" si="492"/>
        <v>0.61218513605998393</v>
      </c>
      <c r="K1638" s="10" t="e">
        <f t="shared" si="493"/>
        <v>#N/A</v>
      </c>
      <c r="L1638" s="9" t="e">
        <f t="shared" si="494"/>
        <v>#N/A</v>
      </c>
      <c r="M1638" s="8" t="e">
        <f t="shared" si="495"/>
        <v>#N/A</v>
      </c>
      <c r="N1638" s="2" t="str">
        <f t="shared" si="496"/>
        <v>-</v>
      </c>
      <c r="O1638" s="2" t="str">
        <f t="shared" si="497"/>
        <v>-</v>
      </c>
      <c r="P1638" s="2" t="str">
        <f t="shared" si="498"/>
        <v>-</v>
      </c>
      <c r="Q1638" s="2" t="str">
        <f t="shared" si="499"/>
        <v>-</v>
      </c>
      <c r="AS1638" t="s">
        <v>2969</v>
      </c>
      <c r="AT1638" t="s">
        <v>402</v>
      </c>
      <c r="AW1638" s="35">
        <v>29</v>
      </c>
      <c r="AX1638" s="37">
        <v>189</v>
      </c>
      <c r="AY1638" s="41">
        <f t="shared" si="500"/>
        <v>29189</v>
      </c>
      <c r="BA1638" s="7" t="s">
        <v>59</v>
      </c>
    </row>
    <row r="1639" spans="1:53" hidden="1" outlineLevel="1">
      <c r="A1639" t="s">
        <v>2331</v>
      </c>
      <c r="B1639" t="s">
        <v>402</v>
      </c>
      <c r="C1639" s="25">
        <v>18263</v>
      </c>
      <c r="F1639" s="25">
        <v>11836</v>
      </c>
      <c r="G1639" s="25"/>
      <c r="H1639" s="1">
        <v>6698</v>
      </c>
      <c r="I1639" s="2" t="str">
        <f t="shared" si="491"/>
        <v/>
      </c>
      <c r="J1639" s="2">
        <f t="shared" si="492"/>
        <v>0.56590064210882052</v>
      </c>
      <c r="K1639" s="10" t="e">
        <f>RANK(R1639,R1639:AP1639)</f>
        <v>#N/A</v>
      </c>
      <c r="L1639" s="9" t="e">
        <f>RANK(S1639,R1639:AP1639)</f>
        <v>#N/A</v>
      </c>
      <c r="M1639" s="8" t="e">
        <f>RANK(T1639,R1639:AP1639)</f>
        <v>#N/A</v>
      </c>
      <c r="N1639" s="2" t="str">
        <f>IF(SUM($R1639:$AO1639)=0,"-",R1639/SUM($R1639:$AO1639))</f>
        <v>-</v>
      </c>
      <c r="O1639" s="2" t="str">
        <f>IF(SUM($R1639:$AO1639)=0,"-",S1639/SUM($R1639:$AO1639))</f>
        <v>-</v>
      </c>
      <c r="P1639" s="2" t="str">
        <f>IF(SUM($R1639:$AO1639)=0,"-",T1639/SUM($R1639:$AO1639))</f>
        <v>-</v>
      </c>
      <c r="Q1639" s="2" t="str">
        <f>IF(SUM($R1639:$AO1639)=0,"-",(1-N1639-O1639-P1639))</f>
        <v>-</v>
      </c>
      <c r="AS1639" t="s">
        <v>2331</v>
      </c>
      <c r="AT1639" t="s">
        <v>402</v>
      </c>
      <c r="AW1639" s="35">
        <v>29</v>
      </c>
      <c r="AX1639" s="37">
        <v>186</v>
      </c>
      <c r="AY1639" s="41">
        <f>1000*AW1639+AX1639</f>
        <v>29186</v>
      </c>
      <c r="BA1639" s="7" t="s">
        <v>59</v>
      </c>
    </row>
    <row r="1640" spans="1:53" hidden="1" outlineLevel="1">
      <c r="A1640" t="s">
        <v>3032</v>
      </c>
      <c r="B1640" t="s">
        <v>402</v>
      </c>
      <c r="C1640" s="25">
        <v>23008</v>
      </c>
      <c r="F1640" s="25">
        <v>15056</v>
      </c>
      <c r="G1640" s="25"/>
      <c r="H1640" s="1">
        <v>7810</v>
      </c>
      <c r="I1640" s="2" t="str">
        <f t="shared" si="491"/>
        <v/>
      </c>
      <c r="J1640" s="2">
        <f t="shared" si="492"/>
        <v>0.51873007438894791</v>
      </c>
      <c r="K1640" s="10" t="e">
        <f t="shared" ref="K1640:K1659" si="501">RANK(R1640,R1640:AP1640)</f>
        <v>#N/A</v>
      </c>
      <c r="L1640" s="9" t="e">
        <f t="shared" ref="L1640:L1659" si="502">RANK(S1640,R1640:AP1640)</f>
        <v>#N/A</v>
      </c>
      <c r="M1640" s="8" t="e">
        <f t="shared" ref="M1640:M1659" si="503">RANK(T1640,R1640:AP1640)</f>
        <v>#N/A</v>
      </c>
      <c r="N1640" s="2" t="str">
        <f t="shared" ref="N1640:N1659" si="504">IF(SUM($R1640:$AO1640)=0,"-",R1640/SUM($R1640:$AO1640))</f>
        <v>-</v>
      </c>
      <c r="O1640" s="2" t="str">
        <f t="shared" ref="O1640:O1659" si="505">IF(SUM($R1640:$AO1640)=0,"-",S1640/SUM($R1640:$AO1640))</f>
        <v>-</v>
      </c>
      <c r="P1640" s="2" t="str">
        <f t="shared" ref="P1640:P1659" si="506">IF(SUM($R1640:$AO1640)=0,"-",T1640/SUM($R1640:$AO1640))</f>
        <v>-</v>
      </c>
      <c r="Q1640" s="2" t="str">
        <f t="shared" ref="Q1640:Q1659" si="507">IF(SUM($R1640:$AO1640)=0,"-",(1-N1640-O1640-P1640))</f>
        <v>-</v>
      </c>
      <c r="AS1640" t="s">
        <v>3032</v>
      </c>
      <c r="AT1640" t="s">
        <v>402</v>
      </c>
      <c r="AW1640" s="35">
        <v>29</v>
      </c>
      <c r="AX1640" s="37">
        <v>195</v>
      </c>
      <c r="AY1640" s="41">
        <f t="shared" si="500"/>
        <v>29195</v>
      </c>
      <c r="BA1640" s="7" t="s">
        <v>59</v>
      </c>
    </row>
    <row r="1641" spans="1:53" hidden="1" outlineLevel="1">
      <c r="A1641" t="s">
        <v>1347</v>
      </c>
      <c r="B1641" t="s">
        <v>402</v>
      </c>
      <c r="C1641" s="25">
        <v>4267</v>
      </c>
      <c r="F1641" s="25">
        <v>3262</v>
      </c>
      <c r="G1641" s="25"/>
      <c r="H1641" s="1">
        <v>1474</v>
      </c>
      <c r="I1641" s="2" t="str">
        <f t="shared" si="491"/>
        <v/>
      </c>
      <c r="J1641" s="2">
        <f t="shared" si="492"/>
        <v>0.45187001839362356</v>
      </c>
      <c r="K1641" s="10" t="e">
        <f t="shared" si="501"/>
        <v>#N/A</v>
      </c>
      <c r="L1641" s="9" t="e">
        <f t="shared" si="502"/>
        <v>#N/A</v>
      </c>
      <c r="M1641" s="8" t="e">
        <f t="shared" si="503"/>
        <v>#N/A</v>
      </c>
      <c r="N1641" s="2" t="str">
        <f t="shared" si="504"/>
        <v>-</v>
      </c>
      <c r="O1641" s="2" t="str">
        <f t="shared" si="505"/>
        <v>-</v>
      </c>
      <c r="P1641" s="2" t="str">
        <f t="shared" si="506"/>
        <v>-</v>
      </c>
      <c r="Q1641" s="2" t="str">
        <f t="shared" si="507"/>
        <v>-</v>
      </c>
      <c r="AS1641" t="s">
        <v>1347</v>
      </c>
      <c r="AT1641" t="s">
        <v>402</v>
      </c>
      <c r="AW1641" s="35">
        <v>29</v>
      </c>
      <c r="AX1641" s="37">
        <v>197</v>
      </c>
      <c r="AY1641" s="41">
        <f t="shared" si="500"/>
        <v>29197</v>
      </c>
      <c r="BA1641" s="7" t="s">
        <v>59</v>
      </c>
    </row>
    <row r="1642" spans="1:53" hidden="1" outlineLevel="1">
      <c r="A1642" t="s">
        <v>845</v>
      </c>
      <c r="B1642" t="s">
        <v>402</v>
      </c>
      <c r="C1642" s="25">
        <v>4823</v>
      </c>
      <c r="F1642" s="25">
        <v>2974</v>
      </c>
      <c r="G1642" s="25"/>
      <c r="H1642" s="1">
        <v>1727</v>
      </c>
      <c r="I1642" s="2" t="str">
        <f t="shared" si="491"/>
        <v/>
      </c>
      <c r="J1642" s="2">
        <f t="shared" si="492"/>
        <v>0.58069939475453936</v>
      </c>
      <c r="K1642" s="10" t="e">
        <f t="shared" si="501"/>
        <v>#N/A</v>
      </c>
      <c r="L1642" s="9" t="e">
        <f t="shared" si="502"/>
        <v>#N/A</v>
      </c>
      <c r="M1642" s="8" t="e">
        <f t="shared" si="503"/>
        <v>#N/A</v>
      </c>
      <c r="N1642" s="2" t="str">
        <f t="shared" si="504"/>
        <v>-</v>
      </c>
      <c r="O1642" s="2" t="str">
        <f t="shared" si="505"/>
        <v>-</v>
      </c>
      <c r="P1642" s="2" t="str">
        <f t="shared" si="506"/>
        <v>-</v>
      </c>
      <c r="Q1642" s="2" t="str">
        <f t="shared" si="507"/>
        <v>-</v>
      </c>
      <c r="AS1642" t="s">
        <v>845</v>
      </c>
      <c r="AT1642" t="s">
        <v>402</v>
      </c>
      <c r="AW1642" s="35">
        <v>29</v>
      </c>
      <c r="AX1642" s="37">
        <v>199</v>
      </c>
      <c r="AY1642" s="41">
        <f t="shared" si="500"/>
        <v>29199</v>
      </c>
      <c r="BA1642" s="7" t="s">
        <v>59</v>
      </c>
    </row>
    <row r="1643" spans="1:53" hidden="1" outlineLevel="1">
      <c r="A1643" t="s">
        <v>2749</v>
      </c>
      <c r="B1643" t="s">
        <v>402</v>
      </c>
      <c r="C1643" s="25">
        <v>39626</v>
      </c>
      <c r="F1643" s="25">
        <v>25008</v>
      </c>
      <c r="G1643" s="25"/>
      <c r="H1643" s="1">
        <v>13323</v>
      </c>
      <c r="I1643" s="2" t="str">
        <f t="shared" si="491"/>
        <v/>
      </c>
      <c r="J1643" s="2">
        <f t="shared" si="492"/>
        <v>0.53274952015355082</v>
      </c>
      <c r="K1643" s="10" t="e">
        <f t="shared" si="501"/>
        <v>#N/A</v>
      </c>
      <c r="L1643" s="9" t="e">
        <f t="shared" si="502"/>
        <v>#N/A</v>
      </c>
      <c r="M1643" s="8" t="e">
        <f t="shared" si="503"/>
        <v>#N/A</v>
      </c>
      <c r="N1643" s="2" t="str">
        <f t="shared" si="504"/>
        <v>-</v>
      </c>
      <c r="O1643" s="2" t="str">
        <f t="shared" si="505"/>
        <v>-</v>
      </c>
      <c r="P1643" s="2" t="str">
        <f t="shared" si="506"/>
        <v>-</v>
      </c>
      <c r="Q1643" s="2" t="str">
        <f t="shared" si="507"/>
        <v>-</v>
      </c>
      <c r="AS1643" t="s">
        <v>2749</v>
      </c>
      <c r="AT1643" t="s">
        <v>402</v>
      </c>
      <c r="AW1643" s="35">
        <v>29</v>
      </c>
      <c r="AX1643" s="37">
        <v>201</v>
      </c>
      <c r="AY1643" s="41">
        <f t="shared" si="500"/>
        <v>29201</v>
      </c>
      <c r="BA1643" s="7" t="s">
        <v>59</v>
      </c>
    </row>
    <row r="1644" spans="1:53" hidden="1" outlineLevel="1">
      <c r="A1644" t="s">
        <v>432</v>
      </c>
      <c r="B1644" t="s">
        <v>402</v>
      </c>
      <c r="C1644" s="25">
        <v>8313</v>
      </c>
      <c r="F1644" s="25">
        <v>4921</v>
      </c>
      <c r="G1644" s="25"/>
      <c r="H1644" s="1">
        <v>3300</v>
      </c>
      <c r="I1644" s="2" t="str">
        <f t="shared" si="491"/>
        <v/>
      </c>
      <c r="J1644" s="2">
        <f t="shared" si="492"/>
        <v>0.67059540743751267</v>
      </c>
      <c r="K1644" s="10" t="e">
        <f t="shared" si="501"/>
        <v>#N/A</v>
      </c>
      <c r="L1644" s="9" t="e">
        <f t="shared" si="502"/>
        <v>#N/A</v>
      </c>
      <c r="M1644" s="8" t="e">
        <f t="shared" si="503"/>
        <v>#N/A</v>
      </c>
      <c r="N1644" s="2" t="str">
        <f t="shared" si="504"/>
        <v>-</v>
      </c>
      <c r="O1644" s="2" t="str">
        <f t="shared" si="505"/>
        <v>-</v>
      </c>
      <c r="P1644" s="2" t="str">
        <f t="shared" si="506"/>
        <v>-</v>
      </c>
      <c r="Q1644" s="2" t="str">
        <f t="shared" si="507"/>
        <v>-</v>
      </c>
      <c r="AS1644" t="s">
        <v>432</v>
      </c>
      <c r="AT1644" t="s">
        <v>402</v>
      </c>
      <c r="AW1644" s="35">
        <v>29</v>
      </c>
      <c r="AX1644" s="37">
        <v>203</v>
      </c>
      <c r="AY1644" s="41">
        <f t="shared" si="500"/>
        <v>29203</v>
      </c>
      <c r="BA1644" s="7" t="s">
        <v>59</v>
      </c>
    </row>
    <row r="1645" spans="1:53" hidden="1" outlineLevel="1">
      <c r="A1645" t="s">
        <v>2116</v>
      </c>
      <c r="B1645" t="s">
        <v>402</v>
      </c>
      <c r="C1645" s="25">
        <v>6533</v>
      </c>
      <c r="F1645" s="25">
        <v>4403</v>
      </c>
      <c r="G1645" s="25"/>
      <c r="H1645" s="1">
        <v>2991</v>
      </c>
      <c r="I1645" s="2" t="str">
        <f t="shared" si="491"/>
        <v/>
      </c>
      <c r="J1645" s="2">
        <f t="shared" si="492"/>
        <v>0.67930956166250289</v>
      </c>
      <c r="K1645" s="10" t="e">
        <f t="shared" si="501"/>
        <v>#N/A</v>
      </c>
      <c r="L1645" s="9" t="e">
        <f t="shared" si="502"/>
        <v>#N/A</v>
      </c>
      <c r="M1645" s="8" t="e">
        <f t="shared" si="503"/>
        <v>#N/A</v>
      </c>
      <c r="N1645" s="2" t="str">
        <f t="shared" si="504"/>
        <v>-</v>
      </c>
      <c r="O1645" s="2" t="str">
        <f t="shared" si="505"/>
        <v>-</v>
      </c>
      <c r="P1645" s="2" t="str">
        <f t="shared" si="506"/>
        <v>-</v>
      </c>
      <c r="Q1645" s="2" t="str">
        <f t="shared" si="507"/>
        <v>-</v>
      </c>
      <c r="AS1645" t="s">
        <v>2116</v>
      </c>
      <c r="AT1645" t="s">
        <v>402</v>
      </c>
      <c r="AW1645" s="35">
        <v>29</v>
      </c>
      <c r="AX1645" s="37">
        <v>205</v>
      </c>
      <c r="AY1645" s="41">
        <f t="shared" si="500"/>
        <v>29205</v>
      </c>
      <c r="BA1645" s="7" t="s">
        <v>59</v>
      </c>
    </row>
    <row r="1646" spans="1:53" hidden="1" outlineLevel="1">
      <c r="A1646" t="s">
        <v>2917</v>
      </c>
      <c r="B1646" t="s">
        <v>402</v>
      </c>
      <c r="C1646" s="25">
        <v>30314</v>
      </c>
      <c r="F1646" s="25">
        <v>17903</v>
      </c>
      <c r="G1646" s="25"/>
      <c r="H1646" s="1">
        <v>10353</v>
      </c>
      <c r="I1646" s="2" t="str">
        <f t="shared" si="491"/>
        <v/>
      </c>
      <c r="J1646" s="2">
        <f t="shared" si="492"/>
        <v>0.57828296933474832</v>
      </c>
      <c r="K1646" s="10" t="e">
        <f t="shared" si="501"/>
        <v>#N/A</v>
      </c>
      <c r="L1646" s="9" t="e">
        <f t="shared" si="502"/>
        <v>#N/A</v>
      </c>
      <c r="M1646" s="8" t="e">
        <f t="shared" si="503"/>
        <v>#N/A</v>
      </c>
      <c r="N1646" s="2" t="str">
        <f t="shared" si="504"/>
        <v>-</v>
      </c>
      <c r="O1646" s="2" t="str">
        <f t="shared" si="505"/>
        <v>-</v>
      </c>
      <c r="P1646" s="2" t="str">
        <f t="shared" si="506"/>
        <v>-</v>
      </c>
      <c r="Q1646" s="2" t="str">
        <f t="shared" si="507"/>
        <v>-</v>
      </c>
      <c r="AS1646" t="s">
        <v>2917</v>
      </c>
      <c r="AT1646" t="s">
        <v>402</v>
      </c>
      <c r="AW1646" s="35">
        <v>29</v>
      </c>
      <c r="AX1646" s="37">
        <v>207</v>
      </c>
      <c r="AY1646" s="41">
        <f t="shared" si="500"/>
        <v>29207</v>
      </c>
      <c r="BA1646" s="7" t="s">
        <v>59</v>
      </c>
    </row>
    <row r="1647" spans="1:53" hidden="1" outlineLevel="1">
      <c r="A1647" t="s">
        <v>978</v>
      </c>
      <c r="B1647" t="s">
        <v>402</v>
      </c>
      <c r="C1647" s="25">
        <v>31546</v>
      </c>
      <c r="F1647" s="25">
        <v>22659</v>
      </c>
      <c r="G1647" s="25"/>
      <c r="H1647" s="1">
        <v>12355</v>
      </c>
      <c r="I1647" s="2" t="str">
        <f t="shared" si="491"/>
        <v/>
      </c>
      <c r="J1647" s="2">
        <f t="shared" si="492"/>
        <v>0.54525795489650908</v>
      </c>
      <c r="K1647" s="10" t="e">
        <f t="shared" si="501"/>
        <v>#N/A</v>
      </c>
      <c r="L1647" s="9" t="e">
        <f t="shared" si="502"/>
        <v>#N/A</v>
      </c>
      <c r="M1647" s="8" t="e">
        <f t="shared" si="503"/>
        <v>#N/A</v>
      </c>
      <c r="N1647" s="2" t="str">
        <f t="shared" si="504"/>
        <v>-</v>
      </c>
      <c r="O1647" s="2" t="str">
        <f t="shared" si="505"/>
        <v>-</v>
      </c>
      <c r="P1647" s="2" t="str">
        <f t="shared" si="506"/>
        <v>-</v>
      </c>
      <c r="Q1647" s="2" t="str">
        <f t="shared" si="507"/>
        <v>-</v>
      </c>
      <c r="AS1647" t="s">
        <v>978</v>
      </c>
      <c r="AT1647" t="s">
        <v>402</v>
      </c>
      <c r="AW1647" s="35">
        <v>29</v>
      </c>
      <c r="AX1647" s="37">
        <v>209</v>
      </c>
      <c r="AY1647" s="41">
        <f t="shared" si="500"/>
        <v>29209</v>
      </c>
      <c r="BA1647" s="7" t="s">
        <v>59</v>
      </c>
    </row>
    <row r="1648" spans="1:53" hidden="1" outlineLevel="1">
      <c r="A1648" t="s">
        <v>2801</v>
      </c>
      <c r="B1648" t="s">
        <v>402</v>
      </c>
      <c r="C1648" s="25">
        <v>6783</v>
      </c>
      <c r="F1648" s="25">
        <v>4628</v>
      </c>
      <c r="G1648" s="25"/>
      <c r="H1648" s="1">
        <v>2384</v>
      </c>
      <c r="I1648" s="2" t="str">
        <f t="shared" si="491"/>
        <v/>
      </c>
      <c r="J1648" s="2">
        <f t="shared" si="492"/>
        <v>0.51512532411408818</v>
      </c>
      <c r="K1648" s="10" t="e">
        <f t="shared" si="501"/>
        <v>#N/A</v>
      </c>
      <c r="L1648" s="9" t="e">
        <f t="shared" si="502"/>
        <v>#N/A</v>
      </c>
      <c r="M1648" s="8" t="e">
        <f t="shared" si="503"/>
        <v>#N/A</v>
      </c>
      <c r="N1648" s="2" t="str">
        <f t="shared" si="504"/>
        <v>-</v>
      </c>
      <c r="O1648" s="2" t="str">
        <f t="shared" si="505"/>
        <v>-</v>
      </c>
      <c r="P1648" s="2" t="str">
        <f t="shared" si="506"/>
        <v>-</v>
      </c>
      <c r="Q1648" s="2" t="str">
        <f t="shared" si="507"/>
        <v>-</v>
      </c>
      <c r="AS1648" t="s">
        <v>2801</v>
      </c>
      <c r="AT1648" t="s">
        <v>402</v>
      </c>
      <c r="AW1648" s="35">
        <v>29</v>
      </c>
      <c r="AX1648" s="37">
        <v>211</v>
      </c>
      <c r="AY1648" s="41">
        <f t="shared" si="500"/>
        <v>29211</v>
      </c>
      <c r="BA1648" s="7" t="s">
        <v>59</v>
      </c>
    </row>
    <row r="1649" spans="1:53" hidden="1" outlineLevel="1">
      <c r="A1649" t="s">
        <v>2860</v>
      </c>
      <c r="B1649" t="s">
        <v>402</v>
      </c>
      <c r="C1649" s="25">
        <v>46200</v>
      </c>
      <c r="F1649" s="25">
        <v>28178</v>
      </c>
      <c r="G1649" s="25"/>
      <c r="H1649" s="1">
        <v>14755</v>
      </c>
      <c r="I1649" s="2" t="str">
        <f t="shared" si="491"/>
        <v/>
      </c>
      <c r="J1649" s="2">
        <f t="shared" si="492"/>
        <v>0.5236354602881681</v>
      </c>
      <c r="K1649" s="10" t="e">
        <f t="shared" si="501"/>
        <v>#N/A</v>
      </c>
      <c r="L1649" s="9" t="e">
        <f t="shared" si="502"/>
        <v>#N/A</v>
      </c>
      <c r="M1649" s="8" t="e">
        <f t="shared" si="503"/>
        <v>#N/A</v>
      </c>
      <c r="N1649" s="2" t="str">
        <f t="shared" si="504"/>
        <v>-</v>
      </c>
      <c r="O1649" s="2" t="str">
        <f t="shared" si="505"/>
        <v>-</v>
      </c>
      <c r="P1649" s="2" t="str">
        <f t="shared" si="506"/>
        <v>-</v>
      </c>
      <c r="Q1649" s="2" t="str">
        <f t="shared" si="507"/>
        <v>-</v>
      </c>
      <c r="AS1649" t="s">
        <v>2860</v>
      </c>
      <c r="AT1649" t="s">
        <v>402</v>
      </c>
      <c r="AW1649" s="35">
        <v>29</v>
      </c>
      <c r="AX1649" s="37">
        <v>213</v>
      </c>
      <c r="AY1649" s="41">
        <f t="shared" si="500"/>
        <v>29213</v>
      </c>
      <c r="BA1649" s="7" t="s">
        <v>59</v>
      </c>
    </row>
    <row r="1650" spans="1:53" hidden="1" outlineLevel="1">
      <c r="A1650" t="s">
        <v>3008</v>
      </c>
      <c r="B1650" t="s">
        <v>402</v>
      </c>
      <c r="C1650" s="25">
        <v>25385</v>
      </c>
      <c r="F1650" s="25">
        <v>14491</v>
      </c>
      <c r="G1650" s="25"/>
      <c r="H1650" s="1">
        <v>9035</v>
      </c>
      <c r="I1650" s="2" t="str">
        <f t="shared" si="491"/>
        <v/>
      </c>
      <c r="J1650" s="2">
        <f t="shared" si="492"/>
        <v>0.62349044234352358</v>
      </c>
      <c r="K1650" s="10" t="e">
        <f t="shared" si="501"/>
        <v>#N/A</v>
      </c>
      <c r="L1650" s="9" t="e">
        <f t="shared" si="502"/>
        <v>#N/A</v>
      </c>
      <c r="M1650" s="8" t="e">
        <f t="shared" si="503"/>
        <v>#N/A</v>
      </c>
      <c r="N1650" s="2" t="str">
        <f t="shared" si="504"/>
        <v>-</v>
      </c>
      <c r="O1650" s="2" t="str">
        <f t="shared" si="505"/>
        <v>-</v>
      </c>
      <c r="P1650" s="2" t="str">
        <f t="shared" si="506"/>
        <v>-</v>
      </c>
      <c r="Q1650" s="2" t="str">
        <f t="shared" si="507"/>
        <v>-</v>
      </c>
      <c r="AS1650" t="s">
        <v>3008</v>
      </c>
      <c r="AT1650" t="s">
        <v>402</v>
      </c>
      <c r="AW1650" s="35">
        <v>29</v>
      </c>
      <c r="AX1650" s="37">
        <v>215</v>
      </c>
      <c r="AY1650" s="41">
        <f t="shared" si="500"/>
        <v>29215</v>
      </c>
      <c r="BA1650" s="7" t="s">
        <v>59</v>
      </c>
    </row>
    <row r="1651" spans="1:53" hidden="1" outlineLevel="1">
      <c r="A1651" t="s">
        <v>2307</v>
      </c>
      <c r="B1651" t="s">
        <v>402</v>
      </c>
      <c r="C1651" s="25">
        <v>20715</v>
      </c>
      <c r="F1651" s="25">
        <v>11307</v>
      </c>
      <c r="G1651" s="25"/>
      <c r="H1651" s="1">
        <v>7094</v>
      </c>
      <c r="I1651" s="2" t="str">
        <f t="shared" si="491"/>
        <v/>
      </c>
      <c r="J1651" s="2">
        <f t="shared" si="492"/>
        <v>0.62739895639869103</v>
      </c>
      <c r="K1651" s="10" t="e">
        <f t="shared" si="501"/>
        <v>#N/A</v>
      </c>
      <c r="L1651" s="9" t="e">
        <f t="shared" si="502"/>
        <v>#N/A</v>
      </c>
      <c r="M1651" s="8" t="e">
        <f t="shared" si="503"/>
        <v>#N/A</v>
      </c>
      <c r="N1651" s="2" t="str">
        <f t="shared" si="504"/>
        <v>-</v>
      </c>
      <c r="O1651" s="2" t="str">
        <f t="shared" si="505"/>
        <v>-</v>
      </c>
      <c r="P1651" s="2" t="str">
        <f t="shared" si="506"/>
        <v>-</v>
      </c>
      <c r="Q1651" s="2" t="str">
        <f t="shared" si="507"/>
        <v>-</v>
      </c>
      <c r="AS1651" t="s">
        <v>2307</v>
      </c>
      <c r="AT1651" t="s">
        <v>402</v>
      </c>
      <c r="AW1651" s="35">
        <v>29</v>
      </c>
      <c r="AX1651" s="37">
        <v>217</v>
      </c>
      <c r="AY1651" s="41">
        <f t="shared" si="500"/>
        <v>29217</v>
      </c>
      <c r="BA1651" s="7" t="s">
        <v>59</v>
      </c>
    </row>
    <row r="1652" spans="1:53" hidden="1" outlineLevel="1">
      <c r="A1652" t="s">
        <v>2267</v>
      </c>
      <c r="B1652" t="s">
        <v>402</v>
      </c>
      <c r="C1652" s="25">
        <v>30175</v>
      </c>
      <c r="F1652" s="25">
        <v>19173</v>
      </c>
      <c r="G1652" s="25"/>
      <c r="H1652" s="1">
        <v>11128</v>
      </c>
      <c r="I1652" s="2" t="str">
        <f t="shared" si="491"/>
        <v/>
      </c>
      <c r="J1652" s="2">
        <f t="shared" si="492"/>
        <v>0.58039952015855634</v>
      </c>
      <c r="K1652" s="10" t="e">
        <f t="shared" si="501"/>
        <v>#N/A</v>
      </c>
      <c r="L1652" s="9" t="e">
        <f t="shared" si="502"/>
        <v>#N/A</v>
      </c>
      <c r="M1652" s="8" t="e">
        <f t="shared" si="503"/>
        <v>#N/A</v>
      </c>
      <c r="N1652" s="2" t="str">
        <f t="shared" si="504"/>
        <v>-</v>
      </c>
      <c r="O1652" s="2" t="str">
        <f t="shared" si="505"/>
        <v>-</v>
      </c>
      <c r="P1652" s="2" t="str">
        <f t="shared" si="506"/>
        <v>-</v>
      </c>
      <c r="Q1652" s="2" t="str">
        <f t="shared" si="507"/>
        <v>-</v>
      </c>
      <c r="AS1652" t="s">
        <v>2267</v>
      </c>
      <c r="AT1652" t="s">
        <v>402</v>
      </c>
      <c r="AW1652" s="35">
        <v>29</v>
      </c>
      <c r="AX1652" s="37">
        <v>219</v>
      </c>
      <c r="AY1652" s="41">
        <f t="shared" si="500"/>
        <v>29219</v>
      </c>
      <c r="BA1652" s="7" t="s">
        <v>59</v>
      </c>
    </row>
    <row r="1653" spans="1:53" hidden="1" outlineLevel="1">
      <c r="A1653" t="s">
        <v>2321</v>
      </c>
      <c r="B1653" t="s">
        <v>402</v>
      </c>
      <c r="C1653" s="25">
        <v>24619</v>
      </c>
      <c r="F1653" s="25">
        <v>13647</v>
      </c>
      <c r="G1653" s="25"/>
      <c r="H1653" s="1">
        <v>7403</v>
      </c>
      <c r="I1653" s="2" t="str">
        <f t="shared" si="491"/>
        <v/>
      </c>
      <c r="J1653" s="2">
        <f t="shared" si="492"/>
        <v>0.54246354510148753</v>
      </c>
      <c r="K1653" s="10" t="e">
        <f t="shared" si="501"/>
        <v>#N/A</v>
      </c>
      <c r="L1653" s="9" t="e">
        <f t="shared" si="502"/>
        <v>#N/A</v>
      </c>
      <c r="M1653" s="8" t="e">
        <f t="shared" si="503"/>
        <v>#N/A</v>
      </c>
      <c r="N1653" s="2" t="str">
        <f t="shared" si="504"/>
        <v>-</v>
      </c>
      <c r="O1653" s="2" t="str">
        <f t="shared" si="505"/>
        <v>-</v>
      </c>
      <c r="P1653" s="2" t="str">
        <f t="shared" si="506"/>
        <v>-</v>
      </c>
      <c r="Q1653" s="2" t="str">
        <f t="shared" si="507"/>
        <v>-</v>
      </c>
      <c r="AS1653" t="s">
        <v>2321</v>
      </c>
      <c r="AT1653" t="s">
        <v>402</v>
      </c>
      <c r="AW1653" s="35">
        <v>29</v>
      </c>
      <c r="AX1653" s="37">
        <v>221</v>
      </c>
      <c r="AY1653" s="41">
        <f t="shared" si="500"/>
        <v>29221</v>
      </c>
      <c r="BA1653" s="7" t="s">
        <v>59</v>
      </c>
    </row>
    <row r="1654" spans="1:53" hidden="1" outlineLevel="1">
      <c r="A1654" t="s">
        <v>2268</v>
      </c>
      <c r="B1654" t="s">
        <v>402</v>
      </c>
      <c r="C1654" s="25">
        <v>13429</v>
      </c>
      <c r="F1654" s="25">
        <v>8249</v>
      </c>
      <c r="G1654" s="25"/>
      <c r="H1654" s="1">
        <v>5282</v>
      </c>
      <c r="I1654" s="2" t="str">
        <f t="shared" si="491"/>
        <v/>
      </c>
      <c r="J1654" s="2">
        <f t="shared" si="492"/>
        <v>0.64032003879258093</v>
      </c>
      <c r="K1654" s="10" t="e">
        <f t="shared" si="501"/>
        <v>#N/A</v>
      </c>
      <c r="L1654" s="9" t="e">
        <f t="shared" si="502"/>
        <v>#N/A</v>
      </c>
      <c r="M1654" s="8" t="e">
        <f t="shared" si="503"/>
        <v>#N/A</v>
      </c>
      <c r="N1654" s="2" t="str">
        <f t="shared" si="504"/>
        <v>-</v>
      </c>
      <c r="O1654" s="2" t="str">
        <f t="shared" si="505"/>
        <v>-</v>
      </c>
      <c r="P1654" s="2" t="str">
        <f t="shared" si="506"/>
        <v>-</v>
      </c>
      <c r="Q1654" s="2" t="str">
        <f t="shared" si="507"/>
        <v>-</v>
      </c>
      <c r="AS1654" t="s">
        <v>2268</v>
      </c>
      <c r="AT1654" t="s">
        <v>402</v>
      </c>
      <c r="AW1654" s="35">
        <v>29</v>
      </c>
      <c r="AX1654" s="37">
        <v>223</v>
      </c>
      <c r="AY1654" s="41">
        <f t="shared" si="500"/>
        <v>29223</v>
      </c>
      <c r="BA1654" s="7" t="s">
        <v>59</v>
      </c>
    </row>
    <row r="1655" spans="1:53" hidden="1" outlineLevel="1">
      <c r="A1655" t="s">
        <v>2338</v>
      </c>
      <c r="B1655" t="s">
        <v>402</v>
      </c>
      <c r="C1655" s="25">
        <v>34692</v>
      </c>
      <c r="F1655" s="25">
        <v>18514</v>
      </c>
      <c r="G1655" s="25"/>
      <c r="H1655" s="1">
        <v>12584</v>
      </c>
      <c r="I1655" s="2" t="str">
        <f t="shared" si="491"/>
        <v/>
      </c>
      <c r="J1655" s="2">
        <f t="shared" si="492"/>
        <v>0.67970184725072913</v>
      </c>
      <c r="K1655" s="10" t="e">
        <f t="shared" si="501"/>
        <v>#N/A</v>
      </c>
      <c r="L1655" s="9" t="e">
        <f t="shared" si="502"/>
        <v>#N/A</v>
      </c>
      <c r="M1655" s="8" t="e">
        <f t="shared" si="503"/>
        <v>#N/A</v>
      </c>
      <c r="N1655" s="2" t="str">
        <f t="shared" si="504"/>
        <v>-</v>
      </c>
      <c r="O1655" s="2" t="str">
        <f t="shared" si="505"/>
        <v>-</v>
      </c>
      <c r="P1655" s="2" t="str">
        <f t="shared" si="506"/>
        <v>-</v>
      </c>
      <c r="Q1655" s="2" t="str">
        <f t="shared" si="507"/>
        <v>-</v>
      </c>
      <c r="AS1655" t="s">
        <v>2338</v>
      </c>
      <c r="AT1655" t="s">
        <v>402</v>
      </c>
      <c r="AW1655" s="35">
        <v>29</v>
      </c>
      <c r="AX1655" s="37">
        <v>225</v>
      </c>
      <c r="AY1655" s="41">
        <f t="shared" si="500"/>
        <v>29225</v>
      </c>
      <c r="BA1655" s="7" t="s">
        <v>59</v>
      </c>
    </row>
    <row r="1656" spans="1:53" hidden="1" outlineLevel="1">
      <c r="A1656" t="s">
        <v>2832</v>
      </c>
      <c r="B1656" t="s">
        <v>402</v>
      </c>
      <c r="C1656" s="25">
        <v>2202</v>
      </c>
      <c r="F1656" s="25">
        <v>1551</v>
      </c>
      <c r="G1656" s="25"/>
      <c r="H1656" s="1">
        <v>1015</v>
      </c>
      <c r="I1656" s="2" t="str">
        <f t="shared" si="491"/>
        <v/>
      </c>
      <c r="J1656" s="2">
        <f t="shared" si="492"/>
        <v>0.65441650548033525</v>
      </c>
      <c r="K1656" s="10" t="e">
        <f t="shared" si="501"/>
        <v>#N/A</v>
      </c>
      <c r="L1656" s="9" t="e">
        <f t="shared" si="502"/>
        <v>#N/A</v>
      </c>
      <c r="M1656" s="8" t="e">
        <f t="shared" si="503"/>
        <v>#N/A</v>
      </c>
      <c r="N1656" s="2" t="str">
        <f t="shared" si="504"/>
        <v>-</v>
      </c>
      <c r="O1656" s="2" t="str">
        <f t="shared" si="505"/>
        <v>-</v>
      </c>
      <c r="P1656" s="2" t="str">
        <f t="shared" si="506"/>
        <v>-</v>
      </c>
      <c r="Q1656" s="2" t="str">
        <f t="shared" si="507"/>
        <v>-</v>
      </c>
      <c r="AS1656" t="s">
        <v>2832</v>
      </c>
      <c r="AT1656" t="s">
        <v>402</v>
      </c>
      <c r="AW1656" s="35">
        <v>29</v>
      </c>
      <c r="AX1656" s="37">
        <v>227</v>
      </c>
      <c r="AY1656" s="41">
        <f t="shared" si="500"/>
        <v>29227</v>
      </c>
      <c r="BA1656" s="7" t="s">
        <v>59</v>
      </c>
    </row>
    <row r="1657" spans="1:53" hidden="1" outlineLevel="1">
      <c r="A1657" t="s">
        <v>2497</v>
      </c>
      <c r="B1657" t="s">
        <v>402</v>
      </c>
      <c r="C1657" s="25">
        <v>18554</v>
      </c>
      <c r="F1657" s="25">
        <v>11255</v>
      </c>
      <c r="G1657" s="25"/>
      <c r="H1657" s="1">
        <v>6946</v>
      </c>
      <c r="I1657" s="2" t="str">
        <f t="shared" si="491"/>
        <v/>
      </c>
      <c r="J1657" s="2">
        <f t="shared" si="492"/>
        <v>0.61714793425144376</v>
      </c>
      <c r="K1657" s="10" t="e">
        <f t="shared" si="501"/>
        <v>#N/A</v>
      </c>
      <c r="L1657" s="9" t="e">
        <f t="shared" si="502"/>
        <v>#N/A</v>
      </c>
      <c r="M1657" s="8" t="e">
        <f t="shared" si="503"/>
        <v>#N/A</v>
      </c>
      <c r="N1657" s="2" t="str">
        <f t="shared" si="504"/>
        <v>-</v>
      </c>
      <c r="O1657" s="2" t="str">
        <f t="shared" si="505"/>
        <v>-</v>
      </c>
      <c r="P1657" s="2" t="str">
        <f t="shared" si="506"/>
        <v>-</v>
      </c>
      <c r="Q1657" s="2" t="str">
        <f t="shared" si="507"/>
        <v>-</v>
      </c>
      <c r="AS1657" t="s">
        <v>2497</v>
      </c>
      <c r="AT1657" t="s">
        <v>402</v>
      </c>
      <c r="AW1657" s="35">
        <v>29</v>
      </c>
      <c r="AX1657" s="37">
        <v>229</v>
      </c>
      <c r="AY1657" s="41">
        <f t="shared" si="500"/>
        <v>29229</v>
      </c>
      <c r="BA1657" s="7" t="s">
        <v>59</v>
      </c>
    </row>
    <row r="1658" spans="1:53" hidden="1" outlineLevel="1">
      <c r="A1658" t="s">
        <v>2969</v>
      </c>
      <c r="B1658" t="s">
        <v>402</v>
      </c>
      <c r="C1658" s="25">
        <v>320131</v>
      </c>
      <c r="F1658" s="25">
        <v>207092</v>
      </c>
      <c r="G1658" s="25"/>
      <c r="H1658" s="1">
        <v>92953</v>
      </c>
      <c r="I1658" s="2" t="str">
        <f t="shared" si="491"/>
        <v/>
      </c>
      <c r="J1658" s="2">
        <f t="shared" si="492"/>
        <v>0.44884882081393779</v>
      </c>
      <c r="K1658" s="10" t="e">
        <f t="shared" si="501"/>
        <v>#N/A</v>
      </c>
      <c r="L1658" s="9" t="e">
        <f t="shared" si="502"/>
        <v>#N/A</v>
      </c>
      <c r="M1658" s="8" t="e">
        <f t="shared" si="503"/>
        <v>#N/A</v>
      </c>
      <c r="N1658" s="2" t="str">
        <f t="shared" si="504"/>
        <v>-</v>
      </c>
      <c r="O1658" s="2" t="str">
        <f t="shared" si="505"/>
        <v>-</v>
      </c>
      <c r="P1658" s="2" t="str">
        <f t="shared" si="506"/>
        <v>-</v>
      </c>
      <c r="Q1658" s="2" t="str">
        <f t="shared" si="507"/>
        <v>-</v>
      </c>
      <c r="AS1658" t="s">
        <v>2969</v>
      </c>
      <c r="AT1658" t="s">
        <v>402</v>
      </c>
      <c r="AW1658" s="35">
        <v>29</v>
      </c>
      <c r="AX1658" s="37">
        <v>510</v>
      </c>
      <c r="AY1658" s="41">
        <f t="shared" si="500"/>
        <v>29510</v>
      </c>
      <c r="BA1658" s="7" t="s">
        <v>2943</v>
      </c>
    </row>
    <row r="1659" spans="1:53" collapsed="1">
      <c r="A1659" t="s">
        <v>68</v>
      </c>
      <c r="B1659" t="s">
        <v>2569</v>
      </c>
      <c r="C1659" s="25">
        <f>SUM(C1544:C1658)</f>
        <v>5842704</v>
      </c>
      <c r="D1659" s="55">
        <v>4388000</v>
      </c>
      <c r="E1659" s="55">
        <v>4276000</v>
      </c>
      <c r="F1659" s="25">
        <f>SUM(F1544:F1658)</f>
        <v>3553369</v>
      </c>
      <c r="G1659" s="25"/>
      <c r="H1659" s="1">
        <v>2097322</v>
      </c>
      <c r="I1659" s="2">
        <f t="shared" si="491"/>
        <v>0.47796763901549683</v>
      </c>
      <c r="J1659" s="2">
        <f t="shared" si="492"/>
        <v>0.59023478845005961</v>
      </c>
      <c r="K1659" s="10" t="e">
        <f t="shared" si="501"/>
        <v>#N/A</v>
      </c>
      <c r="L1659" s="9" t="e">
        <f t="shared" si="502"/>
        <v>#N/A</v>
      </c>
      <c r="M1659" s="8" t="e">
        <f t="shared" si="503"/>
        <v>#N/A</v>
      </c>
      <c r="N1659" s="2" t="str">
        <f t="shared" si="504"/>
        <v>-</v>
      </c>
      <c r="O1659" s="2" t="str">
        <f t="shared" si="505"/>
        <v>-</v>
      </c>
      <c r="P1659" s="2" t="str">
        <f t="shared" si="506"/>
        <v>-</v>
      </c>
      <c r="Q1659" s="2" t="str">
        <f t="shared" si="507"/>
        <v>-</v>
      </c>
      <c r="AS1659" t="s">
        <v>68</v>
      </c>
      <c r="AT1659" t="s">
        <v>2569</v>
      </c>
      <c r="AW1659" s="35">
        <v>29</v>
      </c>
      <c r="AX1659" s="37"/>
      <c r="AY1659" s="35">
        <v>29</v>
      </c>
      <c r="BA1659" s="7" t="s">
        <v>2133</v>
      </c>
    </row>
    <row r="1660" spans="1:53">
      <c r="C1660" s="25"/>
      <c r="F1660" s="25"/>
      <c r="G1660" s="25"/>
      <c r="I1660" s="2"/>
      <c r="J1660" s="2"/>
      <c r="K1660" s="10"/>
      <c r="L1660" s="9"/>
      <c r="M1660" s="8"/>
      <c r="AW1660" s="35"/>
      <c r="AX1660" s="37"/>
      <c r="AY1660" s="41"/>
    </row>
    <row r="1661" spans="1:53" hidden="1" outlineLevel="1">
      <c r="A1661" t="s">
        <v>410</v>
      </c>
      <c r="B1661" t="s">
        <v>955</v>
      </c>
      <c r="C1661" s="25">
        <v>9012</v>
      </c>
      <c r="F1661" s="25">
        <v>6176</v>
      </c>
      <c r="G1661" s="25">
        <v>4121</v>
      </c>
      <c r="H1661" s="1">
        <v>4040</v>
      </c>
      <c r="I1661" s="2" t="str">
        <f t="shared" si="491"/>
        <v/>
      </c>
      <c r="J1661" s="2">
        <f t="shared" si="492"/>
        <v>0.65414507772020725</v>
      </c>
      <c r="K1661" s="10" t="e">
        <f t="shared" ref="K1661:K1692" si="508">RANK(R1661,R1661:AP1661)</f>
        <v>#N/A</v>
      </c>
      <c r="L1661" s="9" t="e">
        <f t="shared" ref="L1661:L1692" si="509">RANK(S1661,R1661:AP1661)</f>
        <v>#N/A</v>
      </c>
      <c r="M1661" s="8" t="e">
        <f t="shared" ref="M1661:M1692" si="510">RANK(T1661,R1661:AP1661)</f>
        <v>#N/A</v>
      </c>
      <c r="N1661" s="2" t="str">
        <f t="shared" ref="N1661:N1692" si="511">IF(SUM($R1661:$AO1661)=0,"-",R1661/SUM($R1661:$AO1661))</f>
        <v>-</v>
      </c>
      <c r="O1661" s="2" t="str">
        <f t="shared" ref="O1661:O1692" si="512">IF(SUM($R1661:$AO1661)=0,"-",S1661/SUM($R1661:$AO1661))</f>
        <v>-</v>
      </c>
      <c r="P1661" s="2" t="str">
        <f t="shared" ref="P1661:P1692" si="513">IF(SUM($R1661:$AO1661)=0,"-",T1661/SUM($R1661:$AO1661))</f>
        <v>-</v>
      </c>
      <c r="Q1661" s="2" t="str">
        <f t="shared" ref="Q1661:Q1692" si="514">IF(SUM($R1661:$AO1661)=0,"-",(1-N1661-O1661-P1661))</f>
        <v>-</v>
      </c>
      <c r="AS1661" t="s">
        <v>410</v>
      </c>
      <c r="AT1661" t="s">
        <v>955</v>
      </c>
      <c r="AW1661" s="35">
        <v>30</v>
      </c>
      <c r="AX1661" s="37">
        <v>1</v>
      </c>
      <c r="AY1661" s="41">
        <f t="shared" si="500"/>
        <v>30001</v>
      </c>
      <c r="BA1661" s="7" t="s">
        <v>59</v>
      </c>
    </row>
    <row r="1662" spans="1:53" hidden="1" outlineLevel="1">
      <c r="A1662" t="s">
        <v>662</v>
      </c>
      <c r="B1662" t="s">
        <v>955</v>
      </c>
      <c r="C1662" s="25">
        <v>12540</v>
      </c>
      <c r="F1662" s="25">
        <v>7694</v>
      </c>
      <c r="G1662" s="25">
        <v>4736</v>
      </c>
      <c r="H1662" s="1">
        <v>4670</v>
      </c>
      <c r="I1662" s="2" t="str">
        <f t="shared" si="491"/>
        <v/>
      </c>
      <c r="J1662" s="2">
        <f t="shared" si="492"/>
        <v>0.60696646737717697</v>
      </c>
      <c r="K1662" s="10" t="e">
        <f t="shared" si="508"/>
        <v>#N/A</v>
      </c>
      <c r="L1662" s="9" t="e">
        <f t="shared" si="509"/>
        <v>#N/A</v>
      </c>
      <c r="M1662" s="8" t="e">
        <f t="shared" si="510"/>
        <v>#N/A</v>
      </c>
      <c r="N1662" s="2" t="str">
        <f t="shared" si="511"/>
        <v>-</v>
      </c>
      <c r="O1662" s="2" t="str">
        <f t="shared" si="512"/>
        <v>-</v>
      </c>
      <c r="P1662" s="2" t="str">
        <f t="shared" si="513"/>
        <v>-</v>
      </c>
      <c r="Q1662" s="2" t="str">
        <f t="shared" si="514"/>
        <v>-</v>
      </c>
      <c r="AS1662" t="s">
        <v>662</v>
      </c>
      <c r="AT1662" t="s">
        <v>955</v>
      </c>
      <c r="AW1662" s="35">
        <v>30</v>
      </c>
      <c r="AX1662" s="37">
        <v>3</v>
      </c>
      <c r="AY1662" s="41">
        <f t="shared" si="500"/>
        <v>30003</v>
      </c>
      <c r="BA1662" s="7" t="s">
        <v>59</v>
      </c>
    </row>
    <row r="1663" spans="1:53" hidden="1" outlineLevel="1">
      <c r="A1663" t="s">
        <v>3017</v>
      </c>
      <c r="B1663" t="s">
        <v>955</v>
      </c>
      <c r="C1663" s="25">
        <v>6536</v>
      </c>
      <c r="F1663" s="25">
        <v>4193</v>
      </c>
      <c r="G1663" s="25">
        <v>2716</v>
      </c>
      <c r="H1663" s="1">
        <v>2682</v>
      </c>
      <c r="I1663" s="2" t="str">
        <f t="shared" si="491"/>
        <v/>
      </c>
      <c r="J1663" s="2">
        <f t="shared" si="492"/>
        <v>0.63963749105652279</v>
      </c>
      <c r="K1663" s="10" t="e">
        <f t="shared" si="508"/>
        <v>#N/A</v>
      </c>
      <c r="L1663" s="9" t="e">
        <f t="shared" si="509"/>
        <v>#N/A</v>
      </c>
      <c r="M1663" s="8" t="e">
        <f t="shared" si="510"/>
        <v>#N/A</v>
      </c>
      <c r="N1663" s="2" t="str">
        <f t="shared" si="511"/>
        <v>-</v>
      </c>
      <c r="O1663" s="2" t="str">
        <f t="shared" si="512"/>
        <v>-</v>
      </c>
      <c r="P1663" s="2" t="str">
        <f t="shared" si="513"/>
        <v>-</v>
      </c>
      <c r="Q1663" s="2" t="str">
        <f t="shared" si="514"/>
        <v>-</v>
      </c>
      <c r="AS1663" t="s">
        <v>3017</v>
      </c>
      <c r="AT1663" t="s">
        <v>955</v>
      </c>
      <c r="AW1663" s="35">
        <v>30</v>
      </c>
      <c r="AX1663" s="37">
        <v>5</v>
      </c>
      <c r="AY1663" s="41">
        <f t="shared" si="500"/>
        <v>30005</v>
      </c>
      <c r="BA1663" s="7" t="s">
        <v>59</v>
      </c>
    </row>
    <row r="1664" spans="1:53" hidden="1" outlineLevel="1">
      <c r="A1664" t="s">
        <v>346</v>
      </c>
      <c r="B1664" t="s">
        <v>955</v>
      </c>
      <c r="C1664" s="25">
        <v>4958</v>
      </c>
      <c r="F1664" s="25">
        <v>3374</v>
      </c>
      <c r="G1664" s="25">
        <v>2444</v>
      </c>
      <c r="H1664" s="1">
        <v>2401</v>
      </c>
      <c r="I1664" s="2" t="str">
        <f t="shared" si="491"/>
        <v/>
      </c>
      <c r="J1664" s="2">
        <f t="shared" si="492"/>
        <v>0.71161825726141081</v>
      </c>
      <c r="K1664" s="10" t="e">
        <f t="shared" si="508"/>
        <v>#N/A</v>
      </c>
      <c r="L1664" s="9" t="e">
        <f t="shared" si="509"/>
        <v>#N/A</v>
      </c>
      <c r="M1664" s="8" t="e">
        <f t="shared" si="510"/>
        <v>#N/A</v>
      </c>
      <c r="N1664" s="2" t="str">
        <f t="shared" si="511"/>
        <v>-</v>
      </c>
      <c r="O1664" s="2" t="str">
        <f t="shared" si="512"/>
        <v>-</v>
      </c>
      <c r="P1664" s="2" t="str">
        <f t="shared" si="513"/>
        <v>-</v>
      </c>
      <c r="Q1664" s="2" t="str">
        <f t="shared" si="514"/>
        <v>-</v>
      </c>
      <c r="AS1664" t="s">
        <v>346</v>
      </c>
      <c r="AT1664" t="s">
        <v>955</v>
      </c>
      <c r="AW1664" s="35">
        <v>30</v>
      </c>
      <c r="AX1664" s="37">
        <v>7</v>
      </c>
      <c r="AY1664" s="41">
        <f t="shared" si="500"/>
        <v>30007</v>
      </c>
      <c r="BA1664" s="7" t="s">
        <v>59</v>
      </c>
    </row>
    <row r="1665" spans="1:53" hidden="1" outlineLevel="1">
      <c r="A1665" t="s">
        <v>2607</v>
      </c>
      <c r="B1665" t="s">
        <v>955</v>
      </c>
      <c r="C1665" s="25">
        <v>9916</v>
      </c>
      <c r="F1665" s="25">
        <v>7055</v>
      </c>
      <c r="G1665" s="25">
        <v>4974</v>
      </c>
      <c r="H1665" s="1">
        <v>4938</v>
      </c>
      <c r="I1665" s="2" t="str">
        <f t="shared" si="491"/>
        <v/>
      </c>
      <c r="J1665" s="2">
        <f t="shared" si="492"/>
        <v>0.69992912827781717</v>
      </c>
      <c r="K1665" s="10" t="e">
        <f t="shared" si="508"/>
        <v>#N/A</v>
      </c>
      <c r="L1665" s="9" t="e">
        <f t="shared" si="509"/>
        <v>#N/A</v>
      </c>
      <c r="M1665" s="8" t="e">
        <f t="shared" si="510"/>
        <v>#N/A</v>
      </c>
      <c r="N1665" s="2" t="str">
        <f t="shared" si="511"/>
        <v>-</v>
      </c>
      <c r="O1665" s="2" t="str">
        <f t="shared" si="512"/>
        <v>-</v>
      </c>
      <c r="P1665" s="2" t="str">
        <f t="shared" si="513"/>
        <v>-</v>
      </c>
      <c r="Q1665" s="2" t="str">
        <f t="shared" si="514"/>
        <v>-</v>
      </c>
      <c r="AS1665" t="s">
        <v>2607</v>
      </c>
      <c r="AT1665" t="s">
        <v>955</v>
      </c>
      <c r="AW1665" s="35">
        <v>30</v>
      </c>
      <c r="AX1665" s="37">
        <v>9</v>
      </c>
      <c r="AY1665" s="41">
        <f t="shared" si="500"/>
        <v>30009</v>
      </c>
      <c r="BA1665" s="7" t="s">
        <v>59</v>
      </c>
    </row>
    <row r="1666" spans="1:53" hidden="1" outlineLevel="1">
      <c r="A1666" t="s">
        <v>2288</v>
      </c>
      <c r="B1666" t="s">
        <v>955</v>
      </c>
      <c r="C1666" s="25">
        <v>1227</v>
      </c>
      <c r="F1666" s="25">
        <v>871</v>
      </c>
      <c r="G1666" s="25">
        <v>679</v>
      </c>
      <c r="H1666" s="1">
        <v>670</v>
      </c>
      <c r="I1666" s="2" t="str">
        <f t="shared" si="491"/>
        <v/>
      </c>
      <c r="J1666" s="2">
        <f t="shared" si="492"/>
        <v>0.76923076923076927</v>
      </c>
      <c r="K1666" s="10" t="e">
        <f t="shared" si="508"/>
        <v>#N/A</v>
      </c>
      <c r="L1666" s="9" t="e">
        <f t="shared" si="509"/>
        <v>#N/A</v>
      </c>
      <c r="M1666" s="8" t="e">
        <f t="shared" si="510"/>
        <v>#N/A</v>
      </c>
      <c r="N1666" s="2" t="str">
        <f t="shared" si="511"/>
        <v>-</v>
      </c>
      <c r="O1666" s="2" t="str">
        <f t="shared" si="512"/>
        <v>-</v>
      </c>
      <c r="P1666" s="2" t="str">
        <f t="shared" si="513"/>
        <v>-</v>
      </c>
      <c r="Q1666" s="2" t="str">
        <f t="shared" si="514"/>
        <v>-</v>
      </c>
      <c r="AS1666" t="s">
        <v>2288</v>
      </c>
      <c r="AT1666" t="s">
        <v>955</v>
      </c>
      <c r="AW1666" s="35">
        <v>30</v>
      </c>
      <c r="AX1666" s="37">
        <v>11</v>
      </c>
      <c r="AY1666" s="41">
        <f t="shared" si="500"/>
        <v>30011</v>
      </c>
      <c r="BA1666" s="7" t="s">
        <v>59</v>
      </c>
    </row>
    <row r="1667" spans="1:53" hidden="1" outlineLevel="1">
      <c r="A1667" t="s">
        <v>2178</v>
      </c>
      <c r="B1667" t="s">
        <v>955</v>
      </c>
      <c r="C1667" s="25">
        <v>79984</v>
      </c>
      <c r="F1667" s="25">
        <v>50527</v>
      </c>
      <c r="G1667" s="25">
        <v>30702</v>
      </c>
      <c r="H1667" s="1">
        <v>30431</v>
      </c>
      <c r="I1667" s="2" t="str">
        <f t="shared" si="491"/>
        <v/>
      </c>
      <c r="J1667" s="2">
        <f t="shared" si="492"/>
        <v>0.60227205256595484</v>
      </c>
      <c r="K1667" s="10" t="e">
        <f t="shared" si="508"/>
        <v>#N/A</v>
      </c>
      <c r="L1667" s="9" t="e">
        <f t="shared" si="509"/>
        <v>#N/A</v>
      </c>
      <c r="M1667" s="8" t="e">
        <f t="shared" si="510"/>
        <v>#N/A</v>
      </c>
      <c r="N1667" s="2" t="str">
        <f t="shared" si="511"/>
        <v>-</v>
      </c>
      <c r="O1667" s="2" t="str">
        <f t="shared" si="512"/>
        <v>-</v>
      </c>
      <c r="P1667" s="2" t="str">
        <f t="shared" si="513"/>
        <v>-</v>
      </c>
      <c r="Q1667" s="2" t="str">
        <f t="shared" si="514"/>
        <v>-</v>
      </c>
      <c r="AS1667" t="s">
        <v>2178</v>
      </c>
      <c r="AT1667" t="s">
        <v>955</v>
      </c>
      <c r="AW1667" s="35">
        <v>30</v>
      </c>
      <c r="AX1667" s="37">
        <v>13</v>
      </c>
      <c r="AY1667" s="41">
        <f t="shared" si="500"/>
        <v>30013</v>
      </c>
      <c r="BA1667" s="7" t="s">
        <v>59</v>
      </c>
    </row>
    <row r="1668" spans="1:53" hidden="1" outlineLevel="1">
      <c r="A1668" t="s">
        <v>2887</v>
      </c>
      <c r="B1668" t="s">
        <v>955</v>
      </c>
      <c r="C1668" s="25">
        <v>5709</v>
      </c>
      <c r="F1668" s="25">
        <v>3947</v>
      </c>
      <c r="G1668" s="25">
        <v>2704</v>
      </c>
      <c r="H1668" s="1">
        <v>2676</v>
      </c>
      <c r="I1668" s="2" t="str">
        <f t="shared" si="491"/>
        <v/>
      </c>
      <c r="J1668" s="2">
        <f t="shared" si="492"/>
        <v>0.67798327843932105</v>
      </c>
      <c r="K1668" s="10" t="e">
        <f t="shared" si="508"/>
        <v>#N/A</v>
      </c>
      <c r="L1668" s="9" t="e">
        <f t="shared" si="509"/>
        <v>#N/A</v>
      </c>
      <c r="M1668" s="8" t="e">
        <f t="shared" si="510"/>
        <v>#N/A</v>
      </c>
      <c r="N1668" s="2" t="str">
        <f t="shared" si="511"/>
        <v>-</v>
      </c>
      <c r="O1668" s="2" t="str">
        <f t="shared" si="512"/>
        <v>-</v>
      </c>
      <c r="P1668" s="2" t="str">
        <f t="shared" si="513"/>
        <v>-</v>
      </c>
      <c r="Q1668" s="2" t="str">
        <f t="shared" si="514"/>
        <v>-</v>
      </c>
      <c r="AS1668" t="s">
        <v>2887</v>
      </c>
      <c r="AT1668" t="s">
        <v>955</v>
      </c>
      <c r="AW1668" s="35">
        <v>30</v>
      </c>
      <c r="AX1668" s="37">
        <v>15</v>
      </c>
      <c r="AY1668" s="41">
        <f t="shared" si="500"/>
        <v>30015</v>
      </c>
      <c r="BA1668" s="7" t="s">
        <v>59</v>
      </c>
    </row>
    <row r="1669" spans="1:53" hidden="1" outlineLevel="1">
      <c r="A1669" t="s">
        <v>1707</v>
      </c>
      <c r="B1669" t="s">
        <v>955</v>
      </c>
      <c r="C1669" s="25">
        <v>11395</v>
      </c>
      <c r="F1669" s="25">
        <v>6928</v>
      </c>
      <c r="G1669" s="25">
        <v>4751</v>
      </c>
      <c r="H1669" s="1">
        <v>4709</v>
      </c>
      <c r="I1669" s="2" t="str">
        <f t="shared" si="491"/>
        <v/>
      </c>
      <c r="J1669" s="2">
        <f t="shared" si="492"/>
        <v>0.67970554272517325</v>
      </c>
      <c r="K1669" s="10" t="e">
        <f t="shared" si="508"/>
        <v>#N/A</v>
      </c>
      <c r="L1669" s="9" t="e">
        <f t="shared" si="509"/>
        <v>#N/A</v>
      </c>
      <c r="M1669" s="8" t="e">
        <f t="shared" si="510"/>
        <v>#N/A</v>
      </c>
      <c r="N1669" s="2" t="str">
        <f t="shared" si="511"/>
        <v>-</v>
      </c>
      <c r="O1669" s="2" t="str">
        <f t="shared" si="512"/>
        <v>-</v>
      </c>
      <c r="P1669" s="2" t="str">
        <f t="shared" si="513"/>
        <v>-</v>
      </c>
      <c r="Q1669" s="2" t="str">
        <f t="shared" si="514"/>
        <v>-</v>
      </c>
      <c r="AS1669" t="s">
        <v>1707</v>
      </c>
      <c r="AT1669" t="s">
        <v>955</v>
      </c>
      <c r="AW1669" s="35">
        <v>30</v>
      </c>
      <c r="AX1669" s="37">
        <v>17</v>
      </c>
      <c r="AY1669" s="41">
        <f t="shared" si="500"/>
        <v>30017</v>
      </c>
      <c r="BA1669" s="7" t="s">
        <v>59</v>
      </c>
    </row>
    <row r="1670" spans="1:53" hidden="1" outlineLevel="1">
      <c r="A1670" t="s">
        <v>2184</v>
      </c>
      <c r="B1670" t="s">
        <v>955</v>
      </c>
      <c r="C1670" s="25">
        <v>1748</v>
      </c>
      <c r="F1670" s="25">
        <v>1422</v>
      </c>
      <c r="G1670" s="25">
        <v>1064</v>
      </c>
      <c r="H1670" s="1">
        <v>1026</v>
      </c>
      <c r="I1670" s="2" t="str">
        <f t="shared" si="491"/>
        <v/>
      </c>
      <c r="J1670" s="2">
        <f t="shared" si="492"/>
        <v>0.72151898734177211</v>
      </c>
      <c r="K1670" s="10" t="e">
        <f t="shared" si="508"/>
        <v>#N/A</v>
      </c>
      <c r="L1670" s="9" t="e">
        <f t="shared" si="509"/>
        <v>#N/A</v>
      </c>
      <c r="M1670" s="8" t="e">
        <f t="shared" si="510"/>
        <v>#N/A</v>
      </c>
      <c r="N1670" s="2" t="str">
        <f t="shared" si="511"/>
        <v>-</v>
      </c>
      <c r="O1670" s="2" t="str">
        <f t="shared" si="512"/>
        <v>-</v>
      </c>
      <c r="P1670" s="2" t="str">
        <f t="shared" si="513"/>
        <v>-</v>
      </c>
      <c r="Q1670" s="2" t="str">
        <f t="shared" si="514"/>
        <v>-</v>
      </c>
      <c r="AS1670" t="s">
        <v>2184</v>
      </c>
      <c r="AT1670" t="s">
        <v>955</v>
      </c>
      <c r="AW1670" s="35">
        <v>30</v>
      </c>
      <c r="AX1670" s="37">
        <v>19</v>
      </c>
      <c r="AY1670" s="41">
        <f t="shared" si="500"/>
        <v>30019</v>
      </c>
      <c r="BA1670" s="7" t="s">
        <v>59</v>
      </c>
    </row>
    <row r="1671" spans="1:53" hidden="1" outlineLevel="1">
      <c r="A1671" t="s">
        <v>143</v>
      </c>
      <c r="B1671" t="s">
        <v>955</v>
      </c>
      <c r="C1671" s="25">
        <v>8853</v>
      </c>
      <c r="F1671" s="25">
        <v>6141</v>
      </c>
      <c r="G1671" s="25">
        <v>4014</v>
      </c>
      <c r="H1671" s="1">
        <v>3943</v>
      </c>
      <c r="I1671" s="2" t="str">
        <f t="shared" ref="I1671:I1734" si="515">IF(D1671&gt;0,H1671/D1671,"")</f>
        <v/>
      </c>
      <c r="J1671" s="2">
        <f t="shared" ref="J1671:J1734" si="516">IF(F1671&gt;0,H1671/F1671,"")</f>
        <v>0.64207783748575153</v>
      </c>
      <c r="K1671" s="10" t="e">
        <f t="shared" si="508"/>
        <v>#N/A</v>
      </c>
      <c r="L1671" s="9" t="e">
        <f t="shared" si="509"/>
        <v>#N/A</v>
      </c>
      <c r="M1671" s="8" t="e">
        <f t="shared" si="510"/>
        <v>#N/A</v>
      </c>
      <c r="N1671" s="2" t="str">
        <f t="shared" si="511"/>
        <v>-</v>
      </c>
      <c r="O1671" s="2" t="str">
        <f t="shared" si="512"/>
        <v>-</v>
      </c>
      <c r="P1671" s="2" t="str">
        <f t="shared" si="513"/>
        <v>-</v>
      </c>
      <c r="Q1671" s="2" t="str">
        <f t="shared" si="514"/>
        <v>-</v>
      </c>
      <c r="AS1671" t="s">
        <v>143</v>
      </c>
      <c r="AT1671" t="s">
        <v>955</v>
      </c>
      <c r="AW1671" s="35">
        <v>30</v>
      </c>
      <c r="AX1671" s="37">
        <v>21</v>
      </c>
      <c r="AY1671" s="41">
        <f t="shared" si="500"/>
        <v>30021</v>
      </c>
      <c r="BA1671" s="7" t="s">
        <v>59</v>
      </c>
    </row>
    <row r="1672" spans="1:53" hidden="1" outlineLevel="1">
      <c r="A1672" t="s">
        <v>2185</v>
      </c>
      <c r="B1672" t="s">
        <v>955</v>
      </c>
      <c r="C1672" s="25">
        <v>9180</v>
      </c>
      <c r="F1672" s="25">
        <v>6261</v>
      </c>
      <c r="G1672" s="25">
        <v>4176</v>
      </c>
      <c r="H1672" s="1">
        <v>4124</v>
      </c>
      <c r="I1672" s="2" t="str">
        <f t="shared" si="515"/>
        <v/>
      </c>
      <c r="J1672" s="2">
        <f t="shared" si="516"/>
        <v>0.6586807219294043</v>
      </c>
      <c r="K1672" s="10" t="e">
        <f t="shared" si="508"/>
        <v>#N/A</v>
      </c>
      <c r="L1672" s="9" t="e">
        <f t="shared" si="509"/>
        <v>#N/A</v>
      </c>
      <c r="M1672" s="8" t="e">
        <f t="shared" si="510"/>
        <v>#N/A</v>
      </c>
      <c r="N1672" s="2" t="str">
        <f t="shared" si="511"/>
        <v>-</v>
      </c>
      <c r="O1672" s="2" t="str">
        <f t="shared" si="512"/>
        <v>-</v>
      </c>
      <c r="P1672" s="2" t="str">
        <f t="shared" si="513"/>
        <v>-</v>
      </c>
      <c r="Q1672" s="2" t="str">
        <f t="shared" si="514"/>
        <v>-</v>
      </c>
      <c r="AS1672" t="s">
        <v>2185</v>
      </c>
      <c r="AT1672" t="s">
        <v>955</v>
      </c>
      <c r="AW1672" s="35">
        <v>30</v>
      </c>
      <c r="AX1672" s="37">
        <v>23</v>
      </c>
      <c r="AY1672" s="41">
        <f t="shared" si="500"/>
        <v>30023</v>
      </c>
      <c r="BA1672" s="7" t="s">
        <v>59</v>
      </c>
    </row>
    <row r="1673" spans="1:53" hidden="1" outlineLevel="1">
      <c r="A1673" t="s">
        <v>2186</v>
      </c>
      <c r="B1673" t="s">
        <v>955</v>
      </c>
      <c r="C1673" s="25">
        <v>2722</v>
      </c>
      <c r="F1673" s="25">
        <v>1836</v>
      </c>
      <c r="G1673" s="25">
        <v>1349</v>
      </c>
      <c r="H1673" s="1">
        <v>1301</v>
      </c>
      <c r="I1673" s="2" t="str">
        <f t="shared" si="515"/>
        <v/>
      </c>
      <c r="J1673" s="2">
        <f t="shared" si="516"/>
        <v>0.70860566448801743</v>
      </c>
      <c r="K1673" s="10" t="e">
        <f t="shared" si="508"/>
        <v>#N/A</v>
      </c>
      <c r="L1673" s="9" t="e">
        <f t="shared" si="509"/>
        <v>#N/A</v>
      </c>
      <c r="M1673" s="8" t="e">
        <f t="shared" si="510"/>
        <v>#N/A</v>
      </c>
      <c r="N1673" s="2" t="str">
        <f t="shared" si="511"/>
        <v>-</v>
      </c>
      <c r="O1673" s="2" t="str">
        <f t="shared" si="512"/>
        <v>-</v>
      </c>
      <c r="P1673" s="2" t="str">
        <f t="shared" si="513"/>
        <v>-</v>
      </c>
      <c r="Q1673" s="2" t="str">
        <f t="shared" si="514"/>
        <v>-</v>
      </c>
      <c r="AS1673" t="s">
        <v>2186</v>
      </c>
      <c r="AT1673" t="s">
        <v>955</v>
      </c>
      <c r="AW1673" s="35">
        <v>30</v>
      </c>
      <c r="AX1673" s="37">
        <v>25</v>
      </c>
      <c r="AY1673" s="41">
        <f t="shared" si="500"/>
        <v>30025</v>
      </c>
      <c r="BA1673" s="7" t="s">
        <v>59</v>
      </c>
    </row>
    <row r="1674" spans="1:53" hidden="1" outlineLevel="1">
      <c r="A1674" t="s">
        <v>1180</v>
      </c>
      <c r="B1674" t="s">
        <v>955</v>
      </c>
      <c r="C1674" s="25">
        <v>11501</v>
      </c>
      <c r="F1674" s="25">
        <v>8546</v>
      </c>
      <c r="G1674" s="25">
        <v>5745</v>
      </c>
      <c r="H1674" s="1">
        <v>5639</v>
      </c>
      <c r="I1674" s="2" t="str">
        <f t="shared" si="515"/>
        <v/>
      </c>
      <c r="J1674" s="2">
        <f t="shared" si="516"/>
        <v>0.65984086122162411</v>
      </c>
      <c r="K1674" s="10" t="e">
        <f t="shared" si="508"/>
        <v>#N/A</v>
      </c>
      <c r="L1674" s="9" t="e">
        <f t="shared" si="509"/>
        <v>#N/A</v>
      </c>
      <c r="M1674" s="8" t="e">
        <f t="shared" si="510"/>
        <v>#N/A</v>
      </c>
      <c r="N1674" s="2" t="str">
        <f t="shared" si="511"/>
        <v>-</v>
      </c>
      <c r="O1674" s="2" t="str">
        <f t="shared" si="512"/>
        <v>-</v>
      </c>
      <c r="P1674" s="2" t="str">
        <f t="shared" si="513"/>
        <v>-</v>
      </c>
      <c r="Q1674" s="2" t="str">
        <f t="shared" si="514"/>
        <v>-</v>
      </c>
      <c r="AS1674" t="s">
        <v>1180</v>
      </c>
      <c r="AT1674" t="s">
        <v>955</v>
      </c>
      <c r="AW1674" s="35">
        <v>30</v>
      </c>
      <c r="AX1674" s="37">
        <v>27</v>
      </c>
      <c r="AY1674" s="41">
        <f t="shared" si="500"/>
        <v>30027</v>
      </c>
      <c r="BA1674" s="7" t="s">
        <v>59</v>
      </c>
    </row>
    <row r="1675" spans="1:53" hidden="1" outlineLevel="1">
      <c r="A1675" t="s">
        <v>2708</v>
      </c>
      <c r="B1675" t="s">
        <v>955</v>
      </c>
      <c r="C1675" s="25">
        <v>85759</v>
      </c>
      <c r="F1675" s="25">
        <v>55730</v>
      </c>
      <c r="G1675" s="25">
        <v>33930</v>
      </c>
      <c r="H1675" s="1">
        <v>33481</v>
      </c>
      <c r="I1675" s="2" t="str">
        <f t="shared" si="515"/>
        <v/>
      </c>
      <c r="J1675" s="2">
        <f t="shared" si="516"/>
        <v>0.60077157724744301</v>
      </c>
      <c r="K1675" s="10" t="e">
        <f t="shared" si="508"/>
        <v>#N/A</v>
      </c>
      <c r="L1675" s="9" t="e">
        <f t="shared" si="509"/>
        <v>#N/A</v>
      </c>
      <c r="M1675" s="8" t="e">
        <f t="shared" si="510"/>
        <v>#N/A</v>
      </c>
      <c r="N1675" s="2" t="str">
        <f t="shared" si="511"/>
        <v>-</v>
      </c>
      <c r="O1675" s="2" t="str">
        <f t="shared" si="512"/>
        <v>-</v>
      </c>
      <c r="P1675" s="2" t="str">
        <f t="shared" si="513"/>
        <v>-</v>
      </c>
      <c r="Q1675" s="2" t="str">
        <f t="shared" si="514"/>
        <v>-</v>
      </c>
      <c r="AS1675" t="s">
        <v>2708</v>
      </c>
      <c r="AT1675" t="s">
        <v>955</v>
      </c>
      <c r="AW1675" s="35">
        <v>30</v>
      </c>
      <c r="AX1675" s="37">
        <v>29</v>
      </c>
      <c r="AY1675" s="41">
        <f t="shared" si="500"/>
        <v>30029</v>
      </c>
      <c r="BA1675" s="7" t="s">
        <v>59</v>
      </c>
    </row>
    <row r="1676" spans="1:53" hidden="1" outlineLevel="1">
      <c r="A1676" t="s">
        <v>2793</v>
      </c>
      <c r="B1676" t="s">
        <v>955</v>
      </c>
      <c r="C1676" s="25">
        <v>83984</v>
      </c>
      <c r="F1676" s="25">
        <v>60990</v>
      </c>
      <c r="G1676" s="25">
        <v>34708</v>
      </c>
      <c r="H1676" s="1">
        <v>34310</v>
      </c>
      <c r="I1676" s="2" t="str">
        <f t="shared" si="515"/>
        <v/>
      </c>
      <c r="J1676" s="2">
        <f t="shared" si="516"/>
        <v>0.56255123790785377</v>
      </c>
      <c r="K1676" s="10" t="e">
        <f t="shared" si="508"/>
        <v>#N/A</v>
      </c>
      <c r="L1676" s="9" t="e">
        <f t="shared" si="509"/>
        <v>#N/A</v>
      </c>
      <c r="M1676" s="8" t="e">
        <f t="shared" si="510"/>
        <v>#N/A</v>
      </c>
      <c r="N1676" s="2" t="str">
        <f t="shared" si="511"/>
        <v>-</v>
      </c>
      <c r="O1676" s="2" t="str">
        <f t="shared" si="512"/>
        <v>-</v>
      </c>
      <c r="P1676" s="2" t="str">
        <f t="shared" si="513"/>
        <v>-</v>
      </c>
      <c r="Q1676" s="2" t="str">
        <f t="shared" si="514"/>
        <v>-</v>
      </c>
      <c r="AS1676" t="s">
        <v>2793</v>
      </c>
      <c r="AT1676" t="s">
        <v>955</v>
      </c>
      <c r="AW1676" s="35">
        <v>30</v>
      </c>
      <c r="AX1676" s="37">
        <v>31</v>
      </c>
      <c r="AY1676" s="41">
        <f t="shared" si="500"/>
        <v>30031</v>
      </c>
      <c r="BA1676" s="7" t="s">
        <v>59</v>
      </c>
    </row>
    <row r="1677" spans="1:53" hidden="1" outlineLevel="1">
      <c r="A1677" t="s">
        <v>822</v>
      </c>
      <c r="B1677" t="s">
        <v>955</v>
      </c>
      <c r="C1677" s="25">
        <v>1233</v>
      </c>
      <c r="F1677" s="25">
        <v>832</v>
      </c>
      <c r="G1677" s="25">
        <v>603</v>
      </c>
      <c r="H1677" s="1">
        <v>609</v>
      </c>
      <c r="I1677" s="2" t="str">
        <f t="shared" si="515"/>
        <v/>
      </c>
      <c r="J1677" s="2">
        <f t="shared" si="516"/>
        <v>0.73197115384615385</v>
      </c>
      <c r="K1677" s="10" t="e">
        <f t="shared" si="508"/>
        <v>#N/A</v>
      </c>
      <c r="L1677" s="9" t="e">
        <f t="shared" si="509"/>
        <v>#N/A</v>
      </c>
      <c r="M1677" s="8" t="e">
        <f t="shared" si="510"/>
        <v>#N/A</v>
      </c>
      <c r="N1677" s="2" t="str">
        <f t="shared" si="511"/>
        <v>-</v>
      </c>
      <c r="O1677" s="2" t="str">
        <f t="shared" si="512"/>
        <v>-</v>
      </c>
      <c r="P1677" s="2" t="str">
        <f t="shared" si="513"/>
        <v>-</v>
      </c>
      <c r="Q1677" s="2" t="str">
        <f t="shared" si="514"/>
        <v>-</v>
      </c>
      <c r="AS1677" t="s">
        <v>822</v>
      </c>
      <c r="AT1677" t="s">
        <v>955</v>
      </c>
      <c r="AW1677" s="35">
        <v>30</v>
      </c>
      <c r="AX1677" s="37">
        <v>33</v>
      </c>
      <c r="AY1677" s="41">
        <f t="shared" si="500"/>
        <v>30033</v>
      </c>
      <c r="BA1677" s="7" t="s">
        <v>59</v>
      </c>
    </row>
    <row r="1678" spans="1:53" hidden="1" outlineLevel="1">
      <c r="A1678" t="s">
        <v>625</v>
      </c>
      <c r="B1678" t="s">
        <v>955</v>
      </c>
      <c r="C1678" s="25">
        <v>13250</v>
      </c>
      <c r="F1678" s="25">
        <v>7962</v>
      </c>
      <c r="G1678" s="25">
        <v>4491</v>
      </c>
      <c r="H1678" s="1">
        <v>4394</v>
      </c>
      <c r="I1678" s="2" t="str">
        <f t="shared" si="515"/>
        <v/>
      </c>
      <c r="J1678" s="2">
        <f t="shared" si="516"/>
        <v>0.55187138909821654</v>
      </c>
      <c r="K1678" s="10" t="e">
        <f t="shared" si="508"/>
        <v>#N/A</v>
      </c>
      <c r="L1678" s="9" t="e">
        <f t="shared" si="509"/>
        <v>#N/A</v>
      </c>
      <c r="M1678" s="8" t="e">
        <f t="shared" si="510"/>
        <v>#N/A</v>
      </c>
      <c r="N1678" s="2" t="str">
        <f t="shared" si="511"/>
        <v>-</v>
      </c>
      <c r="O1678" s="2" t="str">
        <f t="shared" si="512"/>
        <v>-</v>
      </c>
      <c r="P1678" s="2" t="str">
        <f t="shared" si="513"/>
        <v>-</v>
      </c>
      <c r="Q1678" s="2" t="str">
        <f t="shared" si="514"/>
        <v>-</v>
      </c>
      <c r="AS1678" t="s">
        <v>625</v>
      </c>
      <c r="AT1678" t="s">
        <v>955</v>
      </c>
      <c r="AW1678" s="35">
        <v>30</v>
      </c>
      <c r="AX1678" s="37">
        <v>35</v>
      </c>
      <c r="AY1678" s="41">
        <f t="shared" si="500"/>
        <v>30035</v>
      </c>
      <c r="BA1678" s="7" t="s">
        <v>59</v>
      </c>
    </row>
    <row r="1679" spans="1:53" hidden="1" outlineLevel="1">
      <c r="A1679" t="s">
        <v>2275</v>
      </c>
      <c r="B1679" t="s">
        <v>955</v>
      </c>
      <c r="C1679" s="25">
        <v>973</v>
      </c>
      <c r="F1679" s="25">
        <v>633</v>
      </c>
      <c r="G1679" s="25">
        <v>497</v>
      </c>
      <c r="H1679" s="1">
        <v>486</v>
      </c>
      <c r="I1679" s="2" t="str">
        <f t="shared" si="515"/>
        <v/>
      </c>
      <c r="J1679" s="2">
        <f t="shared" si="516"/>
        <v>0.76777251184834128</v>
      </c>
      <c r="K1679" s="10" t="e">
        <f t="shared" si="508"/>
        <v>#N/A</v>
      </c>
      <c r="L1679" s="9" t="e">
        <f t="shared" si="509"/>
        <v>#N/A</v>
      </c>
      <c r="M1679" s="8" t="e">
        <f t="shared" si="510"/>
        <v>#N/A</v>
      </c>
      <c r="N1679" s="2" t="str">
        <f t="shared" si="511"/>
        <v>-</v>
      </c>
      <c r="O1679" s="2" t="str">
        <f t="shared" si="512"/>
        <v>-</v>
      </c>
      <c r="P1679" s="2" t="str">
        <f t="shared" si="513"/>
        <v>-</v>
      </c>
      <c r="Q1679" s="2" t="str">
        <f t="shared" si="514"/>
        <v>-</v>
      </c>
      <c r="AS1679" t="s">
        <v>2275</v>
      </c>
      <c r="AT1679" t="s">
        <v>955</v>
      </c>
      <c r="AW1679" s="35">
        <v>30</v>
      </c>
      <c r="AX1679" s="37">
        <v>37</v>
      </c>
      <c r="AY1679" s="41">
        <f t="shared" si="500"/>
        <v>30037</v>
      </c>
      <c r="BA1679" s="7" t="s">
        <v>59</v>
      </c>
    </row>
    <row r="1680" spans="1:53" hidden="1" outlineLevel="1">
      <c r="A1680" t="s">
        <v>1883</v>
      </c>
      <c r="B1680" t="s">
        <v>955</v>
      </c>
      <c r="C1680" s="25">
        <v>3013</v>
      </c>
      <c r="F1680" s="25">
        <v>2412</v>
      </c>
      <c r="G1680" s="25">
        <v>1553</v>
      </c>
      <c r="H1680" s="1">
        <v>1516</v>
      </c>
      <c r="I1680" s="2" t="str">
        <f t="shared" si="515"/>
        <v/>
      </c>
      <c r="J1680" s="2">
        <f t="shared" si="516"/>
        <v>0.62852404643449422</v>
      </c>
      <c r="K1680" s="10" t="e">
        <f t="shared" si="508"/>
        <v>#N/A</v>
      </c>
      <c r="L1680" s="9" t="e">
        <f t="shared" si="509"/>
        <v>#N/A</v>
      </c>
      <c r="M1680" s="8" t="e">
        <f t="shared" si="510"/>
        <v>#N/A</v>
      </c>
      <c r="N1680" s="2" t="str">
        <f t="shared" si="511"/>
        <v>-</v>
      </c>
      <c r="O1680" s="2" t="str">
        <f t="shared" si="512"/>
        <v>-</v>
      </c>
      <c r="P1680" s="2" t="str">
        <f t="shared" si="513"/>
        <v>-</v>
      </c>
      <c r="Q1680" s="2" t="str">
        <f t="shared" si="514"/>
        <v>-</v>
      </c>
      <c r="AS1680" t="s">
        <v>1883</v>
      </c>
      <c r="AT1680" t="s">
        <v>955</v>
      </c>
      <c r="AW1680" s="35">
        <v>30</v>
      </c>
      <c r="AX1680" s="37">
        <v>39</v>
      </c>
      <c r="AY1680" s="41">
        <f t="shared" si="500"/>
        <v>30039</v>
      </c>
      <c r="BA1680" s="7" t="s">
        <v>59</v>
      </c>
    </row>
    <row r="1681" spans="1:53" hidden="1" outlineLevel="1">
      <c r="A1681" t="s">
        <v>1095</v>
      </c>
      <c r="B1681" t="s">
        <v>955</v>
      </c>
      <c r="C1681" s="25">
        <v>15981</v>
      </c>
      <c r="F1681" s="25">
        <v>9407</v>
      </c>
      <c r="G1681" s="25">
        <v>5966</v>
      </c>
      <c r="H1681" s="1">
        <v>5892</v>
      </c>
      <c r="I1681" s="2" t="str">
        <f t="shared" si="515"/>
        <v/>
      </c>
      <c r="J1681" s="2">
        <f t="shared" si="516"/>
        <v>0.6263420856808759</v>
      </c>
      <c r="K1681" s="10" t="e">
        <f t="shared" si="508"/>
        <v>#N/A</v>
      </c>
      <c r="L1681" s="9" t="e">
        <f t="shared" si="509"/>
        <v>#N/A</v>
      </c>
      <c r="M1681" s="8" t="e">
        <f t="shared" si="510"/>
        <v>#N/A</v>
      </c>
      <c r="N1681" s="2" t="str">
        <f t="shared" si="511"/>
        <v>-</v>
      </c>
      <c r="O1681" s="2" t="str">
        <f t="shared" si="512"/>
        <v>-</v>
      </c>
      <c r="P1681" s="2" t="str">
        <f t="shared" si="513"/>
        <v>-</v>
      </c>
      <c r="Q1681" s="2" t="str">
        <f t="shared" si="514"/>
        <v>-</v>
      </c>
      <c r="AS1681" t="s">
        <v>1095</v>
      </c>
      <c r="AT1681" t="s">
        <v>955</v>
      </c>
      <c r="AW1681" s="35">
        <v>30</v>
      </c>
      <c r="AX1681" s="37">
        <v>41</v>
      </c>
      <c r="AY1681" s="41">
        <f t="shared" si="500"/>
        <v>30041</v>
      </c>
      <c r="BA1681" s="7" t="s">
        <v>59</v>
      </c>
    </row>
    <row r="1682" spans="1:53" hidden="1" outlineLevel="1">
      <c r="A1682" t="s">
        <v>708</v>
      </c>
      <c r="B1682" t="s">
        <v>955</v>
      </c>
      <c r="C1682" s="25">
        <v>10801</v>
      </c>
      <c r="F1682" s="25">
        <v>7749</v>
      </c>
      <c r="G1682" s="25">
        <v>5351</v>
      </c>
      <c r="H1682" s="1">
        <v>5297</v>
      </c>
      <c r="I1682" s="2" t="str">
        <f t="shared" si="515"/>
        <v/>
      </c>
      <c r="J1682" s="2">
        <f t="shared" si="516"/>
        <v>0.68357207381597629</v>
      </c>
      <c r="K1682" s="10" t="e">
        <f t="shared" si="508"/>
        <v>#N/A</v>
      </c>
      <c r="L1682" s="9" t="e">
        <f t="shared" si="509"/>
        <v>#N/A</v>
      </c>
      <c r="M1682" s="8" t="e">
        <f t="shared" si="510"/>
        <v>#N/A</v>
      </c>
      <c r="N1682" s="2" t="str">
        <f t="shared" si="511"/>
        <v>-</v>
      </c>
      <c r="O1682" s="2" t="str">
        <f t="shared" si="512"/>
        <v>-</v>
      </c>
      <c r="P1682" s="2" t="str">
        <f t="shared" si="513"/>
        <v>-</v>
      </c>
      <c r="Q1682" s="2" t="str">
        <f t="shared" si="514"/>
        <v>-</v>
      </c>
      <c r="AS1682" t="s">
        <v>708</v>
      </c>
      <c r="AT1682" t="s">
        <v>955</v>
      </c>
      <c r="AW1682" s="35">
        <v>30</v>
      </c>
      <c r="AX1682" s="37">
        <v>43</v>
      </c>
      <c r="AY1682" s="41">
        <f t="shared" si="500"/>
        <v>30043</v>
      </c>
      <c r="BA1682" s="7" t="s">
        <v>59</v>
      </c>
    </row>
    <row r="1683" spans="1:53" hidden="1" outlineLevel="1">
      <c r="A1683" t="s">
        <v>2525</v>
      </c>
      <c r="B1683" t="s">
        <v>955</v>
      </c>
      <c r="C1683" s="25">
        <v>2146</v>
      </c>
      <c r="F1683" s="25">
        <v>1530</v>
      </c>
      <c r="G1683" s="25">
        <v>1205</v>
      </c>
      <c r="H1683" s="1">
        <v>1189</v>
      </c>
      <c r="I1683" s="2" t="str">
        <f t="shared" si="515"/>
        <v/>
      </c>
      <c r="J1683" s="2">
        <f t="shared" si="516"/>
        <v>0.77712418300653596</v>
      </c>
      <c r="K1683" s="10" t="e">
        <f t="shared" si="508"/>
        <v>#N/A</v>
      </c>
      <c r="L1683" s="9" t="e">
        <f t="shared" si="509"/>
        <v>#N/A</v>
      </c>
      <c r="M1683" s="8" t="e">
        <f t="shared" si="510"/>
        <v>#N/A</v>
      </c>
      <c r="N1683" s="2" t="str">
        <f t="shared" si="511"/>
        <v>-</v>
      </c>
      <c r="O1683" s="2" t="str">
        <f t="shared" si="512"/>
        <v>-</v>
      </c>
      <c r="P1683" s="2" t="str">
        <f t="shared" si="513"/>
        <v>-</v>
      </c>
      <c r="Q1683" s="2" t="str">
        <f t="shared" si="514"/>
        <v>-</v>
      </c>
      <c r="AS1683" t="s">
        <v>2525</v>
      </c>
      <c r="AT1683" t="s">
        <v>955</v>
      </c>
      <c r="AW1683" s="35">
        <v>30</v>
      </c>
      <c r="AX1683" s="37">
        <v>45</v>
      </c>
      <c r="AY1683" s="41">
        <f t="shared" si="500"/>
        <v>30045</v>
      </c>
      <c r="BA1683" s="7" t="s">
        <v>59</v>
      </c>
    </row>
    <row r="1684" spans="1:53" hidden="1" outlineLevel="1">
      <c r="A1684" t="s">
        <v>986</v>
      </c>
      <c r="B1684" t="s">
        <v>955</v>
      </c>
      <c r="C1684" s="25">
        <v>28283</v>
      </c>
      <c r="F1684" s="25">
        <v>17403</v>
      </c>
      <c r="G1684" s="25">
        <v>11365</v>
      </c>
      <c r="H1684" s="1">
        <v>11248</v>
      </c>
      <c r="I1684" s="2" t="str">
        <f t="shared" si="515"/>
        <v/>
      </c>
      <c r="J1684" s="2">
        <f t="shared" si="516"/>
        <v>0.64632534620467741</v>
      </c>
      <c r="K1684" s="10" t="e">
        <f t="shared" si="508"/>
        <v>#N/A</v>
      </c>
      <c r="L1684" s="9" t="e">
        <f t="shared" si="509"/>
        <v>#N/A</v>
      </c>
      <c r="M1684" s="8" t="e">
        <f t="shared" si="510"/>
        <v>#N/A</v>
      </c>
      <c r="N1684" s="2" t="str">
        <f t="shared" si="511"/>
        <v>-</v>
      </c>
      <c r="O1684" s="2" t="str">
        <f t="shared" si="512"/>
        <v>-</v>
      </c>
      <c r="P1684" s="2" t="str">
        <f t="shared" si="513"/>
        <v>-</v>
      </c>
      <c r="Q1684" s="2" t="str">
        <f t="shared" si="514"/>
        <v>-</v>
      </c>
      <c r="AS1684" t="s">
        <v>986</v>
      </c>
      <c r="AT1684" t="s">
        <v>955</v>
      </c>
      <c r="AW1684" s="35">
        <v>30</v>
      </c>
      <c r="AX1684" s="37">
        <v>47</v>
      </c>
      <c r="AY1684" s="41">
        <f t="shared" si="500"/>
        <v>30047</v>
      </c>
      <c r="BA1684" s="7" t="s">
        <v>59</v>
      </c>
    </row>
    <row r="1685" spans="1:53" hidden="1" outlineLevel="1">
      <c r="A1685" t="s">
        <v>1779</v>
      </c>
      <c r="B1685" t="s">
        <v>955</v>
      </c>
      <c r="C1685" s="25">
        <v>59529</v>
      </c>
      <c r="F1685" s="25">
        <v>36844</v>
      </c>
      <c r="G1685" s="25">
        <v>27615</v>
      </c>
      <c r="H1685" s="1">
        <v>27235</v>
      </c>
      <c r="I1685" s="2" t="str">
        <f t="shared" si="515"/>
        <v/>
      </c>
      <c r="J1685" s="2">
        <f t="shared" si="516"/>
        <v>0.73919769840408212</v>
      </c>
      <c r="K1685" s="10" t="e">
        <f t="shared" si="508"/>
        <v>#N/A</v>
      </c>
      <c r="L1685" s="9" t="e">
        <f t="shared" si="509"/>
        <v>#N/A</v>
      </c>
      <c r="M1685" s="8" t="e">
        <f t="shared" si="510"/>
        <v>#N/A</v>
      </c>
      <c r="N1685" s="2" t="str">
        <f t="shared" si="511"/>
        <v>-</v>
      </c>
      <c r="O1685" s="2" t="str">
        <f t="shared" si="512"/>
        <v>-</v>
      </c>
      <c r="P1685" s="2" t="str">
        <f t="shared" si="513"/>
        <v>-</v>
      </c>
      <c r="Q1685" s="2" t="str">
        <f t="shared" si="514"/>
        <v>-</v>
      </c>
      <c r="AS1685" t="s">
        <v>1779</v>
      </c>
      <c r="AT1685" t="s">
        <v>955</v>
      </c>
      <c r="AW1685" s="35">
        <v>30</v>
      </c>
      <c r="AX1685" s="37">
        <v>49</v>
      </c>
      <c r="AY1685" s="41">
        <f t="shared" si="500"/>
        <v>30049</v>
      </c>
      <c r="BA1685" s="7" t="s">
        <v>59</v>
      </c>
    </row>
    <row r="1686" spans="1:53" hidden="1" outlineLevel="1">
      <c r="A1686" t="s">
        <v>2924</v>
      </c>
      <c r="B1686" t="s">
        <v>955</v>
      </c>
      <c r="C1686" s="25">
        <v>2216</v>
      </c>
      <c r="F1686" s="25">
        <v>1288</v>
      </c>
      <c r="G1686" s="25">
        <v>1047</v>
      </c>
      <c r="H1686" s="1">
        <v>1016</v>
      </c>
      <c r="I1686" s="2" t="str">
        <f t="shared" si="515"/>
        <v/>
      </c>
      <c r="J1686" s="2">
        <f t="shared" si="516"/>
        <v>0.78881987577639756</v>
      </c>
      <c r="K1686" s="10" t="e">
        <f t="shared" si="508"/>
        <v>#N/A</v>
      </c>
      <c r="L1686" s="9" t="e">
        <f t="shared" si="509"/>
        <v>#N/A</v>
      </c>
      <c r="M1686" s="8" t="e">
        <f t="shared" si="510"/>
        <v>#N/A</v>
      </c>
      <c r="N1686" s="2" t="str">
        <f t="shared" si="511"/>
        <v>-</v>
      </c>
      <c r="O1686" s="2" t="str">
        <f t="shared" si="512"/>
        <v>-</v>
      </c>
      <c r="P1686" s="2" t="str">
        <f t="shared" si="513"/>
        <v>-</v>
      </c>
      <c r="Q1686" s="2" t="str">
        <f t="shared" si="514"/>
        <v>-</v>
      </c>
      <c r="AS1686" t="s">
        <v>2924</v>
      </c>
      <c r="AT1686" t="s">
        <v>955</v>
      </c>
      <c r="AW1686" s="35">
        <v>30</v>
      </c>
      <c r="AX1686" s="37">
        <v>51</v>
      </c>
      <c r="AY1686" s="41">
        <f t="shared" si="500"/>
        <v>30051</v>
      </c>
      <c r="BA1686" s="7" t="s">
        <v>59</v>
      </c>
    </row>
    <row r="1687" spans="1:53" hidden="1" outlineLevel="1">
      <c r="A1687" t="s">
        <v>1886</v>
      </c>
      <c r="B1687" t="s">
        <v>955</v>
      </c>
      <c r="C1687" s="25">
        <v>19228</v>
      </c>
      <c r="F1687" s="25">
        <v>12508</v>
      </c>
      <c r="G1687" s="25">
        <v>7406</v>
      </c>
      <c r="H1687" s="1">
        <v>7253</v>
      </c>
      <c r="I1687" s="2" t="str">
        <f t="shared" si="515"/>
        <v/>
      </c>
      <c r="J1687" s="2">
        <f t="shared" si="516"/>
        <v>0.57986888391429481</v>
      </c>
      <c r="K1687" s="10" t="e">
        <f t="shared" si="508"/>
        <v>#N/A</v>
      </c>
      <c r="L1687" s="9" t="e">
        <f t="shared" si="509"/>
        <v>#N/A</v>
      </c>
      <c r="M1687" s="8" t="e">
        <f t="shared" si="510"/>
        <v>#N/A</v>
      </c>
      <c r="N1687" s="2" t="str">
        <f t="shared" si="511"/>
        <v>-</v>
      </c>
      <c r="O1687" s="2" t="str">
        <f t="shared" si="512"/>
        <v>-</v>
      </c>
      <c r="P1687" s="2" t="str">
        <f t="shared" si="513"/>
        <v>-</v>
      </c>
      <c r="Q1687" s="2" t="str">
        <f t="shared" si="514"/>
        <v>-</v>
      </c>
      <c r="AS1687" t="s">
        <v>1886</v>
      </c>
      <c r="AT1687" t="s">
        <v>955</v>
      </c>
      <c r="AW1687" s="35">
        <v>30</v>
      </c>
      <c r="AX1687" s="37">
        <v>53</v>
      </c>
      <c r="AY1687" s="41">
        <f t="shared" si="500"/>
        <v>30053</v>
      </c>
      <c r="BA1687" s="7" t="s">
        <v>59</v>
      </c>
    </row>
    <row r="1688" spans="1:53" hidden="1" outlineLevel="1">
      <c r="A1688" t="s">
        <v>2972</v>
      </c>
      <c r="B1688" t="s">
        <v>955</v>
      </c>
      <c r="C1688" s="25">
        <v>1765</v>
      </c>
      <c r="F1688" s="25">
        <v>1347</v>
      </c>
      <c r="G1688" s="25">
        <v>1058</v>
      </c>
      <c r="H1688" s="1">
        <v>1048</v>
      </c>
      <c r="I1688" s="2" t="str">
        <f t="shared" si="515"/>
        <v/>
      </c>
      <c r="J1688" s="2">
        <f t="shared" si="516"/>
        <v>0.77802524127691164</v>
      </c>
      <c r="K1688" s="10" t="e">
        <f t="shared" si="508"/>
        <v>#N/A</v>
      </c>
      <c r="L1688" s="9" t="e">
        <f t="shared" si="509"/>
        <v>#N/A</v>
      </c>
      <c r="M1688" s="8" t="e">
        <f t="shared" si="510"/>
        <v>#N/A</v>
      </c>
      <c r="N1688" s="2" t="str">
        <f t="shared" si="511"/>
        <v>-</v>
      </c>
      <c r="O1688" s="2" t="str">
        <f t="shared" si="512"/>
        <v>-</v>
      </c>
      <c r="P1688" s="2" t="str">
        <f t="shared" si="513"/>
        <v>-</v>
      </c>
      <c r="Q1688" s="2" t="str">
        <f t="shared" si="514"/>
        <v>-</v>
      </c>
      <c r="AS1688" t="s">
        <v>2972</v>
      </c>
      <c r="AT1688" t="s">
        <v>955</v>
      </c>
      <c r="AW1688" s="35">
        <v>30</v>
      </c>
      <c r="AX1688" s="37">
        <v>55</v>
      </c>
      <c r="AY1688" s="41">
        <f t="shared" si="500"/>
        <v>30055</v>
      </c>
      <c r="BA1688" s="7" t="s">
        <v>59</v>
      </c>
    </row>
    <row r="1689" spans="1:53" hidden="1" outlineLevel="1">
      <c r="A1689" t="s">
        <v>745</v>
      </c>
      <c r="B1689" t="s">
        <v>955</v>
      </c>
      <c r="C1689" s="25">
        <v>7343</v>
      </c>
      <c r="F1689" s="25">
        <v>5345</v>
      </c>
      <c r="G1689" s="25">
        <v>3699</v>
      </c>
      <c r="H1689" s="1">
        <v>3645</v>
      </c>
      <c r="I1689" s="2" t="str">
        <f t="shared" si="515"/>
        <v/>
      </c>
      <c r="J1689" s="2">
        <f t="shared" si="516"/>
        <v>0.68194574368568761</v>
      </c>
      <c r="K1689" s="10" t="e">
        <f t="shared" si="508"/>
        <v>#N/A</v>
      </c>
      <c r="L1689" s="9" t="e">
        <f t="shared" si="509"/>
        <v>#N/A</v>
      </c>
      <c r="M1689" s="8" t="e">
        <f t="shared" si="510"/>
        <v>#N/A</v>
      </c>
      <c r="N1689" s="2" t="str">
        <f t="shared" si="511"/>
        <v>-</v>
      </c>
      <c r="O1689" s="2" t="str">
        <f t="shared" si="512"/>
        <v>-</v>
      </c>
      <c r="P1689" s="2" t="str">
        <f t="shared" si="513"/>
        <v>-</v>
      </c>
      <c r="Q1689" s="2" t="str">
        <f t="shared" si="514"/>
        <v>-</v>
      </c>
      <c r="AS1689" t="s">
        <v>745</v>
      </c>
      <c r="AT1689" t="s">
        <v>955</v>
      </c>
      <c r="AW1689" s="35">
        <v>30</v>
      </c>
      <c r="AX1689" s="37">
        <v>57</v>
      </c>
      <c r="AY1689" s="41">
        <f t="shared" si="500"/>
        <v>30057</v>
      </c>
      <c r="BA1689" s="7" t="s">
        <v>59</v>
      </c>
    </row>
    <row r="1690" spans="1:53" hidden="1" outlineLevel="1">
      <c r="A1690" t="s">
        <v>2470</v>
      </c>
      <c r="B1690" t="s">
        <v>955</v>
      </c>
      <c r="C1690" s="25">
        <v>1923</v>
      </c>
      <c r="F1690" s="25">
        <v>1112</v>
      </c>
      <c r="G1690" s="25">
        <v>854</v>
      </c>
      <c r="H1690" s="1">
        <v>845</v>
      </c>
      <c r="I1690" s="2" t="str">
        <f t="shared" si="515"/>
        <v/>
      </c>
      <c r="J1690" s="2">
        <f t="shared" si="516"/>
        <v>0.7598920863309353</v>
      </c>
      <c r="K1690" s="10" t="e">
        <f t="shared" si="508"/>
        <v>#N/A</v>
      </c>
      <c r="L1690" s="9" t="e">
        <f t="shared" si="509"/>
        <v>#N/A</v>
      </c>
      <c r="M1690" s="8" t="e">
        <f t="shared" si="510"/>
        <v>#N/A</v>
      </c>
      <c r="N1690" s="2" t="str">
        <f t="shared" si="511"/>
        <v>-</v>
      </c>
      <c r="O1690" s="2" t="str">
        <f t="shared" si="512"/>
        <v>-</v>
      </c>
      <c r="P1690" s="2" t="str">
        <f t="shared" si="513"/>
        <v>-</v>
      </c>
      <c r="Q1690" s="2" t="str">
        <f t="shared" si="514"/>
        <v>-</v>
      </c>
      <c r="AS1690" t="s">
        <v>2470</v>
      </c>
      <c r="AT1690" t="s">
        <v>955</v>
      </c>
      <c r="AW1690" s="35">
        <v>30</v>
      </c>
      <c r="AX1690" s="37">
        <v>59</v>
      </c>
      <c r="AY1690" s="41">
        <f t="shared" si="500"/>
        <v>30059</v>
      </c>
      <c r="BA1690" s="7" t="s">
        <v>59</v>
      </c>
    </row>
    <row r="1691" spans="1:53" hidden="1" outlineLevel="1">
      <c r="A1691" t="s">
        <v>755</v>
      </c>
      <c r="B1691" t="s">
        <v>955</v>
      </c>
      <c r="C1691" s="25">
        <v>4211</v>
      </c>
      <c r="F1691" s="25">
        <v>2358</v>
      </c>
      <c r="G1691" s="25">
        <v>1657</v>
      </c>
      <c r="H1691" s="1">
        <v>1617</v>
      </c>
      <c r="I1691" s="2" t="str">
        <f t="shared" si="515"/>
        <v/>
      </c>
      <c r="J1691" s="2">
        <f t="shared" si="516"/>
        <v>0.68575063613231557</v>
      </c>
      <c r="K1691" s="10" t="e">
        <f t="shared" si="508"/>
        <v>#N/A</v>
      </c>
      <c r="L1691" s="9" t="e">
        <f t="shared" si="509"/>
        <v>#N/A</v>
      </c>
      <c r="M1691" s="8" t="e">
        <f t="shared" si="510"/>
        <v>#N/A</v>
      </c>
      <c r="N1691" s="2" t="str">
        <f t="shared" si="511"/>
        <v>-</v>
      </c>
      <c r="O1691" s="2" t="str">
        <f t="shared" si="512"/>
        <v>-</v>
      </c>
      <c r="P1691" s="2" t="str">
        <f t="shared" si="513"/>
        <v>-</v>
      </c>
      <c r="Q1691" s="2" t="str">
        <f t="shared" si="514"/>
        <v>-</v>
      </c>
      <c r="AS1691" t="s">
        <v>755</v>
      </c>
      <c r="AT1691" t="s">
        <v>955</v>
      </c>
      <c r="AW1691" s="35">
        <v>30</v>
      </c>
      <c r="AX1691" s="37">
        <v>61</v>
      </c>
      <c r="AY1691" s="41">
        <f t="shared" si="500"/>
        <v>30061</v>
      </c>
      <c r="BA1691" s="7" t="s">
        <v>59</v>
      </c>
    </row>
    <row r="1692" spans="1:53" hidden="1" outlineLevel="1">
      <c r="A1692" t="s">
        <v>325</v>
      </c>
      <c r="B1692" t="s">
        <v>955</v>
      </c>
      <c r="C1692" s="25">
        <v>104372</v>
      </c>
      <c r="F1692" s="25">
        <v>84741</v>
      </c>
      <c r="G1692" s="25">
        <v>47152</v>
      </c>
      <c r="H1692" s="1">
        <v>46523</v>
      </c>
      <c r="I1692" s="2" t="str">
        <f t="shared" si="515"/>
        <v/>
      </c>
      <c r="J1692" s="2">
        <f t="shared" si="516"/>
        <v>0.54900225392667068</v>
      </c>
      <c r="K1692" s="10" t="e">
        <f t="shared" si="508"/>
        <v>#N/A</v>
      </c>
      <c r="L1692" s="9" t="e">
        <f t="shared" si="509"/>
        <v>#N/A</v>
      </c>
      <c r="M1692" s="8" t="e">
        <f t="shared" si="510"/>
        <v>#N/A</v>
      </c>
      <c r="N1692" s="2" t="str">
        <f t="shared" si="511"/>
        <v>-</v>
      </c>
      <c r="O1692" s="2" t="str">
        <f t="shared" si="512"/>
        <v>-</v>
      </c>
      <c r="P1692" s="2" t="str">
        <f t="shared" si="513"/>
        <v>-</v>
      </c>
      <c r="Q1692" s="2" t="str">
        <f t="shared" si="514"/>
        <v>-</v>
      </c>
      <c r="AS1692" t="s">
        <v>325</v>
      </c>
      <c r="AT1692" t="s">
        <v>955</v>
      </c>
      <c r="AW1692" s="35">
        <v>30</v>
      </c>
      <c r="AX1692" s="37">
        <v>63</v>
      </c>
      <c r="AY1692" s="41">
        <f t="shared" si="500"/>
        <v>30063</v>
      </c>
      <c r="BA1692" s="7" t="s">
        <v>59</v>
      </c>
    </row>
    <row r="1693" spans="1:53" hidden="1" outlineLevel="1">
      <c r="A1693" t="s">
        <v>2814</v>
      </c>
      <c r="B1693" t="s">
        <v>955</v>
      </c>
      <c r="C1693" s="25">
        <v>4398</v>
      </c>
      <c r="F1693" s="25">
        <v>3063</v>
      </c>
      <c r="G1693" s="25">
        <v>2173</v>
      </c>
      <c r="H1693" s="1">
        <v>2154</v>
      </c>
      <c r="I1693" s="2" t="str">
        <f t="shared" si="515"/>
        <v/>
      </c>
      <c r="J1693" s="2">
        <f t="shared" si="516"/>
        <v>0.70323212536728696</v>
      </c>
      <c r="K1693" s="10" t="e">
        <f t="shared" ref="K1693:K1717" si="517">RANK(R1693,R1693:AP1693)</f>
        <v>#N/A</v>
      </c>
      <c r="L1693" s="9" t="e">
        <f t="shared" ref="L1693:L1717" si="518">RANK(S1693,R1693:AP1693)</f>
        <v>#N/A</v>
      </c>
      <c r="M1693" s="8" t="e">
        <f t="shared" ref="M1693:M1717" si="519">RANK(T1693,R1693:AP1693)</f>
        <v>#N/A</v>
      </c>
      <c r="N1693" s="2" t="str">
        <f t="shared" ref="N1693:N1717" si="520">IF(SUM($R1693:$AO1693)=0,"-",R1693/SUM($R1693:$AO1693))</f>
        <v>-</v>
      </c>
      <c r="O1693" s="2" t="str">
        <f t="shared" ref="O1693:O1717" si="521">IF(SUM($R1693:$AO1693)=0,"-",S1693/SUM($R1693:$AO1693))</f>
        <v>-</v>
      </c>
      <c r="P1693" s="2" t="str">
        <f t="shared" ref="P1693:P1717" si="522">IF(SUM($R1693:$AO1693)=0,"-",T1693/SUM($R1693:$AO1693))</f>
        <v>-</v>
      </c>
      <c r="Q1693" s="2" t="str">
        <f t="shared" ref="Q1693:Q1717" si="523">IF(SUM($R1693:$AO1693)=0,"-",(1-N1693-O1693-P1693))</f>
        <v>-</v>
      </c>
      <c r="AS1693" t="s">
        <v>2814</v>
      </c>
      <c r="AT1693" t="s">
        <v>955</v>
      </c>
      <c r="AW1693" s="35">
        <v>30</v>
      </c>
      <c r="AX1693" s="37">
        <v>65</v>
      </c>
      <c r="AY1693" s="41">
        <f t="shared" si="500"/>
        <v>30065</v>
      </c>
      <c r="BA1693" s="7" t="s">
        <v>59</v>
      </c>
    </row>
    <row r="1694" spans="1:53" hidden="1" outlineLevel="1">
      <c r="A1694" t="s">
        <v>486</v>
      </c>
      <c r="B1694" t="s">
        <v>955</v>
      </c>
      <c r="C1694" s="25">
        <v>15690</v>
      </c>
      <c r="F1694" s="25">
        <v>11433</v>
      </c>
      <c r="G1694" s="25">
        <v>7475</v>
      </c>
      <c r="H1694" s="1">
        <v>7416</v>
      </c>
      <c r="I1694" s="2" t="str">
        <f t="shared" si="515"/>
        <v/>
      </c>
      <c r="J1694" s="2">
        <f t="shared" si="516"/>
        <v>0.64864864864864868</v>
      </c>
      <c r="K1694" s="10" t="e">
        <f t="shared" si="517"/>
        <v>#N/A</v>
      </c>
      <c r="L1694" s="9" t="e">
        <f t="shared" si="518"/>
        <v>#N/A</v>
      </c>
      <c r="M1694" s="8" t="e">
        <f t="shared" si="519"/>
        <v>#N/A</v>
      </c>
      <c r="N1694" s="2" t="str">
        <f t="shared" si="520"/>
        <v>-</v>
      </c>
      <c r="O1694" s="2" t="str">
        <f t="shared" si="521"/>
        <v>-</v>
      </c>
      <c r="P1694" s="2" t="str">
        <f t="shared" si="522"/>
        <v>-</v>
      </c>
      <c r="Q1694" s="2" t="str">
        <f t="shared" si="523"/>
        <v>-</v>
      </c>
      <c r="AS1694" t="s">
        <v>486</v>
      </c>
      <c r="AT1694" t="s">
        <v>955</v>
      </c>
      <c r="AW1694" s="35">
        <v>30</v>
      </c>
      <c r="AX1694" s="37">
        <v>67</v>
      </c>
      <c r="AY1694" s="41">
        <f t="shared" si="500"/>
        <v>30067</v>
      </c>
      <c r="BA1694" s="7" t="s">
        <v>59</v>
      </c>
    </row>
    <row r="1695" spans="1:53" hidden="1" outlineLevel="1">
      <c r="A1695" t="s">
        <v>2138</v>
      </c>
      <c r="B1695" t="s">
        <v>955</v>
      </c>
      <c r="C1695" s="25">
        <v>495</v>
      </c>
      <c r="F1695" s="25">
        <v>312</v>
      </c>
      <c r="G1695" s="25">
        <v>269</v>
      </c>
      <c r="H1695" s="1">
        <v>267</v>
      </c>
      <c r="I1695" s="2" t="str">
        <f t="shared" si="515"/>
        <v/>
      </c>
      <c r="J1695" s="2">
        <f t="shared" si="516"/>
        <v>0.85576923076923073</v>
      </c>
      <c r="K1695" s="10" t="e">
        <f t="shared" si="517"/>
        <v>#N/A</v>
      </c>
      <c r="L1695" s="9" t="e">
        <f t="shared" si="518"/>
        <v>#N/A</v>
      </c>
      <c r="M1695" s="8" t="e">
        <f t="shared" si="519"/>
        <v>#N/A</v>
      </c>
      <c r="N1695" s="2" t="str">
        <f t="shared" si="520"/>
        <v>-</v>
      </c>
      <c r="O1695" s="2" t="str">
        <f t="shared" si="521"/>
        <v>-</v>
      </c>
      <c r="P1695" s="2" t="str">
        <f t="shared" si="522"/>
        <v>-</v>
      </c>
      <c r="Q1695" s="2" t="str">
        <f t="shared" si="523"/>
        <v>-</v>
      </c>
      <c r="AS1695" t="s">
        <v>2138</v>
      </c>
      <c r="AT1695" t="s">
        <v>955</v>
      </c>
      <c r="AW1695" s="35">
        <v>30</v>
      </c>
      <c r="AX1695" s="37">
        <v>69</v>
      </c>
      <c r="AY1695" s="41">
        <f t="shared" si="500"/>
        <v>30069</v>
      </c>
      <c r="BA1695" s="7" t="s">
        <v>59</v>
      </c>
    </row>
    <row r="1696" spans="1:53" hidden="1" outlineLevel="1">
      <c r="A1696" t="s">
        <v>711</v>
      </c>
      <c r="B1696" t="s">
        <v>955</v>
      </c>
      <c r="C1696" s="25">
        <v>4166</v>
      </c>
      <c r="F1696" s="25">
        <v>2786</v>
      </c>
      <c r="G1696" s="25">
        <v>2013</v>
      </c>
      <c r="H1696" s="1">
        <v>1978</v>
      </c>
      <c r="I1696" s="2" t="str">
        <f t="shared" si="515"/>
        <v/>
      </c>
      <c r="J1696" s="2">
        <f t="shared" si="516"/>
        <v>0.709978463747308</v>
      </c>
      <c r="K1696" s="10" t="e">
        <f t="shared" si="517"/>
        <v>#N/A</v>
      </c>
      <c r="L1696" s="9" t="e">
        <f t="shared" si="518"/>
        <v>#N/A</v>
      </c>
      <c r="M1696" s="8" t="e">
        <f t="shared" si="519"/>
        <v>#N/A</v>
      </c>
      <c r="N1696" s="2" t="str">
        <f t="shared" si="520"/>
        <v>-</v>
      </c>
      <c r="O1696" s="2" t="str">
        <f t="shared" si="521"/>
        <v>-</v>
      </c>
      <c r="P1696" s="2" t="str">
        <f t="shared" si="522"/>
        <v>-</v>
      </c>
      <c r="Q1696" s="2" t="str">
        <f t="shared" si="523"/>
        <v>-</v>
      </c>
      <c r="AS1696" t="s">
        <v>711</v>
      </c>
      <c r="AT1696" t="s">
        <v>955</v>
      </c>
      <c r="AW1696" s="35">
        <v>30</v>
      </c>
      <c r="AX1696" s="37">
        <v>71</v>
      </c>
      <c r="AY1696" s="41">
        <f t="shared" si="500"/>
        <v>30071</v>
      </c>
      <c r="BA1696" s="7" t="s">
        <v>59</v>
      </c>
    </row>
    <row r="1697" spans="1:53" hidden="1" outlineLevel="1">
      <c r="A1697" t="s">
        <v>2668</v>
      </c>
      <c r="B1697" t="s">
        <v>955</v>
      </c>
      <c r="C1697" s="25">
        <v>6172</v>
      </c>
      <c r="F1697" s="25">
        <v>3917</v>
      </c>
      <c r="G1697" s="25">
        <v>2657</v>
      </c>
      <c r="H1697" s="1">
        <v>2634</v>
      </c>
      <c r="I1697" s="2" t="str">
        <f t="shared" si="515"/>
        <v/>
      </c>
      <c r="J1697" s="2">
        <f t="shared" si="516"/>
        <v>0.67245340822057698</v>
      </c>
      <c r="K1697" s="10" t="e">
        <f t="shared" si="517"/>
        <v>#N/A</v>
      </c>
      <c r="L1697" s="9" t="e">
        <f t="shared" si="518"/>
        <v>#N/A</v>
      </c>
      <c r="M1697" s="8" t="e">
        <f t="shared" si="519"/>
        <v>#N/A</v>
      </c>
      <c r="N1697" s="2" t="str">
        <f t="shared" si="520"/>
        <v>-</v>
      </c>
      <c r="O1697" s="2" t="str">
        <f t="shared" si="521"/>
        <v>-</v>
      </c>
      <c r="P1697" s="2" t="str">
        <f t="shared" si="522"/>
        <v>-</v>
      </c>
      <c r="Q1697" s="2" t="str">
        <f t="shared" si="523"/>
        <v>-</v>
      </c>
      <c r="AS1697" t="s">
        <v>2668</v>
      </c>
      <c r="AT1697" t="s">
        <v>955</v>
      </c>
      <c r="AW1697" s="35">
        <v>30</v>
      </c>
      <c r="AX1697" s="37">
        <v>73</v>
      </c>
      <c r="AY1697" s="41">
        <f t="shared" si="500"/>
        <v>30073</v>
      </c>
      <c r="BA1697" s="7" t="s">
        <v>59</v>
      </c>
    </row>
    <row r="1698" spans="1:53" hidden="1" outlineLevel="1">
      <c r="A1698" t="s">
        <v>2899</v>
      </c>
      <c r="B1698" t="s">
        <v>955</v>
      </c>
      <c r="C1698" s="25">
        <v>1794</v>
      </c>
      <c r="F1698" s="25">
        <v>1355</v>
      </c>
      <c r="G1698" s="25">
        <v>1028</v>
      </c>
      <c r="H1698" s="1">
        <v>1005</v>
      </c>
      <c r="I1698" s="2" t="str">
        <f t="shared" si="515"/>
        <v/>
      </c>
      <c r="J1698" s="2">
        <f t="shared" si="516"/>
        <v>0.74169741697416969</v>
      </c>
      <c r="K1698" s="10" t="e">
        <f t="shared" si="517"/>
        <v>#N/A</v>
      </c>
      <c r="L1698" s="9" t="e">
        <f t="shared" si="518"/>
        <v>#N/A</v>
      </c>
      <c r="M1698" s="8" t="e">
        <f t="shared" si="519"/>
        <v>#N/A</v>
      </c>
      <c r="N1698" s="2" t="str">
        <f t="shared" si="520"/>
        <v>-</v>
      </c>
      <c r="O1698" s="2" t="str">
        <f t="shared" si="521"/>
        <v>-</v>
      </c>
      <c r="P1698" s="2" t="str">
        <f t="shared" si="522"/>
        <v>-</v>
      </c>
      <c r="Q1698" s="2" t="str">
        <f t="shared" si="523"/>
        <v>-</v>
      </c>
      <c r="AS1698" t="s">
        <v>2899</v>
      </c>
      <c r="AT1698" t="s">
        <v>955</v>
      </c>
      <c r="AW1698" s="35">
        <v>30</v>
      </c>
      <c r="AX1698" s="37">
        <v>75</v>
      </c>
      <c r="AY1698" s="41">
        <f t="shared" si="500"/>
        <v>30075</v>
      </c>
      <c r="BA1698" s="7" t="s">
        <v>59</v>
      </c>
    </row>
    <row r="1699" spans="1:53" hidden="1" outlineLevel="1">
      <c r="A1699" t="s">
        <v>439</v>
      </c>
      <c r="B1699" t="s">
        <v>955</v>
      </c>
      <c r="C1699" s="25">
        <v>7115</v>
      </c>
      <c r="F1699" s="25">
        <v>3558</v>
      </c>
      <c r="G1699" s="25">
        <v>2632</v>
      </c>
      <c r="H1699" s="1">
        <v>2604</v>
      </c>
      <c r="I1699" s="2" t="str">
        <f t="shared" si="515"/>
        <v/>
      </c>
      <c r="J1699" s="2">
        <f t="shared" si="516"/>
        <v>0.73187183811129852</v>
      </c>
      <c r="K1699" s="10" t="e">
        <f t="shared" si="517"/>
        <v>#N/A</v>
      </c>
      <c r="L1699" s="9" t="e">
        <f t="shared" si="518"/>
        <v>#N/A</v>
      </c>
      <c r="M1699" s="8" t="e">
        <f t="shared" si="519"/>
        <v>#N/A</v>
      </c>
      <c r="N1699" s="2" t="str">
        <f t="shared" si="520"/>
        <v>-</v>
      </c>
      <c r="O1699" s="2" t="str">
        <f t="shared" si="521"/>
        <v>-</v>
      </c>
      <c r="P1699" s="2" t="str">
        <f t="shared" si="522"/>
        <v>-</v>
      </c>
      <c r="Q1699" s="2" t="str">
        <f t="shared" si="523"/>
        <v>-</v>
      </c>
      <c r="AS1699" t="s">
        <v>439</v>
      </c>
      <c r="AT1699" t="s">
        <v>955</v>
      </c>
      <c r="AW1699" s="35">
        <v>30</v>
      </c>
      <c r="AX1699" s="37">
        <v>77</v>
      </c>
      <c r="AY1699" s="41">
        <f t="shared" si="500"/>
        <v>30077</v>
      </c>
      <c r="BA1699" s="7" t="s">
        <v>59</v>
      </c>
    </row>
    <row r="1700" spans="1:53" hidden="1" outlineLevel="1">
      <c r="A1700" t="s">
        <v>2963</v>
      </c>
      <c r="B1700" t="s">
        <v>955</v>
      </c>
      <c r="C1700" s="25">
        <v>1098</v>
      </c>
      <c r="F1700" s="25">
        <v>897</v>
      </c>
      <c r="G1700" s="25">
        <v>705</v>
      </c>
      <c r="H1700" s="1">
        <v>682</v>
      </c>
      <c r="I1700" s="2" t="str">
        <f t="shared" si="515"/>
        <v/>
      </c>
      <c r="J1700" s="2">
        <f t="shared" si="516"/>
        <v>0.76031215161649945</v>
      </c>
      <c r="K1700" s="10" t="e">
        <f t="shared" si="517"/>
        <v>#N/A</v>
      </c>
      <c r="L1700" s="9" t="e">
        <f t="shared" si="518"/>
        <v>#N/A</v>
      </c>
      <c r="M1700" s="8" t="e">
        <f t="shared" si="519"/>
        <v>#N/A</v>
      </c>
      <c r="N1700" s="2" t="str">
        <f t="shared" si="520"/>
        <v>-</v>
      </c>
      <c r="O1700" s="2" t="str">
        <f t="shared" si="521"/>
        <v>-</v>
      </c>
      <c r="P1700" s="2" t="str">
        <f t="shared" si="522"/>
        <v>-</v>
      </c>
      <c r="Q1700" s="2" t="str">
        <f t="shared" si="523"/>
        <v>-</v>
      </c>
      <c r="AS1700" t="s">
        <v>2963</v>
      </c>
      <c r="AT1700" t="s">
        <v>955</v>
      </c>
      <c r="AW1700" s="35">
        <v>30</v>
      </c>
      <c r="AX1700" s="37">
        <v>79</v>
      </c>
      <c r="AY1700" s="41">
        <f t="shared" si="500"/>
        <v>30079</v>
      </c>
      <c r="BA1700" s="7" t="s">
        <v>59</v>
      </c>
    </row>
    <row r="1701" spans="1:53" hidden="1" outlineLevel="1">
      <c r="A1701" t="s">
        <v>1232</v>
      </c>
      <c r="B1701" t="s">
        <v>955</v>
      </c>
      <c r="C1701" s="25">
        <v>39555</v>
      </c>
      <c r="F1701" s="25">
        <v>28780</v>
      </c>
      <c r="G1701" s="25">
        <v>18663</v>
      </c>
      <c r="H1701" s="1">
        <v>18472</v>
      </c>
      <c r="I1701" s="2" t="str">
        <f t="shared" si="515"/>
        <v/>
      </c>
      <c r="J1701" s="2">
        <f t="shared" si="516"/>
        <v>0.64183460736622655</v>
      </c>
      <c r="K1701" s="10" t="e">
        <f t="shared" si="517"/>
        <v>#N/A</v>
      </c>
      <c r="L1701" s="9" t="e">
        <f t="shared" si="518"/>
        <v>#N/A</v>
      </c>
      <c r="M1701" s="8" t="e">
        <f t="shared" si="519"/>
        <v>#N/A</v>
      </c>
      <c r="N1701" s="2" t="str">
        <f t="shared" si="520"/>
        <v>-</v>
      </c>
      <c r="O1701" s="2" t="str">
        <f t="shared" si="521"/>
        <v>-</v>
      </c>
      <c r="P1701" s="2" t="str">
        <f t="shared" si="522"/>
        <v>-</v>
      </c>
      <c r="Q1701" s="2" t="str">
        <f t="shared" si="523"/>
        <v>-</v>
      </c>
      <c r="AS1701" t="s">
        <v>1232</v>
      </c>
      <c r="AT1701" t="s">
        <v>955</v>
      </c>
      <c r="AW1701" s="35">
        <v>30</v>
      </c>
      <c r="AX1701" s="37">
        <v>81</v>
      </c>
      <c r="AY1701" s="41">
        <f t="shared" ref="AY1701:AY1764" si="524">1000*AW1701+AX1701</f>
        <v>30081</v>
      </c>
      <c r="BA1701" s="7" t="s">
        <v>59</v>
      </c>
    </row>
    <row r="1702" spans="1:53" hidden="1" outlineLevel="1">
      <c r="A1702" t="s">
        <v>2576</v>
      </c>
      <c r="B1702" t="s">
        <v>955</v>
      </c>
      <c r="C1702" s="25">
        <v>9267</v>
      </c>
      <c r="F1702" s="25">
        <v>6415</v>
      </c>
      <c r="G1702" s="25">
        <v>3941</v>
      </c>
      <c r="H1702" s="1">
        <v>3839</v>
      </c>
      <c r="I1702" s="2" t="str">
        <f t="shared" si="515"/>
        <v/>
      </c>
      <c r="J1702" s="2">
        <f t="shared" si="516"/>
        <v>0.59844115354637573</v>
      </c>
      <c r="K1702" s="10" t="e">
        <f t="shared" si="517"/>
        <v>#N/A</v>
      </c>
      <c r="L1702" s="9" t="e">
        <f t="shared" si="518"/>
        <v>#N/A</v>
      </c>
      <c r="M1702" s="8" t="e">
        <f t="shared" si="519"/>
        <v>#N/A</v>
      </c>
      <c r="N1702" s="2" t="str">
        <f t="shared" si="520"/>
        <v>-</v>
      </c>
      <c r="O1702" s="2" t="str">
        <f t="shared" si="521"/>
        <v>-</v>
      </c>
      <c r="P1702" s="2" t="str">
        <f t="shared" si="522"/>
        <v>-</v>
      </c>
      <c r="Q1702" s="2" t="str">
        <f t="shared" si="523"/>
        <v>-</v>
      </c>
      <c r="AS1702" t="s">
        <v>2576</v>
      </c>
      <c r="AT1702" t="s">
        <v>955</v>
      </c>
      <c r="AW1702" s="35">
        <v>30</v>
      </c>
      <c r="AX1702" s="37">
        <v>83</v>
      </c>
      <c r="AY1702" s="41">
        <f t="shared" si="524"/>
        <v>30083</v>
      </c>
      <c r="BA1702" s="7" t="s">
        <v>59</v>
      </c>
    </row>
    <row r="1703" spans="1:53" hidden="1" outlineLevel="1">
      <c r="A1703" t="s">
        <v>1676</v>
      </c>
      <c r="B1703" t="s">
        <v>955</v>
      </c>
      <c r="C1703" s="25">
        <v>10285</v>
      </c>
      <c r="F1703" s="25">
        <v>6700</v>
      </c>
      <c r="G1703" s="25">
        <v>3926</v>
      </c>
      <c r="H1703" s="1">
        <v>3772</v>
      </c>
      <c r="I1703" s="2" t="str">
        <f t="shared" si="515"/>
        <v/>
      </c>
      <c r="J1703" s="2">
        <f t="shared" si="516"/>
        <v>0.56298507462686564</v>
      </c>
      <c r="K1703" s="10" t="e">
        <f t="shared" si="517"/>
        <v>#N/A</v>
      </c>
      <c r="L1703" s="9" t="e">
        <f t="shared" si="518"/>
        <v>#N/A</v>
      </c>
      <c r="M1703" s="8" t="e">
        <f t="shared" si="519"/>
        <v>#N/A</v>
      </c>
      <c r="N1703" s="2" t="str">
        <f t="shared" si="520"/>
        <v>-</v>
      </c>
      <c r="O1703" s="2" t="str">
        <f t="shared" si="521"/>
        <v>-</v>
      </c>
      <c r="P1703" s="2" t="str">
        <f t="shared" si="522"/>
        <v>-</v>
      </c>
      <c r="Q1703" s="2" t="str">
        <f t="shared" si="523"/>
        <v>-</v>
      </c>
      <c r="AS1703" t="s">
        <v>1676</v>
      </c>
      <c r="AT1703" t="s">
        <v>955</v>
      </c>
      <c r="AW1703" s="35">
        <v>30</v>
      </c>
      <c r="AX1703" s="37">
        <v>85</v>
      </c>
      <c r="AY1703" s="41">
        <f t="shared" si="524"/>
        <v>30085</v>
      </c>
      <c r="BA1703" s="7" t="s">
        <v>59</v>
      </c>
    </row>
    <row r="1704" spans="1:53" hidden="1" outlineLevel="1">
      <c r="A1704" t="s">
        <v>2325</v>
      </c>
      <c r="B1704" t="s">
        <v>955</v>
      </c>
      <c r="C1704" s="25">
        <v>9057</v>
      </c>
      <c r="F1704" s="25">
        <v>5395</v>
      </c>
      <c r="G1704" s="25">
        <v>3481</v>
      </c>
      <c r="H1704" s="1">
        <v>3454</v>
      </c>
      <c r="I1704" s="2" t="str">
        <f t="shared" si="515"/>
        <v/>
      </c>
      <c r="J1704" s="2">
        <f t="shared" si="516"/>
        <v>0.64022242817423536</v>
      </c>
      <c r="K1704" s="10" t="e">
        <f t="shared" si="517"/>
        <v>#N/A</v>
      </c>
      <c r="L1704" s="9" t="e">
        <f t="shared" si="518"/>
        <v>#N/A</v>
      </c>
      <c r="M1704" s="8" t="e">
        <f t="shared" si="519"/>
        <v>#N/A</v>
      </c>
      <c r="N1704" s="2" t="str">
        <f t="shared" si="520"/>
        <v>-</v>
      </c>
      <c r="O1704" s="2" t="str">
        <f t="shared" si="521"/>
        <v>-</v>
      </c>
      <c r="P1704" s="2" t="str">
        <f t="shared" si="522"/>
        <v>-</v>
      </c>
      <c r="Q1704" s="2" t="str">
        <f t="shared" si="523"/>
        <v>-</v>
      </c>
      <c r="AS1704" t="s">
        <v>2325</v>
      </c>
      <c r="AT1704" t="s">
        <v>955</v>
      </c>
      <c r="AW1704" s="35">
        <v>30</v>
      </c>
      <c r="AX1704" s="37">
        <v>87</v>
      </c>
      <c r="AY1704" s="41">
        <f t="shared" si="524"/>
        <v>30087</v>
      </c>
      <c r="BA1704" s="7" t="s">
        <v>59</v>
      </c>
    </row>
    <row r="1705" spans="1:53" hidden="1" outlineLevel="1">
      <c r="A1705" t="s">
        <v>2127</v>
      </c>
      <c r="B1705" t="s">
        <v>955</v>
      </c>
      <c r="C1705" s="25">
        <v>11178</v>
      </c>
      <c r="F1705" s="25">
        <v>7711</v>
      </c>
      <c r="G1705" s="25">
        <v>5035</v>
      </c>
      <c r="H1705" s="1">
        <v>4940</v>
      </c>
      <c r="I1705" s="2" t="str">
        <f t="shared" si="515"/>
        <v/>
      </c>
      <c r="J1705" s="2">
        <f t="shared" si="516"/>
        <v>0.64064323693424974</v>
      </c>
      <c r="K1705" s="10" t="e">
        <f t="shared" si="517"/>
        <v>#N/A</v>
      </c>
      <c r="L1705" s="9" t="e">
        <f t="shared" si="518"/>
        <v>#N/A</v>
      </c>
      <c r="M1705" s="8" t="e">
        <f t="shared" si="519"/>
        <v>#N/A</v>
      </c>
      <c r="N1705" s="2" t="str">
        <f t="shared" si="520"/>
        <v>-</v>
      </c>
      <c r="O1705" s="2" t="str">
        <f t="shared" si="521"/>
        <v>-</v>
      </c>
      <c r="P1705" s="2" t="str">
        <f t="shared" si="522"/>
        <v>-</v>
      </c>
      <c r="Q1705" s="2" t="str">
        <f t="shared" si="523"/>
        <v>-</v>
      </c>
      <c r="AS1705" t="s">
        <v>2127</v>
      </c>
      <c r="AT1705" t="s">
        <v>955</v>
      </c>
      <c r="AW1705" s="35">
        <v>30</v>
      </c>
      <c r="AX1705" s="37">
        <v>89</v>
      </c>
      <c r="AY1705" s="41">
        <f t="shared" si="524"/>
        <v>30089</v>
      </c>
      <c r="BA1705" s="7" t="s">
        <v>59</v>
      </c>
    </row>
    <row r="1706" spans="1:53" hidden="1" outlineLevel="1">
      <c r="A1706" t="s">
        <v>1210</v>
      </c>
      <c r="B1706" t="s">
        <v>955</v>
      </c>
      <c r="C1706" s="25">
        <v>3507</v>
      </c>
      <c r="F1706" s="25">
        <v>2728</v>
      </c>
      <c r="G1706" s="25">
        <v>1971</v>
      </c>
      <c r="H1706" s="1">
        <v>1910</v>
      </c>
      <c r="I1706" s="2" t="str">
        <f t="shared" si="515"/>
        <v/>
      </c>
      <c r="J1706" s="2">
        <f t="shared" si="516"/>
        <v>0.70014662756598245</v>
      </c>
      <c r="K1706" s="10" t="e">
        <f t="shared" si="517"/>
        <v>#N/A</v>
      </c>
      <c r="L1706" s="9" t="e">
        <f t="shared" si="518"/>
        <v>#N/A</v>
      </c>
      <c r="M1706" s="8" t="e">
        <f t="shared" si="519"/>
        <v>#N/A</v>
      </c>
      <c r="N1706" s="2" t="str">
        <f t="shared" si="520"/>
        <v>-</v>
      </c>
      <c r="O1706" s="2" t="str">
        <f t="shared" si="521"/>
        <v>-</v>
      </c>
      <c r="P1706" s="2" t="str">
        <f t="shared" si="522"/>
        <v>-</v>
      </c>
      <c r="Q1706" s="2" t="str">
        <f t="shared" si="523"/>
        <v>-</v>
      </c>
      <c r="AS1706" t="s">
        <v>1210</v>
      </c>
      <c r="AT1706" t="s">
        <v>955</v>
      </c>
      <c r="AW1706" s="35">
        <v>30</v>
      </c>
      <c r="AX1706" s="37">
        <v>91</v>
      </c>
      <c r="AY1706" s="41">
        <f t="shared" si="524"/>
        <v>30091</v>
      </c>
      <c r="BA1706" s="7" t="s">
        <v>59</v>
      </c>
    </row>
    <row r="1707" spans="1:53" hidden="1" outlineLevel="1">
      <c r="A1707" t="s">
        <v>520</v>
      </c>
      <c r="B1707" t="s">
        <v>955</v>
      </c>
      <c r="C1707" s="25">
        <v>33441</v>
      </c>
      <c r="F1707" s="25">
        <v>23147</v>
      </c>
      <c r="G1707" s="25">
        <v>14593</v>
      </c>
      <c r="H1707" s="1">
        <v>14404</v>
      </c>
      <c r="I1707" s="2" t="str">
        <f t="shared" si="515"/>
        <v/>
      </c>
      <c r="J1707" s="2">
        <f t="shared" si="516"/>
        <v>0.62228366526979739</v>
      </c>
      <c r="K1707" s="10" t="e">
        <f t="shared" si="517"/>
        <v>#N/A</v>
      </c>
      <c r="L1707" s="9" t="e">
        <f t="shared" si="518"/>
        <v>#N/A</v>
      </c>
      <c r="M1707" s="8" t="e">
        <f t="shared" si="519"/>
        <v>#N/A</v>
      </c>
      <c r="N1707" s="2" t="str">
        <f t="shared" si="520"/>
        <v>-</v>
      </c>
      <c r="O1707" s="2" t="str">
        <f t="shared" si="521"/>
        <v>-</v>
      </c>
      <c r="P1707" s="2" t="str">
        <f t="shared" si="522"/>
        <v>-</v>
      </c>
      <c r="Q1707" s="2" t="str">
        <f t="shared" si="523"/>
        <v>-</v>
      </c>
      <c r="AS1707" t="s">
        <v>520</v>
      </c>
      <c r="AT1707" t="s">
        <v>955</v>
      </c>
      <c r="AW1707" s="35">
        <v>30</v>
      </c>
      <c r="AX1707" s="37">
        <v>93</v>
      </c>
      <c r="AY1707" s="41">
        <f t="shared" si="524"/>
        <v>30093</v>
      </c>
      <c r="BA1707" s="7" t="s">
        <v>59</v>
      </c>
    </row>
    <row r="1708" spans="1:53" hidden="1" outlineLevel="1">
      <c r="A1708" t="s">
        <v>514</v>
      </c>
      <c r="B1708" t="s">
        <v>955</v>
      </c>
      <c r="C1708" s="25">
        <v>8659</v>
      </c>
      <c r="F1708" s="25">
        <v>5755</v>
      </c>
      <c r="G1708" s="25">
        <v>4005</v>
      </c>
      <c r="H1708" s="1">
        <v>3972</v>
      </c>
      <c r="I1708" s="2" t="str">
        <f t="shared" si="515"/>
        <v/>
      </c>
      <c r="J1708" s="2">
        <f t="shared" si="516"/>
        <v>0.69018245004344048</v>
      </c>
      <c r="K1708" s="10" t="e">
        <f t="shared" si="517"/>
        <v>#N/A</v>
      </c>
      <c r="L1708" s="9" t="e">
        <f t="shared" si="518"/>
        <v>#N/A</v>
      </c>
      <c r="M1708" s="8" t="e">
        <f t="shared" si="519"/>
        <v>#N/A</v>
      </c>
      <c r="N1708" s="2" t="str">
        <f t="shared" si="520"/>
        <v>-</v>
      </c>
      <c r="O1708" s="2" t="str">
        <f t="shared" si="521"/>
        <v>-</v>
      </c>
      <c r="P1708" s="2" t="str">
        <f t="shared" si="522"/>
        <v>-</v>
      </c>
      <c r="Q1708" s="2" t="str">
        <f t="shared" si="523"/>
        <v>-</v>
      </c>
      <c r="AS1708" t="s">
        <v>514</v>
      </c>
      <c r="AT1708" t="s">
        <v>955</v>
      </c>
      <c r="AW1708" s="35">
        <v>30</v>
      </c>
      <c r="AX1708" s="37">
        <v>95</v>
      </c>
      <c r="AY1708" s="41">
        <f t="shared" si="524"/>
        <v>30095</v>
      </c>
      <c r="BA1708" s="7" t="s">
        <v>59</v>
      </c>
    </row>
    <row r="1709" spans="1:53" hidden="1" outlineLevel="1">
      <c r="A1709" t="s">
        <v>1734</v>
      </c>
      <c r="B1709" t="s">
        <v>955</v>
      </c>
      <c r="C1709" s="25">
        <v>3697</v>
      </c>
      <c r="F1709" s="25">
        <v>2440</v>
      </c>
      <c r="G1709" s="25">
        <v>1844</v>
      </c>
      <c r="H1709" s="1">
        <v>1758</v>
      </c>
      <c r="I1709" s="2" t="str">
        <f t="shared" si="515"/>
        <v/>
      </c>
      <c r="J1709" s="2">
        <f t="shared" si="516"/>
        <v>0.72049180327868856</v>
      </c>
      <c r="K1709" s="10" t="e">
        <f t="shared" si="517"/>
        <v>#N/A</v>
      </c>
      <c r="L1709" s="9" t="e">
        <f t="shared" si="518"/>
        <v>#N/A</v>
      </c>
      <c r="M1709" s="8" t="e">
        <f t="shared" si="519"/>
        <v>#N/A</v>
      </c>
      <c r="N1709" s="2" t="str">
        <f t="shared" si="520"/>
        <v>-</v>
      </c>
      <c r="O1709" s="2" t="str">
        <f t="shared" si="521"/>
        <v>-</v>
      </c>
      <c r="P1709" s="2" t="str">
        <f t="shared" si="522"/>
        <v>-</v>
      </c>
      <c r="Q1709" s="2" t="str">
        <f t="shared" si="523"/>
        <v>-</v>
      </c>
      <c r="AS1709" t="s">
        <v>1734</v>
      </c>
      <c r="AT1709" t="s">
        <v>955</v>
      </c>
      <c r="AW1709" s="35">
        <v>30</v>
      </c>
      <c r="AX1709" s="37">
        <v>97</v>
      </c>
      <c r="AY1709" s="41">
        <f t="shared" si="524"/>
        <v>30097</v>
      </c>
      <c r="BA1709" s="7" t="s">
        <v>59</v>
      </c>
    </row>
    <row r="1710" spans="1:53" hidden="1" outlineLevel="1">
      <c r="A1710" t="s">
        <v>1555</v>
      </c>
      <c r="B1710" t="s">
        <v>955</v>
      </c>
      <c r="C1710" s="25">
        <v>6110</v>
      </c>
      <c r="F1710" s="25">
        <v>4150</v>
      </c>
      <c r="G1710" s="25">
        <v>3111</v>
      </c>
      <c r="H1710" s="1">
        <v>3074</v>
      </c>
      <c r="I1710" s="2" t="str">
        <f t="shared" si="515"/>
        <v/>
      </c>
      <c r="J1710" s="2">
        <f t="shared" si="516"/>
        <v>0.74072289156626503</v>
      </c>
      <c r="K1710" s="10" t="e">
        <f t="shared" si="517"/>
        <v>#N/A</v>
      </c>
      <c r="L1710" s="9" t="e">
        <f t="shared" si="518"/>
        <v>#N/A</v>
      </c>
      <c r="M1710" s="8" t="e">
        <f t="shared" si="519"/>
        <v>#N/A</v>
      </c>
      <c r="N1710" s="2" t="str">
        <f t="shared" si="520"/>
        <v>-</v>
      </c>
      <c r="O1710" s="2" t="str">
        <f t="shared" si="521"/>
        <v>-</v>
      </c>
      <c r="P1710" s="2" t="str">
        <f t="shared" si="522"/>
        <v>-</v>
      </c>
      <c r="Q1710" s="2" t="str">
        <f t="shared" si="523"/>
        <v>-</v>
      </c>
      <c r="AS1710" t="s">
        <v>1555</v>
      </c>
      <c r="AT1710" t="s">
        <v>955</v>
      </c>
      <c r="AW1710" s="35">
        <v>30</v>
      </c>
      <c r="AX1710" s="37">
        <v>99</v>
      </c>
      <c r="AY1710" s="41">
        <f t="shared" si="524"/>
        <v>30099</v>
      </c>
      <c r="BA1710" s="7" t="s">
        <v>59</v>
      </c>
    </row>
    <row r="1711" spans="1:53" hidden="1" outlineLevel="1">
      <c r="A1711" t="s">
        <v>1225</v>
      </c>
      <c r="B1711" t="s">
        <v>955</v>
      </c>
      <c r="C1711" s="25">
        <v>5085</v>
      </c>
      <c r="F1711" s="25">
        <v>2963</v>
      </c>
      <c r="G1711" s="25">
        <v>2061</v>
      </c>
      <c r="H1711" s="1">
        <v>2030</v>
      </c>
      <c r="I1711" s="2" t="str">
        <f t="shared" si="515"/>
        <v/>
      </c>
      <c r="J1711" s="2">
        <f t="shared" si="516"/>
        <v>0.68511643604454942</v>
      </c>
      <c r="K1711" s="10" t="e">
        <f t="shared" si="517"/>
        <v>#N/A</v>
      </c>
      <c r="L1711" s="9" t="e">
        <f t="shared" si="518"/>
        <v>#N/A</v>
      </c>
      <c r="M1711" s="8" t="e">
        <f t="shared" si="519"/>
        <v>#N/A</v>
      </c>
      <c r="N1711" s="2" t="str">
        <f t="shared" si="520"/>
        <v>-</v>
      </c>
      <c r="O1711" s="2" t="str">
        <f t="shared" si="521"/>
        <v>-</v>
      </c>
      <c r="P1711" s="2" t="str">
        <f t="shared" si="522"/>
        <v>-</v>
      </c>
      <c r="Q1711" s="2" t="str">
        <f t="shared" si="523"/>
        <v>-</v>
      </c>
      <c r="AS1711" t="s">
        <v>1225</v>
      </c>
      <c r="AT1711" t="s">
        <v>955</v>
      </c>
      <c r="AW1711" s="35">
        <v>30</v>
      </c>
      <c r="AX1711" s="37">
        <v>101</v>
      </c>
      <c r="AY1711" s="41">
        <f t="shared" si="524"/>
        <v>30101</v>
      </c>
      <c r="BA1711" s="7" t="s">
        <v>59</v>
      </c>
    </row>
    <row r="1712" spans="1:53" hidden="1" outlineLevel="1">
      <c r="A1712" t="s">
        <v>1034</v>
      </c>
      <c r="B1712" t="s">
        <v>955</v>
      </c>
      <c r="C1712" s="25">
        <v>759</v>
      </c>
      <c r="F1712" s="25">
        <v>591</v>
      </c>
      <c r="G1712" s="25">
        <v>444</v>
      </c>
      <c r="H1712" s="1">
        <v>437</v>
      </c>
      <c r="I1712" s="2" t="str">
        <f t="shared" si="515"/>
        <v/>
      </c>
      <c r="J1712" s="2">
        <f t="shared" si="516"/>
        <v>0.739424703891709</v>
      </c>
      <c r="K1712" s="10" t="e">
        <f t="shared" si="517"/>
        <v>#N/A</v>
      </c>
      <c r="L1712" s="9" t="e">
        <f t="shared" si="518"/>
        <v>#N/A</v>
      </c>
      <c r="M1712" s="8" t="e">
        <f t="shared" si="519"/>
        <v>#N/A</v>
      </c>
      <c r="N1712" s="2" t="str">
        <f t="shared" si="520"/>
        <v>-</v>
      </c>
      <c r="O1712" s="2" t="str">
        <f t="shared" si="521"/>
        <v>-</v>
      </c>
      <c r="P1712" s="2" t="str">
        <f t="shared" si="522"/>
        <v>-</v>
      </c>
      <c r="Q1712" s="2" t="str">
        <f t="shared" si="523"/>
        <v>-</v>
      </c>
      <c r="AS1712" t="s">
        <v>1034</v>
      </c>
      <c r="AT1712" t="s">
        <v>955</v>
      </c>
      <c r="AW1712" s="35">
        <v>30</v>
      </c>
      <c r="AX1712" s="37">
        <v>103</v>
      </c>
      <c r="AY1712" s="41">
        <f t="shared" si="524"/>
        <v>30103</v>
      </c>
      <c r="BA1712" s="7" t="s">
        <v>59</v>
      </c>
    </row>
    <row r="1713" spans="1:53" hidden="1" outlineLevel="1">
      <c r="A1713" t="s">
        <v>1962</v>
      </c>
      <c r="B1713" t="s">
        <v>955</v>
      </c>
      <c r="C1713" s="25">
        <v>7272</v>
      </c>
      <c r="F1713" s="25">
        <v>5104</v>
      </c>
      <c r="G1713" s="25">
        <v>3686</v>
      </c>
      <c r="H1713" s="1">
        <v>3627</v>
      </c>
      <c r="I1713" s="2" t="str">
        <f t="shared" si="515"/>
        <v/>
      </c>
      <c r="J1713" s="2">
        <f t="shared" si="516"/>
        <v>0.71061912225705326</v>
      </c>
      <c r="K1713" s="10" t="e">
        <f t="shared" si="517"/>
        <v>#N/A</v>
      </c>
      <c r="L1713" s="9" t="e">
        <f t="shared" si="518"/>
        <v>#N/A</v>
      </c>
      <c r="M1713" s="8" t="e">
        <f t="shared" si="519"/>
        <v>#N/A</v>
      </c>
      <c r="N1713" s="2" t="str">
        <f t="shared" si="520"/>
        <v>-</v>
      </c>
      <c r="O1713" s="2" t="str">
        <f t="shared" si="521"/>
        <v>-</v>
      </c>
      <c r="P1713" s="2" t="str">
        <f t="shared" si="522"/>
        <v>-</v>
      </c>
      <c r="Q1713" s="2" t="str">
        <f t="shared" si="523"/>
        <v>-</v>
      </c>
      <c r="AS1713" t="s">
        <v>1962</v>
      </c>
      <c r="AT1713" t="s">
        <v>955</v>
      </c>
      <c r="AW1713" s="35">
        <v>30</v>
      </c>
      <c r="AX1713" s="37">
        <v>105</v>
      </c>
      <c r="AY1713" s="41">
        <f t="shared" si="524"/>
        <v>30105</v>
      </c>
      <c r="BA1713" s="7" t="s">
        <v>59</v>
      </c>
    </row>
    <row r="1714" spans="1:53" hidden="1" outlineLevel="1">
      <c r="A1714" t="s">
        <v>874</v>
      </c>
      <c r="B1714" t="s">
        <v>955</v>
      </c>
      <c r="C1714" s="25">
        <v>2035</v>
      </c>
      <c r="F1714" s="25">
        <v>1291</v>
      </c>
      <c r="G1714" s="25">
        <v>903</v>
      </c>
      <c r="H1714" s="1">
        <v>862</v>
      </c>
      <c r="I1714" s="2" t="str">
        <f t="shared" si="515"/>
        <v/>
      </c>
      <c r="J1714" s="2">
        <f t="shared" si="516"/>
        <v>0.667699457784663</v>
      </c>
      <c r="K1714" s="10" t="e">
        <f t="shared" si="517"/>
        <v>#N/A</v>
      </c>
      <c r="L1714" s="9" t="e">
        <f t="shared" si="518"/>
        <v>#N/A</v>
      </c>
      <c r="M1714" s="8" t="e">
        <f t="shared" si="519"/>
        <v>#N/A</v>
      </c>
      <c r="N1714" s="2" t="str">
        <f t="shared" si="520"/>
        <v>-</v>
      </c>
      <c r="O1714" s="2" t="str">
        <f t="shared" si="521"/>
        <v>-</v>
      </c>
      <c r="P1714" s="2" t="str">
        <f t="shared" si="522"/>
        <v>-</v>
      </c>
      <c r="Q1714" s="2" t="str">
        <f t="shared" si="523"/>
        <v>-</v>
      </c>
      <c r="AS1714" t="s">
        <v>874</v>
      </c>
      <c r="AT1714" t="s">
        <v>955</v>
      </c>
      <c r="AW1714" s="35">
        <v>30</v>
      </c>
      <c r="AX1714" s="37">
        <v>107</v>
      </c>
      <c r="AY1714" s="41">
        <f t="shared" si="524"/>
        <v>30107</v>
      </c>
      <c r="BA1714" s="7" t="s">
        <v>59</v>
      </c>
    </row>
    <row r="1715" spans="1:53" hidden="1" outlineLevel="1">
      <c r="A1715" t="s">
        <v>593</v>
      </c>
      <c r="B1715" t="s">
        <v>955</v>
      </c>
      <c r="C1715" s="25">
        <v>984</v>
      </c>
      <c r="F1715" s="25">
        <v>738</v>
      </c>
      <c r="G1715" s="25">
        <v>497</v>
      </c>
      <c r="H1715" s="1">
        <v>480</v>
      </c>
      <c r="I1715" s="2" t="str">
        <f t="shared" si="515"/>
        <v/>
      </c>
      <c r="J1715" s="2">
        <f t="shared" si="516"/>
        <v>0.65040650406504064</v>
      </c>
      <c r="K1715" s="10" t="e">
        <f t="shared" si="517"/>
        <v>#N/A</v>
      </c>
      <c r="L1715" s="9" t="e">
        <f t="shared" si="518"/>
        <v>#N/A</v>
      </c>
      <c r="M1715" s="8" t="e">
        <f t="shared" si="519"/>
        <v>#N/A</v>
      </c>
      <c r="N1715" s="2" t="str">
        <f t="shared" si="520"/>
        <v>-</v>
      </c>
      <c r="O1715" s="2" t="str">
        <f t="shared" si="521"/>
        <v>-</v>
      </c>
      <c r="P1715" s="2" t="str">
        <f t="shared" si="522"/>
        <v>-</v>
      </c>
      <c r="Q1715" s="2" t="str">
        <f t="shared" si="523"/>
        <v>-</v>
      </c>
      <c r="AS1715" t="s">
        <v>593</v>
      </c>
      <c r="AT1715" t="s">
        <v>955</v>
      </c>
      <c r="AW1715" s="35">
        <v>30</v>
      </c>
      <c r="AX1715" s="37">
        <v>109</v>
      </c>
      <c r="AY1715" s="41">
        <f t="shared" si="524"/>
        <v>30109</v>
      </c>
      <c r="BA1715" s="7" t="s">
        <v>59</v>
      </c>
    </row>
    <row r="1716" spans="1:53" hidden="1" outlineLevel="1">
      <c r="A1716" t="s">
        <v>2210</v>
      </c>
      <c r="B1716" t="s">
        <v>955</v>
      </c>
      <c r="C1716" s="25">
        <v>139582</v>
      </c>
      <c r="F1716" s="25">
        <v>93045</v>
      </c>
      <c r="G1716" s="25">
        <v>59616</v>
      </c>
      <c r="H1716" s="1">
        <v>59500</v>
      </c>
      <c r="I1716" s="2" t="str">
        <f t="shared" si="515"/>
        <v/>
      </c>
      <c r="J1716" s="2">
        <f t="shared" si="516"/>
        <v>0.63947552259659302</v>
      </c>
      <c r="K1716" s="10" t="e">
        <f t="shared" si="517"/>
        <v>#N/A</v>
      </c>
      <c r="L1716" s="9" t="e">
        <f t="shared" si="518"/>
        <v>#N/A</v>
      </c>
      <c r="M1716" s="8" t="e">
        <f t="shared" si="519"/>
        <v>#N/A</v>
      </c>
      <c r="N1716" s="2" t="str">
        <f t="shared" si="520"/>
        <v>-</v>
      </c>
      <c r="O1716" s="2" t="str">
        <f t="shared" si="521"/>
        <v>-</v>
      </c>
      <c r="P1716" s="2" t="str">
        <f t="shared" si="522"/>
        <v>-</v>
      </c>
      <c r="Q1716" s="2" t="str">
        <f t="shared" si="523"/>
        <v>-</v>
      </c>
      <c r="AS1716" t="s">
        <v>2210</v>
      </c>
      <c r="AT1716" t="s">
        <v>955</v>
      </c>
      <c r="AW1716" s="35">
        <v>30</v>
      </c>
      <c r="AX1716" s="37">
        <v>111</v>
      </c>
      <c r="AY1716" s="41">
        <f t="shared" si="524"/>
        <v>30111</v>
      </c>
      <c r="BA1716" s="7" t="s">
        <v>59</v>
      </c>
    </row>
    <row r="1717" spans="1:53" collapsed="1">
      <c r="A1717" t="s">
        <v>2995</v>
      </c>
      <c r="B1717" t="s">
        <v>2569</v>
      </c>
      <c r="C1717" s="25">
        <f>SUM(C1661:C1716)</f>
        <v>952692</v>
      </c>
      <c r="D1717" s="55">
        <v>735000</v>
      </c>
      <c r="E1717" s="55">
        <v>729000</v>
      </c>
      <c r="F1717" s="25">
        <f>SUM(F1661:F1716)</f>
        <v>649436</v>
      </c>
      <c r="G1717" s="25">
        <f>SUM(G1661:G1716)</f>
        <v>411061</v>
      </c>
      <c r="H1717" s="1">
        <v>406125</v>
      </c>
      <c r="I1717" s="2">
        <f t="shared" si="515"/>
        <v>0.55255102040816328</v>
      </c>
      <c r="J1717" s="2">
        <f t="shared" si="516"/>
        <v>0.62535030395604807</v>
      </c>
      <c r="K1717" s="10" t="e">
        <f t="shared" si="517"/>
        <v>#N/A</v>
      </c>
      <c r="L1717" s="9" t="e">
        <f t="shared" si="518"/>
        <v>#N/A</v>
      </c>
      <c r="M1717" s="8" t="e">
        <f t="shared" si="519"/>
        <v>#N/A</v>
      </c>
      <c r="N1717" s="2" t="str">
        <f t="shared" si="520"/>
        <v>-</v>
      </c>
      <c r="O1717" s="2" t="str">
        <f t="shared" si="521"/>
        <v>-</v>
      </c>
      <c r="P1717" s="2" t="str">
        <f t="shared" si="522"/>
        <v>-</v>
      </c>
      <c r="Q1717" s="2" t="str">
        <f t="shared" si="523"/>
        <v>-</v>
      </c>
      <c r="AS1717" t="s">
        <v>2995</v>
      </c>
      <c r="AT1717" t="s">
        <v>2569</v>
      </c>
      <c r="AW1717" s="35">
        <v>30</v>
      </c>
      <c r="AX1717" s="37"/>
      <c r="AY1717" s="35">
        <v>30</v>
      </c>
      <c r="BA1717" s="7" t="s">
        <v>2133</v>
      </c>
    </row>
    <row r="1718" spans="1:53">
      <c r="C1718" s="25"/>
      <c r="I1718" s="2"/>
      <c r="J1718" s="2"/>
      <c r="M1718" s="8"/>
      <c r="AW1718" s="35"/>
      <c r="AX1718" s="37"/>
      <c r="AY1718" s="41"/>
    </row>
    <row r="1719" spans="1:53" hidden="1" outlineLevel="1">
      <c r="A1719" t="s">
        <v>1336</v>
      </c>
      <c r="B1719" t="s">
        <v>2652</v>
      </c>
      <c r="C1719" s="25">
        <v>30910</v>
      </c>
      <c r="F1719" s="1">
        <f t="shared" ref="F1719:F1750" si="525">SUM(R1719:AP1719)</f>
        <v>19976</v>
      </c>
      <c r="G1719" s="1">
        <v>10926</v>
      </c>
      <c r="H1719" s="1">
        <v>10606</v>
      </c>
      <c r="I1719" s="2" t="str">
        <f t="shared" si="515"/>
        <v/>
      </c>
      <c r="J1719" s="2">
        <f t="shared" si="516"/>
        <v>0.5309371245494594</v>
      </c>
      <c r="K1719" s="10">
        <f t="shared" ref="K1719:K1750" si="526">RANK(R1719,R1719:AP1719)</f>
        <v>2</v>
      </c>
      <c r="L1719" s="9">
        <f t="shared" ref="L1719:L1750" si="527">RANK(S1719,R1719:AP1719)</f>
        <v>1</v>
      </c>
      <c r="M1719" s="8">
        <f t="shared" ref="M1719:M1750" si="528">RANK(T1719,R1719:AP1719)</f>
        <v>3</v>
      </c>
      <c r="N1719" s="2">
        <f t="shared" ref="N1719:N1750" si="529">IF(SUM($R1719:$AO1719)=0,"-",R1719/SUM($R1719:$AO1719))</f>
        <v>0.30186223468161794</v>
      </c>
      <c r="O1719" s="2">
        <f t="shared" ref="O1719:O1750" si="530">IF(SUM($R1719:$AO1719)=0,"-",S1719/SUM($R1719:$AO1719))</f>
        <v>0.54755706848217867</v>
      </c>
      <c r="P1719" s="2">
        <f t="shared" ref="P1719:P1750" si="531">IF(SUM($R1719:$AO1719)=0,"-",T1719/SUM($R1719:$AO1719))</f>
        <v>0.1460752903484181</v>
      </c>
      <c r="Q1719" s="2">
        <f t="shared" ref="Q1719:Q1750" si="532">IF(SUM($R1719:$AO1719)=0,"-",(1-N1719-O1719-P1719))</f>
        <v>4.5054064877852462E-3</v>
      </c>
      <c r="R1719" s="1">
        <v>6030</v>
      </c>
      <c r="S1719" s="1">
        <v>10938</v>
      </c>
      <c r="T1719" s="1">
        <v>2918</v>
      </c>
      <c r="V1719" s="1">
        <v>2</v>
      </c>
      <c r="Z1719" s="1">
        <v>88</v>
      </c>
      <c r="AS1719" t="s">
        <v>1336</v>
      </c>
      <c r="AT1719" t="s">
        <v>2652</v>
      </c>
      <c r="AW1719" s="35">
        <v>31</v>
      </c>
      <c r="AX1719" s="37">
        <v>1</v>
      </c>
      <c r="AY1719" s="41">
        <f t="shared" si="524"/>
        <v>31001</v>
      </c>
      <c r="BA1719" s="7" t="s">
        <v>59</v>
      </c>
    </row>
    <row r="1720" spans="1:53" hidden="1" outlineLevel="1">
      <c r="A1720" t="s">
        <v>2432</v>
      </c>
      <c r="B1720" t="s">
        <v>2652</v>
      </c>
      <c r="C1720" s="25">
        <v>6836</v>
      </c>
      <c r="F1720" s="1">
        <f t="shared" si="525"/>
        <v>4700</v>
      </c>
      <c r="G1720" s="1">
        <v>2863</v>
      </c>
      <c r="H1720" s="1">
        <v>2656</v>
      </c>
      <c r="I1720" s="2" t="str">
        <f t="shared" si="515"/>
        <v/>
      </c>
      <c r="J1720" s="2">
        <f t="shared" si="516"/>
        <v>0.5651063829787234</v>
      </c>
      <c r="K1720" s="10">
        <f t="shared" si="526"/>
        <v>2</v>
      </c>
      <c r="L1720" s="9">
        <f t="shared" si="527"/>
        <v>1</v>
      </c>
      <c r="M1720" s="8">
        <f t="shared" si="528"/>
        <v>3</v>
      </c>
      <c r="N1720" s="2">
        <f t="shared" si="529"/>
        <v>0.26042553191489359</v>
      </c>
      <c r="O1720" s="2">
        <f t="shared" si="530"/>
        <v>0.6436170212765957</v>
      </c>
      <c r="P1720" s="2">
        <f t="shared" si="531"/>
        <v>9.2978723404255323E-2</v>
      </c>
      <c r="Q1720" s="2">
        <f t="shared" si="532"/>
        <v>2.9787234042553817E-3</v>
      </c>
      <c r="R1720" s="1">
        <v>1224</v>
      </c>
      <c r="S1720" s="1">
        <v>3025</v>
      </c>
      <c r="T1720" s="1">
        <v>437</v>
      </c>
      <c r="V1720" s="1">
        <v>0</v>
      </c>
      <c r="Z1720" s="1">
        <v>14</v>
      </c>
      <c r="AS1720" t="s">
        <v>2432</v>
      </c>
      <c r="AT1720" t="s">
        <v>2652</v>
      </c>
      <c r="AW1720" s="35">
        <v>31</v>
      </c>
      <c r="AX1720" s="37">
        <v>3</v>
      </c>
      <c r="AY1720" s="41">
        <f t="shared" si="524"/>
        <v>31003</v>
      </c>
      <c r="BA1720" s="7" t="s">
        <v>59</v>
      </c>
    </row>
    <row r="1721" spans="1:53" hidden="1" outlineLevel="1">
      <c r="A1721" t="s">
        <v>2609</v>
      </c>
      <c r="B1721" t="s">
        <v>2652</v>
      </c>
      <c r="C1721" s="25">
        <v>450</v>
      </c>
      <c r="F1721" s="1">
        <f t="shared" si="525"/>
        <v>343</v>
      </c>
      <c r="G1721" s="1">
        <v>246</v>
      </c>
      <c r="H1721" s="1">
        <v>234</v>
      </c>
      <c r="I1721" s="2" t="str">
        <f t="shared" si="515"/>
        <v/>
      </c>
      <c r="J1721" s="2">
        <f t="shared" si="516"/>
        <v>0.68221574344023328</v>
      </c>
      <c r="K1721" s="10">
        <f t="shared" si="526"/>
        <v>2</v>
      </c>
      <c r="L1721" s="9">
        <f t="shared" si="527"/>
        <v>1</v>
      </c>
      <c r="M1721" s="8">
        <f t="shared" si="528"/>
        <v>3</v>
      </c>
      <c r="N1721" s="2">
        <f t="shared" si="529"/>
        <v>0.1749271137026239</v>
      </c>
      <c r="O1721" s="2">
        <f t="shared" si="530"/>
        <v>0.77842565597667635</v>
      </c>
      <c r="P1721" s="2">
        <f t="shared" si="531"/>
        <v>4.6647230320699708E-2</v>
      </c>
      <c r="Q1721" s="2">
        <f t="shared" si="532"/>
        <v>2.0816681711721685E-17</v>
      </c>
      <c r="R1721" s="1">
        <v>60</v>
      </c>
      <c r="S1721" s="1">
        <v>267</v>
      </c>
      <c r="T1721" s="1">
        <v>16</v>
      </c>
      <c r="V1721" s="1">
        <v>0</v>
      </c>
      <c r="Z1721" s="1">
        <v>0</v>
      </c>
      <c r="AS1721" t="s">
        <v>2609</v>
      </c>
      <c r="AT1721" t="s">
        <v>2652</v>
      </c>
      <c r="AW1721" s="35">
        <v>31</v>
      </c>
      <c r="AX1721" s="37">
        <v>5</v>
      </c>
      <c r="AY1721" s="41">
        <f t="shared" si="524"/>
        <v>31005</v>
      </c>
      <c r="BA1721" s="7" t="s">
        <v>59</v>
      </c>
    </row>
    <row r="1722" spans="1:53" hidden="1" outlineLevel="1">
      <c r="A1722" t="s">
        <v>2610</v>
      </c>
      <c r="B1722" t="s">
        <v>2652</v>
      </c>
      <c r="C1722" s="25">
        <v>733</v>
      </c>
      <c r="F1722" s="1">
        <f t="shared" si="525"/>
        <v>543</v>
      </c>
      <c r="G1722" s="1">
        <v>337</v>
      </c>
      <c r="H1722" s="1">
        <v>337</v>
      </c>
      <c r="I1722" s="2" t="str">
        <f t="shared" si="515"/>
        <v/>
      </c>
      <c r="J1722" s="2">
        <f t="shared" si="516"/>
        <v>0.62062615101289131</v>
      </c>
      <c r="K1722" s="10">
        <f t="shared" si="526"/>
        <v>2</v>
      </c>
      <c r="L1722" s="9">
        <f t="shared" si="527"/>
        <v>1</v>
      </c>
      <c r="M1722" s="8">
        <f t="shared" si="528"/>
        <v>3</v>
      </c>
      <c r="N1722" s="2">
        <f t="shared" si="529"/>
        <v>0.10497237569060773</v>
      </c>
      <c r="O1722" s="2">
        <f t="shared" si="530"/>
        <v>0.82136279926335176</v>
      </c>
      <c r="P1722" s="2">
        <f t="shared" si="531"/>
        <v>7.18232044198895E-2</v>
      </c>
      <c r="Q1722" s="2">
        <f t="shared" si="532"/>
        <v>1.8416206261510498E-3</v>
      </c>
      <c r="R1722" s="1">
        <v>57</v>
      </c>
      <c r="S1722" s="1">
        <v>446</v>
      </c>
      <c r="T1722" s="1">
        <v>39</v>
      </c>
      <c r="V1722" s="1">
        <v>0</v>
      </c>
      <c r="Z1722" s="1">
        <v>1</v>
      </c>
      <c r="AS1722" t="s">
        <v>2610</v>
      </c>
      <c r="AT1722" t="s">
        <v>2652</v>
      </c>
      <c r="AW1722" s="35">
        <v>31</v>
      </c>
      <c r="AX1722" s="37">
        <v>7</v>
      </c>
      <c r="AY1722" s="41">
        <f t="shared" si="524"/>
        <v>31007</v>
      </c>
      <c r="BA1722" s="7" t="s">
        <v>59</v>
      </c>
    </row>
    <row r="1723" spans="1:53" hidden="1" outlineLevel="1">
      <c r="A1723" t="s">
        <v>3017</v>
      </c>
      <c r="B1723" t="s">
        <v>2652</v>
      </c>
      <c r="C1723" s="25">
        <v>493</v>
      </c>
      <c r="F1723" s="1">
        <f t="shared" si="525"/>
        <v>377</v>
      </c>
      <c r="G1723" s="1">
        <v>288</v>
      </c>
      <c r="H1723" s="1">
        <v>276</v>
      </c>
      <c r="I1723" s="2" t="str">
        <f t="shared" si="515"/>
        <v/>
      </c>
      <c r="J1723" s="2">
        <f t="shared" si="516"/>
        <v>0.73209549071618041</v>
      </c>
      <c r="K1723" s="10">
        <f t="shared" si="526"/>
        <v>2</v>
      </c>
      <c r="L1723" s="9">
        <f t="shared" si="527"/>
        <v>1</v>
      </c>
      <c r="M1723" s="8">
        <f t="shared" si="528"/>
        <v>3</v>
      </c>
      <c r="N1723" s="2">
        <f t="shared" si="529"/>
        <v>0.259946949602122</v>
      </c>
      <c r="O1723" s="2">
        <f t="shared" si="530"/>
        <v>0.68965517241379315</v>
      </c>
      <c r="P1723" s="2">
        <f t="shared" si="531"/>
        <v>5.0397877984084884E-2</v>
      </c>
      <c r="Q1723" s="2">
        <f t="shared" si="532"/>
        <v>-9.0205620750793969E-17</v>
      </c>
      <c r="R1723" s="1">
        <v>98</v>
      </c>
      <c r="S1723" s="1">
        <v>260</v>
      </c>
      <c r="T1723" s="1">
        <v>19</v>
      </c>
      <c r="V1723" s="1">
        <v>0</v>
      </c>
      <c r="Z1723" s="1">
        <v>0</v>
      </c>
      <c r="AS1723" t="s">
        <v>3017</v>
      </c>
      <c r="AT1723" t="s">
        <v>2652</v>
      </c>
      <c r="AW1723" s="35">
        <v>31</v>
      </c>
      <c r="AX1723" s="37">
        <v>9</v>
      </c>
      <c r="AY1723" s="41">
        <f t="shared" si="524"/>
        <v>31009</v>
      </c>
      <c r="BA1723" s="7" t="s">
        <v>59</v>
      </c>
    </row>
    <row r="1724" spans="1:53" hidden="1" outlineLevel="1">
      <c r="A1724" t="s">
        <v>2949</v>
      </c>
      <c r="B1724" t="s">
        <v>2652</v>
      </c>
      <c r="C1724" s="25">
        <v>5623</v>
      </c>
      <c r="F1724" s="1">
        <f t="shared" si="525"/>
        <v>4026</v>
      </c>
      <c r="G1724" s="1">
        <v>2673</v>
      </c>
      <c r="H1724" s="1">
        <v>2507</v>
      </c>
      <c r="I1724" s="2" t="str">
        <f t="shared" si="515"/>
        <v/>
      </c>
      <c r="J1724" s="2">
        <f t="shared" si="516"/>
        <v>0.62270243417784399</v>
      </c>
      <c r="K1724" s="10">
        <f t="shared" si="526"/>
        <v>2</v>
      </c>
      <c r="L1724" s="9">
        <f t="shared" si="527"/>
        <v>1</v>
      </c>
      <c r="M1724" s="8">
        <f t="shared" si="528"/>
        <v>3</v>
      </c>
      <c r="N1724" s="2">
        <f t="shared" si="529"/>
        <v>0.29110779930452063</v>
      </c>
      <c r="O1724" s="2">
        <f t="shared" si="530"/>
        <v>0.61947342275211126</v>
      </c>
      <c r="P1724" s="2">
        <f t="shared" si="531"/>
        <v>8.9418777943368111E-2</v>
      </c>
      <c r="Q1724" s="2">
        <f t="shared" si="532"/>
        <v>5.5511151231257827E-17</v>
      </c>
      <c r="R1724" s="1">
        <v>1172</v>
      </c>
      <c r="S1724" s="1">
        <v>2494</v>
      </c>
      <c r="T1724" s="1">
        <v>360</v>
      </c>
      <c r="V1724" s="1">
        <v>0</v>
      </c>
      <c r="Z1724" s="1">
        <v>0</v>
      </c>
      <c r="AS1724" t="s">
        <v>2949</v>
      </c>
      <c r="AT1724" t="s">
        <v>2652</v>
      </c>
      <c r="AW1724" s="35">
        <v>31</v>
      </c>
      <c r="AX1724" s="37">
        <v>11</v>
      </c>
      <c r="AY1724" s="41">
        <f t="shared" si="524"/>
        <v>31011</v>
      </c>
      <c r="BA1724" s="7" t="s">
        <v>59</v>
      </c>
    </row>
    <row r="1725" spans="1:53" hidden="1" outlineLevel="1">
      <c r="A1725" t="s">
        <v>530</v>
      </c>
      <c r="B1725" t="s">
        <v>2652</v>
      </c>
      <c r="C1725" s="25">
        <v>11338</v>
      </c>
      <c r="F1725" s="1">
        <f t="shared" si="525"/>
        <v>7805</v>
      </c>
      <c r="G1725" s="1">
        <v>4158</v>
      </c>
      <c r="H1725" s="1">
        <v>4054</v>
      </c>
      <c r="I1725" s="2" t="str">
        <f t="shared" si="515"/>
        <v/>
      </c>
      <c r="J1725" s="2">
        <f t="shared" si="516"/>
        <v>0.51941063420884048</v>
      </c>
      <c r="K1725" s="10">
        <f t="shared" si="526"/>
        <v>2</v>
      </c>
      <c r="L1725" s="9">
        <f t="shared" si="527"/>
        <v>1</v>
      </c>
      <c r="M1725" s="8">
        <f t="shared" si="528"/>
        <v>3</v>
      </c>
      <c r="N1725" s="2">
        <f t="shared" si="529"/>
        <v>0.2989109545163357</v>
      </c>
      <c r="O1725" s="2">
        <f t="shared" si="530"/>
        <v>0.55413196668802045</v>
      </c>
      <c r="P1725" s="2">
        <f t="shared" si="531"/>
        <v>0.13811659192825113</v>
      </c>
      <c r="Q1725" s="2">
        <f t="shared" si="532"/>
        <v>8.8404868673926662E-3</v>
      </c>
      <c r="R1725" s="1">
        <v>2333</v>
      </c>
      <c r="S1725" s="1">
        <v>4325</v>
      </c>
      <c r="T1725" s="1">
        <v>1078</v>
      </c>
      <c r="V1725" s="1">
        <v>0</v>
      </c>
      <c r="Z1725" s="1">
        <v>69</v>
      </c>
      <c r="AS1725" t="s">
        <v>530</v>
      </c>
      <c r="AT1725" t="s">
        <v>2652</v>
      </c>
      <c r="AW1725" s="35">
        <v>31</v>
      </c>
      <c r="AX1725" s="37">
        <v>13</v>
      </c>
      <c r="AY1725" s="41">
        <f t="shared" si="524"/>
        <v>31013</v>
      </c>
      <c r="BA1725" s="7" t="s">
        <v>59</v>
      </c>
    </row>
    <row r="1726" spans="1:53" hidden="1" outlineLevel="1">
      <c r="A1726" t="s">
        <v>1181</v>
      </c>
      <c r="B1726" t="s">
        <v>2652</v>
      </c>
      <c r="C1726" s="25">
        <v>2143</v>
      </c>
      <c r="F1726" s="1">
        <f t="shared" si="525"/>
        <v>1562</v>
      </c>
      <c r="G1726" s="1">
        <v>1019</v>
      </c>
      <c r="H1726" s="1">
        <v>928</v>
      </c>
      <c r="I1726" s="2" t="str">
        <f t="shared" si="515"/>
        <v/>
      </c>
      <c r="J1726" s="2">
        <f t="shared" si="516"/>
        <v>0.59411011523687585</v>
      </c>
      <c r="K1726" s="10">
        <f t="shared" si="526"/>
        <v>2</v>
      </c>
      <c r="L1726" s="9">
        <f t="shared" si="527"/>
        <v>1</v>
      </c>
      <c r="M1726" s="8">
        <f t="shared" si="528"/>
        <v>3</v>
      </c>
      <c r="N1726" s="2">
        <f t="shared" si="529"/>
        <v>0.25672215108834828</v>
      </c>
      <c r="O1726" s="2">
        <f t="shared" si="530"/>
        <v>0.6619718309859155</v>
      </c>
      <c r="P1726" s="2">
        <f t="shared" si="531"/>
        <v>8.0025608194622275E-2</v>
      </c>
      <c r="Q1726" s="2">
        <f t="shared" si="532"/>
        <v>1.2804097311139434E-3</v>
      </c>
      <c r="R1726" s="1">
        <v>401</v>
      </c>
      <c r="S1726" s="1">
        <v>1034</v>
      </c>
      <c r="T1726" s="1">
        <v>125</v>
      </c>
      <c r="V1726" s="1">
        <v>0</v>
      </c>
      <c r="Z1726" s="1">
        <v>2</v>
      </c>
      <c r="AS1726" t="s">
        <v>1181</v>
      </c>
      <c r="AT1726" t="s">
        <v>2652</v>
      </c>
      <c r="AW1726" s="35">
        <v>31</v>
      </c>
      <c r="AX1726" s="37">
        <v>15</v>
      </c>
      <c r="AY1726" s="41">
        <f t="shared" si="524"/>
        <v>31015</v>
      </c>
      <c r="BA1726" s="7" t="s">
        <v>59</v>
      </c>
    </row>
    <row r="1727" spans="1:53" hidden="1" outlineLevel="1">
      <c r="A1727" t="s">
        <v>1678</v>
      </c>
      <c r="B1727" t="s">
        <v>2652</v>
      </c>
      <c r="C1727" s="25">
        <v>3319</v>
      </c>
      <c r="F1727" s="1">
        <f t="shared" si="525"/>
        <v>2415</v>
      </c>
      <c r="G1727" s="1">
        <v>1453</v>
      </c>
      <c r="H1727" s="1">
        <v>1393</v>
      </c>
      <c r="I1727" s="2" t="str">
        <f t="shared" si="515"/>
        <v/>
      </c>
      <c r="J1727" s="2">
        <f t="shared" si="516"/>
        <v>0.57681159420289851</v>
      </c>
      <c r="K1727" s="10">
        <f t="shared" si="526"/>
        <v>2</v>
      </c>
      <c r="L1727" s="9">
        <f t="shared" si="527"/>
        <v>1</v>
      </c>
      <c r="M1727" s="8">
        <f t="shared" si="528"/>
        <v>3</v>
      </c>
      <c r="N1727" s="2">
        <f t="shared" si="529"/>
        <v>0.168944099378882</v>
      </c>
      <c r="O1727" s="2">
        <f t="shared" si="530"/>
        <v>0.73664596273291927</v>
      </c>
      <c r="P1727" s="2">
        <f t="shared" si="531"/>
        <v>9.1511387163561081E-2</v>
      </c>
      <c r="Q1727" s="2">
        <f t="shared" si="532"/>
        <v>2.8985507246376552E-3</v>
      </c>
      <c r="R1727" s="1">
        <v>408</v>
      </c>
      <c r="S1727" s="1">
        <v>1779</v>
      </c>
      <c r="T1727" s="1">
        <v>221</v>
      </c>
      <c r="V1727" s="1">
        <v>0</v>
      </c>
      <c r="Z1727" s="1">
        <v>7</v>
      </c>
      <c r="AS1727" t="s">
        <v>1678</v>
      </c>
      <c r="AT1727" t="s">
        <v>2652</v>
      </c>
      <c r="AW1727" s="35">
        <v>31</v>
      </c>
      <c r="AX1727" s="37">
        <v>17</v>
      </c>
      <c r="AY1727" s="41">
        <f t="shared" si="524"/>
        <v>31017</v>
      </c>
      <c r="BA1727" s="7" t="s">
        <v>59</v>
      </c>
    </row>
    <row r="1728" spans="1:53" hidden="1" outlineLevel="1">
      <c r="A1728" t="s">
        <v>829</v>
      </c>
      <c r="B1728" t="s">
        <v>2652</v>
      </c>
      <c r="C1728" s="25">
        <v>44645</v>
      </c>
      <c r="F1728" s="1">
        <f t="shared" si="525"/>
        <v>26802</v>
      </c>
      <c r="G1728" s="1">
        <v>15528</v>
      </c>
      <c r="H1728" s="1">
        <v>15173</v>
      </c>
      <c r="I1728" s="2" t="str">
        <f t="shared" si="515"/>
        <v/>
      </c>
      <c r="J1728" s="2">
        <f t="shared" si="516"/>
        <v>0.56611446906947238</v>
      </c>
      <c r="K1728" s="10">
        <f t="shared" si="526"/>
        <v>2</v>
      </c>
      <c r="L1728" s="9">
        <f t="shared" si="527"/>
        <v>1</v>
      </c>
      <c r="M1728" s="8">
        <f t="shared" si="528"/>
        <v>3</v>
      </c>
      <c r="N1728" s="2">
        <f t="shared" si="529"/>
        <v>0.25020520856652489</v>
      </c>
      <c r="O1728" s="2">
        <f t="shared" si="530"/>
        <v>0.59170957391239465</v>
      </c>
      <c r="P1728" s="2">
        <f t="shared" si="531"/>
        <v>0.15151854339228416</v>
      </c>
      <c r="Q1728" s="2">
        <f t="shared" si="532"/>
        <v>6.566674128796246E-3</v>
      </c>
      <c r="R1728" s="1">
        <v>6706</v>
      </c>
      <c r="S1728" s="1">
        <v>15859</v>
      </c>
      <c r="T1728" s="1">
        <v>4061</v>
      </c>
      <c r="V1728" s="1">
        <v>1</v>
      </c>
      <c r="Z1728" s="1">
        <v>175</v>
      </c>
      <c r="AS1728" t="s">
        <v>829</v>
      </c>
      <c r="AT1728" t="s">
        <v>2652</v>
      </c>
      <c r="AW1728" s="35">
        <v>31</v>
      </c>
      <c r="AX1728" s="37">
        <v>19</v>
      </c>
      <c r="AY1728" s="41">
        <f t="shared" si="524"/>
        <v>31019</v>
      </c>
      <c r="BA1728" s="7" t="s">
        <v>59</v>
      </c>
    </row>
    <row r="1729" spans="1:53" hidden="1" outlineLevel="1">
      <c r="A1729" t="s">
        <v>1527</v>
      </c>
      <c r="B1729" t="s">
        <v>2652</v>
      </c>
      <c r="C1729" s="25">
        <v>7122</v>
      </c>
      <c r="F1729" s="1">
        <f t="shared" si="525"/>
        <v>5474</v>
      </c>
      <c r="G1729" s="1">
        <v>3066</v>
      </c>
      <c r="H1729" s="1">
        <v>2987</v>
      </c>
      <c r="I1729" s="2" t="str">
        <f t="shared" si="515"/>
        <v/>
      </c>
      <c r="J1729" s="2">
        <f t="shared" si="516"/>
        <v>0.54567044208987947</v>
      </c>
      <c r="K1729" s="10">
        <f t="shared" si="526"/>
        <v>2</v>
      </c>
      <c r="L1729" s="9">
        <f t="shared" si="527"/>
        <v>1</v>
      </c>
      <c r="M1729" s="8">
        <f t="shared" si="528"/>
        <v>3</v>
      </c>
      <c r="N1729" s="2">
        <f t="shared" si="529"/>
        <v>0.33741322616002922</v>
      </c>
      <c r="O1729" s="2">
        <f t="shared" si="530"/>
        <v>0.51351845085860426</v>
      </c>
      <c r="P1729" s="2">
        <f t="shared" si="531"/>
        <v>0.14742418706613081</v>
      </c>
      <c r="Q1729" s="2">
        <f t="shared" si="532"/>
        <v>1.6441359152357116E-3</v>
      </c>
      <c r="R1729" s="1">
        <v>1847</v>
      </c>
      <c r="S1729" s="1">
        <v>2811</v>
      </c>
      <c r="T1729" s="1">
        <v>807</v>
      </c>
      <c r="V1729" s="1">
        <v>1</v>
      </c>
      <c r="Z1729" s="1">
        <v>8</v>
      </c>
      <c r="AS1729" t="s">
        <v>1527</v>
      </c>
      <c r="AT1729" t="s">
        <v>2652</v>
      </c>
      <c r="AW1729" s="35">
        <v>31</v>
      </c>
      <c r="AX1729" s="37">
        <v>21</v>
      </c>
      <c r="AY1729" s="41">
        <f t="shared" si="524"/>
        <v>31021</v>
      </c>
      <c r="BA1729" s="7" t="s">
        <v>59</v>
      </c>
    </row>
    <row r="1730" spans="1:53" hidden="1" outlineLevel="1">
      <c r="A1730" t="s">
        <v>1409</v>
      </c>
      <c r="B1730" t="s">
        <v>2652</v>
      </c>
      <c r="C1730" s="25">
        <v>8396</v>
      </c>
      <c r="F1730" s="1">
        <f t="shared" si="525"/>
        <v>6457</v>
      </c>
      <c r="G1730" s="1">
        <v>3621</v>
      </c>
      <c r="H1730" s="1">
        <v>3475</v>
      </c>
      <c r="I1730" s="2" t="str">
        <f t="shared" si="515"/>
        <v/>
      </c>
      <c r="J1730" s="2">
        <f t="shared" si="516"/>
        <v>0.53817562335449898</v>
      </c>
      <c r="K1730" s="10">
        <f t="shared" si="526"/>
        <v>2</v>
      </c>
      <c r="L1730" s="9">
        <f t="shared" si="527"/>
        <v>1</v>
      </c>
      <c r="M1730" s="8">
        <f t="shared" si="528"/>
        <v>3</v>
      </c>
      <c r="N1730" s="2">
        <f t="shared" si="529"/>
        <v>0.35387951060864181</v>
      </c>
      <c r="O1730" s="2">
        <f t="shared" si="530"/>
        <v>0.50348459036704352</v>
      </c>
      <c r="P1730" s="2">
        <f t="shared" si="531"/>
        <v>0.1401579680966393</v>
      </c>
      <c r="Q1730" s="2">
        <f t="shared" si="532"/>
        <v>2.4779309276753148E-3</v>
      </c>
      <c r="R1730" s="1">
        <v>2285</v>
      </c>
      <c r="S1730" s="1">
        <v>3251</v>
      </c>
      <c r="T1730" s="1">
        <v>905</v>
      </c>
      <c r="V1730" s="1">
        <v>0</v>
      </c>
      <c r="Z1730" s="1">
        <v>16</v>
      </c>
      <c r="AS1730" t="s">
        <v>1409</v>
      </c>
      <c r="AT1730" t="s">
        <v>2652</v>
      </c>
      <c r="AW1730" s="35">
        <v>31</v>
      </c>
      <c r="AX1730" s="37">
        <v>23</v>
      </c>
      <c r="AY1730" s="41">
        <f t="shared" si="524"/>
        <v>31023</v>
      </c>
      <c r="BA1730" s="7" t="s">
        <v>59</v>
      </c>
    </row>
    <row r="1731" spans="1:53" hidden="1" outlineLevel="1">
      <c r="A1731" t="s">
        <v>2025</v>
      </c>
      <c r="B1731" t="s">
        <v>2652</v>
      </c>
      <c r="C1731" s="25">
        <v>25240</v>
      </c>
      <c r="F1731" s="1">
        <f t="shared" si="525"/>
        <v>17630</v>
      </c>
      <c r="G1731" s="1">
        <v>9544</v>
      </c>
      <c r="H1731" s="1">
        <v>9298</v>
      </c>
      <c r="I1731" s="2" t="str">
        <f t="shared" si="515"/>
        <v/>
      </c>
      <c r="J1731" s="2">
        <f t="shared" si="516"/>
        <v>0.52739648326715827</v>
      </c>
      <c r="K1731" s="10">
        <f t="shared" si="526"/>
        <v>2</v>
      </c>
      <c r="L1731" s="9">
        <f t="shared" si="527"/>
        <v>1</v>
      </c>
      <c r="M1731" s="8">
        <f t="shared" si="528"/>
        <v>3</v>
      </c>
      <c r="N1731" s="2">
        <f t="shared" si="529"/>
        <v>0.31140102098695405</v>
      </c>
      <c r="O1731" s="2">
        <f t="shared" si="530"/>
        <v>0.49024390243902438</v>
      </c>
      <c r="P1731" s="2">
        <f t="shared" si="531"/>
        <v>0.19154849688031764</v>
      </c>
      <c r="Q1731" s="2">
        <f t="shared" si="532"/>
        <v>6.8065796937039902E-3</v>
      </c>
      <c r="R1731" s="1">
        <v>5490</v>
      </c>
      <c r="S1731" s="1">
        <v>8643</v>
      </c>
      <c r="T1731" s="1">
        <v>3377</v>
      </c>
      <c r="V1731" s="1">
        <v>3</v>
      </c>
      <c r="Z1731" s="1">
        <v>117</v>
      </c>
      <c r="AS1731" t="s">
        <v>2025</v>
      </c>
      <c r="AT1731" t="s">
        <v>2652</v>
      </c>
      <c r="AW1731" s="35">
        <v>31</v>
      </c>
      <c r="AX1731" s="37">
        <v>25</v>
      </c>
      <c r="AY1731" s="41">
        <f t="shared" si="524"/>
        <v>31025</v>
      </c>
      <c r="BA1731" s="7" t="s">
        <v>59</v>
      </c>
    </row>
    <row r="1732" spans="1:53" hidden="1" outlineLevel="1">
      <c r="A1732" t="s">
        <v>2130</v>
      </c>
      <c r="B1732" t="s">
        <v>2652</v>
      </c>
      <c r="C1732" s="25">
        <v>9060</v>
      </c>
      <c r="F1732" s="1">
        <f t="shared" si="525"/>
        <v>6415</v>
      </c>
      <c r="G1732" s="1">
        <v>4010</v>
      </c>
      <c r="H1732" s="1">
        <v>3545</v>
      </c>
      <c r="I1732" s="2" t="str">
        <f t="shared" si="515"/>
        <v/>
      </c>
      <c r="J1732" s="2">
        <f t="shared" si="516"/>
        <v>0.55261106780982072</v>
      </c>
      <c r="K1732" s="10">
        <f t="shared" si="526"/>
        <v>2</v>
      </c>
      <c r="L1732" s="9">
        <f t="shared" si="527"/>
        <v>1</v>
      </c>
      <c r="M1732" s="8">
        <f t="shared" si="528"/>
        <v>3</v>
      </c>
      <c r="N1732" s="2">
        <f t="shared" si="529"/>
        <v>0.40124707716289948</v>
      </c>
      <c r="O1732" s="2">
        <f t="shared" si="530"/>
        <v>0.47529228371005455</v>
      </c>
      <c r="P1732" s="2">
        <f t="shared" si="531"/>
        <v>0.12314886983632112</v>
      </c>
      <c r="Q1732" s="2">
        <f t="shared" si="532"/>
        <v>3.1176929072479487E-4</v>
      </c>
      <c r="R1732" s="1">
        <v>2574</v>
      </c>
      <c r="S1732" s="1">
        <v>3049</v>
      </c>
      <c r="T1732" s="1">
        <v>790</v>
      </c>
      <c r="V1732" s="1">
        <v>0</v>
      </c>
      <c r="Z1732" s="1">
        <v>2</v>
      </c>
      <c r="AS1732" t="s">
        <v>2130</v>
      </c>
      <c r="AT1732" t="s">
        <v>2652</v>
      </c>
      <c r="AW1732" s="35">
        <v>31</v>
      </c>
      <c r="AX1732" s="37">
        <v>27</v>
      </c>
      <c r="AY1732" s="41">
        <f t="shared" si="524"/>
        <v>31027</v>
      </c>
      <c r="BA1732" s="7" t="s">
        <v>59</v>
      </c>
    </row>
    <row r="1733" spans="1:53" hidden="1" outlineLevel="1">
      <c r="A1733" t="s">
        <v>1870</v>
      </c>
      <c r="B1733" t="s">
        <v>2652</v>
      </c>
      <c r="C1733" s="25">
        <v>3965</v>
      </c>
      <c r="F1733" s="1">
        <f t="shared" si="525"/>
        <v>2839</v>
      </c>
      <c r="G1733" s="1">
        <v>1698</v>
      </c>
      <c r="H1733" s="1">
        <v>1635</v>
      </c>
      <c r="I1733" s="2" t="str">
        <f t="shared" si="515"/>
        <v/>
      </c>
      <c r="J1733" s="2">
        <f t="shared" si="516"/>
        <v>0.57590700951039098</v>
      </c>
      <c r="K1733" s="10">
        <f t="shared" si="526"/>
        <v>2</v>
      </c>
      <c r="L1733" s="9">
        <f t="shared" si="527"/>
        <v>1</v>
      </c>
      <c r="M1733" s="8">
        <f t="shared" si="528"/>
        <v>3</v>
      </c>
      <c r="N1733" s="2">
        <f t="shared" si="529"/>
        <v>0.2405776681930257</v>
      </c>
      <c r="O1733" s="2">
        <f t="shared" si="530"/>
        <v>0.66607960549489253</v>
      </c>
      <c r="P1733" s="2">
        <f t="shared" si="531"/>
        <v>9.1229306093694965E-2</v>
      </c>
      <c r="Q1733" s="2">
        <f t="shared" si="532"/>
        <v>2.1134202183867717E-3</v>
      </c>
      <c r="R1733" s="1">
        <v>683</v>
      </c>
      <c r="S1733" s="1">
        <v>1891</v>
      </c>
      <c r="T1733" s="1">
        <v>259</v>
      </c>
      <c r="V1733" s="1">
        <v>2</v>
      </c>
      <c r="Z1733" s="1">
        <v>4</v>
      </c>
      <c r="AS1733" t="s">
        <v>1870</v>
      </c>
      <c r="AT1733" t="s">
        <v>2652</v>
      </c>
      <c r="AW1733" s="35">
        <v>31</v>
      </c>
      <c r="AX1733" s="37">
        <v>29</v>
      </c>
      <c r="AY1733" s="41">
        <f t="shared" si="524"/>
        <v>31029</v>
      </c>
      <c r="BA1733" s="7" t="s">
        <v>59</v>
      </c>
    </row>
    <row r="1734" spans="1:53" hidden="1" outlineLevel="1">
      <c r="A1734" t="s">
        <v>359</v>
      </c>
      <c r="B1734" t="s">
        <v>2652</v>
      </c>
      <c r="C1734" s="25">
        <v>5927</v>
      </c>
      <c r="F1734" s="1">
        <f t="shared" si="525"/>
        <v>4618</v>
      </c>
      <c r="G1734" s="1">
        <v>2855</v>
      </c>
      <c r="H1734" s="1">
        <v>2704</v>
      </c>
      <c r="I1734" s="2" t="str">
        <f t="shared" si="515"/>
        <v/>
      </c>
      <c r="J1734" s="2">
        <f t="shared" si="516"/>
        <v>0.58553486357730622</v>
      </c>
      <c r="K1734" s="10">
        <f t="shared" si="526"/>
        <v>2</v>
      </c>
      <c r="L1734" s="9">
        <f t="shared" si="527"/>
        <v>1</v>
      </c>
      <c r="M1734" s="8">
        <f t="shared" si="528"/>
        <v>3</v>
      </c>
      <c r="N1734" s="2">
        <f t="shared" si="529"/>
        <v>0.20679948029449979</v>
      </c>
      <c r="O1734" s="2">
        <f t="shared" si="530"/>
        <v>0.69965352966652228</v>
      </c>
      <c r="P1734" s="2">
        <f t="shared" si="531"/>
        <v>9.2031182330012992E-2</v>
      </c>
      <c r="Q1734" s="2">
        <f t="shared" si="532"/>
        <v>1.5158077089649363E-3</v>
      </c>
      <c r="R1734" s="1">
        <v>955</v>
      </c>
      <c r="S1734" s="1">
        <v>3231</v>
      </c>
      <c r="T1734" s="1">
        <v>425</v>
      </c>
      <c r="V1734" s="1">
        <v>0</v>
      </c>
      <c r="Z1734" s="1">
        <v>7</v>
      </c>
      <c r="AS1734" t="s">
        <v>359</v>
      </c>
      <c r="AT1734" t="s">
        <v>2652</v>
      </c>
      <c r="AW1734" s="35">
        <v>31</v>
      </c>
      <c r="AX1734" s="37">
        <v>31</v>
      </c>
      <c r="AY1734" s="41">
        <f t="shared" si="524"/>
        <v>31031</v>
      </c>
      <c r="BA1734" s="7" t="s">
        <v>59</v>
      </c>
    </row>
    <row r="1735" spans="1:53" hidden="1" outlineLevel="1">
      <c r="A1735" t="s">
        <v>2587</v>
      </c>
      <c r="B1735" t="s">
        <v>2652</v>
      </c>
      <c r="C1735" s="25">
        <v>9943</v>
      </c>
      <c r="F1735" s="1">
        <f t="shared" si="525"/>
        <v>7118</v>
      </c>
      <c r="G1735" s="1">
        <v>3412</v>
      </c>
      <c r="H1735" s="1">
        <v>3324</v>
      </c>
      <c r="I1735" s="2" t="str">
        <f t="shared" ref="I1735:I1798" si="533">IF(D1735&gt;0,H1735/D1735,"")</f>
        <v/>
      </c>
      <c r="J1735" s="2">
        <f t="shared" ref="J1735:J1798" si="534">IF(F1735&gt;0,H1735/F1735,"")</f>
        <v>0.46698510817645406</v>
      </c>
      <c r="K1735" s="10">
        <f t="shared" si="526"/>
        <v>2</v>
      </c>
      <c r="L1735" s="9">
        <f t="shared" si="527"/>
        <v>1</v>
      </c>
      <c r="M1735" s="8">
        <f t="shared" si="528"/>
        <v>3</v>
      </c>
      <c r="N1735" s="2">
        <f t="shared" si="529"/>
        <v>0.23700477662264682</v>
      </c>
      <c r="O1735" s="2">
        <f t="shared" si="530"/>
        <v>0.60396178701882552</v>
      </c>
      <c r="P1735" s="2">
        <f t="shared" si="531"/>
        <v>0.15116605788142737</v>
      </c>
      <c r="Q1735" s="2">
        <f t="shared" si="532"/>
        <v>7.8673784771002564E-3</v>
      </c>
      <c r="R1735" s="1">
        <v>1687</v>
      </c>
      <c r="S1735" s="1">
        <v>4299</v>
      </c>
      <c r="T1735" s="1">
        <v>1076</v>
      </c>
      <c r="V1735" s="1">
        <v>0</v>
      </c>
      <c r="Z1735" s="1">
        <v>56</v>
      </c>
      <c r="AS1735" t="s">
        <v>2587</v>
      </c>
      <c r="AT1735" t="s">
        <v>2652</v>
      </c>
      <c r="AW1735" s="35">
        <v>31</v>
      </c>
      <c r="AX1735" s="37">
        <v>33</v>
      </c>
      <c r="AY1735" s="41">
        <f t="shared" si="524"/>
        <v>31033</v>
      </c>
      <c r="BA1735" s="7" t="s">
        <v>59</v>
      </c>
    </row>
    <row r="1736" spans="1:53" hidden="1" outlineLevel="1">
      <c r="A1736" t="s">
        <v>687</v>
      </c>
      <c r="B1736" t="s">
        <v>2652</v>
      </c>
      <c r="C1736" s="25">
        <v>6609</v>
      </c>
      <c r="F1736" s="1">
        <f t="shared" si="525"/>
        <v>4650</v>
      </c>
      <c r="G1736" s="1">
        <v>2692</v>
      </c>
      <c r="H1736" s="1">
        <v>2602</v>
      </c>
      <c r="I1736" s="2" t="str">
        <f t="shared" si="533"/>
        <v/>
      </c>
      <c r="J1736" s="2">
        <f t="shared" si="534"/>
        <v>0.55956989247311828</v>
      </c>
      <c r="K1736" s="10">
        <f t="shared" si="526"/>
        <v>2</v>
      </c>
      <c r="L1736" s="9">
        <f t="shared" si="527"/>
        <v>1</v>
      </c>
      <c r="M1736" s="8">
        <f t="shared" si="528"/>
        <v>3</v>
      </c>
      <c r="N1736" s="2">
        <f t="shared" si="529"/>
        <v>0.25204301075268815</v>
      </c>
      <c r="O1736" s="2">
        <f t="shared" si="530"/>
        <v>0.62666666666666671</v>
      </c>
      <c r="P1736" s="2">
        <f t="shared" si="531"/>
        <v>0.11741935483870967</v>
      </c>
      <c r="Q1736" s="2">
        <f t="shared" si="532"/>
        <v>3.8709677419355298E-3</v>
      </c>
      <c r="R1736" s="1">
        <v>1172</v>
      </c>
      <c r="S1736" s="1">
        <v>2914</v>
      </c>
      <c r="T1736" s="1">
        <v>546</v>
      </c>
      <c r="V1736" s="1">
        <v>0</v>
      </c>
      <c r="Z1736" s="1">
        <v>18</v>
      </c>
      <c r="AS1736" t="s">
        <v>687</v>
      </c>
      <c r="AT1736" t="s">
        <v>2652</v>
      </c>
      <c r="AW1736" s="35">
        <v>31</v>
      </c>
      <c r="AX1736" s="37">
        <v>35</v>
      </c>
      <c r="AY1736" s="41">
        <f t="shared" si="524"/>
        <v>31035</v>
      </c>
      <c r="BA1736" s="7" t="s">
        <v>59</v>
      </c>
    </row>
    <row r="1737" spans="1:53" hidden="1" outlineLevel="1">
      <c r="A1737" t="s">
        <v>611</v>
      </c>
      <c r="B1737" t="s">
        <v>2652</v>
      </c>
      <c r="C1737" s="25">
        <v>9993</v>
      </c>
      <c r="F1737" s="1">
        <f t="shared" si="525"/>
        <v>5430</v>
      </c>
      <c r="G1737" s="1">
        <v>3050</v>
      </c>
      <c r="H1737" s="1">
        <v>2907</v>
      </c>
      <c r="I1737" s="2" t="str">
        <f t="shared" si="533"/>
        <v/>
      </c>
      <c r="J1737" s="2">
        <f t="shared" si="534"/>
        <v>0.5353591160220994</v>
      </c>
      <c r="K1737" s="10">
        <f t="shared" si="526"/>
        <v>2</v>
      </c>
      <c r="L1737" s="9">
        <f t="shared" si="527"/>
        <v>1</v>
      </c>
      <c r="M1737" s="8">
        <f t="shared" si="528"/>
        <v>3</v>
      </c>
      <c r="N1737" s="2">
        <f t="shared" si="529"/>
        <v>0.40773480662983425</v>
      </c>
      <c r="O1737" s="2">
        <f t="shared" si="530"/>
        <v>0.49023941068139965</v>
      </c>
      <c r="P1737" s="2">
        <f t="shared" si="531"/>
        <v>9.9447513812154692E-2</v>
      </c>
      <c r="Q1737" s="2">
        <f t="shared" si="532"/>
        <v>2.5782688766113615E-3</v>
      </c>
      <c r="R1737" s="1">
        <v>2214</v>
      </c>
      <c r="S1737" s="1">
        <v>2662</v>
      </c>
      <c r="T1737" s="1">
        <v>540</v>
      </c>
      <c r="V1737" s="1">
        <v>1</v>
      </c>
      <c r="Z1737" s="1">
        <v>13</v>
      </c>
      <c r="AS1737" t="s">
        <v>611</v>
      </c>
      <c r="AT1737" t="s">
        <v>2652</v>
      </c>
      <c r="AW1737" s="35">
        <v>31</v>
      </c>
      <c r="AX1737" s="37">
        <v>37</v>
      </c>
      <c r="AY1737" s="41">
        <f t="shared" si="524"/>
        <v>31037</v>
      </c>
      <c r="BA1737" s="7" t="s">
        <v>59</v>
      </c>
    </row>
    <row r="1738" spans="1:53" hidden="1" outlineLevel="1">
      <c r="A1738" t="s">
        <v>1361</v>
      </c>
      <c r="B1738" t="s">
        <v>2652</v>
      </c>
      <c r="C1738" s="25">
        <v>9440</v>
      </c>
      <c r="F1738" s="1">
        <f t="shared" si="525"/>
        <v>5997</v>
      </c>
      <c r="G1738" s="1">
        <v>3231</v>
      </c>
      <c r="H1738" s="1">
        <v>3134</v>
      </c>
      <c r="I1738" s="2" t="str">
        <f t="shared" si="533"/>
        <v/>
      </c>
      <c r="J1738" s="2">
        <f t="shared" si="534"/>
        <v>0.52259463064865763</v>
      </c>
      <c r="K1738" s="10">
        <f t="shared" si="526"/>
        <v>2</v>
      </c>
      <c r="L1738" s="9">
        <f t="shared" si="527"/>
        <v>1</v>
      </c>
      <c r="M1738" s="8">
        <f t="shared" si="528"/>
        <v>3</v>
      </c>
      <c r="N1738" s="2">
        <f t="shared" si="529"/>
        <v>0.2609638152409538</v>
      </c>
      <c r="O1738" s="2">
        <f t="shared" si="530"/>
        <v>0.63331665832916462</v>
      </c>
      <c r="P1738" s="2">
        <f t="shared" si="531"/>
        <v>0.10305152576288144</v>
      </c>
      <c r="Q1738" s="2">
        <f t="shared" si="532"/>
        <v>2.6680006670001394E-3</v>
      </c>
      <c r="R1738" s="1">
        <v>1565</v>
      </c>
      <c r="S1738" s="1">
        <v>3798</v>
      </c>
      <c r="T1738" s="1">
        <v>618</v>
      </c>
      <c r="V1738" s="1">
        <v>1</v>
      </c>
      <c r="Z1738" s="1">
        <v>15</v>
      </c>
      <c r="AS1738" t="s">
        <v>1361</v>
      </c>
      <c r="AT1738" t="s">
        <v>2652</v>
      </c>
      <c r="AW1738" s="35">
        <v>31</v>
      </c>
      <c r="AX1738" s="37">
        <v>39</v>
      </c>
      <c r="AY1738" s="41">
        <f t="shared" si="524"/>
        <v>31039</v>
      </c>
      <c r="BA1738" s="7" t="s">
        <v>59</v>
      </c>
    </row>
    <row r="1739" spans="1:53" hidden="1" outlineLevel="1">
      <c r="A1739" t="s">
        <v>1707</v>
      </c>
      <c r="B1739" t="s">
        <v>2652</v>
      </c>
      <c r="C1739" s="25">
        <v>11090</v>
      </c>
      <c r="F1739" s="1">
        <f t="shared" si="525"/>
        <v>8665</v>
      </c>
      <c r="G1739" s="1">
        <v>5170</v>
      </c>
      <c r="H1739" s="1">
        <v>5039</v>
      </c>
      <c r="I1739" s="2" t="str">
        <f t="shared" si="533"/>
        <v/>
      </c>
      <c r="J1739" s="2">
        <f t="shared" si="534"/>
        <v>0.58153491055972306</v>
      </c>
      <c r="K1739" s="10">
        <f t="shared" si="526"/>
        <v>2</v>
      </c>
      <c r="L1739" s="9">
        <f t="shared" si="527"/>
        <v>1</v>
      </c>
      <c r="M1739" s="8">
        <f t="shared" si="528"/>
        <v>3</v>
      </c>
      <c r="N1739" s="2">
        <f t="shared" si="529"/>
        <v>0.23531448355452972</v>
      </c>
      <c r="O1739" s="2">
        <f t="shared" si="530"/>
        <v>0.65112521638776688</v>
      </c>
      <c r="P1739" s="2">
        <f t="shared" si="531"/>
        <v>0.11032890940565493</v>
      </c>
      <c r="Q1739" s="2">
        <f t="shared" si="532"/>
        <v>3.2313906520484159E-3</v>
      </c>
      <c r="R1739" s="1">
        <v>2039</v>
      </c>
      <c r="S1739" s="1">
        <v>5642</v>
      </c>
      <c r="T1739" s="1">
        <v>956</v>
      </c>
      <c r="V1739" s="1">
        <v>0</v>
      </c>
      <c r="Z1739" s="1">
        <v>28</v>
      </c>
      <c r="AS1739" t="s">
        <v>1707</v>
      </c>
      <c r="AT1739" t="s">
        <v>2652</v>
      </c>
      <c r="AW1739" s="35">
        <v>31</v>
      </c>
      <c r="AX1739" s="37">
        <v>41</v>
      </c>
      <c r="AY1739" s="41">
        <f t="shared" si="524"/>
        <v>31041</v>
      </c>
      <c r="BA1739" s="7" t="s">
        <v>59</v>
      </c>
    </row>
    <row r="1740" spans="1:53" hidden="1" outlineLevel="1">
      <c r="A1740" t="s">
        <v>1456</v>
      </c>
      <c r="B1740" t="s">
        <v>2652</v>
      </c>
      <c r="C1740" s="25">
        <v>20295</v>
      </c>
      <c r="F1740" s="1">
        <f t="shared" si="525"/>
        <v>10673</v>
      </c>
      <c r="G1740" s="1">
        <v>4932</v>
      </c>
      <c r="H1740" s="1">
        <v>4754</v>
      </c>
      <c r="I1740" s="2" t="str">
        <f t="shared" si="533"/>
        <v/>
      </c>
      <c r="J1740" s="2">
        <f t="shared" si="534"/>
        <v>0.44542303007589246</v>
      </c>
      <c r="K1740" s="10">
        <f t="shared" si="526"/>
        <v>1</v>
      </c>
      <c r="L1740" s="9">
        <f t="shared" si="527"/>
        <v>2</v>
      </c>
      <c r="M1740" s="8">
        <f t="shared" si="528"/>
        <v>3</v>
      </c>
      <c r="N1740" s="2">
        <f t="shared" si="529"/>
        <v>0.4118804459851963</v>
      </c>
      <c r="O1740" s="2">
        <f t="shared" si="530"/>
        <v>0.37515225334957369</v>
      </c>
      <c r="P1740" s="2">
        <f t="shared" si="531"/>
        <v>0.20996908085824043</v>
      </c>
      <c r="Q1740" s="2">
        <f t="shared" si="532"/>
        <v>2.9982198069895272E-3</v>
      </c>
      <c r="R1740" s="1">
        <v>4396</v>
      </c>
      <c r="S1740" s="1">
        <v>4004</v>
      </c>
      <c r="T1740" s="1">
        <v>2241</v>
      </c>
      <c r="V1740" s="1">
        <v>3</v>
      </c>
      <c r="Z1740" s="1">
        <v>29</v>
      </c>
      <c r="AS1740" t="s">
        <v>1456</v>
      </c>
      <c r="AT1740" t="s">
        <v>2652</v>
      </c>
      <c r="AW1740" s="35">
        <v>31</v>
      </c>
      <c r="AX1740" s="37">
        <v>43</v>
      </c>
      <c r="AY1740" s="41">
        <f t="shared" si="524"/>
        <v>31043</v>
      </c>
      <c r="BA1740" s="7" t="s">
        <v>59</v>
      </c>
    </row>
    <row r="1741" spans="1:53" hidden="1" outlineLevel="1">
      <c r="A1741" t="s">
        <v>2647</v>
      </c>
      <c r="B1741" t="s">
        <v>2652</v>
      </c>
      <c r="C1741" s="25">
        <v>9040</v>
      </c>
      <c r="F1741" s="1">
        <f t="shared" si="525"/>
        <v>5749</v>
      </c>
      <c r="G1741" s="1">
        <v>3057</v>
      </c>
      <c r="H1741" s="1">
        <v>2969</v>
      </c>
      <c r="I1741" s="2" t="str">
        <f t="shared" si="533"/>
        <v/>
      </c>
      <c r="J1741" s="2">
        <f t="shared" si="534"/>
        <v>0.51643764132892678</v>
      </c>
      <c r="K1741" s="10">
        <f t="shared" si="526"/>
        <v>2</v>
      </c>
      <c r="L1741" s="9">
        <f t="shared" si="527"/>
        <v>1</v>
      </c>
      <c r="M1741" s="8">
        <f t="shared" si="528"/>
        <v>3</v>
      </c>
      <c r="N1741" s="2">
        <f t="shared" si="529"/>
        <v>0.22734388589319882</v>
      </c>
      <c r="O1741" s="2">
        <f t="shared" si="530"/>
        <v>0.61889024178117935</v>
      </c>
      <c r="P1741" s="2">
        <f t="shared" si="531"/>
        <v>0.14680814054618194</v>
      </c>
      <c r="Q1741" s="2">
        <f t="shared" si="532"/>
        <v>6.9577317794398408E-3</v>
      </c>
      <c r="R1741" s="1">
        <v>1307</v>
      </c>
      <c r="S1741" s="1">
        <v>3558</v>
      </c>
      <c r="T1741" s="1">
        <v>844</v>
      </c>
      <c r="V1741" s="1">
        <v>0</v>
      </c>
      <c r="Z1741" s="1">
        <v>40</v>
      </c>
      <c r="AS1741" t="s">
        <v>2647</v>
      </c>
      <c r="AT1741" t="s">
        <v>2652</v>
      </c>
      <c r="AW1741" s="35">
        <v>31</v>
      </c>
      <c r="AX1741" s="37">
        <v>45</v>
      </c>
      <c r="AY1741" s="41">
        <f t="shared" si="524"/>
        <v>31045</v>
      </c>
      <c r="BA1741" s="7" t="s">
        <v>59</v>
      </c>
    </row>
    <row r="1742" spans="1:53" hidden="1" outlineLevel="1">
      <c r="A1742" t="s">
        <v>143</v>
      </c>
      <c r="B1742" t="s">
        <v>2652</v>
      </c>
      <c r="C1742" s="25">
        <v>24291</v>
      </c>
      <c r="F1742" s="1">
        <f t="shared" si="525"/>
        <v>13253</v>
      </c>
      <c r="G1742" s="1">
        <v>7074</v>
      </c>
      <c r="H1742" s="1">
        <v>6852</v>
      </c>
      <c r="I1742" s="2" t="str">
        <f t="shared" si="533"/>
        <v/>
      </c>
      <c r="J1742" s="2">
        <f t="shared" si="534"/>
        <v>0.51701501546819584</v>
      </c>
      <c r="K1742" s="10">
        <f t="shared" si="526"/>
        <v>2</v>
      </c>
      <c r="L1742" s="9">
        <f t="shared" si="527"/>
        <v>1</v>
      </c>
      <c r="M1742" s="8">
        <f t="shared" si="528"/>
        <v>3</v>
      </c>
      <c r="N1742" s="2">
        <f t="shared" si="529"/>
        <v>0.27480570436882218</v>
      </c>
      <c r="O1742" s="2">
        <f t="shared" si="530"/>
        <v>0.57254961140873761</v>
      </c>
      <c r="P1742" s="2">
        <f t="shared" si="531"/>
        <v>0.1446464951331774</v>
      </c>
      <c r="Q1742" s="2">
        <f t="shared" si="532"/>
        <v>7.9981890892628638E-3</v>
      </c>
      <c r="R1742" s="1">
        <v>3642</v>
      </c>
      <c r="S1742" s="1">
        <v>7588</v>
      </c>
      <c r="T1742" s="1">
        <v>1917</v>
      </c>
      <c r="V1742" s="1">
        <v>1</v>
      </c>
      <c r="Z1742" s="1">
        <v>105</v>
      </c>
      <c r="AS1742" t="s">
        <v>143</v>
      </c>
      <c r="AT1742" t="s">
        <v>2652</v>
      </c>
      <c r="AW1742" s="35">
        <v>31</v>
      </c>
      <c r="AX1742" s="37">
        <v>47</v>
      </c>
      <c r="AY1742" s="41">
        <f t="shared" si="524"/>
        <v>31047</v>
      </c>
      <c r="BA1742" s="7" t="s">
        <v>59</v>
      </c>
    </row>
    <row r="1743" spans="1:53" hidden="1" outlineLevel="1">
      <c r="A1743" t="s">
        <v>2385</v>
      </c>
      <c r="B1743" t="s">
        <v>2652</v>
      </c>
      <c r="C1743" s="25">
        <v>1969</v>
      </c>
      <c r="F1743" s="1">
        <f t="shared" si="525"/>
        <v>1473</v>
      </c>
      <c r="G1743" s="1">
        <v>827</v>
      </c>
      <c r="H1743" s="1">
        <v>800</v>
      </c>
      <c r="I1743" s="2" t="str">
        <f t="shared" si="533"/>
        <v/>
      </c>
      <c r="J1743" s="2">
        <f t="shared" si="534"/>
        <v>0.54310930074677533</v>
      </c>
      <c r="K1743" s="10">
        <f t="shared" si="526"/>
        <v>2</v>
      </c>
      <c r="L1743" s="9">
        <f t="shared" si="527"/>
        <v>1</v>
      </c>
      <c r="M1743" s="8">
        <f t="shared" si="528"/>
        <v>3</v>
      </c>
      <c r="N1743" s="2">
        <f t="shared" si="529"/>
        <v>0.15003394433129669</v>
      </c>
      <c r="O1743" s="2">
        <f t="shared" si="530"/>
        <v>0.72437202987101157</v>
      </c>
      <c r="P1743" s="2">
        <f t="shared" si="531"/>
        <v>0.1208418194161575</v>
      </c>
      <c r="Q1743" s="2">
        <f t="shared" si="532"/>
        <v>4.7522063815342436E-3</v>
      </c>
      <c r="R1743" s="1">
        <v>221</v>
      </c>
      <c r="S1743" s="1">
        <v>1067</v>
      </c>
      <c r="T1743" s="1">
        <v>178</v>
      </c>
      <c r="V1743" s="1">
        <v>0</v>
      </c>
      <c r="Z1743" s="1">
        <v>7</v>
      </c>
      <c r="AS1743" t="s">
        <v>2385</v>
      </c>
      <c r="AT1743" t="s">
        <v>2652</v>
      </c>
      <c r="AW1743" s="35">
        <v>31</v>
      </c>
      <c r="AX1743" s="37">
        <v>49</v>
      </c>
      <c r="AY1743" s="41">
        <f t="shared" si="524"/>
        <v>31049</v>
      </c>
      <c r="BA1743" s="7" t="s">
        <v>59</v>
      </c>
    </row>
    <row r="1744" spans="1:53" hidden="1" outlineLevel="1">
      <c r="A1744" t="s">
        <v>2386</v>
      </c>
      <c r="B1744" t="s">
        <v>2652</v>
      </c>
      <c r="C1744" s="25">
        <v>5987</v>
      </c>
      <c r="F1744" s="1">
        <f t="shared" si="525"/>
        <v>4083</v>
      </c>
      <c r="G1744" s="1">
        <v>2501</v>
      </c>
      <c r="H1744" s="1">
        <v>2401</v>
      </c>
      <c r="I1744" s="2" t="str">
        <f t="shared" si="533"/>
        <v/>
      </c>
      <c r="J1744" s="2">
        <f t="shared" si="534"/>
        <v>0.58804800391868728</v>
      </c>
      <c r="K1744" s="10">
        <f t="shared" si="526"/>
        <v>2</v>
      </c>
      <c r="L1744" s="9">
        <f t="shared" si="527"/>
        <v>1</v>
      </c>
      <c r="M1744" s="8">
        <f t="shared" si="528"/>
        <v>3</v>
      </c>
      <c r="N1744" s="2">
        <f t="shared" si="529"/>
        <v>0.33823169238305167</v>
      </c>
      <c r="O1744" s="2">
        <f t="shared" si="530"/>
        <v>0.50746999755082045</v>
      </c>
      <c r="P1744" s="2">
        <f t="shared" si="531"/>
        <v>0.1520940484937546</v>
      </c>
      <c r="Q1744" s="2">
        <f t="shared" si="532"/>
        <v>2.2042615723732173E-3</v>
      </c>
      <c r="R1744" s="1">
        <v>1381</v>
      </c>
      <c r="S1744" s="1">
        <v>2072</v>
      </c>
      <c r="T1744" s="1">
        <v>621</v>
      </c>
      <c r="V1744" s="1">
        <v>0</v>
      </c>
      <c r="Z1744" s="1">
        <v>9</v>
      </c>
      <c r="AS1744" t="s">
        <v>2386</v>
      </c>
      <c r="AT1744" t="s">
        <v>2652</v>
      </c>
      <c r="AW1744" s="35">
        <v>31</v>
      </c>
      <c r="AX1744" s="37">
        <v>51</v>
      </c>
      <c r="AY1744" s="41">
        <f t="shared" si="524"/>
        <v>31051</v>
      </c>
      <c r="BA1744" s="7" t="s">
        <v>59</v>
      </c>
    </row>
    <row r="1745" spans="1:53" hidden="1" outlineLevel="1">
      <c r="A1745" t="s">
        <v>1155</v>
      </c>
      <c r="B1745" t="s">
        <v>2652</v>
      </c>
      <c r="C1745" s="25">
        <v>36597</v>
      </c>
      <c r="F1745" s="1">
        <f t="shared" si="525"/>
        <v>22106</v>
      </c>
      <c r="G1745" s="1">
        <v>12603</v>
      </c>
      <c r="H1745" s="1">
        <v>12100</v>
      </c>
      <c r="I1745" s="2" t="str">
        <f t="shared" si="533"/>
        <v/>
      </c>
      <c r="J1745" s="2">
        <f t="shared" si="534"/>
        <v>0.54736270695738709</v>
      </c>
      <c r="K1745" s="10">
        <f t="shared" si="526"/>
        <v>2</v>
      </c>
      <c r="L1745" s="9">
        <f t="shared" si="527"/>
        <v>1</v>
      </c>
      <c r="M1745" s="8">
        <f t="shared" si="528"/>
        <v>3</v>
      </c>
      <c r="N1745" s="2">
        <f t="shared" si="529"/>
        <v>0.31656563828824752</v>
      </c>
      <c r="O1745" s="2">
        <f t="shared" si="530"/>
        <v>0.5194969691486474</v>
      </c>
      <c r="P1745" s="2">
        <f t="shared" si="531"/>
        <v>0.1570614312856238</v>
      </c>
      <c r="Q1745" s="2">
        <f t="shared" si="532"/>
        <v>6.8759612774812184E-3</v>
      </c>
      <c r="R1745" s="1">
        <v>6998</v>
      </c>
      <c r="S1745" s="1">
        <v>11484</v>
      </c>
      <c r="T1745" s="1">
        <v>3472</v>
      </c>
      <c r="V1745" s="1">
        <v>3</v>
      </c>
      <c r="Z1745" s="1">
        <v>149</v>
      </c>
      <c r="AS1745" t="s">
        <v>1155</v>
      </c>
      <c r="AT1745" t="s">
        <v>2652</v>
      </c>
      <c r="AW1745" s="35">
        <v>31</v>
      </c>
      <c r="AX1745" s="37">
        <v>53</v>
      </c>
      <c r="AY1745" s="41">
        <f t="shared" si="524"/>
        <v>31053</v>
      </c>
      <c r="BA1745" s="7" t="s">
        <v>59</v>
      </c>
    </row>
    <row r="1746" spans="1:53" hidden="1" outlineLevel="1">
      <c r="A1746" t="s">
        <v>2696</v>
      </c>
      <c r="B1746" t="s">
        <v>2652</v>
      </c>
      <c r="C1746" s="25">
        <v>493757</v>
      </c>
      <c r="F1746" s="1">
        <f t="shared" si="525"/>
        <v>306877</v>
      </c>
      <c r="G1746" s="1">
        <v>149104</v>
      </c>
      <c r="H1746" s="1">
        <v>148568</v>
      </c>
      <c r="I1746" s="2" t="str">
        <f t="shared" si="533"/>
        <v/>
      </c>
      <c r="J1746" s="2">
        <f t="shared" si="534"/>
        <v>0.48412882034170041</v>
      </c>
      <c r="K1746" s="10">
        <f t="shared" si="526"/>
        <v>2</v>
      </c>
      <c r="L1746" s="9">
        <f t="shared" si="527"/>
        <v>1</v>
      </c>
      <c r="M1746" s="8">
        <f t="shared" si="528"/>
        <v>3</v>
      </c>
      <c r="N1746" s="2">
        <f t="shared" si="529"/>
        <v>0.37735640012122118</v>
      </c>
      <c r="O1746" s="2">
        <f t="shared" si="530"/>
        <v>0.42110031054787422</v>
      </c>
      <c r="P1746" s="2">
        <f t="shared" si="531"/>
        <v>0.19238000892865872</v>
      </c>
      <c r="Q1746" s="2">
        <f t="shared" si="532"/>
        <v>9.1632804022458714E-3</v>
      </c>
      <c r="R1746" s="1">
        <v>115802</v>
      </c>
      <c r="S1746" s="1">
        <v>129226</v>
      </c>
      <c r="T1746" s="1">
        <v>59037</v>
      </c>
      <c r="V1746" s="1">
        <v>64</v>
      </c>
      <c r="Z1746" s="1">
        <v>2748</v>
      </c>
      <c r="AS1746" t="s">
        <v>2696</v>
      </c>
      <c r="AT1746" t="s">
        <v>2652</v>
      </c>
      <c r="AW1746" s="35">
        <v>31</v>
      </c>
      <c r="AX1746" s="37">
        <v>55</v>
      </c>
      <c r="AY1746" s="41">
        <f t="shared" si="524"/>
        <v>31055</v>
      </c>
      <c r="BA1746" s="7" t="s">
        <v>59</v>
      </c>
    </row>
    <row r="1747" spans="1:53" hidden="1" outlineLevel="1">
      <c r="A1747" t="s">
        <v>2049</v>
      </c>
      <c r="B1747" t="s">
        <v>2652</v>
      </c>
      <c r="C1747" s="25">
        <v>2051</v>
      </c>
      <c r="F1747" s="1">
        <f t="shared" si="525"/>
        <v>1421</v>
      </c>
      <c r="G1747" s="1">
        <v>989</v>
      </c>
      <c r="H1747" s="1">
        <v>892</v>
      </c>
      <c r="I1747" s="2" t="str">
        <f t="shared" si="533"/>
        <v/>
      </c>
      <c r="J1747" s="2">
        <f t="shared" si="534"/>
        <v>0.6277269528501056</v>
      </c>
      <c r="K1747" s="10">
        <f t="shared" si="526"/>
        <v>2</v>
      </c>
      <c r="L1747" s="9">
        <f t="shared" si="527"/>
        <v>1</v>
      </c>
      <c r="M1747" s="8">
        <f t="shared" si="528"/>
        <v>3</v>
      </c>
      <c r="N1747" s="2">
        <f t="shared" si="529"/>
        <v>0.17874736101337085</v>
      </c>
      <c r="O1747" s="2">
        <f t="shared" si="530"/>
        <v>0.74454609429978891</v>
      </c>
      <c r="P1747" s="2">
        <f t="shared" si="531"/>
        <v>7.4595355383532722E-2</v>
      </c>
      <c r="Q1747" s="2">
        <f t="shared" si="532"/>
        <v>2.1111893033075174E-3</v>
      </c>
      <c r="R1747" s="1">
        <v>254</v>
      </c>
      <c r="S1747" s="1">
        <v>1058</v>
      </c>
      <c r="T1747" s="1">
        <v>106</v>
      </c>
      <c r="V1747" s="1">
        <v>0</v>
      </c>
      <c r="Z1747" s="1">
        <v>3</v>
      </c>
      <c r="AS1747" t="s">
        <v>2049</v>
      </c>
      <c r="AT1747" t="s">
        <v>2652</v>
      </c>
      <c r="AW1747" s="35">
        <v>31</v>
      </c>
      <c r="AX1747" s="37">
        <v>57</v>
      </c>
      <c r="AY1747" s="41">
        <f t="shared" si="524"/>
        <v>31057</v>
      </c>
      <c r="BA1747" s="7" t="s">
        <v>59</v>
      </c>
    </row>
    <row r="1748" spans="1:53" hidden="1" outlineLevel="1">
      <c r="A1748" t="s">
        <v>2491</v>
      </c>
      <c r="B1748" t="s">
        <v>2652</v>
      </c>
      <c r="C1748" s="25">
        <v>6053</v>
      </c>
      <c r="F1748" s="1">
        <f t="shared" si="525"/>
        <v>4399</v>
      </c>
      <c r="G1748" s="1">
        <v>2599</v>
      </c>
      <c r="H1748" s="1">
        <v>2486</v>
      </c>
      <c r="I1748" s="2" t="str">
        <f t="shared" si="533"/>
        <v/>
      </c>
      <c r="J1748" s="2">
        <f t="shared" si="534"/>
        <v>0.56512843828142756</v>
      </c>
      <c r="K1748" s="10">
        <f t="shared" si="526"/>
        <v>2</v>
      </c>
      <c r="L1748" s="9">
        <f t="shared" si="527"/>
        <v>1</v>
      </c>
      <c r="M1748" s="8">
        <f t="shared" si="528"/>
        <v>3</v>
      </c>
      <c r="N1748" s="2">
        <f t="shared" si="529"/>
        <v>0.31416230961582176</v>
      </c>
      <c r="O1748" s="2">
        <f t="shared" si="530"/>
        <v>0.56103659922709703</v>
      </c>
      <c r="P1748" s="2">
        <f t="shared" si="531"/>
        <v>0.12048192771084337</v>
      </c>
      <c r="Q1748" s="2">
        <f t="shared" si="532"/>
        <v>4.3191634462378947E-3</v>
      </c>
      <c r="R1748" s="1">
        <v>1382</v>
      </c>
      <c r="S1748" s="1">
        <v>2468</v>
      </c>
      <c r="T1748" s="1">
        <v>530</v>
      </c>
      <c r="V1748" s="1">
        <v>0</v>
      </c>
      <c r="Z1748" s="1">
        <v>19</v>
      </c>
      <c r="AS1748" t="s">
        <v>2491</v>
      </c>
      <c r="AT1748" t="s">
        <v>2652</v>
      </c>
      <c r="AW1748" s="35">
        <v>31</v>
      </c>
      <c r="AX1748" s="37">
        <v>59</v>
      </c>
      <c r="AY1748" s="41">
        <f t="shared" si="524"/>
        <v>31059</v>
      </c>
      <c r="BA1748" s="7" t="s">
        <v>59</v>
      </c>
    </row>
    <row r="1749" spans="1:53" hidden="1" outlineLevel="1">
      <c r="A1749" t="s">
        <v>2014</v>
      </c>
      <c r="B1749" t="s">
        <v>2652</v>
      </c>
      <c r="C1749" s="25">
        <v>3352</v>
      </c>
      <c r="F1749" s="1">
        <f t="shared" si="525"/>
        <v>2402</v>
      </c>
      <c r="G1749" s="1">
        <v>1537</v>
      </c>
      <c r="H1749" s="1">
        <v>1472</v>
      </c>
      <c r="I1749" s="2" t="str">
        <f t="shared" si="533"/>
        <v/>
      </c>
      <c r="J1749" s="2">
        <f t="shared" si="534"/>
        <v>0.61282264779350537</v>
      </c>
      <c r="K1749" s="10">
        <f t="shared" si="526"/>
        <v>2</v>
      </c>
      <c r="L1749" s="9">
        <f t="shared" si="527"/>
        <v>1</v>
      </c>
      <c r="M1749" s="8">
        <f t="shared" si="528"/>
        <v>3</v>
      </c>
      <c r="N1749" s="2">
        <f t="shared" si="529"/>
        <v>0.27810158201498753</v>
      </c>
      <c r="O1749" s="2">
        <f t="shared" si="530"/>
        <v>0.59991673605328888</v>
      </c>
      <c r="P1749" s="2">
        <f t="shared" si="531"/>
        <v>0.11948376353039133</v>
      </c>
      <c r="Q1749" s="2">
        <f t="shared" si="532"/>
        <v>2.4979184013323164E-3</v>
      </c>
      <c r="R1749" s="1">
        <v>668</v>
      </c>
      <c r="S1749" s="1">
        <v>1441</v>
      </c>
      <c r="T1749" s="1">
        <v>287</v>
      </c>
      <c r="V1749" s="1">
        <v>0</v>
      </c>
      <c r="Z1749" s="1">
        <v>6</v>
      </c>
      <c r="AS1749" t="s">
        <v>2014</v>
      </c>
      <c r="AT1749" t="s">
        <v>2652</v>
      </c>
      <c r="AW1749" s="35">
        <v>31</v>
      </c>
      <c r="AX1749" s="37">
        <v>61</v>
      </c>
      <c r="AY1749" s="41">
        <f t="shared" si="524"/>
        <v>31061</v>
      </c>
      <c r="BA1749" s="7" t="s">
        <v>59</v>
      </c>
    </row>
    <row r="1750" spans="1:53" hidden="1" outlineLevel="1">
      <c r="A1750" t="s">
        <v>2370</v>
      </c>
      <c r="B1750" t="s">
        <v>2652</v>
      </c>
      <c r="C1750" s="25">
        <v>2879</v>
      </c>
      <c r="F1750" s="1">
        <f t="shared" si="525"/>
        <v>2083</v>
      </c>
      <c r="G1750" s="1">
        <v>1330</v>
      </c>
      <c r="H1750" s="1">
        <v>1267</v>
      </c>
      <c r="I1750" s="2" t="str">
        <f t="shared" si="533"/>
        <v/>
      </c>
      <c r="J1750" s="2">
        <f t="shared" si="534"/>
        <v>0.60825732117138742</v>
      </c>
      <c r="K1750" s="10">
        <f t="shared" si="526"/>
        <v>2</v>
      </c>
      <c r="L1750" s="9">
        <f t="shared" si="527"/>
        <v>1</v>
      </c>
      <c r="M1750" s="8">
        <f t="shared" si="528"/>
        <v>3</v>
      </c>
      <c r="N1750" s="2">
        <f t="shared" si="529"/>
        <v>0.20355256841094574</v>
      </c>
      <c r="O1750" s="2">
        <f t="shared" si="530"/>
        <v>0.69131060969755165</v>
      </c>
      <c r="P1750" s="2">
        <f t="shared" si="531"/>
        <v>0.10321651464234277</v>
      </c>
      <c r="Q1750" s="2">
        <f t="shared" si="532"/>
        <v>1.9203072491598694E-3</v>
      </c>
      <c r="R1750" s="1">
        <v>424</v>
      </c>
      <c r="S1750" s="1">
        <v>1440</v>
      </c>
      <c r="T1750" s="1">
        <v>215</v>
      </c>
      <c r="V1750" s="1">
        <v>0</v>
      </c>
      <c r="Z1750" s="1">
        <v>4</v>
      </c>
      <c r="AS1750" t="s">
        <v>2370</v>
      </c>
      <c r="AT1750" t="s">
        <v>2652</v>
      </c>
      <c r="AW1750" s="35">
        <v>31</v>
      </c>
      <c r="AX1750" s="37">
        <v>63</v>
      </c>
      <c r="AY1750" s="41">
        <f t="shared" si="524"/>
        <v>31063</v>
      </c>
      <c r="BA1750" s="7" t="s">
        <v>59</v>
      </c>
    </row>
    <row r="1751" spans="1:53" hidden="1" outlineLevel="1">
      <c r="A1751" t="s">
        <v>2374</v>
      </c>
      <c r="B1751" t="s">
        <v>2652</v>
      </c>
      <c r="C1751" s="25">
        <v>5016</v>
      </c>
      <c r="F1751" s="1">
        <f t="shared" ref="F1751:F1782" si="535">SUM(R1751:AP1751)</f>
        <v>3555</v>
      </c>
      <c r="G1751" s="1">
        <v>2174</v>
      </c>
      <c r="H1751" s="1">
        <v>2054</v>
      </c>
      <c r="I1751" s="2" t="str">
        <f t="shared" si="533"/>
        <v/>
      </c>
      <c r="J1751" s="2">
        <f t="shared" si="534"/>
        <v>0.57777777777777772</v>
      </c>
      <c r="K1751" s="10">
        <f t="shared" ref="K1751:K1782" si="536">RANK(R1751,R1751:AP1751)</f>
        <v>2</v>
      </c>
      <c r="L1751" s="9">
        <f t="shared" ref="L1751:L1782" si="537">RANK(S1751,R1751:AP1751)</f>
        <v>1</v>
      </c>
      <c r="M1751" s="8">
        <f t="shared" ref="M1751:M1782" si="538">RANK(T1751,R1751:AP1751)</f>
        <v>3</v>
      </c>
      <c r="N1751" s="2">
        <f t="shared" ref="N1751:N1782" si="539">IF(SUM($R1751:$AO1751)=0,"-",R1751/SUM($R1751:$AO1751))</f>
        <v>0.23600562587904361</v>
      </c>
      <c r="O1751" s="2">
        <f t="shared" ref="O1751:O1782" si="540">IF(SUM($R1751:$AO1751)=0,"-",S1751/SUM($R1751:$AO1751))</f>
        <v>0.63741209563994372</v>
      </c>
      <c r="P1751" s="2">
        <f t="shared" ref="P1751:P1782" si="541">IF(SUM($R1751:$AO1751)=0,"-",T1751/SUM($R1751:$AO1751))</f>
        <v>0.12067510548523207</v>
      </c>
      <c r="Q1751" s="2">
        <f t="shared" ref="Q1751:Q1782" si="542">IF(SUM($R1751:$AO1751)=0,"-",(1-N1751-O1751-P1751))</f>
        <v>5.9071729957805991E-3</v>
      </c>
      <c r="R1751" s="1">
        <v>839</v>
      </c>
      <c r="S1751" s="1">
        <v>2266</v>
      </c>
      <c r="T1751" s="1">
        <v>429</v>
      </c>
      <c r="V1751" s="1">
        <v>0</v>
      </c>
      <c r="Z1751" s="1">
        <v>21</v>
      </c>
      <c r="AS1751" t="s">
        <v>2374</v>
      </c>
      <c r="AT1751" t="s">
        <v>2652</v>
      </c>
      <c r="AW1751" s="35">
        <v>31</v>
      </c>
      <c r="AX1751" s="37">
        <v>65</v>
      </c>
      <c r="AY1751" s="41">
        <f t="shared" si="524"/>
        <v>31065</v>
      </c>
      <c r="BA1751" s="7" t="s">
        <v>59</v>
      </c>
    </row>
    <row r="1752" spans="1:53" hidden="1" outlineLevel="1">
      <c r="A1752" t="s">
        <v>2375</v>
      </c>
      <c r="B1752" t="s">
        <v>2652</v>
      </c>
      <c r="C1752" s="25">
        <v>22875</v>
      </c>
      <c r="F1752" s="1">
        <f t="shared" si="535"/>
        <v>16750</v>
      </c>
      <c r="G1752" s="1">
        <v>9270</v>
      </c>
      <c r="H1752" s="1">
        <v>8928</v>
      </c>
      <c r="I1752" s="2" t="str">
        <f t="shared" si="533"/>
        <v/>
      </c>
      <c r="J1752" s="2">
        <f t="shared" si="534"/>
        <v>0.53301492537313433</v>
      </c>
      <c r="K1752" s="10">
        <f t="shared" si="536"/>
        <v>2</v>
      </c>
      <c r="L1752" s="9">
        <f t="shared" si="537"/>
        <v>1</v>
      </c>
      <c r="M1752" s="8">
        <f t="shared" si="538"/>
        <v>3</v>
      </c>
      <c r="N1752" s="2">
        <f t="shared" si="539"/>
        <v>0.32997014925373136</v>
      </c>
      <c r="O1752" s="2">
        <f t="shared" si="540"/>
        <v>0.4989850746268657</v>
      </c>
      <c r="P1752" s="2">
        <f t="shared" si="541"/>
        <v>0.16298507462686568</v>
      </c>
      <c r="Q1752" s="2">
        <f t="shared" si="542"/>
        <v>8.0597014925372634E-3</v>
      </c>
      <c r="R1752" s="1">
        <v>5527</v>
      </c>
      <c r="S1752" s="1">
        <v>8358</v>
      </c>
      <c r="T1752" s="1">
        <v>2730</v>
      </c>
      <c r="V1752" s="1">
        <v>2</v>
      </c>
      <c r="Z1752" s="1">
        <v>133</v>
      </c>
      <c r="AS1752" t="s">
        <v>2375</v>
      </c>
      <c r="AT1752" t="s">
        <v>2652</v>
      </c>
      <c r="AW1752" s="35">
        <v>31</v>
      </c>
      <c r="AX1752" s="37">
        <v>67</v>
      </c>
      <c r="AY1752" s="41">
        <f t="shared" si="524"/>
        <v>31067</v>
      </c>
      <c r="BA1752" s="7" t="s">
        <v>59</v>
      </c>
    </row>
    <row r="1753" spans="1:53" hidden="1" outlineLevel="1">
      <c r="A1753" t="s">
        <v>2496</v>
      </c>
      <c r="B1753" t="s">
        <v>2652</v>
      </c>
      <c r="C1753" s="25">
        <v>2120</v>
      </c>
      <c r="F1753" s="1">
        <f t="shared" si="535"/>
        <v>1633</v>
      </c>
      <c r="G1753" s="1">
        <v>1066</v>
      </c>
      <c r="H1753" s="1">
        <v>1018</v>
      </c>
      <c r="I1753" s="2" t="str">
        <f t="shared" si="533"/>
        <v/>
      </c>
      <c r="J1753" s="2">
        <f t="shared" si="534"/>
        <v>0.62339252908756893</v>
      </c>
      <c r="K1753" s="10">
        <f t="shared" si="536"/>
        <v>2</v>
      </c>
      <c r="L1753" s="9">
        <f t="shared" si="537"/>
        <v>1</v>
      </c>
      <c r="M1753" s="8">
        <f t="shared" si="538"/>
        <v>3</v>
      </c>
      <c r="N1753" s="2">
        <f t="shared" si="539"/>
        <v>0.16227801592161667</v>
      </c>
      <c r="O1753" s="2">
        <f t="shared" si="540"/>
        <v>0.76117575015309247</v>
      </c>
      <c r="P1753" s="2">
        <f t="shared" si="541"/>
        <v>7.5321494182486223E-2</v>
      </c>
      <c r="Q1753" s="2">
        <f t="shared" si="542"/>
        <v>1.2247397428046952E-3</v>
      </c>
      <c r="R1753" s="1">
        <v>265</v>
      </c>
      <c r="S1753" s="1">
        <v>1243</v>
      </c>
      <c r="T1753" s="1">
        <v>123</v>
      </c>
      <c r="V1753" s="1">
        <v>0</v>
      </c>
      <c r="Z1753" s="1">
        <v>2</v>
      </c>
      <c r="AS1753" t="s">
        <v>2496</v>
      </c>
      <c r="AT1753" t="s">
        <v>2652</v>
      </c>
      <c r="AW1753" s="35">
        <v>31</v>
      </c>
      <c r="AX1753" s="37">
        <v>69</v>
      </c>
      <c r="AY1753" s="41">
        <f t="shared" si="524"/>
        <v>31069</v>
      </c>
      <c r="BA1753" s="7" t="s">
        <v>59</v>
      </c>
    </row>
    <row r="1754" spans="1:53" hidden="1" outlineLevel="1">
      <c r="A1754" t="s">
        <v>822</v>
      </c>
      <c r="B1754" t="s">
        <v>2652</v>
      </c>
      <c r="C1754" s="25">
        <v>1984</v>
      </c>
      <c r="F1754" s="1">
        <f t="shared" si="535"/>
        <v>1307</v>
      </c>
      <c r="G1754" s="1">
        <v>953</v>
      </c>
      <c r="H1754" s="1">
        <v>920</v>
      </c>
      <c r="I1754" s="2" t="str">
        <f t="shared" si="533"/>
        <v/>
      </c>
      <c r="J1754" s="2">
        <f t="shared" si="534"/>
        <v>0.70390206579954095</v>
      </c>
      <c r="K1754" s="10">
        <f t="shared" si="536"/>
        <v>2</v>
      </c>
      <c r="L1754" s="9">
        <f t="shared" si="537"/>
        <v>1</v>
      </c>
      <c r="M1754" s="8">
        <f t="shared" si="538"/>
        <v>3</v>
      </c>
      <c r="N1754" s="2">
        <f t="shared" si="539"/>
        <v>0.17674062739097168</v>
      </c>
      <c r="O1754" s="2">
        <f t="shared" si="540"/>
        <v>0.7482785003825555</v>
      </c>
      <c r="P1754" s="2">
        <f t="shared" si="541"/>
        <v>7.4215761285386386E-2</v>
      </c>
      <c r="Q1754" s="2">
        <f t="shared" si="542"/>
        <v>7.651109410863749E-4</v>
      </c>
      <c r="R1754" s="1">
        <v>231</v>
      </c>
      <c r="S1754" s="1">
        <v>978</v>
      </c>
      <c r="T1754" s="1">
        <v>97</v>
      </c>
      <c r="V1754" s="1">
        <v>0</v>
      </c>
      <c r="Z1754" s="1">
        <v>1</v>
      </c>
      <c r="AS1754" t="s">
        <v>822</v>
      </c>
      <c r="AT1754" t="s">
        <v>2652</v>
      </c>
      <c r="AW1754" s="35">
        <v>31</v>
      </c>
      <c r="AX1754" s="37">
        <v>71</v>
      </c>
      <c r="AY1754" s="41">
        <f t="shared" si="524"/>
        <v>31071</v>
      </c>
      <c r="BA1754" s="7" t="s">
        <v>59</v>
      </c>
    </row>
    <row r="1755" spans="1:53" hidden="1" outlineLevel="1">
      <c r="A1755" t="s">
        <v>1774</v>
      </c>
      <c r="B1755" t="s">
        <v>2652</v>
      </c>
      <c r="C1755" s="25">
        <v>2075</v>
      </c>
      <c r="F1755" s="1">
        <f t="shared" si="535"/>
        <v>1575</v>
      </c>
      <c r="G1755" s="1">
        <v>1013</v>
      </c>
      <c r="H1755" s="1">
        <v>982</v>
      </c>
      <c r="I1755" s="2" t="str">
        <f t="shared" si="533"/>
        <v/>
      </c>
      <c r="J1755" s="2">
        <f t="shared" si="534"/>
        <v>0.62349206349206354</v>
      </c>
      <c r="K1755" s="10">
        <f t="shared" si="536"/>
        <v>2</v>
      </c>
      <c r="L1755" s="9">
        <f t="shared" si="537"/>
        <v>1</v>
      </c>
      <c r="M1755" s="8">
        <f t="shared" si="538"/>
        <v>3</v>
      </c>
      <c r="N1755" s="2">
        <f t="shared" si="539"/>
        <v>0.21142857142857144</v>
      </c>
      <c r="O1755" s="2">
        <f t="shared" si="540"/>
        <v>0.68126984126984125</v>
      </c>
      <c r="P1755" s="2">
        <f t="shared" si="541"/>
        <v>0.10603174603174603</v>
      </c>
      <c r="Q1755" s="2">
        <f t="shared" si="542"/>
        <v>1.2698412698413097E-3</v>
      </c>
      <c r="R1755" s="1">
        <v>333</v>
      </c>
      <c r="S1755" s="1">
        <v>1073</v>
      </c>
      <c r="T1755" s="1">
        <v>167</v>
      </c>
      <c r="V1755" s="1">
        <v>0</v>
      </c>
      <c r="Z1755" s="1">
        <v>2</v>
      </c>
      <c r="AS1755" t="s">
        <v>1774</v>
      </c>
      <c r="AT1755" t="s">
        <v>2652</v>
      </c>
      <c r="AW1755" s="35">
        <v>31</v>
      </c>
      <c r="AX1755" s="37">
        <v>73</v>
      </c>
      <c r="AY1755" s="41">
        <f t="shared" si="524"/>
        <v>31073</v>
      </c>
      <c r="BA1755" s="7" t="s">
        <v>59</v>
      </c>
    </row>
    <row r="1756" spans="1:53" hidden="1" outlineLevel="1">
      <c r="A1756" t="s">
        <v>429</v>
      </c>
      <c r="B1756" t="s">
        <v>2652</v>
      </c>
      <c r="C1756" s="25">
        <v>677</v>
      </c>
      <c r="F1756" s="1">
        <f t="shared" si="535"/>
        <v>504</v>
      </c>
      <c r="G1756" s="1">
        <v>340</v>
      </c>
      <c r="H1756" s="1">
        <v>320</v>
      </c>
      <c r="I1756" s="2" t="str">
        <f t="shared" si="533"/>
        <v/>
      </c>
      <c r="J1756" s="2">
        <f t="shared" si="534"/>
        <v>0.63492063492063489</v>
      </c>
      <c r="K1756" s="10">
        <f t="shared" si="536"/>
        <v>2</v>
      </c>
      <c r="L1756" s="9">
        <f t="shared" si="537"/>
        <v>1</v>
      </c>
      <c r="M1756" s="8">
        <f t="shared" si="538"/>
        <v>3</v>
      </c>
      <c r="N1756" s="2">
        <f t="shared" si="539"/>
        <v>0.14682539682539683</v>
      </c>
      <c r="O1756" s="2">
        <f t="shared" si="540"/>
        <v>0.79563492063492058</v>
      </c>
      <c r="P1756" s="2">
        <f t="shared" si="541"/>
        <v>5.5555555555555552E-2</v>
      </c>
      <c r="Q1756" s="2">
        <f t="shared" si="542"/>
        <v>1.9841269841270048E-3</v>
      </c>
      <c r="R1756" s="1">
        <v>74</v>
      </c>
      <c r="S1756" s="1">
        <v>401</v>
      </c>
      <c r="T1756" s="1">
        <v>28</v>
      </c>
      <c r="V1756" s="1">
        <v>0</v>
      </c>
      <c r="Z1756" s="1">
        <v>1</v>
      </c>
      <c r="AS1756" t="s">
        <v>429</v>
      </c>
      <c r="AT1756" t="s">
        <v>2652</v>
      </c>
      <c r="AW1756" s="35">
        <v>31</v>
      </c>
      <c r="AX1756" s="37">
        <v>75</v>
      </c>
      <c r="AY1756" s="41">
        <f t="shared" si="524"/>
        <v>31075</v>
      </c>
      <c r="BA1756" s="7" t="s">
        <v>59</v>
      </c>
    </row>
    <row r="1757" spans="1:53" hidden="1" outlineLevel="1">
      <c r="A1757" t="s">
        <v>150</v>
      </c>
      <c r="B1757" t="s">
        <v>2652</v>
      </c>
      <c r="C1757" s="25">
        <v>2578</v>
      </c>
      <c r="F1757" s="1">
        <f t="shared" si="535"/>
        <v>1800</v>
      </c>
      <c r="G1757" s="1">
        <v>1116</v>
      </c>
      <c r="H1757" s="1">
        <v>1036</v>
      </c>
      <c r="I1757" s="2" t="str">
        <f t="shared" si="533"/>
        <v/>
      </c>
      <c r="J1757" s="2">
        <f t="shared" si="534"/>
        <v>0.5755555555555556</v>
      </c>
      <c r="K1757" s="10">
        <f t="shared" si="536"/>
        <v>1</v>
      </c>
      <c r="L1757" s="9">
        <f t="shared" si="537"/>
        <v>2</v>
      </c>
      <c r="M1757" s="8">
        <f t="shared" si="538"/>
        <v>3</v>
      </c>
      <c r="N1757" s="2">
        <f t="shared" si="539"/>
        <v>0.57444444444444442</v>
      </c>
      <c r="O1757" s="2">
        <f t="shared" si="540"/>
        <v>0.35777777777777775</v>
      </c>
      <c r="P1757" s="2">
        <f t="shared" si="541"/>
        <v>6.6666666666666666E-2</v>
      </c>
      <c r="Q1757" s="2">
        <f t="shared" si="542"/>
        <v>1.1111111111111599E-3</v>
      </c>
      <c r="R1757" s="1">
        <v>1034</v>
      </c>
      <c r="S1757" s="1">
        <v>644</v>
      </c>
      <c r="T1757" s="1">
        <v>120</v>
      </c>
      <c r="V1757" s="1">
        <v>0</v>
      </c>
      <c r="Z1757" s="1">
        <v>2</v>
      </c>
      <c r="AS1757" t="s">
        <v>150</v>
      </c>
      <c r="AT1757" t="s">
        <v>2652</v>
      </c>
      <c r="AW1757" s="35">
        <v>31</v>
      </c>
      <c r="AX1757" s="37">
        <v>77</v>
      </c>
      <c r="AY1757" s="41">
        <f t="shared" si="524"/>
        <v>31077</v>
      </c>
      <c r="BA1757" s="7" t="s">
        <v>59</v>
      </c>
    </row>
    <row r="1758" spans="1:53" hidden="1" outlineLevel="1">
      <c r="A1758" t="s">
        <v>1501</v>
      </c>
      <c r="B1758" t="s">
        <v>2652</v>
      </c>
      <c r="C1758" s="25">
        <v>55190</v>
      </c>
      <c r="F1758" s="1">
        <f t="shared" si="535"/>
        <v>32015</v>
      </c>
      <c r="G1758" s="1">
        <v>18106</v>
      </c>
      <c r="H1758" s="1">
        <v>17636</v>
      </c>
      <c r="I1758" s="2" t="str">
        <f t="shared" si="533"/>
        <v/>
      </c>
      <c r="J1758" s="2">
        <f t="shared" si="534"/>
        <v>0.55086678119631427</v>
      </c>
      <c r="K1758" s="10">
        <f t="shared" si="536"/>
        <v>2</v>
      </c>
      <c r="L1758" s="9">
        <f t="shared" si="537"/>
        <v>1</v>
      </c>
      <c r="M1758" s="8">
        <f t="shared" si="538"/>
        <v>3</v>
      </c>
      <c r="N1758" s="2">
        <f t="shared" si="539"/>
        <v>0.30819928158675619</v>
      </c>
      <c r="O1758" s="2">
        <f t="shared" si="540"/>
        <v>0.51585194440106197</v>
      </c>
      <c r="P1758" s="2">
        <f t="shared" si="541"/>
        <v>0.17088864594721223</v>
      </c>
      <c r="Q1758" s="2">
        <f t="shared" si="542"/>
        <v>5.0601280649695546E-3</v>
      </c>
      <c r="R1758" s="1">
        <v>9867</v>
      </c>
      <c r="S1758" s="1">
        <v>16515</v>
      </c>
      <c r="T1758" s="1">
        <v>5471</v>
      </c>
      <c r="V1758" s="1">
        <v>1</v>
      </c>
      <c r="Z1758" s="1">
        <v>161</v>
      </c>
      <c r="AS1758" t="s">
        <v>1501</v>
      </c>
      <c r="AT1758" t="s">
        <v>2652</v>
      </c>
      <c r="AW1758" s="35">
        <v>31</v>
      </c>
      <c r="AX1758" s="37">
        <v>79</v>
      </c>
      <c r="AY1758" s="41">
        <f t="shared" si="524"/>
        <v>31079</v>
      </c>
      <c r="BA1758" s="7" t="s">
        <v>59</v>
      </c>
    </row>
    <row r="1759" spans="1:53" hidden="1" outlineLevel="1">
      <c r="A1759" t="s">
        <v>1529</v>
      </c>
      <c r="B1759" t="s">
        <v>2652</v>
      </c>
      <c r="C1759" s="25">
        <v>9196</v>
      </c>
      <c r="F1759" s="1">
        <f t="shared" si="535"/>
        <v>6778</v>
      </c>
      <c r="G1759" s="1">
        <v>4679</v>
      </c>
      <c r="H1759" s="1">
        <v>4563</v>
      </c>
      <c r="I1759" s="2" t="str">
        <f t="shared" si="533"/>
        <v/>
      </c>
      <c r="J1759" s="2">
        <f t="shared" si="534"/>
        <v>0.67320743582177633</v>
      </c>
      <c r="K1759" s="10">
        <f t="shared" si="536"/>
        <v>2</v>
      </c>
      <c r="L1759" s="9">
        <f t="shared" si="537"/>
        <v>1</v>
      </c>
      <c r="M1759" s="8">
        <f t="shared" si="538"/>
        <v>3</v>
      </c>
      <c r="N1759" s="2">
        <f t="shared" si="539"/>
        <v>0.22838595455886693</v>
      </c>
      <c r="O1759" s="2">
        <f t="shared" si="540"/>
        <v>0.642519917379758</v>
      </c>
      <c r="P1759" s="2">
        <f t="shared" si="541"/>
        <v>0.12525818825612275</v>
      </c>
      <c r="Q1759" s="2">
        <f t="shared" si="542"/>
        <v>3.8359398052523475E-3</v>
      </c>
      <c r="R1759" s="1">
        <v>1548</v>
      </c>
      <c r="S1759" s="1">
        <v>4355</v>
      </c>
      <c r="T1759" s="1">
        <v>849</v>
      </c>
      <c r="V1759" s="1">
        <v>0</v>
      </c>
      <c r="Z1759" s="1">
        <v>26</v>
      </c>
      <c r="AS1759" t="s">
        <v>1529</v>
      </c>
      <c r="AT1759" t="s">
        <v>2652</v>
      </c>
      <c r="AW1759" s="35">
        <v>31</v>
      </c>
      <c r="AX1759" s="37">
        <v>81</v>
      </c>
      <c r="AY1759" s="41">
        <f t="shared" si="524"/>
        <v>31081</v>
      </c>
      <c r="BA1759" s="7" t="s">
        <v>59</v>
      </c>
    </row>
    <row r="1760" spans="1:53" hidden="1" outlineLevel="1">
      <c r="A1760" t="s">
        <v>2956</v>
      </c>
      <c r="B1760" t="s">
        <v>2652</v>
      </c>
      <c r="C1760" s="25">
        <v>3522</v>
      </c>
      <c r="F1760" s="1">
        <f t="shared" si="535"/>
        <v>2564</v>
      </c>
      <c r="G1760" s="1">
        <v>1802</v>
      </c>
      <c r="H1760" s="1">
        <v>1753</v>
      </c>
      <c r="I1760" s="2" t="str">
        <f t="shared" si="533"/>
        <v/>
      </c>
      <c r="J1760" s="2">
        <f t="shared" si="534"/>
        <v>0.68369734789391579</v>
      </c>
      <c r="K1760" s="10">
        <f t="shared" si="536"/>
        <v>2</v>
      </c>
      <c r="L1760" s="9">
        <f t="shared" si="537"/>
        <v>1</v>
      </c>
      <c r="M1760" s="8">
        <f t="shared" si="538"/>
        <v>3</v>
      </c>
      <c r="N1760" s="2">
        <f t="shared" si="539"/>
        <v>0.28198127925117006</v>
      </c>
      <c r="O1760" s="2">
        <f t="shared" si="540"/>
        <v>0.60881435257410299</v>
      </c>
      <c r="P1760" s="2">
        <f t="shared" si="541"/>
        <v>0.10608424336973479</v>
      </c>
      <c r="Q1760" s="2">
        <f t="shared" si="542"/>
        <v>3.1201248049922137E-3</v>
      </c>
      <c r="R1760" s="1">
        <v>723</v>
      </c>
      <c r="S1760" s="1">
        <v>1561</v>
      </c>
      <c r="T1760" s="1">
        <v>272</v>
      </c>
      <c r="V1760" s="1">
        <v>0</v>
      </c>
      <c r="Z1760" s="1">
        <v>8</v>
      </c>
      <c r="AS1760" t="s">
        <v>2956</v>
      </c>
      <c r="AT1760" t="s">
        <v>2652</v>
      </c>
      <c r="AW1760" s="35">
        <v>31</v>
      </c>
      <c r="AX1760" s="37">
        <v>83</v>
      </c>
      <c r="AY1760" s="41">
        <f t="shared" si="524"/>
        <v>31083</v>
      </c>
      <c r="BA1760" s="7" t="s">
        <v>59</v>
      </c>
    </row>
    <row r="1761" spans="1:53" hidden="1" outlineLevel="1">
      <c r="A1761" t="s">
        <v>996</v>
      </c>
      <c r="B1761" t="s">
        <v>2652</v>
      </c>
      <c r="C1761" s="25">
        <v>994</v>
      </c>
      <c r="F1761" s="1">
        <f t="shared" si="535"/>
        <v>783</v>
      </c>
      <c r="G1761" s="1">
        <v>509</v>
      </c>
      <c r="H1761" s="1">
        <v>481</v>
      </c>
      <c r="I1761" s="2" t="str">
        <f t="shared" si="533"/>
        <v/>
      </c>
      <c r="J1761" s="2">
        <f t="shared" si="534"/>
        <v>0.61430395913154534</v>
      </c>
      <c r="K1761" s="10">
        <f t="shared" si="536"/>
        <v>2</v>
      </c>
      <c r="L1761" s="9">
        <f t="shared" si="537"/>
        <v>1</v>
      </c>
      <c r="M1761" s="8">
        <f t="shared" si="538"/>
        <v>3</v>
      </c>
      <c r="N1761" s="2">
        <f t="shared" si="539"/>
        <v>0.1532567049808429</v>
      </c>
      <c r="O1761" s="2">
        <f t="shared" si="540"/>
        <v>0.76500638569604085</v>
      </c>
      <c r="P1761" s="2">
        <f t="shared" si="541"/>
        <v>7.407407407407407E-2</v>
      </c>
      <c r="Q1761" s="2">
        <f t="shared" si="542"/>
        <v>7.6628352490422103E-3</v>
      </c>
      <c r="R1761" s="1">
        <v>120</v>
      </c>
      <c r="S1761" s="1">
        <v>599</v>
      </c>
      <c r="T1761" s="1">
        <v>58</v>
      </c>
      <c r="V1761" s="1">
        <v>0</v>
      </c>
      <c r="Z1761" s="1">
        <v>6</v>
      </c>
      <c r="AS1761" t="s">
        <v>996</v>
      </c>
      <c r="AT1761" t="s">
        <v>2652</v>
      </c>
      <c r="AW1761" s="35">
        <v>31</v>
      </c>
      <c r="AX1761" s="37">
        <v>85</v>
      </c>
      <c r="AY1761" s="41">
        <f t="shared" si="524"/>
        <v>31085</v>
      </c>
      <c r="BA1761" s="7" t="s">
        <v>59</v>
      </c>
    </row>
    <row r="1762" spans="1:53" hidden="1" outlineLevel="1">
      <c r="A1762" t="s">
        <v>977</v>
      </c>
      <c r="B1762" t="s">
        <v>2652</v>
      </c>
      <c r="C1762" s="25">
        <v>2956</v>
      </c>
      <c r="F1762" s="1">
        <f t="shared" si="535"/>
        <v>2006</v>
      </c>
      <c r="G1762" s="1">
        <v>1244</v>
      </c>
      <c r="H1762" s="1">
        <v>1190</v>
      </c>
      <c r="I1762" s="2" t="str">
        <f t="shared" si="533"/>
        <v/>
      </c>
      <c r="J1762" s="2">
        <f t="shared" si="534"/>
        <v>0.59322033898305082</v>
      </c>
      <c r="K1762" s="10">
        <f t="shared" si="536"/>
        <v>2</v>
      </c>
      <c r="L1762" s="9">
        <f t="shared" si="537"/>
        <v>1</v>
      </c>
      <c r="M1762" s="8">
        <f t="shared" si="538"/>
        <v>3</v>
      </c>
      <c r="N1762" s="2">
        <f t="shared" si="539"/>
        <v>0.2662013958125623</v>
      </c>
      <c r="O1762" s="2">
        <f t="shared" si="540"/>
        <v>0.60667996011964109</v>
      </c>
      <c r="P1762" s="2">
        <f t="shared" si="541"/>
        <v>0.11914257228315055</v>
      </c>
      <c r="Q1762" s="2">
        <f t="shared" si="542"/>
        <v>7.9760717846460577E-3</v>
      </c>
      <c r="R1762" s="1">
        <v>534</v>
      </c>
      <c r="S1762" s="1">
        <v>1217</v>
      </c>
      <c r="T1762" s="1">
        <v>239</v>
      </c>
      <c r="V1762" s="1">
        <v>0</v>
      </c>
      <c r="Z1762" s="1">
        <v>16</v>
      </c>
      <c r="AS1762" t="s">
        <v>977</v>
      </c>
      <c r="AT1762" t="s">
        <v>2652</v>
      </c>
      <c r="AW1762" s="35">
        <v>31</v>
      </c>
      <c r="AX1762" s="37">
        <v>87</v>
      </c>
      <c r="AY1762" s="41">
        <f t="shared" si="524"/>
        <v>31087</v>
      </c>
      <c r="BA1762" s="7" t="s">
        <v>59</v>
      </c>
    </row>
    <row r="1763" spans="1:53" hidden="1" outlineLevel="1">
      <c r="A1763" t="s">
        <v>2098</v>
      </c>
      <c r="B1763" t="s">
        <v>2652</v>
      </c>
      <c r="C1763" s="25">
        <v>10613</v>
      </c>
      <c r="F1763" s="1">
        <f t="shared" si="535"/>
        <v>7942</v>
      </c>
      <c r="G1763" s="1">
        <v>4756</v>
      </c>
      <c r="H1763" s="1">
        <v>4472</v>
      </c>
      <c r="I1763" s="2" t="str">
        <f t="shared" si="533"/>
        <v/>
      </c>
      <c r="J1763" s="2">
        <f t="shared" si="534"/>
        <v>0.56308234701586501</v>
      </c>
      <c r="K1763" s="10">
        <f t="shared" si="536"/>
        <v>2</v>
      </c>
      <c r="L1763" s="9">
        <f t="shared" si="537"/>
        <v>1</v>
      </c>
      <c r="M1763" s="8">
        <f t="shared" si="538"/>
        <v>3</v>
      </c>
      <c r="N1763" s="2">
        <f t="shared" si="539"/>
        <v>0.2102744900528834</v>
      </c>
      <c r="O1763" s="2">
        <f t="shared" si="540"/>
        <v>0.69806094182825484</v>
      </c>
      <c r="P1763" s="2">
        <f t="shared" si="541"/>
        <v>9.0405439435910354E-2</v>
      </c>
      <c r="Q1763" s="2">
        <f t="shared" si="542"/>
        <v>1.2591286829513465E-3</v>
      </c>
      <c r="R1763" s="1">
        <v>1670</v>
      </c>
      <c r="S1763" s="1">
        <v>5544</v>
      </c>
      <c r="T1763" s="1">
        <v>718</v>
      </c>
      <c r="V1763" s="1">
        <v>0</v>
      </c>
      <c r="Z1763" s="1">
        <v>10</v>
      </c>
      <c r="AS1763" t="s">
        <v>2098</v>
      </c>
      <c r="AT1763" t="s">
        <v>2652</v>
      </c>
      <c r="AW1763" s="35">
        <v>31</v>
      </c>
      <c r="AX1763" s="37">
        <v>89</v>
      </c>
      <c r="AY1763" s="41">
        <f t="shared" si="524"/>
        <v>31089</v>
      </c>
      <c r="BA1763" s="7" t="s">
        <v>59</v>
      </c>
    </row>
    <row r="1764" spans="1:53" hidden="1" outlineLevel="1">
      <c r="A1764" t="s">
        <v>2201</v>
      </c>
      <c r="B1764" t="s">
        <v>2652</v>
      </c>
      <c r="C1764" s="25">
        <v>751</v>
      </c>
      <c r="F1764" s="1">
        <f t="shared" si="535"/>
        <v>598</v>
      </c>
      <c r="G1764" s="1">
        <v>347</v>
      </c>
      <c r="H1764" s="1">
        <v>326</v>
      </c>
      <c r="I1764" s="2" t="str">
        <f t="shared" si="533"/>
        <v/>
      </c>
      <c r="J1764" s="2">
        <f t="shared" si="534"/>
        <v>0.54515050167224077</v>
      </c>
      <c r="K1764" s="10">
        <f t="shared" si="536"/>
        <v>2</v>
      </c>
      <c r="L1764" s="9">
        <f t="shared" si="537"/>
        <v>1</v>
      </c>
      <c r="M1764" s="8">
        <f t="shared" si="538"/>
        <v>3</v>
      </c>
      <c r="N1764" s="2">
        <f t="shared" si="539"/>
        <v>0.1488294314381271</v>
      </c>
      <c r="O1764" s="2">
        <f t="shared" si="540"/>
        <v>0.79598662207357862</v>
      </c>
      <c r="P1764" s="2">
        <f t="shared" si="541"/>
        <v>5.1839464882943144E-2</v>
      </c>
      <c r="Q1764" s="2">
        <f t="shared" si="542"/>
        <v>3.3444816053511336E-3</v>
      </c>
      <c r="R1764" s="1">
        <v>89</v>
      </c>
      <c r="S1764" s="1">
        <v>476</v>
      </c>
      <c r="T1764" s="1">
        <v>31</v>
      </c>
      <c r="V1764" s="1">
        <v>0</v>
      </c>
      <c r="Z1764" s="1">
        <v>2</v>
      </c>
      <c r="AS1764" t="s">
        <v>2201</v>
      </c>
      <c r="AT1764" t="s">
        <v>2652</v>
      </c>
      <c r="AW1764" s="35">
        <v>31</v>
      </c>
      <c r="AX1764" s="37">
        <v>91</v>
      </c>
      <c r="AY1764" s="41">
        <f t="shared" si="524"/>
        <v>31091</v>
      </c>
      <c r="BA1764" s="7" t="s">
        <v>59</v>
      </c>
    </row>
    <row r="1765" spans="1:53" hidden="1" outlineLevel="1">
      <c r="A1765" t="s">
        <v>2486</v>
      </c>
      <c r="B1765" t="s">
        <v>2652</v>
      </c>
      <c r="C1765" s="25">
        <v>6357</v>
      </c>
      <c r="F1765" s="1">
        <f t="shared" si="535"/>
        <v>4629</v>
      </c>
      <c r="G1765" s="1">
        <v>2686</v>
      </c>
      <c r="H1765" s="1">
        <v>2580</v>
      </c>
      <c r="I1765" s="2" t="str">
        <f t="shared" si="533"/>
        <v/>
      </c>
      <c r="J1765" s="2">
        <f t="shared" si="534"/>
        <v>0.55735580038885291</v>
      </c>
      <c r="K1765" s="10">
        <f t="shared" si="536"/>
        <v>2</v>
      </c>
      <c r="L1765" s="9">
        <f t="shared" si="537"/>
        <v>1</v>
      </c>
      <c r="M1765" s="8">
        <f t="shared" si="538"/>
        <v>3</v>
      </c>
      <c r="N1765" s="2">
        <f t="shared" si="539"/>
        <v>0.38215597321235689</v>
      </c>
      <c r="O1765" s="2">
        <f t="shared" si="540"/>
        <v>0.50486066104990279</v>
      </c>
      <c r="P1765" s="2">
        <f t="shared" si="541"/>
        <v>0.10995895441780082</v>
      </c>
      <c r="Q1765" s="2">
        <f t="shared" si="542"/>
        <v>3.0244113199394407E-3</v>
      </c>
      <c r="R1765" s="1">
        <v>1769</v>
      </c>
      <c r="S1765" s="1">
        <v>2337</v>
      </c>
      <c r="T1765" s="1">
        <v>509</v>
      </c>
      <c r="V1765" s="1">
        <v>1</v>
      </c>
      <c r="Z1765" s="1">
        <v>13</v>
      </c>
      <c r="AS1765" t="s">
        <v>2486</v>
      </c>
      <c r="AT1765" t="s">
        <v>2652</v>
      </c>
      <c r="AW1765" s="35">
        <v>31</v>
      </c>
      <c r="AX1765" s="37">
        <v>93</v>
      </c>
      <c r="AY1765" s="41">
        <f t="shared" ref="AY1765:AY1828" si="543">1000*AW1765+AX1765</f>
        <v>31093</v>
      </c>
      <c r="BA1765" s="7" t="s">
        <v>59</v>
      </c>
    </row>
    <row r="1766" spans="1:53" hidden="1" outlineLevel="1">
      <c r="A1766" t="s">
        <v>708</v>
      </c>
      <c r="B1766" t="s">
        <v>2652</v>
      </c>
      <c r="C1766" s="25">
        <v>7970</v>
      </c>
      <c r="F1766" s="1">
        <f t="shared" si="535"/>
        <v>5743</v>
      </c>
      <c r="G1766" s="1">
        <v>3307</v>
      </c>
      <c r="H1766" s="1">
        <v>3200</v>
      </c>
      <c r="I1766" s="2" t="str">
        <f t="shared" si="533"/>
        <v/>
      </c>
      <c r="J1766" s="2">
        <f t="shared" si="534"/>
        <v>0.55720006965000868</v>
      </c>
      <c r="K1766" s="10">
        <f t="shared" si="536"/>
        <v>2</v>
      </c>
      <c r="L1766" s="9">
        <f t="shared" si="537"/>
        <v>1</v>
      </c>
      <c r="M1766" s="8">
        <f t="shared" si="538"/>
        <v>3</v>
      </c>
      <c r="N1766" s="2">
        <f t="shared" si="539"/>
        <v>0.32282779035347381</v>
      </c>
      <c r="O1766" s="2">
        <f t="shared" si="540"/>
        <v>0.52777294097161764</v>
      </c>
      <c r="P1766" s="2">
        <f t="shared" si="541"/>
        <v>0.14748389343548668</v>
      </c>
      <c r="Q1766" s="2">
        <f t="shared" si="542"/>
        <v>1.9153752394219237E-3</v>
      </c>
      <c r="R1766" s="1">
        <v>1854</v>
      </c>
      <c r="S1766" s="1">
        <v>3031</v>
      </c>
      <c r="T1766" s="1">
        <v>847</v>
      </c>
      <c r="V1766" s="1">
        <v>0</v>
      </c>
      <c r="Z1766" s="1">
        <v>11</v>
      </c>
      <c r="AS1766" t="s">
        <v>708</v>
      </c>
      <c r="AT1766" t="s">
        <v>2652</v>
      </c>
      <c r="AW1766" s="35">
        <v>31</v>
      </c>
      <c r="AX1766" s="37">
        <v>95</v>
      </c>
      <c r="AY1766" s="41">
        <f t="shared" si="543"/>
        <v>31095</v>
      </c>
      <c r="BA1766" s="7" t="s">
        <v>59</v>
      </c>
    </row>
    <row r="1767" spans="1:53" hidden="1" outlineLevel="1">
      <c r="A1767" t="s">
        <v>2316</v>
      </c>
      <c r="B1767" t="s">
        <v>2652</v>
      </c>
      <c r="C1767" s="25">
        <v>5257</v>
      </c>
      <c r="F1767" s="1">
        <f t="shared" si="535"/>
        <v>3198</v>
      </c>
      <c r="G1767" s="1">
        <v>1923</v>
      </c>
      <c r="H1767" s="1">
        <v>1833</v>
      </c>
      <c r="I1767" s="2" t="str">
        <f t="shared" si="533"/>
        <v/>
      </c>
      <c r="J1767" s="2">
        <f t="shared" si="534"/>
        <v>0.57317073170731703</v>
      </c>
      <c r="K1767" s="10">
        <f t="shared" si="536"/>
        <v>2</v>
      </c>
      <c r="L1767" s="9">
        <f t="shared" si="537"/>
        <v>1</v>
      </c>
      <c r="M1767" s="8">
        <f t="shared" si="538"/>
        <v>3</v>
      </c>
      <c r="N1767" s="2">
        <f t="shared" si="539"/>
        <v>0.35303314571607253</v>
      </c>
      <c r="O1767" s="2">
        <f t="shared" si="540"/>
        <v>0.53408380237648534</v>
      </c>
      <c r="P1767" s="2">
        <f t="shared" si="541"/>
        <v>0.11100687929956222</v>
      </c>
      <c r="Q1767" s="2">
        <f t="shared" si="542"/>
        <v>1.876172607879964E-3</v>
      </c>
      <c r="R1767" s="1">
        <v>1129</v>
      </c>
      <c r="S1767" s="1">
        <v>1708</v>
      </c>
      <c r="T1767" s="1">
        <v>355</v>
      </c>
      <c r="V1767" s="1">
        <v>0</v>
      </c>
      <c r="Z1767" s="1">
        <v>6</v>
      </c>
      <c r="AS1767" t="s">
        <v>2316</v>
      </c>
      <c r="AT1767" t="s">
        <v>2652</v>
      </c>
      <c r="AW1767" s="35">
        <v>31</v>
      </c>
      <c r="AX1767" s="37">
        <v>97</v>
      </c>
      <c r="AY1767" s="41">
        <f t="shared" si="543"/>
        <v>31097</v>
      </c>
      <c r="BA1767" s="7" t="s">
        <v>59</v>
      </c>
    </row>
    <row r="1768" spans="1:53" hidden="1" outlineLevel="1">
      <c r="A1768" t="s">
        <v>1174</v>
      </c>
      <c r="B1768" t="s">
        <v>2652</v>
      </c>
      <c r="C1768" s="25">
        <v>6614</v>
      </c>
      <c r="F1768" s="1">
        <f t="shared" si="535"/>
        <v>4650</v>
      </c>
      <c r="G1768" s="1">
        <v>2847</v>
      </c>
      <c r="H1768" s="1">
        <v>2781</v>
      </c>
      <c r="I1768" s="2" t="str">
        <f t="shared" si="533"/>
        <v/>
      </c>
      <c r="J1768" s="2">
        <f t="shared" si="534"/>
        <v>0.59806451612903222</v>
      </c>
      <c r="K1768" s="10">
        <f t="shared" si="536"/>
        <v>2</v>
      </c>
      <c r="L1768" s="9">
        <f t="shared" si="537"/>
        <v>1</v>
      </c>
      <c r="M1768" s="8">
        <f t="shared" si="538"/>
        <v>3</v>
      </c>
      <c r="N1768" s="2">
        <f t="shared" si="539"/>
        <v>0.24365591397849462</v>
      </c>
      <c r="O1768" s="2">
        <f t="shared" si="540"/>
        <v>0.62709677419354837</v>
      </c>
      <c r="P1768" s="2">
        <f t="shared" si="541"/>
        <v>0.12580645161290321</v>
      </c>
      <c r="Q1768" s="2">
        <f t="shared" si="542"/>
        <v>3.4408602150537981E-3</v>
      </c>
      <c r="R1768" s="1">
        <v>1133</v>
      </c>
      <c r="S1768" s="1">
        <v>2916</v>
      </c>
      <c r="T1768" s="1">
        <v>585</v>
      </c>
      <c r="V1768" s="1">
        <v>0</v>
      </c>
      <c r="Z1768" s="1">
        <v>16</v>
      </c>
      <c r="AS1768" t="s">
        <v>1174</v>
      </c>
      <c r="AT1768" t="s">
        <v>2652</v>
      </c>
      <c r="AW1768" s="35">
        <v>31</v>
      </c>
      <c r="AX1768" s="37">
        <v>99</v>
      </c>
      <c r="AY1768" s="41">
        <f t="shared" si="543"/>
        <v>31099</v>
      </c>
      <c r="BA1768" s="7" t="s">
        <v>59</v>
      </c>
    </row>
    <row r="1769" spans="1:53" hidden="1" outlineLevel="1">
      <c r="A1769" t="s">
        <v>1324</v>
      </c>
      <c r="B1769" t="s">
        <v>2652</v>
      </c>
      <c r="C1769" s="25">
        <v>8381</v>
      </c>
      <c r="F1769" s="1">
        <f t="shared" si="535"/>
        <v>6358</v>
      </c>
      <c r="G1769" s="1">
        <v>3385</v>
      </c>
      <c r="H1769" s="1">
        <v>3305</v>
      </c>
      <c r="I1769" s="2" t="str">
        <f t="shared" si="533"/>
        <v/>
      </c>
      <c r="J1769" s="2">
        <f t="shared" si="534"/>
        <v>0.51981755268952501</v>
      </c>
      <c r="K1769" s="10">
        <f t="shared" si="536"/>
        <v>2</v>
      </c>
      <c r="L1769" s="9">
        <f t="shared" si="537"/>
        <v>1</v>
      </c>
      <c r="M1769" s="8">
        <f t="shared" si="538"/>
        <v>3</v>
      </c>
      <c r="N1769" s="2">
        <f t="shared" si="539"/>
        <v>0.2223969801824473</v>
      </c>
      <c r="O1769" s="2">
        <f t="shared" si="540"/>
        <v>0.62692670651148164</v>
      </c>
      <c r="P1769" s="2">
        <f t="shared" si="541"/>
        <v>0.14831708084303241</v>
      </c>
      <c r="Q1769" s="2">
        <f t="shared" si="542"/>
        <v>2.3592324630387074E-3</v>
      </c>
      <c r="R1769" s="1">
        <v>1414</v>
      </c>
      <c r="S1769" s="1">
        <v>3986</v>
      </c>
      <c r="T1769" s="1">
        <v>943</v>
      </c>
      <c r="V1769" s="1">
        <v>0</v>
      </c>
      <c r="Z1769" s="1">
        <v>15</v>
      </c>
      <c r="AS1769" t="s">
        <v>1324</v>
      </c>
      <c r="AT1769" t="s">
        <v>2652</v>
      </c>
      <c r="AW1769" s="35">
        <v>31</v>
      </c>
      <c r="AX1769" s="37">
        <v>101</v>
      </c>
      <c r="AY1769" s="41">
        <f t="shared" si="543"/>
        <v>31101</v>
      </c>
      <c r="BA1769" s="7" t="s">
        <v>59</v>
      </c>
    </row>
    <row r="1770" spans="1:53" hidden="1" outlineLevel="1">
      <c r="A1770" t="s">
        <v>2848</v>
      </c>
      <c r="B1770" t="s">
        <v>2652</v>
      </c>
      <c r="C1770" s="25">
        <v>892</v>
      </c>
      <c r="F1770" s="1">
        <f t="shared" si="535"/>
        <v>740</v>
      </c>
      <c r="G1770" s="1">
        <v>580</v>
      </c>
      <c r="H1770" s="1">
        <v>535</v>
      </c>
      <c r="I1770" s="2" t="str">
        <f t="shared" si="533"/>
        <v/>
      </c>
      <c r="J1770" s="2">
        <f t="shared" si="534"/>
        <v>0.72297297297297303</v>
      </c>
      <c r="K1770" s="10">
        <f t="shared" si="536"/>
        <v>2</v>
      </c>
      <c r="L1770" s="9">
        <f t="shared" si="537"/>
        <v>1</v>
      </c>
      <c r="M1770" s="8">
        <f t="shared" si="538"/>
        <v>3</v>
      </c>
      <c r="N1770" s="2">
        <f t="shared" si="539"/>
        <v>0.13918918918918918</v>
      </c>
      <c r="O1770" s="2">
        <f t="shared" si="540"/>
        <v>0.83243243243243248</v>
      </c>
      <c r="P1770" s="2">
        <f t="shared" si="541"/>
        <v>2.837837837837838E-2</v>
      </c>
      <c r="Q1770" s="2">
        <f t="shared" si="542"/>
        <v>-6.9388939039072284E-17</v>
      </c>
      <c r="R1770" s="1">
        <v>103</v>
      </c>
      <c r="S1770" s="1">
        <v>616</v>
      </c>
      <c r="T1770" s="1">
        <v>21</v>
      </c>
      <c r="V1770" s="1">
        <v>0</v>
      </c>
      <c r="Z1770" s="1">
        <v>0</v>
      </c>
      <c r="AS1770" t="s">
        <v>2848</v>
      </c>
      <c r="AT1770" t="s">
        <v>2652</v>
      </c>
      <c r="AW1770" s="35">
        <v>31</v>
      </c>
      <c r="AX1770" s="37">
        <v>103</v>
      </c>
      <c r="AY1770" s="41">
        <f t="shared" si="543"/>
        <v>31103</v>
      </c>
      <c r="BA1770" s="7" t="s">
        <v>59</v>
      </c>
    </row>
    <row r="1771" spans="1:53" hidden="1" outlineLevel="1">
      <c r="A1771" t="s">
        <v>861</v>
      </c>
      <c r="B1771" t="s">
        <v>2652</v>
      </c>
      <c r="C1771" s="25">
        <v>3879</v>
      </c>
      <c r="F1771" s="1">
        <f t="shared" si="535"/>
        <v>2900</v>
      </c>
      <c r="G1771" s="1">
        <v>1670</v>
      </c>
      <c r="H1771" s="1">
        <v>1632</v>
      </c>
      <c r="I1771" s="2" t="str">
        <f t="shared" si="533"/>
        <v/>
      </c>
      <c r="J1771" s="2">
        <f t="shared" si="534"/>
        <v>0.56275862068965521</v>
      </c>
      <c r="K1771" s="10">
        <f t="shared" si="536"/>
        <v>2</v>
      </c>
      <c r="L1771" s="9">
        <f t="shared" si="537"/>
        <v>1</v>
      </c>
      <c r="M1771" s="8">
        <f t="shared" si="538"/>
        <v>3</v>
      </c>
      <c r="N1771" s="2">
        <f t="shared" si="539"/>
        <v>0.20724137931034484</v>
      </c>
      <c r="O1771" s="2">
        <f t="shared" si="540"/>
        <v>0.6586206896551724</v>
      </c>
      <c r="P1771" s="2">
        <f t="shared" si="541"/>
        <v>0.12827586206896552</v>
      </c>
      <c r="Q1771" s="2">
        <f t="shared" si="542"/>
        <v>5.8620689655172753E-3</v>
      </c>
      <c r="R1771" s="1">
        <v>601</v>
      </c>
      <c r="S1771" s="1">
        <v>1910</v>
      </c>
      <c r="T1771" s="1">
        <v>372</v>
      </c>
      <c r="V1771" s="1">
        <v>0</v>
      </c>
      <c r="Z1771" s="1">
        <v>17</v>
      </c>
      <c r="AS1771" t="s">
        <v>861</v>
      </c>
      <c r="AT1771" t="s">
        <v>2652</v>
      </c>
      <c r="AW1771" s="35">
        <v>31</v>
      </c>
      <c r="AX1771" s="37">
        <v>105</v>
      </c>
      <c r="AY1771" s="41">
        <f t="shared" si="543"/>
        <v>31105</v>
      </c>
      <c r="BA1771" s="7" t="s">
        <v>59</v>
      </c>
    </row>
    <row r="1772" spans="1:53" hidden="1" outlineLevel="1">
      <c r="A1772" t="s">
        <v>1659</v>
      </c>
      <c r="B1772" t="s">
        <v>2652</v>
      </c>
      <c r="C1772" s="25">
        <v>8846</v>
      </c>
      <c r="F1772" s="1">
        <f t="shared" si="535"/>
        <v>6207</v>
      </c>
      <c r="G1772" s="1">
        <v>3369</v>
      </c>
      <c r="H1772" s="1">
        <v>3075</v>
      </c>
      <c r="I1772" s="2" t="str">
        <f t="shared" si="533"/>
        <v/>
      </c>
      <c r="J1772" s="2">
        <f t="shared" si="534"/>
        <v>0.4954084098598357</v>
      </c>
      <c r="K1772" s="10">
        <f t="shared" si="536"/>
        <v>2</v>
      </c>
      <c r="L1772" s="9">
        <f t="shared" si="537"/>
        <v>1</v>
      </c>
      <c r="M1772" s="8">
        <f t="shared" si="538"/>
        <v>3</v>
      </c>
      <c r="N1772" s="2">
        <f t="shared" si="539"/>
        <v>0.36474947639761557</v>
      </c>
      <c r="O1772" s="2">
        <f t="shared" si="540"/>
        <v>0.50571934912195904</v>
      </c>
      <c r="P1772" s="2">
        <f t="shared" si="541"/>
        <v>0.12614789753504108</v>
      </c>
      <c r="Q1772" s="2">
        <f t="shared" si="542"/>
        <v>3.383276945384317E-3</v>
      </c>
      <c r="R1772" s="1">
        <v>2264</v>
      </c>
      <c r="S1772" s="1">
        <v>3139</v>
      </c>
      <c r="T1772" s="1">
        <v>783</v>
      </c>
      <c r="V1772" s="1">
        <v>0</v>
      </c>
      <c r="Z1772" s="1">
        <v>21</v>
      </c>
      <c r="AS1772" t="s">
        <v>1659</v>
      </c>
      <c r="AT1772" t="s">
        <v>2652</v>
      </c>
      <c r="AW1772" s="35">
        <v>31</v>
      </c>
      <c r="AX1772" s="37">
        <v>107</v>
      </c>
      <c r="AY1772" s="41">
        <f t="shared" si="543"/>
        <v>31107</v>
      </c>
      <c r="BA1772" s="7" t="s">
        <v>59</v>
      </c>
    </row>
    <row r="1773" spans="1:53" hidden="1" outlineLevel="1">
      <c r="A1773" t="s">
        <v>2846</v>
      </c>
      <c r="B1773" t="s">
        <v>2652</v>
      </c>
      <c r="C1773" s="25">
        <v>272286</v>
      </c>
      <c r="F1773" s="1">
        <f t="shared" si="535"/>
        <v>172482</v>
      </c>
      <c r="G1773" s="1">
        <v>94214</v>
      </c>
      <c r="H1773" s="1">
        <v>92564</v>
      </c>
      <c r="I1773" s="2" t="str">
        <f t="shared" si="533"/>
        <v/>
      </c>
      <c r="J1773" s="2">
        <f t="shared" si="534"/>
        <v>0.53665889774005404</v>
      </c>
      <c r="K1773" s="10">
        <f t="shared" si="536"/>
        <v>2</v>
      </c>
      <c r="L1773" s="9">
        <f t="shared" si="537"/>
        <v>1</v>
      </c>
      <c r="M1773" s="8">
        <f t="shared" si="538"/>
        <v>3</v>
      </c>
      <c r="N1773" s="2">
        <f t="shared" si="539"/>
        <v>0.36199139620366183</v>
      </c>
      <c r="O1773" s="2">
        <f t="shared" si="540"/>
        <v>0.44566969306942172</v>
      </c>
      <c r="P1773" s="2">
        <f t="shared" si="541"/>
        <v>0.18292923319534793</v>
      </c>
      <c r="Q1773" s="2">
        <f t="shared" si="542"/>
        <v>9.4096775315685166E-3</v>
      </c>
      <c r="R1773" s="1">
        <v>62437</v>
      </c>
      <c r="S1773" s="1">
        <v>76870</v>
      </c>
      <c r="T1773" s="1">
        <v>31552</v>
      </c>
      <c r="V1773" s="1">
        <v>326</v>
      </c>
      <c r="Z1773" s="1">
        <v>1297</v>
      </c>
      <c r="AS1773" t="s">
        <v>2846</v>
      </c>
      <c r="AT1773" t="s">
        <v>2652</v>
      </c>
      <c r="AW1773" s="35">
        <v>31</v>
      </c>
      <c r="AX1773" s="37">
        <v>109</v>
      </c>
      <c r="AY1773" s="41">
        <f t="shared" si="543"/>
        <v>31109</v>
      </c>
      <c r="BA1773" s="7" t="s">
        <v>59</v>
      </c>
    </row>
    <row r="1774" spans="1:53" hidden="1" outlineLevel="1">
      <c r="A1774" t="s">
        <v>1886</v>
      </c>
      <c r="B1774" t="s">
        <v>2652</v>
      </c>
      <c r="C1774" s="25">
        <v>35973</v>
      </c>
      <c r="F1774" s="1">
        <f t="shared" si="535"/>
        <v>24976</v>
      </c>
      <c r="G1774" s="1">
        <v>13311</v>
      </c>
      <c r="H1774" s="1">
        <v>12888</v>
      </c>
      <c r="I1774" s="2" t="str">
        <f t="shared" si="533"/>
        <v/>
      </c>
      <c r="J1774" s="2">
        <f t="shared" si="534"/>
        <v>0.51601537475976933</v>
      </c>
      <c r="K1774" s="10">
        <f t="shared" si="536"/>
        <v>2</v>
      </c>
      <c r="L1774" s="9">
        <f t="shared" si="537"/>
        <v>1</v>
      </c>
      <c r="M1774" s="8">
        <f t="shared" si="538"/>
        <v>3</v>
      </c>
      <c r="N1774" s="2">
        <f t="shared" si="539"/>
        <v>0.32511210762331838</v>
      </c>
      <c r="O1774" s="2">
        <f t="shared" si="540"/>
        <v>0.52886771300448432</v>
      </c>
      <c r="P1774" s="2">
        <f t="shared" si="541"/>
        <v>0.14245675848814862</v>
      </c>
      <c r="Q1774" s="2">
        <f t="shared" si="542"/>
        <v>3.5634208840487347E-3</v>
      </c>
      <c r="R1774" s="1">
        <v>8120</v>
      </c>
      <c r="S1774" s="1">
        <v>13209</v>
      </c>
      <c r="T1774" s="1">
        <v>3558</v>
      </c>
      <c r="V1774" s="1">
        <v>0</v>
      </c>
      <c r="Z1774" s="1">
        <v>89</v>
      </c>
      <c r="AS1774" t="s">
        <v>1886</v>
      </c>
      <c r="AT1774" t="s">
        <v>2652</v>
      </c>
      <c r="AW1774" s="35">
        <v>31</v>
      </c>
      <c r="AX1774" s="37">
        <v>111</v>
      </c>
      <c r="AY1774" s="41">
        <f t="shared" si="543"/>
        <v>31111</v>
      </c>
      <c r="BA1774" s="7" t="s">
        <v>59</v>
      </c>
    </row>
    <row r="1775" spans="1:53" hidden="1" outlineLevel="1">
      <c r="A1775" t="s">
        <v>2748</v>
      </c>
      <c r="B1775" t="s">
        <v>2652</v>
      </c>
      <c r="C1775" s="25">
        <v>756</v>
      </c>
      <c r="F1775" s="1">
        <f t="shared" si="535"/>
        <v>573</v>
      </c>
      <c r="G1775" s="1">
        <v>392</v>
      </c>
      <c r="H1775" s="1">
        <v>375</v>
      </c>
      <c r="I1775" s="2" t="str">
        <f t="shared" si="533"/>
        <v/>
      </c>
      <c r="J1775" s="2">
        <f t="shared" si="534"/>
        <v>0.65445026178010468</v>
      </c>
      <c r="K1775" s="10">
        <f t="shared" si="536"/>
        <v>2</v>
      </c>
      <c r="L1775" s="9">
        <f t="shared" si="537"/>
        <v>1</v>
      </c>
      <c r="M1775" s="8">
        <f t="shared" si="538"/>
        <v>3</v>
      </c>
      <c r="N1775" s="2">
        <f t="shared" si="539"/>
        <v>0.17975567190226877</v>
      </c>
      <c r="O1775" s="2">
        <f t="shared" si="540"/>
        <v>0.74694589877835948</v>
      </c>
      <c r="P1775" s="2">
        <f t="shared" si="541"/>
        <v>7.3298429319371722E-2</v>
      </c>
      <c r="Q1775" s="2">
        <f t="shared" si="542"/>
        <v>-2.7755575615628914E-17</v>
      </c>
      <c r="R1775" s="1">
        <v>103</v>
      </c>
      <c r="S1775" s="1">
        <v>428</v>
      </c>
      <c r="T1775" s="1">
        <v>42</v>
      </c>
      <c r="V1775" s="1">
        <v>0</v>
      </c>
      <c r="Z1775" s="1">
        <v>0</v>
      </c>
      <c r="AS1775" t="s">
        <v>2748</v>
      </c>
      <c r="AT1775" t="s">
        <v>2652</v>
      </c>
      <c r="AW1775" s="35">
        <v>31</v>
      </c>
      <c r="AX1775" s="37">
        <v>113</v>
      </c>
      <c r="AY1775" s="41">
        <f t="shared" si="543"/>
        <v>31113</v>
      </c>
      <c r="BA1775" s="7" t="s">
        <v>59</v>
      </c>
    </row>
    <row r="1776" spans="1:53" hidden="1" outlineLevel="1">
      <c r="A1776" t="s">
        <v>2361</v>
      </c>
      <c r="B1776" t="s">
        <v>2652</v>
      </c>
      <c r="C1776" s="25">
        <v>635</v>
      </c>
      <c r="F1776" s="1">
        <f t="shared" si="535"/>
        <v>519</v>
      </c>
      <c r="G1776" s="1">
        <v>403</v>
      </c>
      <c r="H1776" s="1">
        <v>384</v>
      </c>
      <c r="I1776" s="2" t="str">
        <f t="shared" si="533"/>
        <v/>
      </c>
      <c r="J1776" s="2">
        <f t="shared" si="534"/>
        <v>0.73988439306358378</v>
      </c>
      <c r="K1776" s="10">
        <f t="shared" si="536"/>
        <v>2</v>
      </c>
      <c r="L1776" s="9">
        <f t="shared" si="537"/>
        <v>1</v>
      </c>
      <c r="M1776" s="8">
        <f t="shared" si="538"/>
        <v>3</v>
      </c>
      <c r="N1776" s="2">
        <f t="shared" si="539"/>
        <v>0.15028901734104047</v>
      </c>
      <c r="O1776" s="2">
        <f t="shared" si="540"/>
        <v>0.80539499036608864</v>
      </c>
      <c r="P1776" s="2">
        <f t="shared" si="541"/>
        <v>4.4315992292870907E-2</v>
      </c>
      <c r="Q1776" s="2">
        <f t="shared" si="542"/>
        <v>-4.163336342344337E-17</v>
      </c>
      <c r="R1776" s="1">
        <v>78</v>
      </c>
      <c r="S1776" s="1">
        <v>418</v>
      </c>
      <c r="T1776" s="1">
        <v>23</v>
      </c>
      <c r="V1776" s="1">
        <v>0</v>
      </c>
      <c r="Z1776" s="1">
        <v>0</v>
      </c>
      <c r="AS1776" t="s">
        <v>2361</v>
      </c>
      <c r="AT1776" t="s">
        <v>2652</v>
      </c>
      <c r="AW1776" s="35">
        <v>31</v>
      </c>
      <c r="AX1776" s="37">
        <v>115</v>
      </c>
      <c r="AY1776" s="41">
        <f t="shared" si="543"/>
        <v>31115</v>
      </c>
      <c r="BA1776" s="7" t="s">
        <v>59</v>
      </c>
    </row>
    <row r="1777" spans="1:53" hidden="1" outlineLevel="1">
      <c r="A1777" t="s">
        <v>1234</v>
      </c>
      <c r="B1777" t="s">
        <v>2652</v>
      </c>
      <c r="C1777" s="25">
        <v>518</v>
      </c>
      <c r="F1777" s="1">
        <f t="shared" si="535"/>
        <v>388</v>
      </c>
      <c r="G1777" s="1">
        <v>278</v>
      </c>
      <c r="H1777" s="1">
        <v>260</v>
      </c>
      <c r="I1777" s="2" t="str">
        <f t="shared" si="533"/>
        <v/>
      </c>
      <c r="J1777" s="2">
        <f t="shared" si="534"/>
        <v>0.67010309278350511</v>
      </c>
      <c r="K1777" s="10">
        <f t="shared" si="536"/>
        <v>3</v>
      </c>
      <c r="L1777" s="9">
        <f t="shared" si="537"/>
        <v>1</v>
      </c>
      <c r="M1777" s="8">
        <f t="shared" si="538"/>
        <v>2</v>
      </c>
      <c r="N1777" s="2">
        <f t="shared" si="539"/>
        <v>5.1546391752577317E-2</v>
      </c>
      <c r="O1777" s="2">
        <f t="shared" si="540"/>
        <v>0.76288659793814428</v>
      </c>
      <c r="P1777" s="2">
        <f t="shared" si="541"/>
        <v>0.18556701030927836</v>
      </c>
      <c r="Q1777" s="2">
        <f t="shared" si="542"/>
        <v>0</v>
      </c>
      <c r="R1777" s="1">
        <v>20</v>
      </c>
      <c r="S1777" s="1">
        <v>296</v>
      </c>
      <c r="T1777" s="1">
        <v>72</v>
      </c>
      <c r="V1777" s="1">
        <v>0</v>
      </c>
      <c r="Z1777" s="1">
        <v>0</v>
      </c>
      <c r="AS1777" t="s">
        <v>1234</v>
      </c>
      <c r="AT1777" t="s">
        <v>2652</v>
      </c>
      <c r="AW1777" s="35">
        <v>31</v>
      </c>
      <c r="AX1777" s="37">
        <v>117</v>
      </c>
      <c r="AY1777" s="41">
        <f t="shared" si="543"/>
        <v>31117</v>
      </c>
      <c r="BA1777" s="7" t="s">
        <v>59</v>
      </c>
    </row>
    <row r="1778" spans="1:53" hidden="1" outlineLevel="1">
      <c r="A1778" t="s">
        <v>745</v>
      </c>
      <c r="B1778" t="s">
        <v>2652</v>
      </c>
      <c r="C1778" s="25">
        <v>35415</v>
      </c>
      <c r="F1778" s="1">
        <f t="shared" si="535"/>
        <v>21537</v>
      </c>
      <c r="G1778" s="1">
        <v>11106</v>
      </c>
      <c r="H1778" s="1">
        <v>10847</v>
      </c>
      <c r="I1778" s="2" t="str">
        <f t="shared" si="533"/>
        <v/>
      </c>
      <c r="J1778" s="2">
        <f t="shared" si="534"/>
        <v>0.50364489018897707</v>
      </c>
      <c r="K1778" s="10">
        <f t="shared" si="536"/>
        <v>2</v>
      </c>
      <c r="L1778" s="9">
        <f t="shared" si="537"/>
        <v>1</v>
      </c>
      <c r="M1778" s="8">
        <f t="shared" si="538"/>
        <v>3</v>
      </c>
      <c r="N1778" s="2">
        <f t="shared" si="539"/>
        <v>0.25254213678785348</v>
      </c>
      <c r="O1778" s="2">
        <f t="shared" si="540"/>
        <v>0.60110507498723131</v>
      </c>
      <c r="P1778" s="2">
        <f t="shared" si="541"/>
        <v>0.14138459395458977</v>
      </c>
      <c r="Q1778" s="2">
        <f t="shared" si="542"/>
        <v>4.9681942703253823E-3</v>
      </c>
      <c r="R1778" s="1">
        <v>5439</v>
      </c>
      <c r="S1778" s="1">
        <v>12946</v>
      </c>
      <c r="T1778" s="1">
        <v>3045</v>
      </c>
      <c r="V1778" s="1">
        <v>3</v>
      </c>
      <c r="Z1778" s="1">
        <v>104</v>
      </c>
      <c r="AS1778" t="s">
        <v>745</v>
      </c>
      <c r="AT1778" t="s">
        <v>2652</v>
      </c>
      <c r="AW1778" s="35">
        <v>31</v>
      </c>
      <c r="AX1778" s="37">
        <v>119</v>
      </c>
      <c r="AY1778" s="41">
        <f t="shared" si="543"/>
        <v>31119</v>
      </c>
      <c r="BA1778" s="7" t="s">
        <v>59</v>
      </c>
    </row>
    <row r="1779" spans="1:53" hidden="1" outlineLevel="1">
      <c r="A1779" t="s">
        <v>2736</v>
      </c>
      <c r="B1779" t="s">
        <v>2652</v>
      </c>
      <c r="C1779" s="25">
        <v>7813</v>
      </c>
      <c r="F1779" s="1">
        <f t="shared" si="535"/>
        <v>5548</v>
      </c>
      <c r="G1779" s="1">
        <v>3181</v>
      </c>
      <c r="H1779" s="1">
        <v>3050</v>
      </c>
      <c r="I1779" s="2" t="str">
        <f t="shared" si="533"/>
        <v/>
      </c>
      <c r="J1779" s="2">
        <f t="shared" si="534"/>
        <v>0.54974765681326609</v>
      </c>
      <c r="K1779" s="10">
        <f t="shared" si="536"/>
        <v>2</v>
      </c>
      <c r="L1779" s="9">
        <f t="shared" si="537"/>
        <v>1</v>
      </c>
      <c r="M1779" s="8">
        <f t="shared" si="538"/>
        <v>3</v>
      </c>
      <c r="N1779" s="2">
        <f t="shared" si="539"/>
        <v>0.2781182408074982</v>
      </c>
      <c r="O1779" s="2">
        <f t="shared" si="540"/>
        <v>0.59607065609228549</v>
      </c>
      <c r="P1779" s="2">
        <f t="shared" si="541"/>
        <v>0.12490987743330929</v>
      </c>
      <c r="Q1779" s="2">
        <f t="shared" si="542"/>
        <v>9.0122566690696571E-4</v>
      </c>
      <c r="R1779" s="1">
        <v>1543</v>
      </c>
      <c r="S1779" s="1">
        <v>3307</v>
      </c>
      <c r="T1779" s="1">
        <v>693</v>
      </c>
      <c r="V1779" s="1">
        <v>0</v>
      </c>
      <c r="Z1779" s="1">
        <v>5</v>
      </c>
      <c r="AS1779" t="s">
        <v>2736</v>
      </c>
      <c r="AT1779" t="s">
        <v>2652</v>
      </c>
      <c r="AW1779" s="35">
        <v>31</v>
      </c>
      <c r="AX1779" s="37">
        <v>121</v>
      </c>
      <c r="AY1779" s="41">
        <f t="shared" si="543"/>
        <v>31121</v>
      </c>
      <c r="BA1779" s="7" t="s">
        <v>59</v>
      </c>
    </row>
    <row r="1780" spans="1:53" hidden="1" outlineLevel="1">
      <c r="A1780" t="s">
        <v>1528</v>
      </c>
      <c r="B1780" t="s">
        <v>2652</v>
      </c>
      <c r="C1780" s="25">
        <v>5090</v>
      </c>
      <c r="F1780" s="1">
        <f t="shared" si="535"/>
        <v>3501</v>
      </c>
      <c r="G1780" s="1">
        <v>1953</v>
      </c>
      <c r="H1780" s="1">
        <v>1928</v>
      </c>
      <c r="I1780" s="2" t="str">
        <f t="shared" si="533"/>
        <v/>
      </c>
      <c r="J1780" s="2">
        <f t="shared" si="534"/>
        <v>0.55069980005712649</v>
      </c>
      <c r="K1780" s="10">
        <f t="shared" si="536"/>
        <v>2</v>
      </c>
      <c r="L1780" s="9">
        <f t="shared" si="537"/>
        <v>1</v>
      </c>
      <c r="M1780" s="8">
        <f t="shared" si="538"/>
        <v>3</v>
      </c>
      <c r="N1780" s="2">
        <f t="shared" si="539"/>
        <v>0.22850614110254214</v>
      </c>
      <c r="O1780" s="2">
        <f t="shared" si="540"/>
        <v>0.63439017423593258</v>
      </c>
      <c r="P1780" s="2">
        <f t="shared" si="541"/>
        <v>0.13396172522136532</v>
      </c>
      <c r="Q1780" s="2">
        <f t="shared" si="542"/>
        <v>3.1419594401599082E-3</v>
      </c>
      <c r="R1780" s="1">
        <v>800</v>
      </c>
      <c r="S1780" s="1">
        <v>2221</v>
      </c>
      <c r="T1780" s="1">
        <v>469</v>
      </c>
      <c r="V1780" s="1">
        <v>0</v>
      </c>
      <c r="Z1780" s="1">
        <v>11</v>
      </c>
      <c r="AS1780" t="s">
        <v>1528</v>
      </c>
      <c r="AT1780" t="s">
        <v>2652</v>
      </c>
      <c r="AW1780" s="35">
        <v>31</v>
      </c>
      <c r="AX1780" s="37">
        <v>123</v>
      </c>
      <c r="AY1780" s="41">
        <f t="shared" si="543"/>
        <v>31123</v>
      </c>
      <c r="BA1780" s="7" t="s">
        <v>59</v>
      </c>
    </row>
    <row r="1781" spans="1:53" hidden="1" outlineLevel="1">
      <c r="A1781" t="s">
        <v>989</v>
      </c>
      <c r="B1781" t="s">
        <v>2652</v>
      </c>
      <c r="C1781" s="25">
        <v>3807</v>
      </c>
      <c r="F1781" s="1">
        <f t="shared" si="535"/>
        <v>2589</v>
      </c>
      <c r="G1781" s="1">
        <v>1771</v>
      </c>
      <c r="H1781" s="1">
        <v>1611</v>
      </c>
      <c r="I1781" s="2" t="str">
        <f t="shared" si="533"/>
        <v/>
      </c>
      <c r="J1781" s="2">
        <f t="shared" si="534"/>
        <v>0.6222479721900348</v>
      </c>
      <c r="K1781" s="10">
        <f t="shared" si="536"/>
        <v>2</v>
      </c>
      <c r="L1781" s="9">
        <f t="shared" si="537"/>
        <v>1</v>
      </c>
      <c r="M1781" s="8">
        <f t="shared" si="538"/>
        <v>3</v>
      </c>
      <c r="N1781" s="2">
        <f t="shared" si="539"/>
        <v>0.39899575125531095</v>
      </c>
      <c r="O1781" s="2">
        <f t="shared" si="540"/>
        <v>0.49362688296639629</v>
      </c>
      <c r="P1781" s="2">
        <f t="shared" si="541"/>
        <v>0.10505986867516416</v>
      </c>
      <c r="Q1781" s="2">
        <f t="shared" si="542"/>
        <v>2.3174971031286046E-3</v>
      </c>
      <c r="R1781" s="1">
        <v>1033</v>
      </c>
      <c r="S1781" s="1">
        <v>1278</v>
      </c>
      <c r="T1781" s="1">
        <v>272</v>
      </c>
      <c r="V1781" s="1">
        <v>0</v>
      </c>
      <c r="Z1781" s="1">
        <v>6</v>
      </c>
      <c r="AS1781" t="s">
        <v>989</v>
      </c>
      <c r="AT1781" t="s">
        <v>2652</v>
      </c>
      <c r="AW1781" s="35">
        <v>31</v>
      </c>
      <c r="AX1781" s="37">
        <v>125</v>
      </c>
      <c r="AY1781" s="41">
        <f t="shared" si="543"/>
        <v>31125</v>
      </c>
      <c r="BA1781" s="7" t="s">
        <v>59</v>
      </c>
    </row>
    <row r="1782" spans="1:53" hidden="1" outlineLevel="1">
      <c r="A1782" t="s">
        <v>2934</v>
      </c>
      <c r="B1782" t="s">
        <v>2652</v>
      </c>
      <c r="C1782" s="25">
        <v>7311</v>
      </c>
      <c r="F1782" s="1">
        <f t="shared" si="535"/>
        <v>5092</v>
      </c>
      <c r="G1782" s="1">
        <v>2972</v>
      </c>
      <c r="H1782" s="1">
        <v>2884</v>
      </c>
      <c r="I1782" s="2" t="str">
        <f t="shared" si="533"/>
        <v/>
      </c>
      <c r="J1782" s="2">
        <f t="shared" si="534"/>
        <v>0.56637863315003922</v>
      </c>
      <c r="K1782" s="10">
        <f t="shared" si="536"/>
        <v>2</v>
      </c>
      <c r="L1782" s="9">
        <f t="shared" si="537"/>
        <v>1</v>
      </c>
      <c r="M1782" s="8">
        <f t="shared" si="538"/>
        <v>3</v>
      </c>
      <c r="N1782" s="2">
        <f t="shared" si="539"/>
        <v>0.32187745483110763</v>
      </c>
      <c r="O1782" s="2">
        <f t="shared" si="540"/>
        <v>0.54104477611940294</v>
      </c>
      <c r="P1782" s="2">
        <f t="shared" si="541"/>
        <v>0.13197172034564023</v>
      </c>
      <c r="Q1782" s="2">
        <f t="shared" si="542"/>
        <v>5.1060487038492031E-3</v>
      </c>
      <c r="R1782" s="1">
        <v>1639</v>
      </c>
      <c r="S1782" s="1">
        <v>2755</v>
      </c>
      <c r="T1782" s="1">
        <v>672</v>
      </c>
      <c r="V1782" s="1">
        <v>0</v>
      </c>
      <c r="Z1782" s="1">
        <v>26</v>
      </c>
      <c r="AS1782" t="s">
        <v>2934</v>
      </c>
      <c r="AT1782" t="s">
        <v>2652</v>
      </c>
      <c r="AW1782" s="35">
        <v>31</v>
      </c>
      <c r="AX1782" s="37">
        <v>127</v>
      </c>
      <c r="AY1782" s="41">
        <f t="shared" si="543"/>
        <v>31127</v>
      </c>
      <c r="BA1782" s="7" t="s">
        <v>59</v>
      </c>
    </row>
    <row r="1783" spans="1:53" hidden="1" outlineLevel="1">
      <c r="A1783" t="s">
        <v>1692</v>
      </c>
      <c r="B1783" t="s">
        <v>2652</v>
      </c>
      <c r="C1783" s="25">
        <v>4709</v>
      </c>
      <c r="F1783" s="1">
        <f t="shared" ref="F1783:F1811" si="544">SUM(R1783:AP1783)</f>
        <v>3479</v>
      </c>
      <c r="G1783" s="1">
        <v>2137</v>
      </c>
      <c r="H1783" s="1">
        <v>2034</v>
      </c>
      <c r="I1783" s="2" t="str">
        <f t="shared" si="533"/>
        <v/>
      </c>
      <c r="J1783" s="2">
        <f t="shared" si="534"/>
        <v>0.58465076171313601</v>
      </c>
      <c r="K1783" s="10">
        <f t="shared" ref="K1783:K1812" si="545">RANK(R1783,R1783:AP1783)</f>
        <v>2</v>
      </c>
      <c r="L1783" s="9">
        <f t="shared" ref="L1783:L1812" si="546">RANK(S1783,R1783:AP1783)</f>
        <v>1</v>
      </c>
      <c r="M1783" s="8">
        <f t="shared" ref="M1783:M1812" si="547">RANK(T1783,R1783:AP1783)</f>
        <v>3</v>
      </c>
      <c r="N1783" s="2">
        <f t="shared" ref="N1783:N1812" si="548">IF(SUM($R1783:$AO1783)=0,"-",R1783/SUM($R1783:$AO1783))</f>
        <v>0.34780109226789307</v>
      </c>
      <c r="O1783" s="2">
        <f t="shared" ref="O1783:O1812" si="549">IF(SUM($R1783:$AO1783)=0,"-",S1783/SUM($R1783:$AO1783))</f>
        <v>0.54958321356711703</v>
      </c>
      <c r="P1783" s="2">
        <f t="shared" ref="P1783:P1812" si="550">IF(SUM($R1783:$AO1783)=0,"-",T1783/SUM($R1783:$AO1783))</f>
        <v>9.5142282265018682E-2</v>
      </c>
      <c r="Q1783" s="2">
        <f t="shared" ref="Q1783:Q1812" si="551">IF(SUM($R1783:$AO1783)=0,"-",(1-N1783-O1783-P1783))</f>
        <v>7.4734118999711524E-3</v>
      </c>
      <c r="R1783" s="1">
        <v>1210</v>
      </c>
      <c r="S1783" s="1">
        <v>1912</v>
      </c>
      <c r="T1783" s="1">
        <v>331</v>
      </c>
      <c r="V1783" s="1">
        <v>0</v>
      </c>
      <c r="Z1783" s="1">
        <v>26</v>
      </c>
      <c r="AS1783" t="s">
        <v>1692</v>
      </c>
      <c r="AT1783" t="s">
        <v>2652</v>
      </c>
      <c r="AW1783" s="35">
        <v>31</v>
      </c>
      <c r="AX1783" s="37">
        <v>129</v>
      </c>
      <c r="AY1783" s="41">
        <f t="shared" si="543"/>
        <v>31129</v>
      </c>
      <c r="BA1783" s="7" t="s">
        <v>59</v>
      </c>
    </row>
    <row r="1784" spans="1:53" hidden="1" outlineLevel="1">
      <c r="A1784" t="s">
        <v>1941</v>
      </c>
      <c r="B1784" t="s">
        <v>2652</v>
      </c>
      <c r="C1784" s="25">
        <v>15753</v>
      </c>
      <c r="F1784" s="1">
        <f t="shared" si="544"/>
        <v>11266</v>
      </c>
      <c r="G1784" s="1">
        <v>5910</v>
      </c>
      <c r="H1784" s="1">
        <v>5784</v>
      </c>
      <c r="I1784" s="2" t="str">
        <f t="shared" si="533"/>
        <v/>
      </c>
      <c r="J1784" s="2">
        <f t="shared" si="534"/>
        <v>0.51340315995029295</v>
      </c>
      <c r="K1784" s="10">
        <f t="shared" si="545"/>
        <v>2</v>
      </c>
      <c r="L1784" s="9">
        <f t="shared" si="546"/>
        <v>1</v>
      </c>
      <c r="M1784" s="8">
        <f t="shared" si="547"/>
        <v>3</v>
      </c>
      <c r="N1784" s="2">
        <f t="shared" si="548"/>
        <v>0.310491745073673</v>
      </c>
      <c r="O1784" s="2">
        <f t="shared" si="549"/>
        <v>0.51606603941061602</v>
      </c>
      <c r="P1784" s="2">
        <f t="shared" si="550"/>
        <v>0.17042428546067814</v>
      </c>
      <c r="Q1784" s="2">
        <f t="shared" si="551"/>
        <v>3.0179300550327859E-3</v>
      </c>
      <c r="R1784" s="1">
        <v>3498</v>
      </c>
      <c r="S1784" s="1">
        <v>5814</v>
      </c>
      <c r="T1784" s="1">
        <v>1920</v>
      </c>
      <c r="V1784" s="1">
        <v>8</v>
      </c>
      <c r="Z1784" s="1">
        <v>26</v>
      </c>
      <c r="AS1784" t="s">
        <v>1941</v>
      </c>
      <c r="AT1784" t="s">
        <v>2652</v>
      </c>
      <c r="AW1784" s="35">
        <v>31</v>
      </c>
      <c r="AX1784" s="37">
        <v>131</v>
      </c>
      <c r="AY1784" s="41">
        <f t="shared" si="543"/>
        <v>31131</v>
      </c>
      <c r="BA1784" s="7" t="s">
        <v>59</v>
      </c>
    </row>
    <row r="1785" spans="1:53" hidden="1" outlineLevel="1">
      <c r="A1785" t="s">
        <v>2359</v>
      </c>
      <c r="B1785" t="s">
        <v>2652</v>
      </c>
      <c r="C1785" s="25">
        <v>2802</v>
      </c>
      <c r="F1785" s="1">
        <f t="shared" si="544"/>
        <v>1995</v>
      </c>
      <c r="G1785" s="1">
        <v>1303</v>
      </c>
      <c r="H1785" s="1">
        <v>1248</v>
      </c>
      <c r="I1785" s="2" t="str">
        <f t="shared" si="533"/>
        <v/>
      </c>
      <c r="J1785" s="2">
        <f t="shared" si="534"/>
        <v>0.6255639097744361</v>
      </c>
      <c r="K1785" s="10">
        <f t="shared" si="545"/>
        <v>2</v>
      </c>
      <c r="L1785" s="9">
        <f t="shared" si="546"/>
        <v>1</v>
      </c>
      <c r="M1785" s="8">
        <f t="shared" si="547"/>
        <v>3</v>
      </c>
      <c r="N1785" s="2">
        <f t="shared" si="548"/>
        <v>0.34035087719298246</v>
      </c>
      <c r="O1785" s="2">
        <f t="shared" si="549"/>
        <v>0.55789473684210522</v>
      </c>
      <c r="P1785" s="2">
        <f t="shared" si="550"/>
        <v>9.4235588972431075E-2</v>
      </c>
      <c r="Q1785" s="2">
        <f t="shared" si="551"/>
        <v>7.5187969924812997E-3</v>
      </c>
      <c r="R1785" s="1">
        <v>679</v>
      </c>
      <c r="S1785" s="1">
        <v>1113</v>
      </c>
      <c r="T1785" s="1">
        <v>188</v>
      </c>
      <c r="V1785" s="1">
        <v>0</v>
      </c>
      <c r="Z1785" s="1">
        <v>15</v>
      </c>
      <c r="AS1785" t="s">
        <v>2359</v>
      </c>
      <c r="AT1785" t="s">
        <v>2652</v>
      </c>
      <c r="AW1785" s="35">
        <v>31</v>
      </c>
      <c r="AX1785" s="37">
        <v>133</v>
      </c>
      <c r="AY1785" s="41">
        <f t="shared" si="543"/>
        <v>31133</v>
      </c>
      <c r="BA1785" s="7" t="s">
        <v>59</v>
      </c>
    </row>
    <row r="1786" spans="1:53" hidden="1" outlineLevel="1">
      <c r="A1786" t="s">
        <v>1885</v>
      </c>
      <c r="B1786" t="s">
        <v>2652</v>
      </c>
      <c r="C1786" s="25">
        <v>3041</v>
      </c>
      <c r="F1786" s="1">
        <f t="shared" si="544"/>
        <v>2085</v>
      </c>
      <c r="G1786" s="1">
        <v>1303</v>
      </c>
      <c r="H1786" s="1">
        <v>1276</v>
      </c>
      <c r="I1786" s="2" t="str">
        <f t="shared" si="533"/>
        <v/>
      </c>
      <c r="J1786" s="2">
        <f t="shared" si="534"/>
        <v>0.61199040767386093</v>
      </c>
      <c r="K1786" s="10">
        <f t="shared" si="545"/>
        <v>2</v>
      </c>
      <c r="L1786" s="9">
        <f t="shared" si="546"/>
        <v>1</v>
      </c>
      <c r="M1786" s="8">
        <f t="shared" si="547"/>
        <v>3</v>
      </c>
      <c r="N1786" s="2">
        <f t="shared" si="548"/>
        <v>0.25179856115107913</v>
      </c>
      <c r="O1786" s="2">
        <f t="shared" si="549"/>
        <v>0.63309352517985606</v>
      </c>
      <c r="P1786" s="2">
        <f t="shared" si="550"/>
        <v>0.10839328537170263</v>
      </c>
      <c r="Q1786" s="2">
        <f t="shared" si="551"/>
        <v>6.7146282973621768E-3</v>
      </c>
      <c r="R1786" s="1">
        <v>525</v>
      </c>
      <c r="S1786" s="1">
        <v>1320</v>
      </c>
      <c r="T1786" s="1">
        <v>226</v>
      </c>
      <c r="V1786" s="1">
        <v>0</v>
      </c>
      <c r="Z1786" s="1">
        <v>14</v>
      </c>
      <c r="AS1786" t="s">
        <v>1885</v>
      </c>
      <c r="AT1786" t="s">
        <v>2652</v>
      </c>
      <c r="AW1786" s="35">
        <v>31</v>
      </c>
      <c r="AX1786" s="37">
        <v>135</v>
      </c>
      <c r="AY1786" s="41">
        <f t="shared" si="543"/>
        <v>31135</v>
      </c>
      <c r="BA1786" s="7" t="s">
        <v>59</v>
      </c>
    </row>
    <row r="1787" spans="1:53" hidden="1" outlineLevel="1">
      <c r="A1787" t="s">
        <v>1266</v>
      </c>
      <c r="B1787" t="s">
        <v>2652</v>
      </c>
      <c r="C1787" s="25">
        <v>9405</v>
      </c>
      <c r="F1787" s="1">
        <f t="shared" si="544"/>
        <v>6641</v>
      </c>
      <c r="G1787" s="1">
        <v>4112</v>
      </c>
      <c r="H1787" s="1">
        <v>3999</v>
      </c>
      <c r="I1787" s="2" t="str">
        <f t="shared" si="533"/>
        <v/>
      </c>
      <c r="J1787" s="2">
        <f t="shared" si="534"/>
        <v>0.60216834814034026</v>
      </c>
      <c r="K1787" s="10">
        <f t="shared" si="545"/>
        <v>2</v>
      </c>
      <c r="L1787" s="9">
        <f t="shared" si="546"/>
        <v>1</v>
      </c>
      <c r="M1787" s="8">
        <f t="shared" si="547"/>
        <v>3</v>
      </c>
      <c r="N1787" s="2">
        <f t="shared" si="548"/>
        <v>0.22436380063243488</v>
      </c>
      <c r="O1787" s="2">
        <f t="shared" si="549"/>
        <v>0.66164734226773081</v>
      </c>
      <c r="P1787" s="2">
        <f t="shared" si="550"/>
        <v>0.11248305978015359</v>
      </c>
      <c r="Q1787" s="2">
        <f t="shared" si="551"/>
        <v>1.5057973196807156E-3</v>
      </c>
      <c r="R1787" s="1">
        <v>1490</v>
      </c>
      <c r="S1787" s="1">
        <v>4394</v>
      </c>
      <c r="T1787" s="1">
        <v>747</v>
      </c>
      <c r="V1787" s="1">
        <v>0</v>
      </c>
      <c r="Z1787" s="1">
        <v>10</v>
      </c>
      <c r="AS1787" t="s">
        <v>1266</v>
      </c>
      <c r="AT1787" t="s">
        <v>2652</v>
      </c>
      <c r="AW1787" s="35">
        <v>31</v>
      </c>
      <c r="AX1787" s="37">
        <v>137</v>
      </c>
      <c r="AY1787" s="41">
        <f t="shared" si="543"/>
        <v>31137</v>
      </c>
      <c r="BA1787" s="7" t="s">
        <v>59</v>
      </c>
    </row>
    <row r="1788" spans="1:53" hidden="1" outlineLevel="1">
      <c r="A1788" t="s">
        <v>2150</v>
      </c>
      <c r="B1788" t="s">
        <v>2652</v>
      </c>
      <c r="C1788" s="25">
        <v>7416</v>
      </c>
      <c r="F1788" s="1">
        <f t="shared" si="544"/>
        <v>4912</v>
      </c>
      <c r="G1788" s="1">
        <v>2551</v>
      </c>
      <c r="H1788" s="1">
        <v>2340</v>
      </c>
      <c r="I1788" s="2" t="str">
        <f t="shared" si="533"/>
        <v/>
      </c>
      <c r="J1788" s="2">
        <f t="shared" si="534"/>
        <v>0.4763843648208469</v>
      </c>
      <c r="K1788" s="10">
        <f t="shared" si="545"/>
        <v>2</v>
      </c>
      <c r="L1788" s="9">
        <f t="shared" si="546"/>
        <v>1</v>
      </c>
      <c r="M1788" s="8">
        <f t="shared" si="547"/>
        <v>3</v>
      </c>
      <c r="N1788" s="2">
        <f t="shared" si="548"/>
        <v>0.22170195439739412</v>
      </c>
      <c r="O1788" s="2">
        <f t="shared" si="549"/>
        <v>0.66592019543973946</v>
      </c>
      <c r="P1788" s="2">
        <f t="shared" si="550"/>
        <v>0.10993485342019543</v>
      </c>
      <c r="Q1788" s="2">
        <f t="shared" si="551"/>
        <v>2.4429967426709553E-3</v>
      </c>
      <c r="R1788" s="1">
        <v>1089</v>
      </c>
      <c r="S1788" s="1">
        <v>3271</v>
      </c>
      <c r="T1788" s="1">
        <v>540</v>
      </c>
      <c r="V1788" s="1">
        <v>0</v>
      </c>
      <c r="Z1788" s="1">
        <v>12</v>
      </c>
      <c r="AS1788" t="s">
        <v>2150</v>
      </c>
      <c r="AT1788" t="s">
        <v>2652</v>
      </c>
      <c r="AW1788" s="35">
        <v>31</v>
      </c>
      <c r="AX1788" s="37">
        <v>139</v>
      </c>
      <c r="AY1788" s="41">
        <f t="shared" si="543"/>
        <v>31139</v>
      </c>
      <c r="BA1788" s="7" t="s">
        <v>59</v>
      </c>
    </row>
    <row r="1789" spans="1:53" hidden="1" outlineLevel="1">
      <c r="A1789" t="s">
        <v>2247</v>
      </c>
      <c r="B1789" t="s">
        <v>2652</v>
      </c>
      <c r="C1789" s="25">
        <v>31100</v>
      </c>
      <c r="F1789" s="1">
        <f t="shared" si="544"/>
        <v>20051</v>
      </c>
      <c r="G1789" s="1">
        <v>11140</v>
      </c>
      <c r="H1789" s="1">
        <v>10725</v>
      </c>
      <c r="I1789" s="2" t="str">
        <f t="shared" si="533"/>
        <v/>
      </c>
      <c r="J1789" s="2">
        <f t="shared" si="534"/>
        <v>0.53488604059647893</v>
      </c>
      <c r="K1789" s="10">
        <f t="shared" si="545"/>
        <v>2</v>
      </c>
      <c r="L1789" s="9">
        <f t="shared" si="546"/>
        <v>1</v>
      </c>
      <c r="M1789" s="8">
        <f t="shared" si="547"/>
        <v>3</v>
      </c>
      <c r="N1789" s="2">
        <f t="shared" si="548"/>
        <v>0.29290309710238893</v>
      </c>
      <c r="O1789" s="2">
        <f t="shared" si="549"/>
        <v>0.57523315545359333</v>
      </c>
      <c r="P1789" s="2">
        <f t="shared" si="550"/>
        <v>0.12587900852825296</v>
      </c>
      <c r="Q1789" s="2">
        <f t="shared" si="551"/>
        <v>5.9847389157647868E-3</v>
      </c>
      <c r="R1789" s="1">
        <v>5873</v>
      </c>
      <c r="S1789" s="1">
        <v>11534</v>
      </c>
      <c r="T1789" s="1">
        <v>2524</v>
      </c>
      <c r="V1789" s="1">
        <v>0</v>
      </c>
      <c r="Z1789" s="1">
        <v>120</v>
      </c>
      <c r="AS1789" t="s">
        <v>2247</v>
      </c>
      <c r="AT1789" t="s">
        <v>2652</v>
      </c>
      <c r="AW1789" s="35">
        <v>31</v>
      </c>
      <c r="AX1789" s="37">
        <v>141</v>
      </c>
      <c r="AY1789" s="41">
        <f t="shared" si="543"/>
        <v>31141</v>
      </c>
      <c r="BA1789" s="7" t="s">
        <v>59</v>
      </c>
    </row>
    <row r="1790" spans="1:53" hidden="1" outlineLevel="1">
      <c r="A1790" t="s">
        <v>1633</v>
      </c>
      <c r="B1790" t="s">
        <v>2652</v>
      </c>
      <c r="C1790" s="25">
        <v>5409</v>
      </c>
      <c r="F1790" s="1">
        <f t="shared" si="544"/>
        <v>3715</v>
      </c>
      <c r="G1790" s="1">
        <v>2388</v>
      </c>
      <c r="H1790" s="1">
        <v>2289</v>
      </c>
      <c r="I1790" s="2" t="str">
        <f t="shared" si="533"/>
        <v/>
      </c>
      <c r="J1790" s="2">
        <f t="shared" si="534"/>
        <v>0.61615074024226113</v>
      </c>
      <c r="K1790" s="10">
        <f t="shared" si="545"/>
        <v>2</v>
      </c>
      <c r="L1790" s="9">
        <f t="shared" si="546"/>
        <v>1</v>
      </c>
      <c r="M1790" s="8">
        <f t="shared" si="547"/>
        <v>3</v>
      </c>
      <c r="N1790" s="2">
        <f t="shared" si="548"/>
        <v>0.25868102288021533</v>
      </c>
      <c r="O1790" s="2">
        <f t="shared" si="549"/>
        <v>0.62449528936742937</v>
      </c>
      <c r="P1790" s="2">
        <f t="shared" si="550"/>
        <v>0.10955585464333782</v>
      </c>
      <c r="Q1790" s="2">
        <f t="shared" si="551"/>
        <v>7.2678331090174769E-3</v>
      </c>
      <c r="R1790" s="1">
        <v>961</v>
      </c>
      <c r="S1790" s="1">
        <v>2320</v>
      </c>
      <c r="T1790" s="1">
        <v>407</v>
      </c>
      <c r="V1790" s="1">
        <v>0</v>
      </c>
      <c r="Z1790" s="1">
        <v>27</v>
      </c>
      <c r="AS1790" t="s">
        <v>1633</v>
      </c>
      <c r="AT1790" t="s">
        <v>2652</v>
      </c>
      <c r="AW1790" s="35">
        <v>31</v>
      </c>
      <c r="AX1790" s="37">
        <v>143</v>
      </c>
      <c r="AY1790" s="41">
        <f t="shared" si="543"/>
        <v>31143</v>
      </c>
      <c r="BA1790" s="7" t="s">
        <v>59</v>
      </c>
    </row>
    <row r="1791" spans="1:53" hidden="1" outlineLevel="1">
      <c r="A1791" t="s">
        <v>2501</v>
      </c>
      <c r="B1791" t="s">
        <v>2652</v>
      </c>
      <c r="C1791" s="25">
        <v>11194</v>
      </c>
      <c r="F1791" s="1">
        <f t="shared" si="544"/>
        <v>7703</v>
      </c>
      <c r="G1791" s="1">
        <v>4420</v>
      </c>
      <c r="H1791" s="1">
        <v>4269</v>
      </c>
      <c r="I1791" s="2" t="str">
        <f t="shared" si="533"/>
        <v/>
      </c>
      <c r="J1791" s="2">
        <f t="shared" si="534"/>
        <v>0.55419966246916785</v>
      </c>
      <c r="K1791" s="10">
        <f t="shared" si="545"/>
        <v>2</v>
      </c>
      <c r="L1791" s="9">
        <f t="shared" si="546"/>
        <v>1</v>
      </c>
      <c r="M1791" s="8">
        <f t="shared" si="547"/>
        <v>3</v>
      </c>
      <c r="N1791" s="2">
        <f t="shared" si="548"/>
        <v>0.24042580812670389</v>
      </c>
      <c r="O1791" s="2">
        <f t="shared" si="549"/>
        <v>0.59470336232636634</v>
      </c>
      <c r="P1791" s="2">
        <f t="shared" si="550"/>
        <v>0.1568220173958198</v>
      </c>
      <c r="Q1791" s="2">
        <f t="shared" si="551"/>
        <v>8.0488121511099742E-3</v>
      </c>
      <c r="R1791" s="1">
        <v>1852</v>
      </c>
      <c r="S1791" s="1">
        <v>4581</v>
      </c>
      <c r="T1791" s="1">
        <v>1208</v>
      </c>
      <c r="V1791" s="1">
        <v>0</v>
      </c>
      <c r="Z1791" s="1">
        <v>62</v>
      </c>
      <c r="AS1791" t="s">
        <v>2501</v>
      </c>
      <c r="AT1791" t="s">
        <v>2652</v>
      </c>
      <c r="AW1791" s="35">
        <v>31</v>
      </c>
      <c r="AX1791" s="37">
        <v>145</v>
      </c>
      <c r="AY1791" s="41">
        <f t="shared" si="543"/>
        <v>31145</v>
      </c>
      <c r="BA1791" s="7" t="s">
        <v>59</v>
      </c>
    </row>
    <row r="1792" spans="1:53" hidden="1" outlineLevel="1">
      <c r="A1792" t="s">
        <v>818</v>
      </c>
      <c r="B1792" t="s">
        <v>2652</v>
      </c>
      <c r="C1792" s="25">
        <v>8642</v>
      </c>
      <c r="F1792" s="1">
        <f t="shared" si="544"/>
        <v>6604</v>
      </c>
      <c r="G1792" s="1">
        <v>3652</v>
      </c>
      <c r="H1792" s="1">
        <v>3520</v>
      </c>
      <c r="I1792" s="2" t="str">
        <f t="shared" si="533"/>
        <v/>
      </c>
      <c r="J1792" s="2">
        <f t="shared" si="534"/>
        <v>0.53301029678982437</v>
      </c>
      <c r="K1792" s="10">
        <f t="shared" si="545"/>
        <v>2</v>
      </c>
      <c r="L1792" s="9">
        <f t="shared" si="546"/>
        <v>1</v>
      </c>
      <c r="M1792" s="8">
        <f t="shared" si="547"/>
        <v>3</v>
      </c>
      <c r="N1792" s="2">
        <f t="shared" si="548"/>
        <v>0.35387643852210782</v>
      </c>
      <c r="O1792" s="2">
        <f t="shared" si="549"/>
        <v>0.5242277407631738</v>
      </c>
      <c r="P1792" s="2">
        <f t="shared" si="550"/>
        <v>0.1175045427013931</v>
      </c>
      <c r="Q1792" s="2">
        <f t="shared" si="551"/>
        <v>4.3912780133252838E-3</v>
      </c>
      <c r="R1792" s="1">
        <v>2337</v>
      </c>
      <c r="S1792" s="1">
        <v>3462</v>
      </c>
      <c r="T1792" s="1">
        <v>776</v>
      </c>
      <c r="V1792" s="1">
        <v>0</v>
      </c>
      <c r="Z1792" s="1">
        <v>29</v>
      </c>
      <c r="AS1792" t="s">
        <v>818</v>
      </c>
      <c r="AT1792" t="s">
        <v>2652</v>
      </c>
      <c r="AW1792" s="35">
        <v>31</v>
      </c>
      <c r="AX1792" s="37">
        <v>147</v>
      </c>
      <c r="AY1792" s="41">
        <f t="shared" si="543"/>
        <v>31147</v>
      </c>
      <c r="BA1792" s="7" t="s">
        <v>59</v>
      </c>
    </row>
    <row r="1793" spans="1:53" hidden="1" outlineLevel="1">
      <c r="A1793" t="s">
        <v>2041</v>
      </c>
      <c r="B1793" t="s">
        <v>2652</v>
      </c>
      <c r="C1793" s="25">
        <v>1552</v>
      </c>
      <c r="F1793" s="1">
        <f t="shared" si="544"/>
        <v>1105</v>
      </c>
      <c r="G1793" s="1">
        <v>802</v>
      </c>
      <c r="H1793" s="1">
        <v>772</v>
      </c>
      <c r="I1793" s="2" t="str">
        <f t="shared" si="533"/>
        <v/>
      </c>
      <c r="J1793" s="2">
        <f t="shared" si="534"/>
        <v>0.69864253393665154</v>
      </c>
      <c r="K1793" s="10">
        <f t="shared" si="545"/>
        <v>2</v>
      </c>
      <c r="L1793" s="9">
        <f t="shared" si="546"/>
        <v>1</v>
      </c>
      <c r="M1793" s="8">
        <f t="shared" si="547"/>
        <v>3</v>
      </c>
      <c r="N1793" s="2">
        <f t="shared" si="548"/>
        <v>0.1592760180995475</v>
      </c>
      <c r="O1793" s="2">
        <f t="shared" si="549"/>
        <v>0.77828054298642535</v>
      </c>
      <c r="P1793" s="2">
        <f t="shared" si="550"/>
        <v>5.972850678733032E-2</v>
      </c>
      <c r="Q1793" s="2">
        <f t="shared" si="551"/>
        <v>2.7149321266968299E-3</v>
      </c>
      <c r="R1793" s="1">
        <v>176</v>
      </c>
      <c r="S1793" s="1">
        <v>860</v>
      </c>
      <c r="T1793" s="1">
        <v>66</v>
      </c>
      <c r="V1793" s="1">
        <v>0</v>
      </c>
      <c r="Z1793" s="1">
        <v>3</v>
      </c>
      <c r="AS1793" t="s">
        <v>2041</v>
      </c>
      <c r="AT1793" t="s">
        <v>2652</v>
      </c>
      <c r="AW1793" s="35">
        <v>31</v>
      </c>
      <c r="AX1793" s="37">
        <v>149</v>
      </c>
      <c r="AY1793" s="41">
        <f t="shared" si="543"/>
        <v>31149</v>
      </c>
      <c r="BA1793" s="7" t="s">
        <v>59</v>
      </c>
    </row>
    <row r="1794" spans="1:53" hidden="1" outlineLevel="1">
      <c r="A1794" t="s">
        <v>3032</v>
      </c>
      <c r="B1794" t="s">
        <v>2652</v>
      </c>
      <c r="C1794" s="25">
        <v>13987</v>
      </c>
      <c r="F1794" s="1">
        <f t="shared" si="544"/>
        <v>8636</v>
      </c>
      <c r="G1794" s="1">
        <v>4772</v>
      </c>
      <c r="H1794" s="1">
        <v>4566</v>
      </c>
      <c r="I1794" s="2" t="str">
        <f t="shared" si="533"/>
        <v/>
      </c>
      <c r="J1794" s="2">
        <f t="shared" si="534"/>
        <v>0.52871699861046784</v>
      </c>
      <c r="K1794" s="10">
        <f t="shared" si="545"/>
        <v>1</v>
      </c>
      <c r="L1794" s="9">
        <f t="shared" si="546"/>
        <v>2</v>
      </c>
      <c r="M1794" s="8">
        <f t="shared" si="547"/>
        <v>3</v>
      </c>
      <c r="N1794" s="2">
        <f t="shared" si="548"/>
        <v>0.47105141269106066</v>
      </c>
      <c r="O1794" s="2">
        <f t="shared" si="549"/>
        <v>0.37540528022232517</v>
      </c>
      <c r="P1794" s="2">
        <f t="shared" si="550"/>
        <v>0.14613246873552571</v>
      </c>
      <c r="Q1794" s="2">
        <f t="shared" si="551"/>
        <v>7.4108383510884668E-3</v>
      </c>
      <c r="R1794" s="1">
        <v>4068</v>
      </c>
      <c r="S1794" s="1">
        <v>3242</v>
      </c>
      <c r="T1794" s="1">
        <v>1262</v>
      </c>
      <c r="V1794" s="1">
        <v>0</v>
      </c>
      <c r="Z1794" s="1">
        <v>64</v>
      </c>
      <c r="AS1794" t="s">
        <v>3032</v>
      </c>
      <c r="AT1794" t="s">
        <v>2652</v>
      </c>
      <c r="AW1794" s="35">
        <v>31</v>
      </c>
      <c r="AX1794" s="37">
        <v>151</v>
      </c>
      <c r="AY1794" s="41">
        <f t="shared" si="543"/>
        <v>31151</v>
      </c>
      <c r="BA1794" s="7" t="s">
        <v>59</v>
      </c>
    </row>
    <row r="1795" spans="1:53" hidden="1" outlineLevel="1">
      <c r="A1795" t="s">
        <v>2352</v>
      </c>
      <c r="B1795" t="s">
        <v>2652</v>
      </c>
      <c r="C1795" s="25">
        <v>144070</v>
      </c>
      <c r="F1795" s="1">
        <f t="shared" si="544"/>
        <v>84555</v>
      </c>
      <c r="G1795" s="1">
        <v>43030</v>
      </c>
      <c r="H1795" s="1">
        <v>42330</v>
      </c>
      <c r="I1795" s="2" t="str">
        <f t="shared" si="533"/>
        <v/>
      </c>
      <c r="J1795" s="2">
        <f t="shared" si="534"/>
        <v>0.50062089764058892</v>
      </c>
      <c r="K1795" s="10">
        <f t="shared" si="545"/>
        <v>2</v>
      </c>
      <c r="L1795" s="9">
        <f t="shared" si="546"/>
        <v>1</v>
      </c>
      <c r="M1795" s="8">
        <f t="shared" si="547"/>
        <v>3</v>
      </c>
      <c r="N1795" s="2">
        <f t="shared" si="548"/>
        <v>0.28655904440896457</v>
      </c>
      <c r="O1795" s="2">
        <f t="shared" si="549"/>
        <v>0.50018331263674531</v>
      </c>
      <c r="P1795" s="2">
        <f t="shared" si="550"/>
        <v>0.2069422269528709</v>
      </c>
      <c r="Q1795" s="2">
        <f t="shared" si="551"/>
        <v>6.3154160014192717E-3</v>
      </c>
      <c r="R1795" s="1">
        <v>24230</v>
      </c>
      <c r="S1795" s="1">
        <v>42293</v>
      </c>
      <c r="T1795" s="1">
        <v>17498</v>
      </c>
      <c r="V1795" s="1">
        <v>12</v>
      </c>
      <c r="Z1795" s="1">
        <v>522</v>
      </c>
      <c r="AS1795" t="s">
        <v>2352</v>
      </c>
      <c r="AT1795" t="s">
        <v>2652</v>
      </c>
      <c r="AW1795" s="35">
        <v>31</v>
      </c>
      <c r="AX1795" s="37">
        <v>153</v>
      </c>
      <c r="AY1795" s="41">
        <f t="shared" si="543"/>
        <v>31153</v>
      </c>
      <c r="BA1795" s="7" t="s">
        <v>59</v>
      </c>
    </row>
    <row r="1796" spans="1:53" hidden="1" outlineLevel="1">
      <c r="A1796" t="s">
        <v>2447</v>
      </c>
      <c r="B1796" t="s">
        <v>2652</v>
      </c>
      <c r="C1796" s="25">
        <v>20411</v>
      </c>
      <c r="F1796" s="1">
        <f t="shared" si="544"/>
        <v>14397</v>
      </c>
      <c r="G1796" s="1">
        <v>8327</v>
      </c>
      <c r="H1796" s="1">
        <v>8078</v>
      </c>
      <c r="I1796" s="2" t="str">
        <f t="shared" si="533"/>
        <v/>
      </c>
      <c r="J1796" s="2">
        <f t="shared" si="534"/>
        <v>0.56108911578801135</v>
      </c>
      <c r="K1796" s="10">
        <f t="shared" si="545"/>
        <v>2</v>
      </c>
      <c r="L1796" s="9">
        <f t="shared" si="546"/>
        <v>1</v>
      </c>
      <c r="M1796" s="8">
        <f t="shared" si="547"/>
        <v>3</v>
      </c>
      <c r="N1796" s="2">
        <f t="shared" si="548"/>
        <v>0.34326595818573313</v>
      </c>
      <c r="O1796" s="2">
        <f t="shared" si="549"/>
        <v>0.51969160241717027</v>
      </c>
      <c r="P1796" s="2">
        <f t="shared" si="550"/>
        <v>0.1319719385983191</v>
      </c>
      <c r="Q1796" s="2">
        <f t="shared" si="551"/>
        <v>5.0705007987774942E-3</v>
      </c>
      <c r="R1796" s="1">
        <v>4942</v>
      </c>
      <c r="S1796" s="1">
        <v>7482</v>
      </c>
      <c r="T1796" s="1">
        <v>1900</v>
      </c>
      <c r="V1796" s="1">
        <v>8</v>
      </c>
      <c r="Z1796" s="1">
        <v>65</v>
      </c>
      <c r="AS1796" t="s">
        <v>2447</v>
      </c>
      <c r="AT1796" t="s">
        <v>2652</v>
      </c>
      <c r="AW1796" s="35">
        <v>31</v>
      </c>
      <c r="AX1796" s="37">
        <v>155</v>
      </c>
      <c r="AY1796" s="41">
        <f t="shared" si="543"/>
        <v>31155</v>
      </c>
      <c r="BA1796" s="7" t="s">
        <v>59</v>
      </c>
    </row>
    <row r="1797" spans="1:53" hidden="1" outlineLevel="1">
      <c r="A1797" t="s">
        <v>2732</v>
      </c>
      <c r="B1797" t="s">
        <v>2652</v>
      </c>
      <c r="C1797" s="25">
        <v>36223</v>
      </c>
      <c r="F1797" s="1">
        <f t="shared" si="544"/>
        <v>22789</v>
      </c>
      <c r="G1797" s="1">
        <v>11498</v>
      </c>
      <c r="H1797" s="1">
        <v>11343</v>
      </c>
      <c r="I1797" s="2" t="str">
        <f t="shared" si="533"/>
        <v/>
      </c>
      <c r="J1797" s="2">
        <f t="shared" si="534"/>
        <v>0.49774013778577386</v>
      </c>
      <c r="K1797" s="10">
        <f t="shared" si="545"/>
        <v>2</v>
      </c>
      <c r="L1797" s="9">
        <f t="shared" si="546"/>
        <v>1</v>
      </c>
      <c r="M1797" s="8">
        <f t="shared" si="547"/>
        <v>3</v>
      </c>
      <c r="N1797" s="2">
        <f t="shared" si="548"/>
        <v>0.28733160735442537</v>
      </c>
      <c r="O1797" s="2">
        <f t="shared" si="549"/>
        <v>0.55706700601167225</v>
      </c>
      <c r="P1797" s="2">
        <f t="shared" si="550"/>
        <v>0.14866821712229583</v>
      </c>
      <c r="Q1797" s="2">
        <f t="shared" si="551"/>
        <v>6.9331695116064962E-3</v>
      </c>
      <c r="R1797" s="1">
        <v>6548</v>
      </c>
      <c r="S1797" s="1">
        <v>12695</v>
      </c>
      <c r="T1797" s="1">
        <v>3388</v>
      </c>
      <c r="V1797" s="1">
        <v>1</v>
      </c>
      <c r="Z1797" s="1">
        <v>157</v>
      </c>
      <c r="AS1797" t="s">
        <v>2732</v>
      </c>
      <c r="AT1797" t="s">
        <v>2652</v>
      </c>
      <c r="AW1797" s="35">
        <v>31</v>
      </c>
      <c r="AX1797" s="37">
        <v>157</v>
      </c>
      <c r="AY1797" s="41">
        <f t="shared" si="543"/>
        <v>31157</v>
      </c>
      <c r="BA1797" s="7" t="s">
        <v>59</v>
      </c>
    </row>
    <row r="1798" spans="1:53" hidden="1" outlineLevel="1">
      <c r="A1798" t="s">
        <v>2950</v>
      </c>
      <c r="B1798" t="s">
        <v>2652</v>
      </c>
      <c r="C1798" s="25">
        <v>16654</v>
      </c>
      <c r="F1798" s="1">
        <f t="shared" si="544"/>
        <v>11468</v>
      </c>
      <c r="G1798" s="1">
        <v>6090</v>
      </c>
      <c r="H1798" s="1">
        <v>5917</v>
      </c>
      <c r="I1798" s="2" t="str">
        <f t="shared" si="533"/>
        <v/>
      </c>
      <c r="J1798" s="2">
        <f t="shared" si="534"/>
        <v>0.51595744680851063</v>
      </c>
      <c r="K1798" s="10">
        <f t="shared" si="545"/>
        <v>2</v>
      </c>
      <c r="L1798" s="9">
        <f t="shared" si="546"/>
        <v>1</v>
      </c>
      <c r="M1798" s="8">
        <f t="shared" si="547"/>
        <v>3</v>
      </c>
      <c r="N1798" s="2">
        <f t="shared" si="548"/>
        <v>0.30755144750610391</v>
      </c>
      <c r="O1798" s="2">
        <f t="shared" si="549"/>
        <v>0.53618765259853507</v>
      </c>
      <c r="P1798" s="2">
        <f t="shared" si="550"/>
        <v>0.15102895012207881</v>
      </c>
      <c r="Q1798" s="2">
        <f t="shared" si="551"/>
        <v>5.2319497732822573E-3</v>
      </c>
      <c r="R1798" s="1">
        <v>3527</v>
      </c>
      <c r="S1798" s="1">
        <v>6149</v>
      </c>
      <c r="T1798" s="1">
        <v>1732</v>
      </c>
      <c r="V1798" s="1">
        <v>3</v>
      </c>
      <c r="Z1798" s="1">
        <v>57</v>
      </c>
      <c r="AS1798" t="s">
        <v>2950</v>
      </c>
      <c r="AT1798" t="s">
        <v>2652</v>
      </c>
      <c r="AW1798" s="35">
        <v>31</v>
      </c>
      <c r="AX1798" s="37">
        <v>159</v>
      </c>
      <c r="AY1798" s="41">
        <f t="shared" si="543"/>
        <v>31159</v>
      </c>
      <c r="BA1798" s="7" t="s">
        <v>59</v>
      </c>
    </row>
    <row r="1799" spans="1:53" hidden="1" outlineLevel="1">
      <c r="A1799" t="s">
        <v>1210</v>
      </c>
      <c r="B1799" t="s">
        <v>2652</v>
      </c>
      <c r="C1799" s="25">
        <v>5649</v>
      </c>
      <c r="F1799" s="1">
        <f t="shared" si="544"/>
        <v>4426</v>
      </c>
      <c r="G1799" s="1">
        <v>1924</v>
      </c>
      <c r="H1799" s="1">
        <v>1864</v>
      </c>
      <c r="I1799" s="2" t="str">
        <f t="shared" ref="I1799:I1862" si="552">IF(D1799&gt;0,H1799/D1799,"")</f>
        <v/>
      </c>
      <c r="J1799" s="2">
        <f t="shared" ref="J1799:J1862" si="553">IF(F1799&gt;0,H1799/F1799,"")</f>
        <v>0.42114776321735203</v>
      </c>
      <c r="K1799" s="10">
        <f t="shared" si="545"/>
        <v>2</v>
      </c>
      <c r="L1799" s="9">
        <f t="shared" si="546"/>
        <v>1</v>
      </c>
      <c r="M1799" s="8">
        <f t="shared" si="547"/>
        <v>3</v>
      </c>
      <c r="N1799" s="2">
        <f t="shared" si="548"/>
        <v>0.21238138273836421</v>
      </c>
      <c r="O1799" s="2">
        <f t="shared" si="549"/>
        <v>0.66922729326705832</v>
      </c>
      <c r="P1799" s="2">
        <f t="shared" si="550"/>
        <v>0.11680976050610031</v>
      </c>
      <c r="Q1799" s="2">
        <f t="shared" si="551"/>
        <v>1.5815634884771002E-3</v>
      </c>
      <c r="R1799" s="1">
        <v>940</v>
      </c>
      <c r="S1799" s="1">
        <v>2962</v>
      </c>
      <c r="T1799" s="1">
        <v>517</v>
      </c>
      <c r="V1799" s="1">
        <v>0</v>
      </c>
      <c r="Z1799" s="1">
        <v>7</v>
      </c>
      <c r="AS1799" t="s">
        <v>1210</v>
      </c>
      <c r="AT1799" t="s">
        <v>2652</v>
      </c>
      <c r="AW1799" s="35">
        <v>31</v>
      </c>
      <c r="AX1799" s="37">
        <v>161</v>
      </c>
      <c r="AY1799" s="41">
        <f t="shared" si="543"/>
        <v>31161</v>
      </c>
      <c r="BA1799" s="7" t="s">
        <v>59</v>
      </c>
    </row>
    <row r="1800" spans="1:53" hidden="1" outlineLevel="1">
      <c r="A1800" t="s">
        <v>278</v>
      </c>
      <c r="B1800" t="s">
        <v>2652</v>
      </c>
      <c r="C1800" s="25">
        <v>3148</v>
      </c>
      <c r="F1800" s="1">
        <f t="shared" si="544"/>
        <v>2251</v>
      </c>
      <c r="G1800" s="1">
        <v>1501</v>
      </c>
      <c r="H1800" s="1">
        <v>1430</v>
      </c>
      <c r="I1800" s="2" t="str">
        <f t="shared" si="552"/>
        <v/>
      </c>
      <c r="J1800" s="2">
        <f t="shared" si="553"/>
        <v>0.63527321190581965</v>
      </c>
      <c r="K1800" s="10">
        <f t="shared" si="545"/>
        <v>1</v>
      </c>
      <c r="L1800" s="9">
        <f t="shared" si="546"/>
        <v>2</v>
      </c>
      <c r="M1800" s="8">
        <f t="shared" si="547"/>
        <v>3</v>
      </c>
      <c r="N1800" s="2">
        <f t="shared" si="548"/>
        <v>0.49577965348733893</v>
      </c>
      <c r="O1800" s="2">
        <f t="shared" si="549"/>
        <v>0.43003109729009331</v>
      </c>
      <c r="P1800" s="2">
        <f t="shared" si="550"/>
        <v>7.0635273211905825E-2</v>
      </c>
      <c r="Q1800" s="2">
        <f t="shared" si="551"/>
        <v>3.5539760106619855E-3</v>
      </c>
      <c r="R1800" s="1">
        <v>1116</v>
      </c>
      <c r="S1800" s="1">
        <v>968</v>
      </c>
      <c r="T1800" s="1">
        <v>159</v>
      </c>
      <c r="V1800" s="1">
        <v>0</v>
      </c>
      <c r="Z1800" s="1">
        <v>8</v>
      </c>
      <c r="AS1800" t="s">
        <v>278</v>
      </c>
      <c r="AT1800" t="s">
        <v>2652</v>
      </c>
      <c r="AW1800" s="35">
        <v>31</v>
      </c>
      <c r="AX1800" s="37">
        <v>163</v>
      </c>
      <c r="AY1800" s="41">
        <f t="shared" si="543"/>
        <v>31163</v>
      </c>
      <c r="BA1800" s="7" t="s">
        <v>59</v>
      </c>
    </row>
    <row r="1801" spans="1:53" hidden="1" outlineLevel="1">
      <c r="A1801" t="s">
        <v>2743</v>
      </c>
      <c r="B1801" t="s">
        <v>2652</v>
      </c>
      <c r="C1801" s="25">
        <v>1409</v>
      </c>
      <c r="F1801" s="1">
        <f t="shared" si="544"/>
        <v>943</v>
      </c>
      <c r="G1801" s="1">
        <v>654</v>
      </c>
      <c r="H1801" s="1">
        <v>628</v>
      </c>
      <c r="I1801" s="2" t="str">
        <f t="shared" si="552"/>
        <v/>
      </c>
      <c r="J1801" s="2">
        <f t="shared" si="553"/>
        <v>0.66595970307529162</v>
      </c>
      <c r="K1801" s="10">
        <f t="shared" si="545"/>
        <v>2</v>
      </c>
      <c r="L1801" s="9">
        <f t="shared" si="546"/>
        <v>1</v>
      </c>
      <c r="M1801" s="8">
        <f t="shared" si="547"/>
        <v>3</v>
      </c>
      <c r="N1801" s="2">
        <f t="shared" si="548"/>
        <v>0.15588547189819724</v>
      </c>
      <c r="O1801" s="2">
        <f t="shared" si="549"/>
        <v>0.7253446447507953</v>
      </c>
      <c r="P1801" s="2">
        <f t="shared" si="550"/>
        <v>0.11876988335100742</v>
      </c>
      <c r="Q1801" s="2">
        <f t="shared" si="551"/>
        <v>4.163336342344337E-17</v>
      </c>
      <c r="R1801" s="1">
        <v>147</v>
      </c>
      <c r="S1801" s="1">
        <v>684</v>
      </c>
      <c r="T1801" s="1">
        <v>112</v>
      </c>
      <c r="V1801" s="1">
        <v>0</v>
      </c>
      <c r="Z1801" s="1">
        <v>0</v>
      </c>
      <c r="AS1801" t="s">
        <v>2743</v>
      </c>
      <c r="AT1801" t="s">
        <v>2652</v>
      </c>
      <c r="AW1801" s="35">
        <v>31</v>
      </c>
      <c r="AX1801" s="37">
        <v>165</v>
      </c>
      <c r="AY1801" s="41">
        <f t="shared" si="543"/>
        <v>31165</v>
      </c>
      <c r="BA1801" s="7" t="s">
        <v>59</v>
      </c>
    </row>
    <row r="1802" spans="1:53" hidden="1" outlineLevel="1">
      <c r="A1802" t="s">
        <v>481</v>
      </c>
      <c r="B1802" t="s">
        <v>2652</v>
      </c>
      <c r="C1802" s="25">
        <v>6363</v>
      </c>
      <c r="F1802" s="1">
        <f t="shared" si="544"/>
        <v>4037</v>
      </c>
      <c r="G1802" s="1">
        <v>2054</v>
      </c>
      <c r="H1802" s="1">
        <v>1987</v>
      </c>
      <c r="I1802" s="2" t="str">
        <f t="shared" si="552"/>
        <v/>
      </c>
      <c r="J1802" s="2">
        <f t="shared" si="553"/>
        <v>0.49219717612088182</v>
      </c>
      <c r="K1802" s="10">
        <f t="shared" si="545"/>
        <v>2</v>
      </c>
      <c r="L1802" s="9">
        <f t="shared" si="546"/>
        <v>1</v>
      </c>
      <c r="M1802" s="8">
        <f t="shared" si="547"/>
        <v>3</v>
      </c>
      <c r="N1802" s="2">
        <f t="shared" si="548"/>
        <v>0.21104780777805301</v>
      </c>
      <c r="O1802" s="2">
        <f t="shared" si="549"/>
        <v>0.67029972752043598</v>
      </c>
      <c r="P1802" s="2">
        <f t="shared" si="550"/>
        <v>0.1139459995045826</v>
      </c>
      <c r="Q1802" s="2">
        <f t="shared" si="551"/>
        <v>4.7064651969284249E-3</v>
      </c>
      <c r="R1802" s="1">
        <v>852</v>
      </c>
      <c r="S1802" s="1">
        <v>2706</v>
      </c>
      <c r="T1802" s="1">
        <v>460</v>
      </c>
      <c r="V1802" s="1">
        <v>0</v>
      </c>
      <c r="Z1802" s="1">
        <v>19</v>
      </c>
      <c r="AS1802" t="s">
        <v>481</v>
      </c>
      <c r="AT1802" t="s">
        <v>2652</v>
      </c>
      <c r="AW1802" s="35">
        <v>31</v>
      </c>
      <c r="AX1802" s="37">
        <v>167</v>
      </c>
      <c r="AY1802" s="41">
        <f t="shared" si="543"/>
        <v>31167</v>
      </c>
      <c r="BA1802" s="7" t="s">
        <v>59</v>
      </c>
    </row>
    <row r="1803" spans="1:53" hidden="1" outlineLevel="1">
      <c r="A1803" t="s">
        <v>1849</v>
      </c>
      <c r="B1803" t="s">
        <v>2652</v>
      </c>
      <c r="C1803" s="25">
        <v>5312</v>
      </c>
      <c r="F1803" s="1">
        <f t="shared" si="544"/>
        <v>3880</v>
      </c>
      <c r="G1803" s="1">
        <v>2449</v>
      </c>
      <c r="H1803" s="1">
        <v>2325</v>
      </c>
      <c r="I1803" s="2" t="str">
        <f t="shared" si="552"/>
        <v/>
      </c>
      <c r="J1803" s="2">
        <f t="shared" si="553"/>
        <v>0.59922680412371132</v>
      </c>
      <c r="K1803" s="10">
        <f t="shared" si="545"/>
        <v>2</v>
      </c>
      <c r="L1803" s="9">
        <f t="shared" si="546"/>
        <v>1</v>
      </c>
      <c r="M1803" s="8">
        <f t="shared" si="547"/>
        <v>3</v>
      </c>
      <c r="N1803" s="2">
        <f t="shared" si="548"/>
        <v>0.2979381443298969</v>
      </c>
      <c r="O1803" s="2">
        <f t="shared" si="549"/>
        <v>0.58659793814432992</v>
      </c>
      <c r="P1803" s="2">
        <f t="shared" si="550"/>
        <v>0.11288659793814433</v>
      </c>
      <c r="Q1803" s="2">
        <f t="shared" si="551"/>
        <v>2.5773195876287874E-3</v>
      </c>
      <c r="R1803" s="1">
        <v>1156</v>
      </c>
      <c r="S1803" s="1">
        <v>2276</v>
      </c>
      <c r="T1803" s="1">
        <v>438</v>
      </c>
      <c r="V1803" s="1">
        <v>0</v>
      </c>
      <c r="Z1803" s="1">
        <v>10</v>
      </c>
      <c r="AS1803" t="s">
        <v>1849</v>
      </c>
      <c r="AT1803" t="s">
        <v>2652</v>
      </c>
      <c r="AW1803" s="35">
        <v>31</v>
      </c>
      <c r="AX1803" s="37">
        <v>169</v>
      </c>
      <c r="AY1803" s="41">
        <f t="shared" si="543"/>
        <v>31169</v>
      </c>
      <c r="BA1803" s="7" t="s">
        <v>59</v>
      </c>
    </row>
    <row r="1804" spans="1:53" hidden="1" outlineLevel="1">
      <c r="A1804" t="s">
        <v>2425</v>
      </c>
      <c r="B1804" t="s">
        <v>2652</v>
      </c>
      <c r="C1804" s="25">
        <v>659</v>
      </c>
      <c r="F1804" s="1">
        <f t="shared" si="544"/>
        <v>543</v>
      </c>
      <c r="G1804" s="1">
        <v>355</v>
      </c>
      <c r="H1804" s="1">
        <v>344</v>
      </c>
      <c r="I1804" s="2" t="str">
        <f t="shared" si="552"/>
        <v/>
      </c>
      <c r="J1804" s="2">
        <f t="shared" si="553"/>
        <v>0.63351749539594848</v>
      </c>
      <c r="K1804" s="10">
        <f t="shared" si="545"/>
        <v>2</v>
      </c>
      <c r="L1804" s="9">
        <f t="shared" si="546"/>
        <v>1</v>
      </c>
      <c r="M1804" s="8">
        <f t="shared" si="547"/>
        <v>3</v>
      </c>
      <c r="N1804" s="2">
        <f t="shared" si="548"/>
        <v>0.14732965009208104</v>
      </c>
      <c r="O1804" s="2">
        <f t="shared" si="549"/>
        <v>0.76979742173112342</v>
      </c>
      <c r="P1804" s="2">
        <f t="shared" si="550"/>
        <v>7.550644567219153E-2</v>
      </c>
      <c r="Q1804" s="2">
        <f t="shared" si="551"/>
        <v>7.3664825046039495E-3</v>
      </c>
      <c r="R1804" s="1">
        <v>80</v>
      </c>
      <c r="S1804" s="1">
        <v>418</v>
      </c>
      <c r="T1804" s="1">
        <v>41</v>
      </c>
      <c r="V1804" s="1">
        <v>0</v>
      </c>
      <c r="Z1804" s="1">
        <v>4</v>
      </c>
      <c r="AS1804" t="s">
        <v>2425</v>
      </c>
      <c r="AT1804" t="s">
        <v>2652</v>
      </c>
      <c r="AW1804" s="35">
        <v>31</v>
      </c>
      <c r="AX1804" s="37">
        <v>171</v>
      </c>
      <c r="AY1804" s="41">
        <f t="shared" si="543"/>
        <v>31171</v>
      </c>
      <c r="BA1804" s="7" t="s">
        <v>59</v>
      </c>
    </row>
    <row r="1805" spans="1:53" hidden="1" outlineLevel="1">
      <c r="A1805" t="s">
        <v>2436</v>
      </c>
      <c r="B1805" t="s">
        <v>2652</v>
      </c>
      <c r="C1805" s="25">
        <v>6947</v>
      </c>
      <c r="F1805" s="1">
        <f t="shared" si="544"/>
        <v>4535</v>
      </c>
      <c r="G1805" s="1">
        <v>1857</v>
      </c>
      <c r="H1805" s="1">
        <v>1762</v>
      </c>
      <c r="I1805" s="2" t="str">
        <f t="shared" si="552"/>
        <v/>
      </c>
      <c r="J1805" s="2">
        <f t="shared" si="553"/>
        <v>0.38853362734288865</v>
      </c>
      <c r="K1805" s="10">
        <f t="shared" si="545"/>
        <v>1</v>
      </c>
      <c r="L1805" s="9">
        <f t="shared" si="546"/>
        <v>2</v>
      </c>
      <c r="M1805" s="8">
        <f t="shared" si="547"/>
        <v>3</v>
      </c>
      <c r="N1805" s="2">
        <f t="shared" si="548"/>
        <v>0.58654906284454245</v>
      </c>
      <c r="O1805" s="2">
        <f t="shared" si="549"/>
        <v>0.29812568908489528</v>
      </c>
      <c r="P1805" s="2">
        <f t="shared" si="550"/>
        <v>0.10871003307607498</v>
      </c>
      <c r="Q1805" s="2">
        <f t="shared" si="551"/>
        <v>6.6152149944872923E-3</v>
      </c>
      <c r="R1805" s="1">
        <v>2660</v>
      </c>
      <c r="S1805" s="1">
        <v>1352</v>
      </c>
      <c r="T1805" s="1">
        <v>493</v>
      </c>
      <c r="V1805" s="1">
        <v>0</v>
      </c>
      <c r="Z1805" s="1">
        <v>30</v>
      </c>
      <c r="AS1805" t="s">
        <v>2436</v>
      </c>
      <c r="AT1805" t="s">
        <v>2652</v>
      </c>
      <c r="AW1805" s="35">
        <v>31</v>
      </c>
      <c r="AX1805" s="37">
        <v>173</v>
      </c>
      <c r="AY1805" s="41">
        <f t="shared" si="543"/>
        <v>31173</v>
      </c>
      <c r="BA1805" s="7" t="s">
        <v>59</v>
      </c>
    </row>
    <row r="1806" spans="1:53" hidden="1" outlineLevel="1">
      <c r="A1806" t="s">
        <v>1962</v>
      </c>
      <c r="B1806" t="s">
        <v>2652</v>
      </c>
      <c r="C1806" s="25">
        <v>4367</v>
      </c>
      <c r="F1806" s="1">
        <f t="shared" si="544"/>
        <v>3388</v>
      </c>
      <c r="G1806" s="1">
        <v>2164</v>
      </c>
      <c r="H1806" s="1">
        <v>2091</v>
      </c>
      <c r="I1806" s="2" t="str">
        <f t="shared" si="552"/>
        <v/>
      </c>
      <c r="J1806" s="2">
        <f t="shared" si="553"/>
        <v>0.61717827626918531</v>
      </c>
      <c r="K1806" s="10">
        <f t="shared" si="545"/>
        <v>2</v>
      </c>
      <c r="L1806" s="9">
        <f t="shared" si="546"/>
        <v>1</v>
      </c>
      <c r="M1806" s="8">
        <f t="shared" si="547"/>
        <v>3</v>
      </c>
      <c r="N1806" s="2">
        <f t="shared" si="548"/>
        <v>0.30194805194805197</v>
      </c>
      <c r="O1806" s="2">
        <f t="shared" si="549"/>
        <v>0.60005903187721366</v>
      </c>
      <c r="P1806" s="2">
        <f t="shared" si="550"/>
        <v>9.149940968122787E-2</v>
      </c>
      <c r="Q1806" s="2">
        <f t="shared" si="551"/>
        <v>6.4935064935065095E-3</v>
      </c>
      <c r="R1806" s="1">
        <v>1023</v>
      </c>
      <c r="S1806" s="1">
        <v>2033</v>
      </c>
      <c r="T1806" s="1">
        <v>310</v>
      </c>
      <c r="V1806" s="1">
        <v>0</v>
      </c>
      <c r="Z1806" s="1">
        <v>22</v>
      </c>
      <c r="AS1806" t="s">
        <v>1962</v>
      </c>
      <c r="AT1806" t="s">
        <v>2652</v>
      </c>
      <c r="AW1806" s="35">
        <v>31</v>
      </c>
      <c r="AX1806" s="37">
        <v>175</v>
      </c>
      <c r="AY1806" s="41">
        <f t="shared" si="543"/>
        <v>31175</v>
      </c>
      <c r="BA1806" s="7" t="s">
        <v>59</v>
      </c>
    </row>
    <row r="1807" spans="1:53" hidden="1" outlineLevel="1">
      <c r="A1807" t="s">
        <v>2321</v>
      </c>
      <c r="B1807" t="s">
        <v>2652</v>
      </c>
      <c r="C1807" s="25">
        <v>20056</v>
      </c>
      <c r="F1807" s="1">
        <f t="shared" si="544"/>
        <v>13585</v>
      </c>
      <c r="G1807" s="1">
        <v>7894</v>
      </c>
      <c r="H1807" s="1">
        <v>7666</v>
      </c>
      <c r="I1807" s="2" t="str">
        <f t="shared" si="552"/>
        <v/>
      </c>
      <c r="J1807" s="2">
        <f t="shared" si="553"/>
        <v>0.56429885903570109</v>
      </c>
      <c r="K1807" s="10">
        <f t="shared" si="545"/>
        <v>2</v>
      </c>
      <c r="L1807" s="9">
        <f t="shared" si="546"/>
        <v>1</v>
      </c>
      <c r="M1807" s="8">
        <f t="shared" si="547"/>
        <v>3</v>
      </c>
      <c r="N1807" s="2">
        <f t="shared" si="548"/>
        <v>0.25940375414059624</v>
      </c>
      <c r="O1807" s="2">
        <f t="shared" si="549"/>
        <v>0.57261685682738317</v>
      </c>
      <c r="P1807" s="2">
        <f t="shared" si="550"/>
        <v>0.16591829223408172</v>
      </c>
      <c r="Q1807" s="2">
        <f t="shared" si="551"/>
        <v>2.0610967979388661E-3</v>
      </c>
      <c r="R1807" s="1">
        <v>3524</v>
      </c>
      <c r="S1807" s="1">
        <v>7779</v>
      </c>
      <c r="T1807" s="1">
        <v>2254</v>
      </c>
      <c r="V1807" s="1">
        <v>5</v>
      </c>
      <c r="Z1807" s="1">
        <v>23</v>
      </c>
      <c r="AS1807" t="s">
        <v>2321</v>
      </c>
      <c r="AT1807" t="s">
        <v>2652</v>
      </c>
      <c r="AW1807" s="35">
        <v>31</v>
      </c>
      <c r="AX1807" s="37">
        <v>177</v>
      </c>
      <c r="AY1807" s="41">
        <f t="shared" si="543"/>
        <v>31177</v>
      </c>
      <c r="BA1807" s="7" t="s">
        <v>59</v>
      </c>
    </row>
    <row r="1808" spans="1:53" hidden="1" outlineLevel="1">
      <c r="A1808" t="s">
        <v>2268</v>
      </c>
      <c r="B1808" t="s">
        <v>2652</v>
      </c>
      <c r="C1808" s="25">
        <v>9720</v>
      </c>
      <c r="F1808" s="1">
        <f t="shared" si="544"/>
        <v>5496</v>
      </c>
      <c r="G1808" s="1">
        <v>3182</v>
      </c>
      <c r="H1808" s="1">
        <v>3097</v>
      </c>
      <c r="I1808" s="2" t="str">
        <f t="shared" si="552"/>
        <v/>
      </c>
      <c r="J1808" s="2">
        <f t="shared" si="553"/>
        <v>0.56350072780203786</v>
      </c>
      <c r="K1808" s="10">
        <f t="shared" si="545"/>
        <v>2</v>
      </c>
      <c r="L1808" s="9">
        <f t="shared" si="546"/>
        <v>1</v>
      </c>
      <c r="M1808" s="8">
        <f t="shared" si="547"/>
        <v>3</v>
      </c>
      <c r="N1808" s="2">
        <f t="shared" si="548"/>
        <v>0.22907569141193596</v>
      </c>
      <c r="O1808" s="2">
        <f t="shared" si="549"/>
        <v>0.62681950509461426</v>
      </c>
      <c r="P1808" s="2">
        <f t="shared" si="550"/>
        <v>0.14173944687045123</v>
      </c>
      <c r="Q1808" s="2">
        <f t="shared" si="551"/>
        <v>2.3653566229985545E-3</v>
      </c>
      <c r="R1808" s="1">
        <v>1259</v>
      </c>
      <c r="S1808" s="1">
        <v>3445</v>
      </c>
      <c r="T1808" s="1">
        <v>779</v>
      </c>
      <c r="V1808" s="1">
        <v>1</v>
      </c>
      <c r="Z1808" s="1">
        <v>12</v>
      </c>
      <c r="AS1808" t="s">
        <v>2268</v>
      </c>
      <c r="AT1808" t="s">
        <v>2652</v>
      </c>
      <c r="AW1808" s="35">
        <v>31</v>
      </c>
      <c r="AX1808" s="37">
        <v>179</v>
      </c>
      <c r="AY1808" s="41">
        <f t="shared" si="543"/>
        <v>31179</v>
      </c>
      <c r="BA1808" s="7" t="s">
        <v>59</v>
      </c>
    </row>
    <row r="1809" spans="1:62" hidden="1" outlineLevel="1">
      <c r="A1809" t="s">
        <v>2338</v>
      </c>
      <c r="B1809" t="s">
        <v>2652</v>
      </c>
      <c r="C1809" s="25">
        <v>3846</v>
      </c>
      <c r="F1809" s="1">
        <f t="shared" si="544"/>
        <v>2665</v>
      </c>
      <c r="G1809" s="1">
        <v>1809</v>
      </c>
      <c r="H1809" s="1">
        <v>1727</v>
      </c>
      <c r="I1809" s="2" t="str">
        <f t="shared" si="552"/>
        <v/>
      </c>
      <c r="J1809" s="2">
        <f t="shared" si="553"/>
        <v>0.64803001876172606</v>
      </c>
      <c r="K1809" s="10">
        <f t="shared" si="545"/>
        <v>2</v>
      </c>
      <c r="L1809" s="9">
        <f t="shared" si="546"/>
        <v>1</v>
      </c>
      <c r="M1809" s="8">
        <f t="shared" si="547"/>
        <v>3</v>
      </c>
      <c r="N1809" s="2">
        <f t="shared" si="548"/>
        <v>0.30506566604127577</v>
      </c>
      <c r="O1809" s="2">
        <f t="shared" si="549"/>
        <v>0.57823639774859292</v>
      </c>
      <c r="P1809" s="2">
        <f t="shared" si="550"/>
        <v>0.11444652908067542</v>
      </c>
      <c r="Q1809" s="2">
        <f t="shared" si="551"/>
        <v>2.2514071294558319E-3</v>
      </c>
      <c r="R1809" s="1">
        <v>813</v>
      </c>
      <c r="S1809" s="1">
        <v>1541</v>
      </c>
      <c r="T1809" s="1">
        <v>305</v>
      </c>
      <c r="V1809" s="1">
        <v>0</v>
      </c>
      <c r="Z1809" s="1">
        <v>6</v>
      </c>
      <c r="AS1809" t="s">
        <v>2338</v>
      </c>
      <c r="AT1809" t="s">
        <v>2652</v>
      </c>
      <c r="AW1809" s="35">
        <v>31</v>
      </c>
      <c r="AX1809" s="37">
        <v>181</v>
      </c>
      <c r="AY1809" s="41">
        <f t="shared" si="543"/>
        <v>31181</v>
      </c>
      <c r="BA1809" s="7" t="s">
        <v>59</v>
      </c>
    </row>
    <row r="1810" spans="1:62" hidden="1" outlineLevel="1">
      <c r="A1810" t="s">
        <v>2645</v>
      </c>
      <c r="B1810" t="s">
        <v>2652</v>
      </c>
      <c r="C1810" s="25">
        <v>826</v>
      </c>
      <c r="F1810" s="1">
        <f t="shared" si="544"/>
        <v>601</v>
      </c>
      <c r="G1810" s="1">
        <v>412</v>
      </c>
      <c r="H1810" s="1">
        <v>391</v>
      </c>
      <c r="I1810" s="2" t="str">
        <f t="shared" si="552"/>
        <v/>
      </c>
      <c r="J1810" s="2">
        <f t="shared" si="553"/>
        <v>0.65058236272878534</v>
      </c>
      <c r="K1810" s="10">
        <f t="shared" si="545"/>
        <v>2</v>
      </c>
      <c r="L1810" s="9">
        <f t="shared" si="546"/>
        <v>1</v>
      </c>
      <c r="M1810" s="8">
        <f t="shared" si="547"/>
        <v>3</v>
      </c>
      <c r="N1810" s="2">
        <f t="shared" si="548"/>
        <v>0.24292845257903495</v>
      </c>
      <c r="O1810" s="2">
        <f t="shared" si="549"/>
        <v>0.68885191347753749</v>
      </c>
      <c r="P1810" s="2">
        <f t="shared" si="550"/>
        <v>6.8219633943427616E-2</v>
      </c>
      <c r="Q1810" s="2">
        <f t="shared" si="551"/>
        <v>-5.5511151231257827E-17</v>
      </c>
      <c r="R1810" s="1">
        <v>146</v>
      </c>
      <c r="S1810" s="1">
        <v>414</v>
      </c>
      <c r="T1810" s="1">
        <v>41</v>
      </c>
      <c r="V1810" s="1">
        <v>0</v>
      </c>
      <c r="Z1810" s="1">
        <v>0</v>
      </c>
      <c r="AS1810" t="s">
        <v>2645</v>
      </c>
      <c r="AT1810" t="s">
        <v>2652</v>
      </c>
      <c r="AW1810" s="35">
        <v>31</v>
      </c>
      <c r="AX1810" s="37">
        <v>183</v>
      </c>
      <c r="AY1810" s="41">
        <f t="shared" si="543"/>
        <v>31183</v>
      </c>
      <c r="BA1810" s="7" t="s">
        <v>59</v>
      </c>
    </row>
    <row r="1811" spans="1:62" hidden="1" outlineLevel="1">
      <c r="A1811" t="s">
        <v>1721</v>
      </c>
      <c r="B1811" t="s">
        <v>2652</v>
      </c>
      <c r="C1811" s="25">
        <v>14130</v>
      </c>
      <c r="F1811" s="1">
        <f t="shared" si="544"/>
        <v>10870</v>
      </c>
      <c r="G1811" s="1">
        <v>5693</v>
      </c>
      <c r="H1811" s="1">
        <v>5499</v>
      </c>
      <c r="I1811" s="2" t="str">
        <f t="shared" si="552"/>
        <v/>
      </c>
      <c r="J1811" s="2">
        <f t="shared" si="553"/>
        <v>0.50588776448942041</v>
      </c>
      <c r="K1811" s="10">
        <f t="shared" si="545"/>
        <v>2</v>
      </c>
      <c r="L1811" s="9">
        <f t="shared" si="546"/>
        <v>1</v>
      </c>
      <c r="M1811" s="8">
        <f t="shared" si="547"/>
        <v>3</v>
      </c>
      <c r="N1811" s="2">
        <f t="shared" si="548"/>
        <v>0.20193192272309107</v>
      </c>
      <c r="O1811" s="2">
        <f t="shared" si="549"/>
        <v>0.67810487580496781</v>
      </c>
      <c r="P1811" s="2">
        <f t="shared" si="550"/>
        <v>0.11701931922723091</v>
      </c>
      <c r="Q1811" s="2">
        <f t="shared" si="551"/>
        <v>2.9438822447101498E-3</v>
      </c>
      <c r="R1811" s="1">
        <v>2195</v>
      </c>
      <c r="S1811" s="1">
        <v>7371</v>
      </c>
      <c r="T1811" s="1">
        <v>1272</v>
      </c>
      <c r="V1811" s="1">
        <v>0</v>
      </c>
      <c r="Z1811" s="1">
        <v>32</v>
      </c>
      <c r="AS1811" t="s">
        <v>1721</v>
      </c>
      <c r="AT1811" t="s">
        <v>2652</v>
      </c>
      <c r="AW1811" s="35">
        <v>31</v>
      </c>
      <c r="AX1811" s="37">
        <v>185</v>
      </c>
      <c r="AY1811" s="41">
        <f t="shared" si="543"/>
        <v>31185</v>
      </c>
      <c r="BA1811" s="7" t="s">
        <v>59</v>
      </c>
    </row>
    <row r="1812" spans="1:62" collapsed="1">
      <c r="A1812" t="s">
        <v>2651</v>
      </c>
      <c r="B1812" t="s">
        <v>2569</v>
      </c>
      <c r="C1812" s="25">
        <f>SUM(C1719:C1811)</f>
        <v>1772693</v>
      </c>
      <c r="D1812" s="55">
        <v>1298000</v>
      </c>
      <c r="E1812" s="55">
        <v>1239000</v>
      </c>
      <c r="F1812" s="1">
        <f>SUM(F1719:F1811)</f>
        <v>1138422</v>
      </c>
      <c r="G1812" s="25">
        <f>SUM(G1719:G1811)</f>
        <v>610499</v>
      </c>
      <c r="H1812" s="1">
        <v>596087</v>
      </c>
      <c r="I1812" s="2">
        <f t="shared" si="552"/>
        <v>0.45923497688751924</v>
      </c>
      <c r="J1812" s="2">
        <f t="shared" si="553"/>
        <v>0.52360811720082712</v>
      </c>
      <c r="K1812" s="10">
        <f t="shared" si="545"/>
        <v>2</v>
      </c>
      <c r="L1812" s="9">
        <f t="shared" si="546"/>
        <v>1</v>
      </c>
      <c r="M1812" s="8">
        <f t="shared" si="547"/>
        <v>3</v>
      </c>
      <c r="N1812" s="2">
        <f t="shared" si="548"/>
        <v>0.32564725558711971</v>
      </c>
      <c r="O1812" s="2">
        <f t="shared" si="549"/>
        <v>0.50334234580849635</v>
      </c>
      <c r="P1812" s="2">
        <f t="shared" si="550"/>
        <v>0.16431516608076793</v>
      </c>
      <c r="Q1812" s="2">
        <f t="shared" si="551"/>
        <v>6.6952325236160071E-3</v>
      </c>
      <c r="R1812" s="25">
        <f>SUM(R1719:R1811)</f>
        <v>370724</v>
      </c>
      <c r="S1812" s="25">
        <f>SUM(S1719:S1811)</f>
        <v>573016</v>
      </c>
      <c r="T1812" s="25">
        <f>SUM(T1719:T1811)</f>
        <v>187060</v>
      </c>
      <c r="V1812" s="25">
        <f>SUM(V1719:V1811)</f>
        <v>453</v>
      </c>
      <c r="Z1812" s="25">
        <f>SUM(Z1719:Z1811)</f>
        <v>7169</v>
      </c>
      <c r="AS1812" t="s">
        <v>2651</v>
      </c>
      <c r="AT1812" t="s">
        <v>2569</v>
      </c>
      <c r="AW1812" s="35">
        <v>31</v>
      </c>
      <c r="AX1812" s="37"/>
      <c r="AY1812" s="35">
        <v>31</v>
      </c>
      <c r="BA1812" s="7" t="s">
        <v>2133</v>
      </c>
    </row>
    <row r="1813" spans="1:62">
      <c r="C1813" s="25"/>
      <c r="I1813" s="2"/>
      <c r="J1813" s="2"/>
      <c r="M1813" s="8"/>
      <c r="AW1813" s="35"/>
      <c r="AX1813" s="37"/>
      <c r="AY1813" s="41"/>
    </row>
    <row r="1814" spans="1:62" hidden="1" outlineLevel="1">
      <c r="A1814" t="s">
        <v>1483</v>
      </c>
      <c r="B1814" t="s">
        <v>1891</v>
      </c>
      <c r="C1814" s="25">
        <v>55410</v>
      </c>
      <c r="F1814" s="1">
        <f t="shared" ref="F1814:F1830" si="554">SUM(R1814:AP1814)</f>
        <v>25359</v>
      </c>
      <c r="G1814" s="1">
        <v>18257</v>
      </c>
      <c r="H1814" s="1">
        <v>17993</v>
      </c>
      <c r="I1814" s="2" t="str">
        <f t="shared" si="552"/>
        <v/>
      </c>
      <c r="J1814" s="2">
        <f t="shared" si="553"/>
        <v>0.70953113293110925</v>
      </c>
      <c r="K1814" s="10">
        <f t="shared" ref="K1814:K1831" si="555">RANK(R1814,R1814:AP1814)</f>
        <v>2</v>
      </c>
      <c r="L1814" s="9">
        <f t="shared" ref="L1814:L1831" si="556">RANK(S1814,R1814:AP1814)</f>
        <v>1</v>
      </c>
      <c r="M1814" s="8">
        <f t="shared" ref="M1814:M1831" si="557">RANK(T1814,R1814:AP1814)</f>
        <v>3</v>
      </c>
      <c r="N1814" s="2">
        <f t="shared" ref="N1814:N1831" si="558">IF(SUM($R1814:$AO1814)=0,"-",R1814/SUM($R1814:$AO1814))</f>
        <v>0.33818368232185814</v>
      </c>
      <c r="O1814" s="2">
        <f t="shared" ref="O1814:O1831" si="559">IF(SUM($R1814:$AO1814)=0,"-",S1814/SUM($R1814:$AO1814))</f>
        <v>0.48673054931188137</v>
      </c>
      <c r="P1814" s="2">
        <f t="shared" ref="P1814:P1831" si="560">IF(SUM($R1814:$AO1814)=0,"-",T1814/SUM($R1814:$AO1814))</f>
        <v>0.13265507314957214</v>
      </c>
      <c r="Q1814" s="2">
        <f t="shared" ref="Q1814:Q1831" si="561">IF(SUM($R1814:$AO1814)=0,"-",(1-N1814-O1814-P1814))</f>
        <v>4.2430695216688352E-2</v>
      </c>
      <c r="R1814" s="1">
        <v>8576</v>
      </c>
      <c r="S1814" s="1">
        <v>12343</v>
      </c>
      <c r="T1814" s="1">
        <v>3364</v>
      </c>
      <c r="U1814" s="1">
        <v>148</v>
      </c>
      <c r="V1814" s="1">
        <v>0</v>
      </c>
      <c r="W1814" s="1">
        <v>0</v>
      </c>
      <c r="X1814" s="1">
        <v>111</v>
      </c>
      <c r="Y1814" s="1">
        <v>805</v>
      </c>
      <c r="AB1814" s="1">
        <v>12</v>
      </c>
      <c r="AS1814" t="s">
        <v>1483</v>
      </c>
      <c r="AT1814" t="s">
        <v>1891</v>
      </c>
      <c r="AW1814" s="35">
        <v>32</v>
      </c>
      <c r="AX1814" s="37">
        <v>510</v>
      </c>
      <c r="AY1814" s="41">
        <f t="shared" si="543"/>
        <v>32510</v>
      </c>
      <c r="BA1814" s="7" t="s">
        <v>2943</v>
      </c>
      <c r="BE1814" s="1">
        <v>25359</v>
      </c>
      <c r="BF1814" s="1">
        <v>2091</v>
      </c>
      <c r="BH1814" s="1">
        <f>BG1814+BF1814+BE1814</f>
        <v>27450</v>
      </c>
    </row>
    <row r="1815" spans="1:62" hidden="1" outlineLevel="1">
      <c r="A1815" t="s">
        <v>1987</v>
      </c>
      <c r="B1815" t="s">
        <v>1891</v>
      </c>
      <c r="C1815" s="25">
        <v>24842</v>
      </c>
      <c r="F1815" s="1">
        <f t="shared" si="554"/>
        <v>12169</v>
      </c>
      <c r="G1815" s="1">
        <v>8135</v>
      </c>
      <c r="H1815" s="1">
        <v>8038</v>
      </c>
      <c r="I1815" s="2" t="str">
        <f t="shared" si="552"/>
        <v/>
      </c>
      <c r="J1815" s="2">
        <f t="shared" si="553"/>
        <v>0.66053085709589943</v>
      </c>
      <c r="K1815" s="10">
        <f t="shared" si="555"/>
        <v>2</v>
      </c>
      <c r="L1815" s="9">
        <f t="shared" si="556"/>
        <v>1</v>
      </c>
      <c r="M1815" s="8">
        <f t="shared" si="557"/>
        <v>3</v>
      </c>
      <c r="N1815" s="2">
        <f t="shared" si="558"/>
        <v>0.25154080039444487</v>
      </c>
      <c r="O1815" s="2">
        <f t="shared" si="559"/>
        <v>0.58336757334209877</v>
      </c>
      <c r="P1815" s="2">
        <f t="shared" si="560"/>
        <v>0.12005916673514669</v>
      </c>
      <c r="Q1815" s="2">
        <f t="shared" si="561"/>
        <v>4.5032459528309726E-2</v>
      </c>
      <c r="R1815" s="1">
        <v>3061</v>
      </c>
      <c r="S1815" s="1">
        <v>7099</v>
      </c>
      <c r="T1815" s="1">
        <v>1461</v>
      </c>
      <c r="U1815" s="1">
        <v>64</v>
      </c>
      <c r="V1815" s="1">
        <v>22</v>
      </c>
      <c r="W1815" s="1">
        <v>3</v>
      </c>
      <c r="X1815" s="1">
        <v>16</v>
      </c>
      <c r="Y1815" s="1">
        <v>432</v>
      </c>
      <c r="AB1815" s="1">
        <v>11</v>
      </c>
      <c r="AS1815" t="s">
        <v>1987</v>
      </c>
      <c r="AT1815" t="s">
        <v>1891</v>
      </c>
      <c r="AW1815" s="35">
        <v>32</v>
      </c>
      <c r="AX1815" s="37">
        <v>1</v>
      </c>
      <c r="AY1815" s="41">
        <f t="shared" si="543"/>
        <v>32001</v>
      </c>
      <c r="BA1815" s="7" t="s">
        <v>59</v>
      </c>
      <c r="BE1815" s="1">
        <v>12169</v>
      </c>
      <c r="BF1815" s="1">
        <v>1655</v>
      </c>
      <c r="BH1815" s="1">
        <f t="shared" ref="BH1815:BH1830" si="562">BG1815+BF1815+BE1815</f>
        <v>13824</v>
      </c>
      <c r="BJ1815" s="1"/>
    </row>
    <row r="1816" spans="1:62" hidden="1" outlineLevel="1">
      <c r="A1816" t="s">
        <v>1351</v>
      </c>
      <c r="B1816" t="s">
        <v>1891</v>
      </c>
      <c r="C1816" s="25">
        <v>1803774</v>
      </c>
      <c r="F1816" s="1">
        <f t="shared" si="554"/>
        <v>647904</v>
      </c>
      <c r="G1816" s="1">
        <v>362601</v>
      </c>
      <c r="H1816" s="1">
        <v>354920</v>
      </c>
      <c r="I1816" s="2" t="str">
        <f t="shared" si="552"/>
        <v/>
      </c>
      <c r="J1816" s="2">
        <f t="shared" si="553"/>
        <v>0.54779720452412706</v>
      </c>
      <c r="K1816" s="10">
        <f t="shared" si="555"/>
        <v>1</v>
      </c>
      <c r="L1816" s="9">
        <f t="shared" si="556"/>
        <v>2</v>
      </c>
      <c r="M1816" s="8">
        <f t="shared" si="557"/>
        <v>3</v>
      </c>
      <c r="N1816" s="2">
        <f t="shared" si="558"/>
        <v>0.4341353039956537</v>
      </c>
      <c r="O1816" s="2">
        <f t="shared" si="559"/>
        <v>0.37084043315059023</v>
      </c>
      <c r="P1816" s="2">
        <f t="shared" si="560"/>
        <v>0.14917179088259988</v>
      </c>
      <c r="Q1816" s="2">
        <f t="shared" si="561"/>
        <v>4.5852471971156189E-2</v>
      </c>
      <c r="R1816" s="1">
        <v>281278</v>
      </c>
      <c r="S1816" s="1">
        <v>240269</v>
      </c>
      <c r="T1816" s="1">
        <v>96649</v>
      </c>
      <c r="U1816" s="1">
        <v>3570</v>
      </c>
      <c r="V1816" s="1">
        <v>1491</v>
      </c>
      <c r="W1816" s="1">
        <v>0</v>
      </c>
      <c r="X1816" s="1">
        <v>1773</v>
      </c>
      <c r="Y1816" s="1">
        <v>22278</v>
      </c>
      <c r="AB1816" s="1">
        <v>596</v>
      </c>
      <c r="AS1816" t="s">
        <v>1351</v>
      </c>
      <c r="AT1816" t="s">
        <v>1891</v>
      </c>
      <c r="AW1816" s="35">
        <v>32</v>
      </c>
      <c r="AX1816" s="37">
        <v>3</v>
      </c>
      <c r="AY1816" s="41">
        <f t="shared" si="543"/>
        <v>32003</v>
      </c>
      <c r="BA1816" s="7" t="s">
        <v>59</v>
      </c>
      <c r="BE1816" s="1">
        <v>647904</v>
      </c>
      <c r="BF1816" s="1">
        <v>184302</v>
      </c>
      <c r="BH1816" s="1">
        <f t="shared" si="562"/>
        <v>832206</v>
      </c>
      <c r="BJ1816" s="1"/>
    </row>
    <row r="1817" spans="1:62" hidden="1" outlineLevel="1">
      <c r="A1817" t="s">
        <v>2696</v>
      </c>
      <c r="B1817" t="s">
        <v>1891</v>
      </c>
      <c r="C1817" s="25">
        <v>46855</v>
      </c>
      <c r="F1817" s="1">
        <f t="shared" si="554"/>
        <v>27203</v>
      </c>
      <c r="G1817" s="1">
        <v>19450</v>
      </c>
      <c r="H1817" s="1">
        <v>19150</v>
      </c>
      <c r="I1817" s="2" t="str">
        <f t="shared" si="552"/>
        <v/>
      </c>
      <c r="J1817" s="2">
        <f t="shared" si="553"/>
        <v>0.70396647428592429</v>
      </c>
      <c r="K1817" s="10">
        <f t="shared" si="555"/>
        <v>2</v>
      </c>
      <c r="L1817" s="9">
        <f t="shared" si="556"/>
        <v>1</v>
      </c>
      <c r="M1817" s="8">
        <f t="shared" si="557"/>
        <v>3</v>
      </c>
      <c r="N1817" s="2">
        <f t="shared" si="558"/>
        <v>0.26541190309892293</v>
      </c>
      <c r="O1817" s="2">
        <f t="shared" si="559"/>
        <v>0.55493879351542108</v>
      </c>
      <c r="P1817" s="2">
        <f t="shared" si="560"/>
        <v>0.13314707936624637</v>
      </c>
      <c r="Q1817" s="2">
        <f t="shared" si="561"/>
        <v>4.6502224019409621E-2</v>
      </c>
      <c r="R1817" s="1">
        <v>7220</v>
      </c>
      <c r="S1817" s="1">
        <v>15096</v>
      </c>
      <c r="T1817" s="1">
        <v>3622</v>
      </c>
      <c r="U1817" s="1">
        <v>178</v>
      </c>
      <c r="V1817" s="1">
        <v>77</v>
      </c>
      <c r="W1817" s="1">
        <v>0</v>
      </c>
      <c r="X1817" s="1">
        <v>54</v>
      </c>
      <c r="Y1817" s="1">
        <v>938</v>
      </c>
      <c r="AB1817" s="1">
        <v>18</v>
      </c>
      <c r="AS1817" t="s">
        <v>2696</v>
      </c>
      <c r="AT1817" t="s">
        <v>1891</v>
      </c>
      <c r="AW1817" s="35">
        <v>32</v>
      </c>
      <c r="AX1817" s="37">
        <v>5</v>
      </c>
      <c r="AY1817" s="41">
        <f t="shared" si="543"/>
        <v>32005</v>
      </c>
      <c r="BA1817" s="7" t="s">
        <v>59</v>
      </c>
      <c r="BE1817" s="1">
        <v>27203</v>
      </c>
      <c r="BF1817" s="1">
        <v>1852</v>
      </c>
      <c r="BH1817" s="1">
        <f t="shared" si="562"/>
        <v>29055</v>
      </c>
      <c r="BJ1817" s="1"/>
    </row>
    <row r="1818" spans="1:62" hidden="1" outlineLevel="1">
      <c r="A1818" t="s">
        <v>2471</v>
      </c>
      <c r="B1818" t="s">
        <v>1891</v>
      </c>
      <c r="C1818" s="25">
        <v>46108</v>
      </c>
      <c r="F1818" s="1">
        <f t="shared" si="554"/>
        <v>18173</v>
      </c>
      <c r="G1818" s="1">
        <v>11865</v>
      </c>
      <c r="H1818" s="1">
        <v>11682</v>
      </c>
      <c r="I1818" s="2" t="str">
        <f t="shared" si="552"/>
        <v/>
      </c>
      <c r="J1818" s="2">
        <f t="shared" si="553"/>
        <v>0.64282176855775053</v>
      </c>
      <c r="K1818" s="10">
        <f t="shared" si="555"/>
        <v>2</v>
      </c>
      <c r="L1818" s="9">
        <f t="shared" si="556"/>
        <v>1</v>
      </c>
      <c r="M1818" s="8">
        <f t="shared" si="557"/>
        <v>3</v>
      </c>
      <c r="N1818" s="2">
        <f t="shared" si="558"/>
        <v>0.24442854784570517</v>
      </c>
      <c r="O1818" s="2">
        <f t="shared" si="559"/>
        <v>0.56380344467066523</v>
      </c>
      <c r="P1818" s="2">
        <f t="shared" si="560"/>
        <v>0.14752655037693282</v>
      </c>
      <c r="Q1818" s="2">
        <f t="shared" si="561"/>
        <v>4.424145710669683E-2</v>
      </c>
      <c r="R1818" s="1">
        <v>4442</v>
      </c>
      <c r="S1818" s="1">
        <v>10246</v>
      </c>
      <c r="T1818" s="1">
        <v>2681</v>
      </c>
      <c r="U1818" s="1">
        <v>134</v>
      </c>
      <c r="V1818" s="1">
        <v>24</v>
      </c>
      <c r="W1818" s="1">
        <v>5</v>
      </c>
      <c r="X1818" s="1">
        <v>25</v>
      </c>
      <c r="Y1818" s="1">
        <v>605</v>
      </c>
      <c r="AB1818" s="1">
        <v>11</v>
      </c>
      <c r="AS1818" t="s">
        <v>2471</v>
      </c>
      <c r="AT1818" t="s">
        <v>1891</v>
      </c>
      <c r="AW1818" s="35">
        <v>32</v>
      </c>
      <c r="AX1818" s="37">
        <v>7</v>
      </c>
      <c r="AY1818" s="41">
        <f t="shared" si="543"/>
        <v>32007</v>
      </c>
      <c r="BA1818" s="7" t="s">
        <v>59</v>
      </c>
      <c r="BE1818" s="1">
        <v>18173</v>
      </c>
      <c r="BF1818" s="1">
        <v>1731</v>
      </c>
      <c r="BH1818" s="1">
        <f t="shared" si="562"/>
        <v>19904</v>
      </c>
      <c r="BJ1818" s="1"/>
    </row>
    <row r="1819" spans="1:62" hidden="1" outlineLevel="1">
      <c r="A1819" t="s">
        <v>2925</v>
      </c>
      <c r="B1819" t="s">
        <v>1891</v>
      </c>
      <c r="C1819" s="25">
        <v>883</v>
      </c>
      <c r="F1819" s="1">
        <f t="shared" si="554"/>
        <v>644</v>
      </c>
      <c r="G1819" s="1">
        <v>442</v>
      </c>
      <c r="H1819" s="1">
        <v>424</v>
      </c>
      <c r="I1819" s="2" t="str">
        <f t="shared" si="552"/>
        <v/>
      </c>
      <c r="J1819" s="2">
        <f t="shared" si="553"/>
        <v>0.65838509316770188</v>
      </c>
      <c r="K1819" s="10">
        <f t="shared" si="555"/>
        <v>2</v>
      </c>
      <c r="L1819" s="9">
        <f t="shared" si="556"/>
        <v>1</v>
      </c>
      <c r="M1819" s="8">
        <f t="shared" si="557"/>
        <v>3</v>
      </c>
      <c r="N1819" s="2">
        <f t="shared" si="558"/>
        <v>0.28105590062111802</v>
      </c>
      <c r="O1819" s="2">
        <f t="shared" si="559"/>
        <v>0.53105590062111796</v>
      </c>
      <c r="P1819" s="2">
        <f t="shared" si="560"/>
        <v>0.11956521739130435</v>
      </c>
      <c r="Q1819" s="2">
        <f t="shared" si="561"/>
        <v>6.8322981366459729E-2</v>
      </c>
      <c r="R1819" s="1">
        <v>181</v>
      </c>
      <c r="S1819" s="1">
        <v>342</v>
      </c>
      <c r="T1819" s="1">
        <v>77</v>
      </c>
      <c r="U1819" s="1">
        <v>7</v>
      </c>
      <c r="V1819" s="1">
        <v>3</v>
      </c>
      <c r="W1819" s="1">
        <v>0</v>
      </c>
      <c r="X1819" s="1">
        <v>5</v>
      </c>
      <c r="Y1819" s="1">
        <v>28</v>
      </c>
      <c r="AB1819" s="1">
        <v>1</v>
      </c>
      <c r="AS1819" t="s">
        <v>2925</v>
      </c>
      <c r="AT1819" t="s">
        <v>1891</v>
      </c>
      <c r="AW1819" s="35">
        <v>32</v>
      </c>
      <c r="AX1819" s="37">
        <v>9</v>
      </c>
      <c r="AY1819" s="41">
        <f t="shared" si="543"/>
        <v>32009</v>
      </c>
      <c r="BA1819" s="7" t="s">
        <v>59</v>
      </c>
      <c r="BE1819" s="1">
        <v>644</v>
      </c>
      <c r="BF1819" s="1">
        <v>85</v>
      </c>
      <c r="BH1819" s="1">
        <f t="shared" si="562"/>
        <v>729</v>
      </c>
      <c r="BJ1819" s="1"/>
    </row>
    <row r="1820" spans="1:62" hidden="1" outlineLevel="1">
      <c r="A1820" t="s">
        <v>1913</v>
      </c>
      <c r="B1820" t="s">
        <v>1891</v>
      </c>
      <c r="C1820" s="25">
        <v>1579</v>
      </c>
      <c r="F1820" s="1">
        <f t="shared" si="554"/>
        <v>915</v>
      </c>
      <c r="G1820" s="1">
        <v>728</v>
      </c>
      <c r="H1820" s="1">
        <v>713</v>
      </c>
      <c r="I1820" s="2" t="str">
        <f t="shared" si="552"/>
        <v/>
      </c>
      <c r="J1820" s="2">
        <f t="shared" si="553"/>
        <v>0.77923497267759567</v>
      </c>
      <c r="K1820" s="10">
        <f t="shared" si="555"/>
        <v>2</v>
      </c>
      <c r="L1820" s="9">
        <f t="shared" si="556"/>
        <v>1</v>
      </c>
      <c r="M1820" s="8">
        <f t="shared" si="557"/>
        <v>3</v>
      </c>
      <c r="N1820" s="2">
        <f t="shared" si="558"/>
        <v>0.19562841530054645</v>
      </c>
      <c r="O1820" s="2">
        <f t="shared" si="559"/>
        <v>0.63715846994535519</v>
      </c>
      <c r="P1820" s="2">
        <f t="shared" si="560"/>
        <v>0.1005464480874317</v>
      </c>
      <c r="Q1820" s="2">
        <f t="shared" si="561"/>
        <v>6.6666666666666693E-2</v>
      </c>
      <c r="R1820" s="1">
        <v>179</v>
      </c>
      <c r="S1820" s="1">
        <v>583</v>
      </c>
      <c r="T1820" s="1">
        <v>92</v>
      </c>
      <c r="U1820" s="1">
        <v>5</v>
      </c>
      <c r="V1820" s="1">
        <v>0</v>
      </c>
      <c r="W1820" s="1">
        <v>0</v>
      </c>
      <c r="X1820" s="1">
        <v>5</v>
      </c>
      <c r="Y1820" s="1">
        <v>50</v>
      </c>
      <c r="AB1820" s="1">
        <v>1</v>
      </c>
      <c r="AS1820" t="s">
        <v>1913</v>
      </c>
      <c r="AT1820" t="s">
        <v>1891</v>
      </c>
      <c r="AW1820" s="35">
        <v>32</v>
      </c>
      <c r="AX1820" s="37">
        <v>11</v>
      </c>
      <c r="AY1820" s="41">
        <f t="shared" si="543"/>
        <v>32011</v>
      </c>
      <c r="BA1820" s="7" t="s">
        <v>59</v>
      </c>
      <c r="BE1820" s="1">
        <v>915</v>
      </c>
      <c r="BF1820" s="1">
        <v>70</v>
      </c>
      <c r="BH1820" s="1">
        <f t="shared" si="562"/>
        <v>985</v>
      </c>
      <c r="BJ1820" s="1"/>
    </row>
    <row r="1821" spans="1:62" hidden="1" outlineLevel="1">
      <c r="A1821" t="s">
        <v>1548</v>
      </c>
      <c r="B1821" t="s">
        <v>1891</v>
      </c>
      <c r="C1821" s="25">
        <v>15420</v>
      </c>
      <c r="F1821" s="1">
        <f t="shared" si="554"/>
        <v>5897</v>
      </c>
      <c r="G1821" s="1">
        <v>4531</v>
      </c>
      <c r="H1821" s="1">
        <v>4439</v>
      </c>
      <c r="I1821" s="2" t="str">
        <f t="shared" si="552"/>
        <v/>
      </c>
      <c r="J1821" s="2">
        <f t="shared" si="553"/>
        <v>0.75275563846023397</v>
      </c>
      <c r="K1821" s="10">
        <f t="shared" si="555"/>
        <v>2</v>
      </c>
      <c r="L1821" s="9">
        <f t="shared" si="556"/>
        <v>1</v>
      </c>
      <c r="M1821" s="8">
        <f t="shared" si="557"/>
        <v>3</v>
      </c>
      <c r="N1821" s="2">
        <f t="shared" si="558"/>
        <v>0.26657622519925384</v>
      </c>
      <c r="O1821" s="2">
        <f t="shared" si="559"/>
        <v>0.55519755808037985</v>
      </c>
      <c r="P1821" s="2">
        <f t="shared" si="560"/>
        <v>0.14057995590978464</v>
      </c>
      <c r="Q1821" s="2">
        <f t="shared" si="561"/>
        <v>3.7646260810581672E-2</v>
      </c>
      <c r="R1821" s="1">
        <v>1572</v>
      </c>
      <c r="S1821" s="1">
        <v>3274</v>
      </c>
      <c r="T1821" s="1">
        <v>829</v>
      </c>
      <c r="U1821" s="1">
        <v>33</v>
      </c>
      <c r="V1821" s="1">
        <v>5</v>
      </c>
      <c r="W1821" s="1">
        <v>2</v>
      </c>
      <c r="X1821" s="1">
        <v>7</v>
      </c>
      <c r="Y1821" s="1">
        <v>175</v>
      </c>
      <c r="AB1821" s="1">
        <v>0</v>
      </c>
      <c r="AS1821" t="s">
        <v>1548</v>
      </c>
      <c r="AT1821" t="s">
        <v>1891</v>
      </c>
      <c r="AW1821" s="35">
        <v>32</v>
      </c>
      <c r="AX1821" s="37">
        <v>13</v>
      </c>
      <c r="AY1821" s="41">
        <f t="shared" si="543"/>
        <v>32013</v>
      </c>
      <c r="BA1821" s="7" t="s">
        <v>59</v>
      </c>
      <c r="BE1821" s="1">
        <v>5897</v>
      </c>
      <c r="BF1821" s="1">
        <v>747</v>
      </c>
      <c r="BH1821" s="1">
        <f t="shared" si="562"/>
        <v>6644</v>
      </c>
      <c r="BJ1821" s="1"/>
    </row>
    <row r="1822" spans="1:62" hidden="1" outlineLevel="1">
      <c r="A1822" t="s">
        <v>2218</v>
      </c>
      <c r="B1822" t="s">
        <v>1891</v>
      </c>
      <c r="C1822" s="25">
        <v>5307</v>
      </c>
      <c r="F1822" s="1">
        <f t="shared" si="554"/>
        <v>2359</v>
      </c>
      <c r="G1822" s="1">
        <v>1799</v>
      </c>
      <c r="H1822" s="1">
        <v>1768</v>
      </c>
      <c r="I1822" s="2" t="str">
        <f t="shared" si="552"/>
        <v/>
      </c>
      <c r="J1822" s="2">
        <f t="shared" si="553"/>
        <v>0.74947011445527767</v>
      </c>
      <c r="K1822" s="10">
        <f t="shared" si="555"/>
        <v>2</v>
      </c>
      <c r="L1822" s="9">
        <f t="shared" si="556"/>
        <v>1</v>
      </c>
      <c r="M1822" s="8">
        <f t="shared" si="557"/>
        <v>3</v>
      </c>
      <c r="N1822" s="2">
        <f t="shared" si="558"/>
        <v>0.2785078423060619</v>
      </c>
      <c r="O1822" s="2">
        <f t="shared" si="559"/>
        <v>0.56930902924968207</v>
      </c>
      <c r="P1822" s="2">
        <f t="shared" si="560"/>
        <v>0.12378126324713862</v>
      </c>
      <c r="Q1822" s="2">
        <f t="shared" si="561"/>
        <v>2.840186519711746E-2</v>
      </c>
      <c r="R1822" s="1">
        <v>657</v>
      </c>
      <c r="S1822" s="1">
        <v>1343</v>
      </c>
      <c r="T1822" s="1">
        <v>292</v>
      </c>
      <c r="U1822" s="1">
        <v>5</v>
      </c>
      <c r="V1822" s="1">
        <v>0</v>
      </c>
      <c r="W1822" s="1">
        <v>0</v>
      </c>
      <c r="X1822" s="1">
        <v>4</v>
      </c>
      <c r="Y1822" s="1">
        <v>57</v>
      </c>
      <c r="AB1822" s="1">
        <v>1</v>
      </c>
      <c r="AS1822" t="s">
        <v>2218</v>
      </c>
      <c r="AT1822" t="s">
        <v>1891</v>
      </c>
      <c r="AW1822" s="35">
        <v>32</v>
      </c>
      <c r="AX1822" s="37">
        <v>15</v>
      </c>
      <c r="AY1822" s="41">
        <f t="shared" si="543"/>
        <v>32015</v>
      </c>
      <c r="BA1822" s="7" t="s">
        <v>59</v>
      </c>
      <c r="BE1822" s="1">
        <v>2359</v>
      </c>
      <c r="BF1822" s="1">
        <v>122</v>
      </c>
      <c r="BH1822" s="1">
        <f t="shared" si="562"/>
        <v>2481</v>
      </c>
      <c r="BJ1822" s="1"/>
    </row>
    <row r="1823" spans="1:62" hidden="1" outlineLevel="1">
      <c r="A1823" t="s">
        <v>1886</v>
      </c>
      <c r="B1823" t="s">
        <v>1891</v>
      </c>
      <c r="C1823" s="25">
        <v>4729</v>
      </c>
      <c r="F1823" s="1">
        <f t="shared" si="554"/>
        <v>2682</v>
      </c>
      <c r="G1823" s="1">
        <v>1863</v>
      </c>
      <c r="H1823" s="1">
        <v>1806</v>
      </c>
      <c r="I1823" s="2" t="str">
        <f t="shared" si="552"/>
        <v/>
      </c>
      <c r="J1823" s="2">
        <f t="shared" si="553"/>
        <v>0.67337807606263977</v>
      </c>
      <c r="K1823" s="10">
        <f t="shared" si="555"/>
        <v>2</v>
      </c>
      <c r="L1823" s="9">
        <f t="shared" si="556"/>
        <v>1</v>
      </c>
      <c r="M1823" s="8">
        <f t="shared" si="557"/>
        <v>3</v>
      </c>
      <c r="N1823" s="2">
        <f t="shared" si="558"/>
        <v>0.37099179716629382</v>
      </c>
      <c r="O1823" s="2">
        <f t="shared" si="559"/>
        <v>0.50671140939597314</v>
      </c>
      <c r="P1823" s="2">
        <f t="shared" si="560"/>
        <v>9.6942580164056671E-2</v>
      </c>
      <c r="Q1823" s="2">
        <f t="shared" si="561"/>
        <v>2.535421327367636E-2</v>
      </c>
      <c r="R1823" s="1">
        <v>995</v>
      </c>
      <c r="S1823" s="1">
        <v>1359</v>
      </c>
      <c r="T1823" s="1">
        <v>260</v>
      </c>
      <c r="U1823" s="1">
        <v>14</v>
      </c>
      <c r="V1823" s="1">
        <v>3</v>
      </c>
      <c r="W1823" s="1">
        <v>0</v>
      </c>
      <c r="X1823" s="1">
        <v>1</v>
      </c>
      <c r="Y1823" s="1">
        <v>48</v>
      </c>
      <c r="AB1823" s="1">
        <v>2</v>
      </c>
      <c r="AS1823" t="s">
        <v>1886</v>
      </c>
      <c r="AT1823" t="s">
        <v>1891</v>
      </c>
      <c r="AW1823" s="35">
        <v>32</v>
      </c>
      <c r="AX1823" s="37">
        <v>17</v>
      </c>
      <c r="AY1823" s="41">
        <f t="shared" si="543"/>
        <v>32017</v>
      </c>
      <c r="BA1823" s="7" t="s">
        <v>59</v>
      </c>
      <c r="BE1823" s="1">
        <v>2682</v>
      </c>
      <c r="BF1823" s="1">
        <v>160</v>
      </c>
      <c r="BH1823" s="1">
        <f t="shared" si="562"/>
        <v>2842</v>
      </c>
      <c r="BJ1823" s="1"/>
    </row>
    <row r="1824" spans="1:62" hidden="1" outlineLevel="1">
      <c r="A1824" t="s">
        <v>2460</v>
      </c>
      <c r="B1824" t="s">
        <v>1891</v>
      </c>
      <c r="C1824" s="25">
        <v>49827</v>
      </c>
      <c r="F1824" s="1">
        <f t="shared" si="554"/>
        <v>22434</v>
      </c>
      <c r="G1824" s="1">
        <v>15142</v>
      </c>
      <c r="H1824" s="1">
        <v>14892</v>
      </c>
      <c r="I1824" s="2" t="str">
        <f t="shared" si="552"/>
        <v/>
      </c>
      <c r="J1824" s="2">
        <f t="shared" si="553"/>
        <v>0.66381385397165016</v>
      </c>
      <c r="K1824" s="10">
        <f t="shared" si="555"/>
        <v>2</v>
      </c>
      <c r="L1824" s="9">
        <f t="shared" si="556"/>
        <v>1</v>
      </c>
      <c r="M1824" s="8">
        <f t="shared" si="557"/>
        <v>3</v>
      </c>
      <c r="N1824" s="2">
        <f t="shared" si="558"/>
        <v>0.2977177498439868</v>
      </c>
      <c r="O1824" s="2">
        <f t="shared" si="559"/>
        <v>0.50771150931621645</v>
      </c>
      <c r="P1824" s="2">
        <f t="shared" si="560"/>
        <v>0.13635553178211643</v>
      </c>
      <c r="Q1824" s="2">
        <f t="shared" si="561"/>
        <v>5.8215209057680323E-2</v>
      </c>
      <c r="R1824" s="1">
        <v>6679</v>
      </c>
      <c r="S1824" s="1">
        <v>11390</v>
      </c>
      <c r="T1824" s="1">
        <v>3059</v>
      </c>
      <c r="U1824" s="1">
        <v>161</v>
      </c>
      <c r="V1824" s="1">
        <v>67</v>
      </c>
      <c r="W1824" s="1">
        <v>7</v>
      </c>
      <c r="X1824" s="1">
        <v>54</v>
      </c>
      <c r="Y1824" s="1">
        <v>1004</v>
      </c>
      <c r="AB1824" s="1">
        <v>13</v>
      </c>
      <c r="AS1824" t="s">
        <v>2460</v>
      </c>
      <c r="AT1824" t="s">
        <v>1891</v>
      </c>
      <c r="AW1824" s="35">
        <v>32</v>
      </c>
      <c r="AX1824" s="37">
        <v>19</v>
      </c>
      <c r="AY1824" s="41">
        <f t="shared" si="543"/>
        <v>32019</v>
      </c>
      <c r="BA1824" s="7" t="s">
        <v>59</v>
      </c>
      <c r="BE1824" s="1">
        <v>22434</v>
      </c>
      <c r="BF1824" s="1">
        <v>4150</v>
      </c>
      <c r="BH1824" s="1">
        <f t="shared" si="562"/>
        <v>26584</v>
      </c>
      <c r="BJ1824" s="1"/>
    </row>
    <row r="1825" spans="1:62" hidden="1" outlineLevel="1">
      <c r="A1825" t="s">
        <v>755</v>
      </c>
      <c r="B1825" t="s">
        <v>1891</v>
      </c>
      <c r="C1825" s="25">
        <v>4864</v>
      </c>
      <c r="F1825" s="1">
        <f t="shared" si="554"/>
        <v>2636</v>
      </c>
      <c r="G1825" s="1">
        <v>2116</v>
      </c>
      <c r="H1825" s="1">
        <v>2080</v>
      </c>
      <c r="I1825" s="2" t="str">
        <f t="shared" si="552"/>
        <v/>
      </c>
      <c r="J1825" s="2">
        <f t="shared" si="553"/>
        <v>0.7890743550834598</v>
      </c>
      <c r="K1825" s="10">
        <f t="shared" si="555"/>
        <v>1</v>
      </c>
      <c r="L1825" s="9">
        <f t="shared" si="556"/>
        <v>2</v>
      </c>
      <c r="M1825" s="8">
        <f t="shared" si="557"/>
        <v>3</v>
      </c>
      <c r="N1825" s="2">
        <f t="shared" si="558"/>
        <v>0.46282245827010621</v>
      </c>
      <c r="O1825" s="2">
        <f t="shared" si="559"/>
        <v>0.38012139605462825</v>
      </c>
      <c r="P1825" s="2">
        <f t="shared" si="560"/>
        <v>0.11342943854324734</v>
      </c>
      <c r="Q1825" s="2">
        <f t="shared" si="561"/>
        <v>4.3626707132018258E-2</v>
      </c>
      <c r="R1825" s="1">
        <v>1220</v>
      </c>
      <c r="S1825" s="1">
        <v>1002</v>
      </c>
      <c r="T1825" s="1">
        <v>299</v>
      </c>
      <c r="U1825" s="1">
        <v>16</v>
      </c>
      <c r="V1825" s="1">
        <v>0</v>
      </c>
      <c r="W1825" s="1">
        <v>0</v>
      </c>
      <c r="X1825" s="1">
        <v>4</v>
      </c>
      <c r="Y1825" s="1">
        <v>91</v>
      </c>
      <c r="AB1825" s="1">
        <v>4</v>
      </c>
      <c r="AS1825" t="s">
        <v>755</v>
      </c>
      <c r="AT1825" t="s">
        <v>1891</v>
      </c>
      <c r="AW1825" s="35">
        <v>32</v>
      </c>
      <c r="AX1825" s="37">
        <v>21</v>
      </c>
      <c r="AY1825" s="41">
        <f t="shared" si="543"/>
        <v>32021</v>
      </c>
      <c r="BA1825" s="7" t="s">
        <v>59</v>
      </c>
      <c r="BE1825" s="1">
        <v>2636</v>
      </c>
      <c r="BF1825" s="1">
        <v>620</v>
      </c>
      <c r="BH1825" s="1">
        <f t="shared" si="562"/>
        <v>3256</v>
      </c>
      <c r="BJ1825" s="1"/>
    </row>
    <row r="1826" spans="1:62" hidden="1" outlineLevel="1">
      <c r="A1826" t="s">
        <v>1815</v>
      </c>
      <c r="B1826" t="s">
        <v>1891</v>
      </c>
      <c r="C1826" s="25">
        <v>42530</v>
      </c>
      <c r="F1826" s="1">
        <f t="shared" si="554"/>
        <v>20698</v>
      </c>
      <c r="G1826" s="1">
        <v>11932</v>
      </c>
      <c r="H1826" s="1">
        <v>11542</v>
      </c>
      <c r="I1826" s="2" t="str">
        <f t="shared" si="552"/>
        <v/>
      </c>
      <c r="J1826" s="2">
        <f t="shared" si="553"/>
        <v>0.55763841917093437</v>
      </c>
      <c r="K1826" s="10">
        <f t="shared" si="555"/>
        <v>2</v>
      </c>
      <c r="L1826" s="9">
        <f t="shared" si="556"/>
        <v>1</v>
      </c>
      <c r="M1826" s="8">
        <f t="shared" si="557"/>
        <v>3</v>
      </c>
      <c r="N1826" s="2">
        <f t="shared" si="558"/>
        <v>0.36752343221567302</v>
      </c>
      <c r="O1826" s="2">
        <f t="shared" si="559"/>
        <v>0.44158855928108998</v>
      </c>
      <c r="P1826" s="2">
        <f t="shared" si="560"/>
        <v>0.13730795245917479</v>
      </c>
      <c r="Q1826" s="2">
        <f t="shared" si="561"/>
        <v>5.3580056044062158E-2</v>
      </c>
      <c r="R1826" s="1">
        <v>7607</v>
      </c>
      <c r="S1826" s="1">
        <v>9140</v>
      </c>
      <c r="T1826" s="1">
        <v>2842</v>
      </c>
      <c r="U1826" s="1">
        <v>183</v>
      </c>
      <c r="V1826" s="1">
        <v>20</v>
      </c>
      <c r="W1826" s="1">
        <v>5</v>
      </c>
      <c r="X1826" s="1">
        <v>8</v>
      </c>
      <c r="Y1826" s="1">
        <v>879</v>
      </c>
      <c r="AB1826" s="1">
        <v>14</v>
      </c>
      <c r="AS1826" t="s">
        <v>1815</v>
      </c>
      <c r="AT1826" t="s">
        <v>1891</v>
      </c>
      <c r="AW1826" s="35">
        <v>32</v>
      </c>
      <c r="AX1826" s="37">
        <v>23</v>
      </c>
      <c r="AY1826" s="41">
        <f t="shared" si="543"/>
        <v>32023</v>
      </c>
      <c r="BA1826" s="7" t="s">
        <v>59</v>
      </c>
      <c r="BE1826" s="1">
        <v>20698</v>
      </c>
      <c r="BF1826" s="1">
        <v>761</v>
      </c>
      <c r="BH1826" s="1">
        <f t="shared" si="562"/>
        <v>21459</v>
      </c>
      <c r="BJ1826" s="1"/>
    </row>
    <row r="1827" spans="1:62" hidden="1" outlineLevel="1">
      <c r="A1827" t="s">
        <v>93</v>
      </c>
      <c r="B1827" t="s">
        <v>1891</v>
      </c>
      <c r="C1827" s="25">
        <v>6653</v>
      </c>
      <c r="F1827" s="1">
        <f t="shared" si="554"/>
        <v>2147</v>
      </c>
      <c r="G1827" s="1">
        <v>1548</v>
      </c>
      <c r="H1827" s="1">
        <v>1517</v>
      </c>
      <c r="I1827" s="2" t="str">
        <f t="shared" si="552"/>
        <v/>
      </c>
      <c r="J1827" s="2">
        <f t="shared" si="553"/>
        <v>0.70656730321378669</v>
      </c>
      <c r="K1827" s="10">
        <f t="shared" si="555"/>
        <v>2</v>
      </c>
      <c r="L1827" s="9">
        <f t="shared" si="556"/>
        <v>1</v>
      </c>
      <c r="M1827" s="8">
        <f t="shared" si="557"/>
        <v>3</v>
      </c>
      <c r="N1827" s="2">
        <f t="shared" si="558"/>
        <v>0.34979040521658128</v>
      </c>
      <c r="O1827" s="2">
        <f t="shared" si="559"/>
        <v>0.46669771774569169</v>
      </c>
      <c r="P1827" s="2">
        <f t="shared" si="560"/>
        <v>0.14951094550535632</v>
      </c>
      <c r="Q1827" s="2">
        <f t="shared" si="561"/>
        <v>3.4000931532370771E-2</v>
      </c>
      <c r="R1827" s="1">
        <v>751</v>
      </c>
      <c r="S1827" s="1">
        <v>1002</v>
      </c>
      <c r="T1827" s="1">
        <v>321</v>
      </c>
      <c r="U1827" s="1">
        <v>10</v>
      </c>
      <c r="V1827" s="1">
        <v>1</v>
      </c>
      <c r="W1827" s="1">
        <v>0</v>
      </c>
      <c r="X1827" s="1">
        <v>0</v>
      </c>
      <c r="Y1827" s="1">
        <v>61</v>
      </c>
      <c r="AB1827" s="1">
        <v>1</v>
      </c>
      <c r="AS1827" t="s">
        <v>93</v>
      </c>
      <c r="AT1827" t="s">
        <v>1891</v>
      </c>
      <c r="AW1827" s="35">
        <v>32</v>
      </c>
      <c r="AX1827" s="37">
        <v>27</v>
      </c>
      <c r="AY1827" s="41">
        <f t="shared" si="543"/>
        <v>32027</v>
      </c>
      <c r="BA1827" s="7" t="s">
        <v>59</v>
      </c>
      <c r="BE1827" s="1">
        <v>2147</v>
      </c>
      <c r="BF1827" s="1">
        <v>132</v>
      </c>
      <c r="BH1827" s="1">
        <f t="shared" si="562"/>
        <v>2279</v>
      </c>
      <c r="BJ1827" s="1"/>
    </row>
    <row r="1828" spans="1:62" hidden="1" outlineLevel="1">
      <c r="A1828" t="s">
        <v>1131</v>
      </c>
      <c r="B1828" t="s">
        <v>1891</v>
      </c>
      <c r="C1828" s="25">
        <v>3913</v>
      </c>
      <c r="F1828" s="1">
        <f t="shared" si="554"/>
        <v>2478</v>
      </c>
      <c r="G1828" s="1">
        <v>1887</v>
      </c>
      <c r="H1828" s="1">
        <v>1865</v>
      </c>
      <c r="I1828" s="2" t="str">
        <f t="shared" si="552"/>
        <v/>
      </c>
      <c r="J1828" s="2">
        <f t="shared" si="553"/>
        <v>0.75262308313155768</v>
      </c>
      <c r="K1828" s="10">
        <f t="shared" si="555"/>
        <v>2</v>
      </c>
      <c r="L1828" s="9">
        <f t="shared" si="556"/>
        <v>1</v>
      </c>
      <c r="M1828" s="8">
        <f t="shared" si="557"/>
        <v>3</v>
      </c>
      <c r="N1828" s="2">
        <f t="shared" si="558"/>
        <v>0.30992736077481842</v>
      </c>
      <c r="O1828" s="2">
        <f t="shared" si="559"/>
        <v>0.49798224374495559</v>
      </c>
      <c r="P1828" s="2">
        <f t="shared" si="560"/>
        <v>0.1311541565778854</v>
      </c>
      <c r="Q1828" s="2">
        <f t="shared" si="561"/>
        <v>6.0936238902340595E-2</v>
      </c>
      <c r="R1828" s="1">
        <v>768</v>
      </c>
      <c r="S1828" s="1">
        <v>1234</v>
      </c>
      <c r="T1828" s="1">
        <v>325</v>
      </c>
      <c r="U1828" s="1">
        <v>31</v>
      </c>
      <c r="V1828" s="1">
        <v>8</v>
      </c>
      <c r="W1828" s="1">
        <v>0</v>
      </c>
      <c r="X1828" s="1">
        <v>2</v>
      </c>
      <c r="Y1828" s="1">
        <v>108</v>
      </c>
      <c r="AB1828" s="1">
        <v>2</v>
      </c>
      <c r="AS1828" t="s">
        <v>1131</v>
      </c>
      <c r="AT1828" t="s">
        <v>1891</v>
      </c>
      <c r="AW1828" s="35">
        <v>32</v>
      </c>
      <c r="AX1828" s="37">
        <v>29</v>
      </c>
      <c r="AY1828" s="41">
        <f t="shared" si="543"/>
        <v>32029</v>
      </c>
      <c r="BA1828" s="7" t="s">
        <v>59</v>
      </c>
      <c r="BE1828" s="1">
        <v>2478</v>
      </c>
      <c r="BF1828" s="1">
        <v>244</v>
      </c>
      <c r="BH1828" s="1">
        <f t="shared" si="562"/>
        <v>2722</v>
      </c>
      <c r="BJ1828" s="1"/>
    </row>
    <row r="1829" spans="1:62" hidden="1" outlineLevel="1">
      <c r="A1829" t="s">
        <v>1122</v>
      </c>
      <c r="B1829" t="s">
        <v>1891</v>
      </c>
      <c r="C1829" s="25">
        <v>400453</v>
      </c>
      <c r="F1829" s="1">
        <f t="shared" si="554"/>
        <v>192412</v>
      </c>
      <c r="G1829" s="1">
        <v>120620</v>
      </c>
      <c r="H1829" s="1">
        <v>118748</v>
      </c>
      <c r="I1829" s="2" t="str">
        <f t="shared" si="552"/>
        <v/>
      </c>
      <c r="J1829" s="2">
        <f t="shared" si="553"/>
        <v>0.61715485520653601</v>
      </c>
      <c r="K1829" s="10">
        <f t="shared" si="555"/>
        <v>2</v>
      </c>
      <c r="L1829" s="9">
        <f t="shared" si="556"/>
        <v>1</v>
      </c>
      <c r="M1829" s="8">
        <f t="shared" si="557"/>
        <v>3</v>
      </c>
      <c r="N1829" s="2">
        <f t="shared" si="558"/>
        <v>0.35794025320666073</v>
      </c>
      <c r="O1829" s="2">
        <f t="shared" si="559"/>
        <v>0.44374571232563459</v>
      </c>
      <c r="P1829" s="2">
        <f t="shared" si="560"/>
        <v>0.14449722470531984</v>
      </c>
      <c r="Q1829" s="2">
        <f t="shared" si="561"/>
        <v>5.3816809762384898E-2</v>
      </c>
      <c r="R1829" s="1">
        <v>68872</v>
      </c>
      <c r="S1829" s="1">
        <v>85382</v>
      </c>
      <c r="T1829" s="1">
        <v>27803</v>
      </c>
      <c r="U1829" s="1">
        <v>1506</v>
      </c>
      <c r="V1829" s="1">
        <v>1031</v>
      </c>
      <c r="W1829" s="1">
        <v>228</v>
      </c>
      <c r="X1829" s="1">
        <v>682</v>
      </c>
      <c r="Y1829" s="1">
        <v>6746</v>
      </c>
      <c r="AB1829" s="1">
        <v>162</v>
      </c>
      <c r="AS1829" t="s">
        <v>1122</v>
      </c>
      <c r="AT1829" t="s">
        <v>1891</v>
      </c>
      <c r="AW1829" s="35">
        <v>32</v>
      </c>
      <c r="AX1829" s="37">
        <v>31</v>
      </c>
      <c r="AY1829" s="41">
        <f t="shared" ref="AY1829:AY1892" si="563">1000*AW1829+AX1829</f>
        <v>32031</v>
      </c>
      <c r="BA1829" s="7" t="s">
        <v>59</v>
      </c>
      <c r="BE1829" s="1">
        <v>192412</v>
      </c>
      <c r="BF1829" s="1">
        <v>39260</v>
      </c>
      <c r="BH1829" s="1">
        <f t="shared" si="562"/>
        <v>231672</v>
      </c>
      <c r="BJ1829" s="1"/>
    </row>
    <row r="1830" spans="1:62" hidden="1" outlineLevel="1">
      <c r="A1830" t="s">
        <v>2281</v>
      </c>
      <c r="B1830" t="s">
        <v>1891</v>
      </c>
      <c r="C1830" s="25">
        <v>9511</v>
      </c>
      <c r="F1830" s="1">
        <f t="shared" si="554"/>
        <v>4705</v>
      </c>
      <c r="G1830" s="1">
        <v>3358</v>
      </c>
      <c r="H1830" s="1">
        <v>3250</v>
      </c>
      <c r="I1830" s="2" t="str">
        <f t="shared" si="552"/>
        <v/>
      </c>
      <c r="J1830" s="2">
        <f t="shared" si="553"/>
        <v>0.6907545164718385</v>
      </c>
      <c r="K1830" s="10">
        <f t="shared" si="555"/>
        <v>1</v>
      </c>
      <c r="L1830" s="9">
        <f t="shared" si="556"/>
        <v>2</v>
      </c>
      <c r="M1830" s="8">
        <f t="shared" si="557"/>
        <v>3</v>
      </c>
      <c r="N1830" s="2">
        <f t="shared" si="558"/>
        <v>0.41742826780021253</v>
      </c>
      <c r="O1830" s="2">
        <f t="shared" si="559"/>
        <v>0.40722635494155152</v>
      </c>
      <c r="P1830" s="2">
        <f t="shared" si="560"/>
        <v>0.13262486716259297</v>
      </c>
      <c r="Q1830" s="2">
        <f t="shared" si="561"/>
        <v>4.2720510095642927E-2</v>
      </c>
      <c r="R1830" s="1">
        <v>1964</v>
      </c>
      <c r="S1830" s="1">
        <v>1916</v>
      </c>
      <c r="T1830" s="1">
        <v>624</v>
      </c>
      <c r="U1830" s="1">
        <v>23</v>
      </c>
      <c r="V1830" s="1">
        <v>10</v>
      </c>
      <c r="W1830" s="1">
        <v>0</v>
      </c>
      <c r="X1830" s="1">
        <v>11</v>
      </c>
      <c r="Y1830" s="1">
        <v>153</v>
      </c>
      <c r="AB1830" s="1">
        <v>4</v>
      </c>
      <c r="AS1830" t="s">
        <v>2281</v>
      </c>
      <c r="AT1830" t="s">
        <v>1891</v>
      </c>
      <c r="AW1830" s="35">
        <v>32</v>
      </c>
      <c r="AX1830" s="37">
        <v>33</v>
      </c>
      <c r="AY1830" s="41">
        <f t="shared" si="563"/>
        <v>32033</v>
      </c>
      <c r="BA1830" s="7" t="s">
        <v>59</v>
      </c>
      <c r="BE1830" s="1">
        <v>4705</v>
      </c>
      <c r="BF1830" s="1">
        <v>432</v>
      </c>
      <c r="BH1830" s="1">
        <f t="shared" si="562"/>
        <v>5137</v>
      </c>
      <c r="BJ1830" s="1"/>
    </row>
    <row r="1831" spans="1:62" collapsed="1">
      <c r="A1831" t="s">
        <v>2584</v>
      </c>
      <c r="B1831" t="s">
        <v>2569</v>
      </c>
      <c r="C1831" s="25">
        <f>SUM(C1814:C1830)</f>
        <v>2522658</v>
      </c>
      <c r="D1831" s="55">
        <v>1839000</v>
      </c>
      <c r="E1831" s="55">
        <v>1610000</v>
      </c>
      <c r="F1831" s="1">
        <f>SUM(F1814:F1830)</f>
        <v>990815</v>
      </c>
      <c r="G1831" s="25">
        <f>SUM(G1814:G1830)</f>
        <v>586274</v>
      </c>
      <c r="H1831" s="1">
        <v>574827</v>
      </c>
      <c r="I1831" s="2">
        <f t="shared" si="552"/>
        <v>0.31257585644371944</v>
      </c>
      <c r="J1831" s="2">
        <f t="shared" si="553"/>
        <v>0.58015573038357315</v>
      </c>
      <c r="K1831" s="10">
        <f t="shared" si="555"/>
        <v>2</v>
      </c>
      <c r="L1831" s="9">
        <f t="shared" si="556"/>
        <v>1</v>
      </c>
      <c r="M1831" s="8">
        <f t="shared" si="557"/>
        <v>3</v>
      </c>
      <c r="N1831" s="2">
        <f t="shared" si="558"/>
        <v>0.39969318187552672</v>
      </c>
      <c r="O1831" s="2">
        <f t="shared" si="559"/>
        <v>0.40675605435929008</v>
      </c>
      <c r="P1831" s="2">
        <f t="shared" si="560"/>
        <v>0.14594046315407014</v>
      </c>
      <c r="Q1831" s="2">
        <f t="shared" si="561"/>
        <v>4.7610300611113071E-2</v>
      </c>
      <c r="R1831" s="25">
        <f t="shared" ref="R1831:AB1831" si="564">SUM(R1814:R1830)</f>
        <v>396022</v>
      </c>
      <c r="S1831" s="25">
        <f t="shared" si="564"/>
        <v>403020</v>
      </c>
      <c r="T1831" s="25">
        <f t="shared" si="564"/>
        <v>144600</v>
      </c>
      <c r="U1831" s="25">
        <f t="shared" si="564"/>
        <v>6088</v>
      </c>
      <c r="V1831" s="25">
        <f t="shared" si="564"/>
        <v>2762</v>
      </c>
      <c r="W1831" s="25">
        <f t="shared" si="564"/>
        <v>250</v>
      </c>
      <c r="X1831" s="25">
        <f t="shared" si="564"/>
        <v>2762</v>
      </c>
      <c r="Y1831" s="25">
        <f t="shared" si="564"/>
        <v>34458</v>
      </c>
      <c r="Z1831" s="25"/>
      <c r="AA1831" s="25"/>
      <c r="AB1831" s="25">
        <f t="shared" si="564"/>
        <v>853</v>
      </c>
      <c r="AS1831" t="s">
        <v>2584</v>
      </c>
      <c r="AT1831" t="s">
        <v>2569</v>
      </c>
      <c r="AW1831" s="35">
        <v>32</v>
      </c>
      <c r="AX1831" s="37"/>
      <c r="AY1831" s="35">
        <v>32</v>
      </c>
      <c r="BA1831" s="7" t="s">
        <v>2133</v>
      </c>
      <c r="BE1831" s="1">
        <f>SUM(BE1814:BE1830)</f>
        <v>990815</v>
      </c>
      <c r="BF1831" s="1">
        <f>SUM(BF1814:BF1830)</f>
        <v>238414</v>
      </c>
      <c r="BH1831" s="1">
        <f>SUM(BH1814:BH1830)</f>
        <v>1229229</v>
      </c>
      <c r="BJ1831" s="1"/>
    </row>
    <row r="1832" spans="1:62">
      <c r="C1832" s="25"/>
      <c r="I1832" s="2"/>
      <c r="J1832" s="2"/>
      <c r="M1832" s="8"/>
      <c r="AW1832" s="35"/>
      <c r="AX1832" s="37"/>
      <c r="AY1832" s="41"/>
      <c r="BJ1832" s="1"/>
    </row>
    <row r="1833" spans="1:62" hidden="1" outlineLevel="1">
      <c r="A1833" t="s">
        <v>1672</v>
      </c>
      <c r="B1833" t="s">
        <v>877</v>
      </c>
      <c r="C1833" s="25">
        <v>60105</v>
      </c>
      <c r="F1833" s="1">
        <f t="shared" ref="F1833:F1842" si="565">SUM(R1833:AP1833)</f>
        <v>40698</v>
      </c>
      <c r="G1833" s="1">
        <f>SUMIF('Town VTO'!$AH$1041:$AH$1281,$AY1833,'Town VTO'!F$1041:F$1281)</f>
        <v>21748</v>
      </c>
      <c r="H1833" s="1">
        <v>20462</v>
      </c>
      <c r="I1833" s="2" t="str">
        <f t="shared" si="552"/>
        <v/>
      </c>
      <c r="J1833" s="2">
        <f t="shared" si="553"/>
        <v>0.50277654921617765</v>
      </c>
      <c r="K1833" s="10">
        <f t="shared" ref="K1833:K1843" si="566">RANK(R1833,R1833:AP1833)</f>
        <v>3</v>
      </c>
      <c r="L1833" s="9">
        <f t="shared" ref="L1833:L1843" si="567">RANK(S1833,R1833:AP1833)</f>
        <v>2</v>
      </c>
      <c r="M1833" s="8">
        <f t="shared" ref="M1833:M1843" si="568">RANK(T1833,R1833:AP1833)</f>
        <v>1</v>
      </c>
      <c r="N1833" s="2">
        <f t="shared" ref="N1833:N1843" si="569">IF(SUM($R1833:$AO1833)=0,"-",R1833/SUM($R1833:$AO1833))</f>
        <v>0.2162514128458401</v>
      </c>
      <c r="O1833" s="2">
        <f t="shared" ref="O1833:O1843" si="570">IF(SUM($R1833:$AO1833)=0,"-",S1833/SUM($R1833:$AO1833))</f>
        <v>0.36488279522335249</v>
      </c>
      <c r="P1833" s="2">
        <f t="shared" ref="P1833:P1843" si="571">IF(SUM($R1833:$AO1833)=0,"-",T1833/SUM($R1833:$AO1833))</f>
        <v>0.41886579193080742</v>
      </c>
      <c r="Q1833" s="2">
        <f t="shared" ref="Q1833:Q1843" si="572">IF(SUM($R1833:$AO1833)=0,"-",(1-N1833-O1833-P1833))</f>
        <v>-5.5511151231257827E-17</v>
      </c>
      <c r="R1833" s="1">
        <f>SUMIF('Town VTO'!$AH$1041:$AH$1281,$AY1833,'Town VTO'!Q$1041:Q$1281)</f>
        <v>8801</v>
      </c>
      <c r="S1833" s="1">
        <f>SUMIF('Town VTO'!$AH$1041:$AH$1281,$AY1833,'Town VTO'!R$1041:R$1281)</f>
        <v>14850</v>
      </c>
      <c r="T1833" s="1">
        <f>SUMIF('Town VTO'!$AH$1041:$AH$1281,$AY1833,'Town VTO'!S$1041:S$1281)</f>
        <v>17047</v>
      </c>
      <c r="AS1833" t="s">
        <v>1672</v>
      </c>
      <c r="AT1833" t="s">
        <v>877</v>
      </c>
      <c r="AW1833" s="35">
        <v>33</v>
      </c>
      <c r="AX1833" s="37">
        <v>1</v>
      </c>
      <c r="AY1833" s="41">
        <f t="shared" si="563"/>
        <v>33001</v>
      </c>
      <c r="BA1833" s="7" t="s">
        <v>59</v>
      </c>
      <c r="BJ1833" s="1"/>
    </row>
    <row r="1834" spans="1:62" hidden="1" outlineLevel="1">
      <c r="A1834" t="s">
        <v>2982</v>
      </c>
      <c r="B1834" t="s">
        <v>877</v>
      </c>
      <c r="C1834" s="25">
        <v>47421</v>
      </c>
      <c r="F1834" s="1">
        <f t="shared" si="565"/>
        <v>35815</v>
      </c>
      <c r="G1834" s="1">
        <f>SUMIF('Town VTO'!$AH$1041:$AH$1281,$AY1834,'Town VTO'!F$1041:F$1281)</f>
        <v>19077</v>
      </c>
      <c r="H1834" s="1">
        <v>18726</v>
      </c>
      <c r="I1834" s="2" t="str">
        <f t="shared" si="552"/>
        <v/>
      </c>
      <c r="J1834" s="2">
        <f t="shared" si="553"/>
        <v>0.52285355298059477</v>
      </c>
      <c r="K1834" s="10">
        <f t="shared" si="566"/>
        <v>3</v>
      </c>
      <c r="L1834" s="9">
        <f t="shared" si="567"/>
        <v>2</v>
      </c>
      <c r="M1834" s="8">
        <f t="shared" si="568"/>
        <v>1</v>
      </c>
      <c r="N1834" s="2">
        <f t="shared" si="569"/>
        <v>0.18221415607985481</v>
      </c>
      <c r="O1834" s="2">
        <f t="shared" si="570"/>
        <v>0.33547396342314673</v>
      </c>
      <c r="P1834" s="2">
        <f t="shared" si="571"/>
        <v>0.48231188049699847</v>
      </c>
      <c r="Q1834" s="2">
        <f t="shared" si="572"/>
        <v>0</v>
      </c>
      <c r="R1834" s="1">
        <f>SUMIF('Town VTO'!$AH$1041:$AH$1281,$AY1834,'Town VTO'!Q$1041:Q$1281)</f>
        <v>6526</v>
      </c>
      <c r="S1834" s="1">
        <f>SUMIF('Town VTO'!$AH$1041:$AH$1281,$AY1834,'Town VTO'!R$1041:R$1281)</f>
        <v>12015</v>
      </c>
      <c r="T1834" s="1">
        <f>SUMIF('Town VTO'!$AH$1041:$AH$1281,$AY1834,'Town VTO'!S$1041:S$1281)</f>
        <v>17274</v>
      </c>
      <c r="AS1834" t="s">
        <v>2982</v>
      </c>
      <c r="AT1834" t="s">
        <v>877</v>
      </c>
      <c r="AW1834" s="35">
        <v>33</v>
      </c>
      <c r="AX1834" s="37">
        <v>3</v>
      </c>
      <c r="AY1834" s="41">
        <f t="shared" si="563"/>
        <v>33003</v>
      </c>
      <c r="BA1834" s="7" t="s">
        <v>59</v>
      </c>
      <c r="BJ1834" s="1"/>
    </row>
    <row r="1835" spans="1:62" hidden="1" outlineLevel="1">
      <c r="A1835" t="s">
        <v>644</v>
      </c>
      <c r="B1835" t="s">
        <v>877</v>
      </c>
      <c r="C1835" s="25">
        <v>77658</v>
      </c>
      <c r="F1835" s="1">
        <f t="shared" si="565"/>
        <v>52840</v>
      </c>
      <c r="G1835" s="1">
        <f>SUMIF('Town VTO'!$AH$1041:$AH$1281,$AY1835,'Town VTO'!F$1041:F$1281)</f>
        <v>26721</v>
      </c>
      <c r="H1835" s="1">
        <v>25727</v>
      </c>
      <c r="I1835" s="2" t="str">
        <f t="shared" si="552"/>
        <v/>
      </c>
      <c r="J1835" s="2">
        <f t="shared" si="553"/>
        <v>0.48688493565480695</v>
      </c>
      <c r="K1835" s="10">
        <f t="shared" si="566"/>
        <v>2</v>
      </c>
      <c r="L1835" s="9">
        <f t="shared" si="567"/>
        <v>3</v>
      </c>
      <c r="M1835" s="8">
        <f t="shared" si="568"/>
        <v>1</v>
      </c>
      <c r="N1835" s="2">
        <f t="shared" si="569"/>
        <v>0.28501135503406511</v>
      </c>
      <c r="O1835" s="2">
        <f t="shared" si="570"/>
        <v>0.257891748675246</v>
      </c>
      <c r="P1835" s="2">
        <f t="shared" si="571"/>
        <v>0.45709689629068889</v>
      </c>
      <c r="Q1835" s="2">
        <f t="shared" si="572"/>
        <v>-5.5511151231257827E-17</v>
      </c>
      <c r="R1835" s="1">
        <f>SUMIF('Town VTO'!$AH$1041:$AH$1281,$AY1835,'Town VTO'!Q$1041:Q$1281)</f>
        <v>15060</v>
      </c>
      <c r="S1835" s="1">
        <f>SUMIF('Town VTO'!$AH$1041:$AH$1281,$AY1835,'Town VTO'!R$1041:R$1281)</f>
        <v>13627</v>
      </c>
      <c r="T1835" s="1">
        <f>SUMIF('Town VTO'!$AH$1041:$AH$1281,$AY1835,'Town VTO'!S$1041:S$1281)</f>
        <v>24153</v>
      </c>
      <c r="AS1835" t="s">
        <v>644</v>
      </c>
      <c r="AT1835" t="s">
        <v>877</v>
      </c>
      <c r="AW1835" s="35">
        <v>33</v>
      </c>
      <c r="AX1835" s="37">
        <v>5</v>
      </c>
      <c r="AY1835" s="41">
        <f t="shared" si="563"/>
        <v>33005</v>
      </c>
      <c r="BA1835" s="7" t="s">
        <v>59</v>
      </c>
      <c r="BJ1835" s="1"/>
    </row>
    <row r="1836" spans="1:62" hidden="1" outlineLevel="1">
      <c r="A1836" t="s">
        <v>2657</v>
      </c>
      <c r="B1836" t="s">
        <v>877</v>
      </c>
      <c r="C1836" s="25">
        <v>33814</v>
      </c>
      <c r="F1836" s="1">
        <f t="shared" si="565"/>
        <v>20835</v>
      </c>
      <c r="G1836" s="1">
        <f>SUMIF('Town VTO'!$AH$1041:$AH$1281,$AY1836,'Town VTO'!F$1041:F$1281)</f>
        <v>10507</v>
      </c>
      <c r="H1836" s="1">
        <v>9841</v>
      </c>
      <c r="I1836" s="2" t="str">
        <f t="shared" si="552"/>
        <v/>
      </c>
      <c r="J1836" s="2">
        <f t="shared" si="553"/>
        <v>0.47233021358291338</v>
      </c>
      <c r="K1836" s="10">
        <f t="shared" si="566"/>
        <v>2</v>
      </c>
      <c r="L1836" s="9">
        <f t="shared" si="567"/>
        <v>3</v>
      </c>
      <c r="M1836" s="8">
        <f t="shared" si="568"/>
        <v>1</v>
      </c>
      <c r="N1836" s="2">
        <f t="shared" si="569"/>
        <v>0.28768898488120953</v>
      </c>
      <c r="O1836" s="2">
        <f t="shared" si="570"/>
        <v>0.27885769138468924</v>
      </c>
      <c r="P1836" s="2">
        <f t="shared" si="571"/>
        <v>0.43345332373410128</v>
      </c>
      <c r="Q1836" s="2">
        <f t="shared" si="572"/>
        <v>-5.5511151231257827E-17</v>
      </c>
      <c r="R1836" s="1">
        <f>SUMIF('Town VTO'!$AH$1041:$AH$1281,$AY1836,'Town VTO'!Q$1041:Q$1281)</f>
        <v>5994</v>
      </c>
      <c r="S1836" s="1">
        <f>SUMIF('Town VTO'!$AH$1041:$AH$1281,$AY1836,'Town VTO'!R$1041:R$1281)</f>
        <v>5810</v>
      </c>
      <c r="T1836" s="1">
        <f>SUMIF('Town VTO'!$AH$1041:$AH$1281,$AY1836,'Town VTO'!S$1041:S$1281)</f>
        <v>9031</v>
      </c>
      <c r="AS1836" t="s">
        <v>2657</v>
      </c>
      <c r="AT1836" t="s">
        <v>877</v>
      </c>
      <c r="AW1836" s="35">
        <v>33</v>
      </c>
      <c r="AX1836" s="37">
        <v>7</v>
      </c>
      <c r="AY1836" s="41">
        <f t="shared" si="563"/>
        <v>33007</v>
      </c>
      <c r="BA1836" s="7" t="s">
        <v>59</v>
      </c>
      <c r="BJ1836" s="1"/>
    </row>
    <row r="1837" spans="1:62" hidden="1" outlineLevel="1">
      <c r="A1837" t="s">
        <v>2153</v>
      </c>
      <c r="B1837" t="s">
        <v>877</v>
      </c>
      <c r="C1837" s="25">
        <v>87236</v>
      </c>
      <c r="F1837" s="1">
        <f t="shared" si="565"/>
        <v>58191</v>
      </c>
      <c r="G1837" s="1">
        <f>SUMIF('Town VTO'!$AH$1041:$AH$1281,$AY1837,'Town VTO'!F$1041:F$1281)</f>
        <v>30315</v>
      </c>
      <c r="H1837" s="1">
        <v>28947</v>
      </c>
      <c r="I1837" s="2" t="str">
        <f t="shared" si="552"/>
        <v/>
      </c>
      <c r="J1837" s="2">
        <f t="shared" si="553"/>
        <v>0.4974480589781925</v>
      </c>
      <c r="K1837" s="10">
        <f t="shared" si="566"/>
        <v>3</v>
      </c>
      <c r="L1837" s="9">
        <f t="shared" si="567"/>
        <v>2</v>
      </c>
      <c r="M1837" s="8">
        <f t="shared" si="568"/>
        <v>1</v>
      </c>
      <c r="N1837" s="2">
        <f t="shared" si="569"/>
        <v>0.26091663659328762</v>
      </c>
      <c r="O1837" s="2">
        <f t="shared" si="570"/>
        <v>0.2722414119021842</v>
      </c>
      <c r="P1837" s="2">
        <f t="shared" si="571"/>
        <v>0.46684195150452817</v>
      </c>
      <c r="Q1837" s="2">
        <f t="shared" si="572"/>
        <v>5.5511151231257827E-17</v>
      </c>
      <c r="R1837" s="1">
        <f>SUMIF('Town VTO'!$AH$1041:$AH$1281,$AY1837,'Town VTO'!Q$1041:Q$1281)</f>
        <v>15183</v>
      </c>
      <c r="S1837" s="1">
        <f>SUMIF('Town VTO'!$AH$1041:$AH$1281,$AY1837,'Town VTO'!R$1041:R$1281)</f>
        <v>15842</v>
      </c>
      <c r="T1837" s="1">
        <f>SUMIF('Town VTO'!$AH$1041:$AH$1281,$AY1837,'Town VTO'!S$1041:S$1281)</f>
        <v>27166</v>
      </c>
      <c r="AS1837" t="s">
        <v>2153</v>
      </c>
      <c r="AT1837" t="s">
        <v>877</v>
      </c>
      <c r="AW1837" s="35">
        <v>33</v>
      </c>
      <c r="AX1837" s="37">
        <v>9</v>
      </c>
      <c r="AY1837" s="41">
        <f t="shared" si="563"/>
        <v>33009</v>
      </c>
      <c r="BA1837" s="7" t="s">
        <v>59</v>
      </c>
      <c r="BJ1837" s="1"/>
    </row>
    <row r="1838" spans="1:62" hidden="1" outlineLevel="1">
      <c r="A1838" t="s">
        <v>1833</v>
      </c>
      <c r="B1838" t="s">
        <v>877</v>
      </c>
      <c r="C1838" s="25">
        <v>398169</v>
      </c>
      <c r="F1838" s="1">
        <f t="shared" si="565"/>
        <v>239174</v>
      </c>
      <c r="G1838" s="1">
        <f>SUMIF('Town VTO'!$AH$1041:$AH$1281,$AY1838,'Town VTO'!F$1041:F$1281)</f>
        <v>116754</v>
      </c>
      <c r="H1838" s="1">
        <v>113091</v>
      </c>
      <c r="I1838" s="2" t="str">
        <f t="shared" si="552"/>
        <v/>
      </c>
      <c r="J1838" s="2">
        <f t="shared" si="553"/>
        <v>0.47283985717511101</v>
      </c>
      <c r="K1838" s="10">
        <f t="shared" si="566"/>
        <v>3</v>
      </c>
      <c r="L1838" s="9">
        <f t="shared" si="567"/>
        <v>2</v>
      </c>
      <c r="M1838" s="8">
        <f t="shared" si="568"/>
        <v>1</v>
      </c>
      <c r="N1838" s="2">
        <f t="shared" si="569"/>
        <v>0.26743709600541865</v>
      </c>
      <c r="O1838" s="2">
        <f t="shared" si="570"/>
        <v>0.31390117654929045</v>
      </c>
      <c r="P1838" s="2">
        <f t="shared" si="571"/>
        <v>0.4186617274452909</v>
      </c>
      <c r="Q1838" s="2">
        <f t="shared" si="572"/>
        <v>0</v>
      </c>
      <c r="R1838" s="1">
        <f>SUMIF('Town VTO'!$AH$1041:$AH$1281,$AY1838,'Town VTO'!Q$1041:Q$1281)</f>
        <v>63964</v>
      </c>
      <c r="S1838" s="1">
        <f>SUMIF('Town VTO'!$AH$1041:$AH$1281,$AY1838,'Town VTO'!R$1041:R$1281)</f>
        <v>75077</v>
      </c>
      <c r="T1838" s="1">
        <f>SUMIF('Town VTO'!$AH$1041:$AH$1281,$AY1838,'Town VTO'!S$1041:S$1281)</f>
        <v>100133</v>
      </c>
      <c r="AS1838" t="s">
        <v>1833</v>
      </c>
      <c r="AT1838" t="s">
        <v>877</v>
      </c>
      <c r="AW1838" s="35">
        <v>33</v>
      </c>
      <c r="AX1838" s="37">
        <v>11</v>
      </c>
      <c r="AY1838" s="41">
        <f t="shared" si="563"/>
        <v>33011</v>
      </c>
      <c r="BA1838" s="7" t="s">
        <v>59</v>
      </c>
      <c r="BJ1838" s="1"/>
    </row>
    <row r="1839" spans="1:62" hidden="1" outlineLevel="1">
      <c r="A1839" t="s">
        <v>2299</v>
      </c>
      <c r="B1839" t="s">
        <v>877</v>
      </c>
      <c r="C1839" s="25">
        <v>146609</v>
      </c>
      <c r="F1839" s="1">
        <f t="shared" si="565"/>
        <v>97731</v>
      </c>
      <c r="G1839" s="1">
        <f>SUMIF('Town VTO'!$AH$1041:$AH$1281,$AY1839,'Town VTO'!F$1041:F$1281)</f>
        <v>52353</v>
      </c>
      <c r="H1839" s="1">
        <v>49494</v>
      </c>
      <c r="I1839" s="2" t="str">
        <f t="shared" si="552"/>
        <v/>
      </c>
      <c r="J1839" s="2">
        <f t="shared" si="553"/>
        <v>0.50643091751849467</v>
      </c>
      <c r="K1839" s="10">
        <f t="shared" si="566"/>
        <v>3</v>
      </c>
      <c r="L1839" s="9">
        <f t="shared" si="567"/>
        <v>2</v>
      </c>
      <c r="M1839" s="8">
        <f t="shared" si="568"/>
        <v>1</v>
      </c>
      <c r="N1839" s="2">
        <f t="shared" si="569"/>
        <v>0.26179001545057351</v>
      </c>
      <c r="O1839" s="2">
        <f t="shared" si="570"/>
        <v>0.31053606327572625</v>
      </c>
      <c r="P1839" s="2">
        <f t="shared" si="571"/>
        <v>0.42767392127370024</v>
      </c>
      <c r="Q1839" s="2">
        <f t="shared" si="572"/>
        <v>5.5511151231257827E-17</v>
      </c>
      <c r="R1839" s="1">
        <f>SUMIF('Town VTO'!$AH$1041:$AH$1281,$AY1839,'Town VTO'!Q$1041:Q$1281)</f>
        <v>25585</v>
      </c>
      <c r="S1839" s="1">
        <f>SUMIF('Town VTO'!$AH$1041:$AH$1281,$AY1839,'Town VTO'!R$1041:R$1281)</f>
        <v>30349</v>
      </c>
      <c r="T1839" s="1">
        <f>SUMIF('Town VTO'!$AH$1041:$AH$1281,$AY1839,'Town VTO'!S$1041:S$1281)</f>
        <v>41797</v>
      </c>
      <c r="AS1839" t="s">
        <v>2299</v>
      </c>
      <c r="AT1839" t="s">
        <v>877</v>
      </c>
      <c r="AW1839" s="35">
        <v>33</v>
      </c>
      <c r="AX1839" s="37">
        <v>13</v>
      </c>
      <c r="AY1839" s="41">
        <f t="shared" si="563"/>
        <v>33013</v>
      </c>
      <c r="BA1839" s="7" t="s">
        <v>59</v>
      </c>
      <c r="BJ1839" s="1"/>
    </row>
    <row r="1840" spans="1:62" hidden="1" outlineLevel="1">
      <c r="A1840" t="s">
        <v>667</v>
      </c>
      <c r="B1840" t="s">
        <v>877</v>
      </c>
      <c r="C1840" s="25">
        <v>293618</v>
      </c>
      <c r="F1840" s="1">
        <f t="shared" si="565"/>
        <v>205582</v>
      </c>
      <c r="G1840" s="1">
        <f>SUMIF('Town VTO'!$AH$1041:$AH$1281,$AY1840,'Town VTO'!F$1041:F$1281)</f>
        <v>91067</v>
      </c>
      <c r="H1840" s="1">
        <v>88877</v>
      </c>
      <c r="I1840" s="2" t="str">
        <f t="shared" si="552"/>
        <v/>
      </c>
      <c r="J1840" s="2">
        <f t="shared" si="553"/>
        <v>0.43231897734237434</v>
      </c>
      <c r="K1840" s="10">
        <f t="shared" si="566"/>
        <v>3</v>
      </c>
      <c r="L1840" s="9">
        <f t="shared" si="567"/>
        <v>2</v>
      </c>
      <c r="M1840" s="8">
        <f t="shared" si="568"/>
        <v>1</v>
      </c>
      <c r="N1840" s="2">
        <f t="shared" si="569"/>
        <v>0.24719090192721152</v>
      </c>
      <c r="O1840" s="2">
        <f t="shared" si="570"/>
        <v>0.30153418100806489</v>
      </c>
      <c r="P1840" s="2">
        <f t="shared" si="571"/>
        <v>0.45127491706472356</v>
      </c>
      <c r="Q1840" s="2">
        <f t="shared" si="572"/>
        <v>5.5511151231257827E-17</v>
      </c>
      <c r="R1840" s="1">
        <f>SUMIF('Town VTO'!$AH$1041:$AH$1281,$AY1840,'Town VTO'!Q$1041:Q$1281)</f>
        <v>50818</v>
      </c>
      <c r="S1840" s="1">
        <f>SUMIF('Town VTO'!$AH$1041:$AH$1281,$AY1840,'Town VTO'!R$1041:R$1281)</f>
        <v>61990</v>
      </c>
      <c r="T1840" s="1">
        <f>SUMIF('Town VTO'!$AH$1041:$AH$1281,$AY1840,'Town VTO'!S$1041:S$1281)</f>
        <v>92774</v>
      </c>
      <c r="AS1840" t="s">
        <v>667</v>
      </c>
      <c r="AT1840" t="s">
        <v>877</v>
      </c>
      <c r="AW1840" s="35">
        <v>33</v>
      </c>
      <c r="AX1840" s="37">
        <v>15</v>
      </c>
      <c r="AY1840" s="41">
        <f t="shared" si="563"/>
        <v>33015</v>
      </c>
      <c r="BA1840" s="7" t="s">
        <v>59</v>
      </c>
      <c r="BJ1840" s="1"/>
    </row>
    <row r="1841" spans="1:62" hidden="1" outlineLevel="1">
      <c r="A1841" t="s">
        <v>752</v>
      </c>
      <c r="B1841" t="s">
        <v>877</v>
      </c>
      <c r="C1841" s="25">
        <v>120363</v>
      </c>
      <c r="F1841" s="1">
        <f t="shared" si="565"/>
        <v>72543</v>
      </c>
      <c r="G1841" s="1">
        <f>SUMIF('Town VTO'!$AH$1041:$AH$1281,$AY1841,'Town VTO'!F$1041:F$1281)</f>
        <v>34651</v>
      </c>
      <c r="H1841" s="1">
        <v>34021</v>
      </c>
      <c r="I1841" s="2" t="str">
        <f t="shared" si="552"/>
        <v/>
      </c>
      <c r="J1841" s="2">
        <f t="shared" si="553"/>
        <v>0.46897702052575713</v>
      </c>
      <c r="K1841" s="10">
        <f t="shared" si="566"/>
        <v>2</v>
      </c>
      <c r="L1841" s="9">
        <f t="shared" si="567"/>
        <v>3</v>
      </c>
      <c r="M1841" s="8">
        <f t="shared" si="568"/>
        <v>1</v>
      </c>
      <c r="N1841" s="2">
        <f t="shared" si="569"/>
        <v>0.31005059068414598</v>
      </c>
      <c r="O1841" s="2">
        <f t="shared" si="570"/>
        <v>0.26194119349902817</v>
      </c>
      <c r="P1841" s="2">
        <f t="shared" si="571"/>
        <v>0.42800821581682591</v>
      </c>
      <c r="Q1841" s="2">
        <f t="shared" si="572"/>
        <v>-5.5511151231257827E-17</v>
      </c>
      <c r="R1841" s="1">
        <f>SUMIF('Town VTO'!$AH$1041:$AH$1281,$AY1841,'Town VTO'!Q$1041:Q$1281)</f>
        <v>22492</v>
      </c>
      <c r="S1841" s="1">
        <f>SUMIF('Town VTO'!$AH$1041:$AH$1281,$AY1841,'Town VTO'!R$1041:R$1281)</f>
        <v>19002</v>
      </c>
      <c r="T1841" s="1">
        <f>SUMIF('Town VTO'!$AH$1041:$AH$1281,$AY1841,'Town VTO'!S$1041:S$1281)</f>
        <v>31049</v>
      </c>
      <c r="AS1841" t="s">
        <v>752</v>
      </c>
      <c r="AT1841" t="s">
        <v>877</v>
      </c>
      <c r="AW1841" s="35">
        <v>33</v>
      </c>
      <c r="AX1841" s="37">
        <v>17</v>
      </c>
      <c r="AY1841" s="41">
        <f t="shared" si="563"/>
        <v>33017</v>
      </c>
      <c r="BA1841" s="7" t="s">
        <v>59</v>
      </c>
      <c r="BJ1841" s="1"/>
    </row>
    <row r="1842" spans="1:62" hidden="1" outlineLevel="1">
      <c r="A1842" t="s">
        <v>2801</v>
      </c>
      <c r="B1842" t="s">
        <v>877</v>
      </c>
      <c r="C1842" s="25">
        <v>43396</v>
      </c>
      <c r="F1842" s="1">
        <f t="shared" si="565"/>
        <v>27427</v>
      </c>
      <c r="G1842" s="1">
        <f>SUMIF('Town VTO'!$AH$1041:$AH$1281,$AY1842,'Town VTO'!F$1041:F$1281)</f>
        <v>14243</v>
      </c>
      <c r="H1842" s="1">
        <v>13483</v>
      </c>
      <c r="I1842" s="2" t="str">
        <f t="shared" si="552"/>
        <v/>
      </c>
      <c r="J1842" s="2">
        <f t="shared" si="553"/>
        <v>0.49159587268020566</v>
      </c>
      <c r="K1842" s="10">
        <f t="shared" si="566"/>
        <v>3</v>
      </c>
      <c r="L1842" s="9">
        <f t="shared" si="567"/>
        <v>2</v>
      </c>
      <c r="M1842" s="8">
        <f t="shared" si="568"/>
        <v>1</v>
      </c>
      <c r="N1842" s="2">
        <f t="shared" si="569"/>
        <v>0.25981696868049731</v>
      </c>
      <c r="O1842" s="2">
        <f t="shared" si="570"/>
        <v>0.28406314945127065</v>
      </c>
      <c r="P1842" s="2">
        <f t="shared" si="571"/>
        <v>0.45611988186823205</v>
      </c>
      <c r="Q1842" s="2">
        <f t="shared" si="572"/>
        <v>0</v>
      </c>
      <c r="R1842" s="1">
        <f>SUMIF('Town VTO'!$AH$1041:$AH$1281,$AY1842,'Town VTO'!Q$1041:Q$1281)</f>
        <v>7126</v>
      </c>
      <c r="S1842" s="1">
        <f>SUMIF('Town VTO'!$AH$1041:$AH$1281,$AY1842,'Town VTO'!R$1041:R$1281)</f>
        <v>7791</v>
      </c>
      <c r="T1842" s="1">
        <f>SUMIF('Town VTO'!$AH$1041:$AH$1281,$AY1842,'Town VTO'!S$1041:S$1281)</f>
        <v>12510</v>
      </c>
      <c r="AS1842" t="s">
        <v>2801</v>
      </c>
      <c r="AT1842" t="s">
        <v>877</v>
      </c>
      <c r="AW1842" s="35">
        <v>33</v>
      </c>
      <c r="AX1842" s="37">
        <v>19</v>
      </c>
      <c r="AY1842" s="41">
        <f t="shared" si="563"/>
        <v>33019</v>
      </c>
      <c r="BA1842" s="7" t="s">
        <v>59</v>
      </c>
      <c r="BJ1842" s="1"/>
    </row>
    <row r="1843" spans="1:62" collapsed="1">
      <c r="A1843" t="s">
        <v>1082</v>
      </c>
      <c r="B1843" t="s">
        <v>2569</v>
      </c>
      <c r="C1843" s="25">
        <f>SUM(C1833:C1842)</f>
        <v>1308389</v>
      </c>
      <c r="D1843" s="55">
        <v>1015000</v>
      </c>
      <c r="E1843" s="55">
        <v>985000</v>
      </c>
      <c r="F1843" s="1">
        <f>SUM(F1833:F1842)</f>
        <v>850836</v>
      </c>
      <c r="G1843" s="1">
        <f>SUM(G1833:G1842)</f>
        <v>417436</v>
      </c>
      <c r="H1843" s="1">
        <v>402669</v>
      </c>
      <c r="I1843" s="2">
        <f t="shared" si="552"/>
        <v>0.39671822660098521</v>
      </c>
      <c r="J1843" s="2">
        <f t="shared" si="553"/>
        <v>0.47326276744284446</v>
      </c>
      <c r="K1843" s="10">
        <f t="shared" si="566"/>
        <v>3</v>
      </c>
      <c r="L1843" s="9">
        <f t="shared" si="567"/>
        <v>2</v>
      </c>
      <c r="M1843" s="8">
        <f t="shared" si="568"/>
        <v>1</v>
      </c>
      <c r="N1843" s="2">
        <f t="shared" si="569"/>
        <v>0.26038978134446589</v>
      </c>
      <c r="O1843" s="2">
        <f t="shared" si="570"/>
        <v>0.3012954317870894</v>
      </c>
      <c r="P1843" s="2">
        <f t="shared" si="571"/>
        <v>0.43831478686844466</v>
      </c>
      <c r="Q1843" s="2">
        <f t="shared" si="572"/>
        <v>5.5511151231257827E-17</v>
      </c>
      <c r="R1843" s="1">
        <f>SUM(R1833:R1842)</f>
        <v>221549</v>
      </c>
      <c r="S1843" s="1">
        <f>SUM(S1833:S1842)</f>
        <v>256353</v>
      </c>
      <c r="T1843" s="1">
        <f>SUM(T1833:T1842)</f>
        <v>372934</v>
      </c>
      <c r="AS1843" t="s">
        <v>1082</v>
      </c>
      <c r="AT1843" t="s">
        <v>2569</v>
      </c>
      <c r="AW1843" s="35">
        <v>33</v>
      </c>
      <c r="AX1843" s="37"/>
      <c r="AY1843" s="35">
        <v>33</v>
      </c>
      <c r="BA1843" s="7" t="s">
        <v>2133</v>
      </c>
    </row>
    <row r="1844" spans="1:62">
      <c r="C1844" s="25"/>
      <c r="G1844" s="25"/>
      <c r="I1844" s="2"/>
      <c r="J1844" s="2"/>
      <c r="M1844" s="8"/>
      <c r="AL1844"/>
      <c r="AW1844" s="35"/>
      <c r="AX1844" s="37"/>
      <c r="AY1844" s="41"/>
    </row>
    <row r="1845" spans="1:62" hidden="1" outlineLevel="1">
      <c r="A1845" t="s">
        <v>1327</v>
      </c>
      <c r="B1845" t="s">
        <v>1173</v>
      </c>
      <c r="C1845" s="25">
        <v>271759</v>
      </c>
      <c r="F1845" s="1">
        <f t="shared" ref="F1845:F1865" si="573">SUM(R1845:AP1845)</f>
        <v>159840</v>
      </c>
      <c r="G1845" s="25">
        <v>69752</v>
      </c>
      <c r="H1845" s="1">
        <v>66763</v>
      </c>
      <c r="I1845" s="2" t="str">
        <f t="shared" si="552"/>
        <v/>
      </c>
      <c r="J1845" s="2">
        <f t="shared" si="553"/>
        <v>0.41768643643643644</v>
      </c>
      <c r="K1845" s="10">
        <f t="shared" ref="K1845:K1876" si="574">RANK(R1845,R1845:AP1845)</f>
        <v>3</v>
      </c>
      <c r="L1845" s="9">
        <f t="shared" ref="L1845:L1876" si="575">RANK(S1845,R1845:AP1845)</f>
        <v>2</v>
      </c>
      <c r="M1845" s="8">
        <f t="shared" ref="M1845:M1876" si="576">RANK(T1845,R1845:AP1845)</f>
        <v>1</v>
      </c>
      <c r="N1845" s="2">
        <f t="shared" ref="N1845:N1866" si="577">IF(SUM($R1845:$AO1845)=0,"-",R1845/SUM($R1845:$AO1845))</f>
        <v>0.21134259259259258</v>
      </c>
      <c r="O1845" s="2">
        <f t="shared" ref="O1845:O1866" si="578">IF(SUM($R1845:$AO1845)=0,"-",S1845/SUM($R1845:$AO1845))</f>
        <v>0.23495995995995997</v>
      </c>
      <c r="P1845" s="2">
        <f t="shared" ref="P1845:P1866" si="579">IF(SUM($R1845:$AO1845)=0,"-",T1845/SUM($R1845:$AO1845))</f>
        <v>0.55346596596596598</v>
      </c>
      <c r="Q1845" s="2">
        <f t="shared" ref="Q1845:Q1866" si="580">IF(SUM($R1845:$AO1845)=0,"-",(1-N1845-O1845-P1845))</f>
        <v>2.3148148148144365E-4</v>
      </c>
      <c r="R1845" s="1">
        <v>33781</v>
      </c>
      <c r="S1845" s="1">
        <v>37556</v>
      </c>
      <c r="T1845" s="1">
        <v>88466</v>
      </c>
      <c r="U1845" s="1">
        <v>16</v>
      </c>
      <c r="V1845" s="1">
        <v>15</v>
      </c>
      <c r="W1845" s="1">
        <v>4</v>
      </c>
      <c r="Z1845" s="1">
        <v>2</v>
      </c>
      <c r="AB1845" s="1">
        <v>0</v>
      </c>
      <c r="AL1845"/>
      <c r="AS1845" t="s">
        <v>1327</v>
      </c>
      <c r="AT1845" t="s">
        <v>1173</v>
      </c>
      <c r="AW1845" s="35">
        <v>34</v>
      </c>
      <c r="AX1845" s="37">
        <v>1</v>
      </c>
      <c r="AY1845" s="41">
        <f t="shared" si="563"/>
        <v>34001</v>
      </c>
      <c r="BA1845" s="7" t="s">
        <v>59</v>
      </c>
    </row>
    <row r="1846" spans="1:62" hidden="1" outlineLevel="1">
      <c r="A1846" t="s">
        <v>875</v>
      </c>
      <c r="B1846" t="s">
        <v>1173</v>
      </c>
      <c r="C1846" s="25">
        <v>889406</v>
      </c>
      <c r="F1846" s="1">
        <f t="shared" si="573"/>
        <v>500899</v>
      </c>
      <c r="G1846" s="25">
        <v>269002</v>
      </c>
      <c r="H1846" s="1">
        <v>252152</v>
      </c>
      <c r="I1846" s="2" t="str">
        <f t="shared" si="552"/>
        <v/>
      </c>
      <c r="J1846" s="2">
        <f t="shared" si="553"/>
        <v>0.50339888879794126</v>
      </c>
      <c r="K1846" s="10">
        <f t="shared" si="574"/>
        <v>2</v>
      </c>
      <c r="L1846" s="9">
        <f t="shared" si="575"/>
        <v>3</v>
      </c>
      <c r="M1846" s="8">
        <f t="shared" si="576"/>
        <v>1</v>
      </c>
      <c r="N1846" s="2">
        <f t="shared" si="577"/>
        <v>0.21232823383556365</v>
      </c>
      <c r="O1846" s="2">
        <f t="shared" si="578"/>
        <v>0.19561827833555268</v>
      </c>
      <c r="P1846" s="2">
        <f t="shared" si="579"/>
        <v>0.59176999754441517</v>
      </c>
      <c r="Q1846" s="2">
        <f t="shared" si="580"/>
        <v>2.8349028446850166E-4</v>
      </c>
      <c r="R1846" s="1">
        <v>106355</v>
      </c>
      <c r="S1846" s="1">
        <v>97985</v>
      </c>
      <c r="T1846" s="1">
        <v>296417</v>
      </c>
      <c r="U1846" s="1">
        <v>33</v>
      </c>
      <c r="V1846" s="1">
        <v>83</v>
      </c>
      <c r="W1846" s="1">
        <v>3</v>
      </c>
      <c r="Z1846" s="1">
        <v>0</v>
      </c>
      <c r="AB1846" s="1">
        <v>23</v>
      </c>
      <c r="AL1846"/>
      <c r="AS1846" t="s">
        <v>875</v>
      </c>
      <c r="AT1846" t="s">
        <v>1173</v>
      </c>
      <c r="AW1846" s="35">
        <v>34</v>
      </c>
      <c r="AX1846" s="37">
        <v>3</v>
      </c>
      <c r="AY1846" s="41">
        <f t="shared" si="563"/>
        <v>34003</v>
      </c>
      <c r="BA1846" s="7" t="s">
        <v>59</v>
      </c>
    </row>
    <row r="1847" spans="1:62" hidden="1" outlineLevel="1">
      <c r="A1847" t="s">
        <v>1331</v>
      </c>
      <c r="B1847" t="s">
        <v>1173</v>
      </c>
      <c r="C1847" s="25">
        <v>448373</v>
      </c>
      <c r="F1847" s="1">
        <f t="shared" si="573"/>
        <v>247266</v>
      </c>
      <c r="G1847" s="25">
        <v>135009</v>
      </c>
      <c r="H1847" s="1">
        <v>129319</v>
      </c>
      <c r="I1847" s="2" t="str">
        <f t="shared" si="552"/>
        <v/>
      </c>
      <c r="J1847" s="2">
        <f t="shared" si="553"/>
        <v>0.52299547855346062</v>
      </c>
      <c r="K1847" s="10">
        <f t="shared" si="574"/>
        <v>3</v>
      </c>
      <c r="L1847" s="9">
        <f t="shared" si="575"/>
        <v>2</v>
      </c>
      <c r="M1847" s="8">
        <f t="shared" si="576"/>
        <v>1</v>
      </c>
      <c r="N1847" s="2">
        <f t="shared" si="577"/>
        <v>0.20785712552473853</v>
      </c>
      <c r="O1847" s="2">
        <f t="shared" si="578"/>
        <v>0.2143238455752105</v>
      </c>
      <c r="P1847" s="2">
        <f t="shared" si="579"/>
        <v>0.57758041946729433</v>
      </c>
      <c r="Q1847" s="2">
        <f t="shared" si="580"/>
        <v>2.3860943275655355E-4</v>
      </c>
      <c r="R1847" s="1">
        <v>51396</v>
      </c>
      <c r="S1847" s="1">
        <v>52995</v>
      </c>
      <c r="T1847" s="1">
        <v>142816</v>
      </c>
      <c r="U1847" s="1">
        <v>25</v>
      </c>
      <c r="V1847" s="1">
        <v>27</v>
      </c>
      <c r="W1847" s="1">
        <v>1</v>
      </c>
      <c r="Z1847" s="1">
        <v>6</v>
      </c>
      <c r="AB1847" s="1">
        <v>0</v>
      </c>
      <c r="AL1847"/>
      <c r="AS1847" t="s">
        <v>1331</v>
      </c>
      <c r="AT1847" t="s">
        <v>1173</v>
      </c>
      <c r="AW1847" s="35">
        <v>34</v>
      </c>
      <c r="AX1847" s="37">
        <v>5</v>
      </c>
      <c r="AY1847" s="41">
        <f t="shared" si="563"/>
        <v>34005</v>
      </c>
      <c r="BA1847" s="7" t="s">
        <v>59</v>
      </c>
    </row>
    <row r="1848" spans="1:62" hidden="1" outlineLevel="1">
      <c r="A1848" t="s">
        <v>2410</v>
      </c>
      <c r="B1848" t="s">
        <v>1173</v>
      </c>
      <c r="C1848" s="25">
        <v>513195</v>
      </c>
      <c r="F1848" s="1">
        <f t="shared" si="573"/>
        <v>310026</v>
      </c>
      <c r="G1848" s="25">
        <v>136940</v>
      </c>
      <c r="H1848" s="1">
        <v>113850</v>
      </c>
      <c r="I1848" s="2" t="str">
        <f t="shared" si="552"/>
        <v/>
      </c>
      <c r="J1848" s="2">
        <f t="shared" si="553"/>
        <v>0.36722726481004819</v>
      </c>
      <c r="K1848" s="10">
        <f t="shared" si="574"/>
        <v>2</v>
      </c>
      <c r="L1848" s="9">
        <f t="shared" si="575"/>
        <v>3</v>
      </c>
      <c r="M1848" s="8">
        <f t="shared" si="576"/>
        <v>1</v>
      </c>
      <c r="N1848" s="2">
        <f t="shared" si="577"/>
        <v>0.28702431408978601</v>
      </c>
      <c r="O1848" s="2">
        <f t="shared" si="578"/>
        <v>0.11077458019649965</v>
      </c>
      <c r="P1848" s="2">
        <f t="shared" si="579"/>
        <v>0.60177856050782841</v>
      </c>
      <c r="Q1848" s="2">
        <f t="shared" si="580"/>
        <v>4.2254520588591582E-4</v>
      </c>
      <c r="R1848" s="1">
        <v>88985</v>
      </c>
      <c r="S1848" s="1">
        <v>34343</v>
      </c>
      <c r="T1848" s="1">
        <v>186567</v>
      </c>
      <c r="U1848" s="1">
        <v>43</v>
      </c>
      <c r="V1848" s="1">
        <v>57</v>
      </c>
      <c r="W1848" s="1">
        <v>9</v>
      </c>
      <c r="Z1848" s="1">
        <v>13</v>
      </c>
      <c r="AB1848" s="1">
        <v>9</v>
      </c>
      <c r="AL1848"/>
      <c r="AS1848" t="s">
        <v>2410</v>
      </c>
      <c r="AT1848" t="s">
        <v>1173</v>
      </c>
      <c r="AW1848" s="35">
        <v>34</v>
      </c>
      <c r="AX1848" s="37">
        <v>7</v>
      </c>
      <c r="AY1848" s="41">
        <f t="shared" si="563"/>
        <v>34007</v>
      </c>
      <c r="BA1848" s="7" t="s">
        <v>59</v>
      </c>
    </row>
    <row r="1849" spans="1:62" hidden="1" outlineLevel="1">
      <c r="A1849" t="s">
        <v>1239</v>
      </c>
      <c r="B1849" t="s">
        <v>1173</v>
      </c>
      <c r="C1849" s="25">
        <v>98695</v>
      </c>
      <c r="F1849" s="1">
        <f t="shared" si="573"/>
        <v>66593</v>
      </c>
      <c r="G1849" s="25">
        <v>35357</v>
      </c>
      <c r="H1849" s="1">
        <v>33823</v>
      </c>
      <c r="I1849" s="2" t="str">
        <f t="shared" si="552"/>
        <v/>
      </c>
      <c r="J1849" s="2">
        <f t="shared" si="553"/>
        <v>0.50790623639121224</v>
      </c>
      <c r="K1849" s="10">
        <f t="shared" si="574"/>
        <v>3</v>
      </c>
      <c r="L1849" s="9">
        <f t="shared" si="575"/>
        <v>2</v>
      </c>
      <c r="M1849" s="8">
        <f t="shared" si="576"/>
        <v>1</v>
      </c>
      <c r="N1849" s="2">
        <f t="shared" si="577"/>
        <v>0.13936900274803657</v>
      </c>
      <c r="O1849" s="2">
        <f t="shared" si="578"/>
        <v>0.38742810805940564</v>
      </c>
      <c r="P1849" s="2">
        <f t="shared" si="579"/>
        <v>0.4728725241391738</v>
      </c>
      <c r="Q1849" s="2">
        <f t="shared" si="580"/>
        <v>3.3036505338401856E-4</v>
      </c>
      <c r="R1849" s="1">
        <v>9281</v>
      </c>
      <c r="S1849" s="1">
        <v>25800</v>
      </c>
      <c r="T1849" s="1">
        <v>31490</v>
      </c>
      <c r="U1849" s="1">
        <v>5</v>
      </c>
      <c r="V1849" s="1">
        <v>12</v>
      </c>
      <c r="W1849" s="1">
        <v>5</v>
      </c>
      <c r="Z1849" s="1">
        <v>0</v>
      </c>
      <c r="AB1849" s="1">
        <v>0</v>
      </c>
      <c r="AL1849"/>
      <c r="AS1849" t="s">
        <v>1239</v>
      </c>
      <c r="AT1849" t="s">
        <v>1173</v>
      </c>
      <c r="AW1849" s="35">
        <v>34</v>
      </c>
      <c r="AX1849" s="37">
        <v>9</v>
      </c>
      <c r="AY1849" s="41">
        <f t="shared" si="563"/>
        <v>34009</v>
      </c>
      <c r="BA1849" s="7" t="s">
        <v>59</v>
      </c>
    </row>
    <row r="1850" spans="1:62" hidden="1" outlineLevel="1">
      <c r="A1850" t="s">
        <v>204</v>
      </c>
      <c r="B1850" t="s">
        <v>1173</v>
      </c>
      <c r="C1850" s="25">
        <v>153371</v>
      </c>
      <c r="F1850" s="1">
        <f t="shared" si="573"/>
        <v>82922</v>
      </c>
      <c r="G1850" s="25">
        <v>32085</v>
      </c>
      <c r="H1850" s="1">
        <v>30595</v>
      </c>
      <c r="I1850" s="2" t="str">
        <f t="shared" si="552"/>
        <v/>
      </c>
      <c r="J1850" s="2">
        <f t="shared" si="553"/>
        <v>0.36896119244591302</v>
      </c>
      <c r="K1850" s="10">
        <f t="shared" si="574"/>
        <v>2</v>
      </c>
      <c r="L1850" s="9">
        <f t="shared" si="575"/>
        <v>3</v>
      </c>
      <c r="M1850" s="8">
        <f t="shared" si="576"/>
        <v>1</v>
      </c>
      <c r="N1850" s="2">
        <f t="shared" si="577"/>
        <v>0.19295241311111647</v>
      </c>
      <c r="O1850" s="2">
        <f t="shared" si="578"/>
        <v>0.15959576469453221</v>
      </c>
      <c r="P1850" s="2">
        <f t="shared" si="579"/>
        <v>0.64705385784230962</v>
      </c>
      <c r="Q1850" s="2">
        <f t="shared" si="580"/>
        <v>3.9796435204175751E-4</v>
      </c>
      <c r="R1850" s="1">
        <v>16000</v>
      </c>
      <c r="S1850" s="1">
        <v>13234</v>
      </c>
      <c r="T1850" s="1">
        <v>53655</v>
      </c>
      <c r="U1850" s="1">
        <v>9</v>
      </c>
      <c r="V1850" s="1">
        <v>23</v>
      </c>
      <c r="W1850" s="1">
        <v>1</v>
      </c>
      <c r="Z1850" s="1">
        <v>0</v>
      </c>
      <c r="AB1850" s="1">
        <v>0</v>
      </c>
      <c r="AL1850"/>
      <c r="AS1850" t="s">
        <v>204</v>
      </c>
      <c r="AT1850" t="s">
        <v>1173</v>
      </c>
      <c r="AW1850" s="35">
        <v>34</v>
      </c>
      <c r="AX1850" s="37">
        <v>11</v>
      </c>
      <c r="AY1850" s="41">
        <f t="shared" si="563"/>
        <v>34011</v>
      </c>
      <c r="BA1850" s="7" t="s">
        <v>59</v>
      </c>
    </row>
    <row r="1851" spans="1:62" hidden="1" outlineLevel="1">
      <c r="A1851" t="s">
        <v>2532</v>
      </c>
      <c r="B1851" t="s">
        <v>1173</v>
      </c>
      <c r="C1851" s="25">
        <v>781027</v>
      </c>
      <c r="F1851" s="1">
        <f t="shared" si="573"/>
        <v>415921</v>
      </c>
      <c r="G1851" s="25">
        <v>174445</v>
      </c>
      <c r="H1851" s="1">
        <v>148471</v>
      </c>
      <c r="I1851" s="2" t="str">
        <f t="shared" si="552"/>
        <v/>
      </c>
      <c r="J1851" s="2">
        <f t="shared" si="553"/>
        <v>0.35696923213783388</v>
      </c>
      <c r="K1851" s="10">
        <f t="shared" si="574"/>
        <v>2</v>
      </c>
      <c r="L1851" s="9">
        <f t="shared" si="575"/>
        <v>3</v>
      </c>
      <c r="M1851" s="8">
        <f t="shared" si="576"/>
        <v>1</v>
      </c>
      <c r="N1851" s="2">
        <f t="shared" si="577"/>
        <v>0.3616047278209083</v>
      </c>
      <c r="O1851" s="2">
        <f t="shared" si="578"/>
        <v>9.8905801822942341E-2</v>
      </c>
      <c r="P1851" s="2">
        <f t="shared" si="579"/>
        <v>0.53927789171501317</v>
      </c>
      <c r="Q1851" s="2">
        <f t="shared" si="580"/>
        <v>2.1157864113630076E-4</v>
      </c>
      <c r="R1851" s="1">
        <v>150399</v>
      </c>
      <c r="S1851" s="1">
        <v>41137</v>
      </c>
      <c r="T1851" s="1">
        <v>224297</v>
      </c>
      <c r="U1851" s="1">
        <v>29</v>
      </c>
      <c r="V1851" s="1">
        <v>47</v>
      </c>
      <c r="W1851" s="1">
        <v>7</v>
      </c>
      <c r="Z1851" s="1">
        <v>3</v>
      </c>
      <c r="AB1851" s="1">
        <v>2</v>
      </c>
      <c r="AL1851"/>
      <c r="AS1851" t="s">
        <v>2532</v>
      </c>
      <c r="AT1851" t="s">
        <v>1173</v>
      </c>
      <c r="AW1851" s="35">
        <v>34</v>
      </c>
      <c r="AX1851" s="37">
        <v>13</v>
      </c>
      <c r="AY1851" s="41">
        <f t="shared" si="563"/>
        <v>34013</v>
      </c>
      <c r="BA1851" s="7" t="s">
        <v>59</v>
      </c>
    </row>
    <row r="1852" spans="1:62" hidden="1" outlineLevel="1">
      <c r="A1852" t="s">
        <v>245</v>
      </c>
      <c r="B1852" t="s">
        <v>1173</v>
      </c>
      <c r="C1852" s="25">
        <v>280015</v>
      </c>
      <c r="F1852" s="1">
        <f t="shared" si="573"/>
        <v>173834</v>
      </c>
      <c r="G1852" s="25">
        <v>83175</v>
      </c>
      <c r="H1852" s="1">
        <v>70124</v>
      </c>
      <c r="I1852" s="2" t="str">
        <f t="shared" si="552"/>
        <v/>
      </c>
      <c r="J1852" s="2">
        <f t="shared" si="553"/>
        <v>0.40339634363818355</v>
      </c>
      <c r="K1852" s="10">
        <f t="shared" si="574"/>
        <v>2</v>
      </c>
      <c r="L1852" s="9">
        <f t="shared" si="575"/>
        <v>3</v>
      </c>
      <c r="M1852" s="8">
        <f t="shared" si="576"/>
        <v>1</v>
      </c>
      <c r="N1852" s="2">
        <f t="shared" si="577"/>
        <v>0.28228079662206473</v>
      </c>
      <c r="O1852" s="2">
        <f t="shared" si="578"/>
        <v>0.16137234373022538</v>
      </c>
      <c r="P1852" s="2">
        <f t="shared" si="579"/>
        <v>0.55581761910788452</v>
      </c>
      <c r="Q1852" s="2">
        <f t="shared" si="580"/>
        <v>5.2924053982539299E-4</v>
      </c>
      <c r="R1852" s="1">
        <v>49070</v>
      </c>
      <c r="S1852" s="1">
        <v>28052</v>
      </c>
      <c r="T1852" s="1">
        <v>96620</v>
      </c>
      <c r="U1852" s="1">
        <v>40</v>
      </c>
      <c r="V1852" s="1">
        <v>32</v>
      </c>
      <c r="W1852" s="1">
        <v>4</v>
      </c>
      <c r="Z1852" s="1">
        <v>11</v>
      </c>
      <c r="AB1852" s="1">
        <v>5</v>
      </c>
      <c r="AL1852"/>
      <c r="AS1852" t="s">
        <v>245</v>
      </c>
      <c r="AT1852" t="s">
        <v>1173</v>
      </c>
      <c r="AW1852" s="35">
        <v>34</v>
      </c>
      <c r="AX1852" s="37">
        <v>15</v>
      </c>
      <c r="AY1852" s="41">
        <f t="shared" si="563"/>
        <v>34015</v>
      </c>
      <c r="BA1852" s="7" t="s">
        <v>59</v>
      </c>
    </row>
    <row r="1853" spans="1:62" hidden="1" outlineLevel="1">
      <c r="A1853" t="s">
        <v>1125</v>
      </c>
      <c r="B1853" t="s">
        <v>1173</v>
      </c>
      <c r="C1853" s="25">
        <v>613577</v>
      </c>
      <c r="F1853" s="1">
        <f t="shared" si="573"/>
        <v>284072</v>
      </c>
      <c r="G1853" s="25">
        <v>120055</v>
      </c>
      <c r="H1853" s="1">
        <v>101647</v>
      </c>
      <c r="I1853" s="2" t="str">
        <f t="shared" si="552"/>
        <v/>
      </c>
      <c r="J1853" s="2">
        <f t="shared" si="553"/>
        <v>0.35782125658283814</v>
      </c>
      <c r="K1853" s="10">
        <f t="shared" si="574"/>
        <v>2</v>
      </c>
      <c r="L1853" s="9">
        <f t="shared" si="575"/>
        <v>3</v>
      </c>
      <c r="M1853" s="8">
        <f t="shared" si="576"/>
        <v>1</v>
      </c>
      <c r="N1853" s="2">
        <f t="shared" si="577"/>
        <v>0.43496367118195389</v>
      </c>
      <c r="O1853" s="2">
        <f t="shared" si="578"/>
        <v>7.8536427384606713E-2</v>
      </c>
      <c r="P1853" s="2">
        <f t="shared" si="579"/>
        <v>0.48585569855529587</v>
      </c>
      <c r="Q1853" s="2">
        <f t="shared" si="580"/>
        <v>6.4420287814354049E-4</v>
      </c>
      <c r="R1853" s="1">
        <v>123561</v>
      </c>
      <c r="S1853" s="1">
        <v>22310</v>
      </c>
      <c r="T1853" s="1">
        <v>138018</v>
      </c>
      <c r="U1853" s="1">
        <v>43</v>
      </c>
      <c r="V1853" s="1">
        <v>59</v>
      </c>
      <c r="W1853" s="1">
        <v>7</v>
      </c>
      <c r="Z1853" s="1">
        <v>70</v>
      </c>
      <c r="AB1853" s="1">
        <v>4</v>
      </c>
      <c r="AL1853"/>
      <c r="AS1853" t="s">
        <v>1125</v>
      </c>
      <c r="AT1853" t="s">
        <v>1173</v>
      </c>
      <c r="AW1853" s="35">
        <v>34</v>
      </c>
      <c r="AX1853" s="37">
        <v>17</v>
      </c>
      <c r="AY1853" s="41">
        <f t="shared" si="563"/>
        <v>34017</v>
      </c>
      <c r="BA1853" s="7" t="s">
        <v>59</v>
      </c>
    </row>
    <row r="1854" spans="1:62" hidden="1" outlineLevel="1">
      <c r="A1854" t="s">
        <v>2481</v>
      </c>
      <c r="B1854" t="s">
        <v>1173</v>
      </c>
      <c r="C1854" s="25">
        <v>128535</v>
      </c>
      <c r="F1854" s="1">
        <f t="shared" si="573"/>
        <v>78616</v>
      </c>
      <c r="G1854" s="25">
        <v>45214</v>
      </c>
      <c r="H1854" s="1">
        <v>43749</v>
      </c>
      <c r="I1854" s="2" t="str">
        <f t="shared" si="552"/>
        <v/>
      </c>
      <c r="J1854" s="2">
        <f t="shared" si="553"/>
        <v>0.55648977307418335</v>
      </c>
      <c r="K1854" s="10">
        <f t="shared" si="574"/>
        <v>3</v>
      </c>
      <c r="L1854" s="9">
        <f t="shared" si="575"/>
        <v>2</v>
      </c>
      <c r="M1854" s="8">
        <f t="shared" si="576"/>
        <v>1</v>
      </c>
      <c r="N1854" s="2">
        <f t="shared" si="577"/>
        <v>0.12400783555510329</v>
      </c>
      <c r="O1854" s="2">
        <f t="shared" si="578"/>
        <v>0.36159305993690849</v>
      </c>
      <c r="P1854" s="2">
        <f t="shared" si="579"/>
        <v>0.51403022285539834</v>
      </c>
      <c r="Q1854" s="2">
        <f t="shared" si="580"/>
        <v>3.6888165258985861E-4</v>
      </c>
      <c r="R1854" s="1">
        <v>9749</v>
      </c>
      <c r="S1854" s="1">
        <v>28427</v>
      </c>
      <c r="T1854" s="1">
        <v>40411</v>
      </c>
      <c r="U1854" s="1">
        <v>18</v>
      </c>
      <c r="V1854" s="1">
        <v>10</v>
      </c>
      <c r="W1854" s="1">
        <v>1</v>
      </c>
      <c r="Z1854" s="1">
        <v>0</v>
      </c>
      <c r="AB1854" s="1">
        <v>0</v>
      </c>
      <c r="AL1854"/>
      <c r="AS1854" t="s">
        <v>2481</v>
      </c>
      <c r="AT1854" t="s">
        <v>1173</v>
      </c>
      <c r="AW1854" s="35">
        <v>34</v>
      </c>
      <c r="AX1854" s="37">
        <v>19</v>
      </c>
      <c r="AY1854" s="41">
        <f t="shared" si="563"/>
        <v>34019</v>
      </c>
      <c r="BA1854" s="7" t="s">
        <v>59</v>
      </c>
    </row>
    <row r="1855" spans="1:62" hidden="1" outlineLevel="1">
      <c r="A1855" t="s">
        <v>1970</v>
      </c>
      <c r="B1855" t="s">
        <v>1173</v>
      </c>
      <c r="C1855" s="25">
        <v>362840</v>
      </c>
      <c r="F1855" s="1">
        <f t="shared" si="573"/>
        <v>200996</v>
      </c>
      <c r="G1855" s="25">
        <v>95214</v>
      </c>
      <c r="H1855" s="1">
        <v>92046</v>
      </c>
      <c r="I1855" s="2" t="str">
        <f t="shared" si="552"/>
        <v/>
      </c>
      <c r="J1855" s="2">
        <f t="shared" si="553"/>
        <v>0.45794941192859562</v>
      </c>
      <c r="K1855" s="10">
        <f t="shared" si="574"/>
        <v>2</v>
      </c>
      <c r="L1855" s="9">
        <f t="shared" si="575"/>
        <v>3</v>
      </c>
      <c r="M1855" s="8">
        <f t="shared" si="576"/>
        <v>1</v>
      </c>
      <c r="N1855" s="2">
        <f t="shared" si="577"/>
        <v>0.25322891997850705</v>
      </c>
      <c r="O1855" s="2">
        <f t="shared" si="578"/>
        <v>0.13106230969770544</v>
      </c>
      <c r="P1855" s="2">
        <f t="shared" si="579"/>
        <v>0.61527592588907243</v>
      </c>
      <c r="Q1855" s="2">
        <f t="shared" si="580"/>
        <v>4.3284443471514056E-4</v>
      </c>
      <c r="R1855" s="1">
        <v>50898</v>
      </c>
      <c r="S1855" s="1">
        <v>26343</v>
      </c>
      <c r="T1855" s="1">
        <v>123668</v>
      </c>
      <c r="U1855" s="1">
        <v>24</v>
      </c>
      <c r="V1855" s="1">
        <v>58</v>
      </c>
      <c r="W1855" s="1">
        <v>3</v>
      </c>
      <c r="Z1855" s="1">
        <v>2</v>
      </c>
      <c r="AB1855" s="1">
        <v>0</v>
      </c>
      <c r="AL1855"/>
      <c r="AS1855" t="s">
        <v>1970</v>
      </c>
      <c r="AT1855" t="s">
        <v>1173</v>
      </c>
      <c r="AW1855" s="35">
        <v>34</v>
      </c>
      <c r="AX1855" s="37">
        <v>21</v>
      </c>
      <c r="AY1855" s="41">
        <f t="shared" si="563"/>
        <v>34021</v>
      </c>
      <c r="BA1855" s="7" t="s">
        <v>59</v>
      </c>
    </row>
    <row r="1856" spans="1:62" hidden="1" outlineLevel="1">
      <c r="A1856" t="s">
        <v>2895</v>
      </c>
      <c r="B1856" t="s">
        <v>1173</v>
      </c>
      <c r="C1856" s="25">
        <v>786890</v>
      </c>
      <c r="F1856" s="1">
        <f t="shared" si="573"/>
        <v>401933</v>
      </c>
      <c r="G1856" s="25">
        <v>181339</v>
      </c>
      <c r="H1856" s="1">
        <v>169101</v>
      </c>
      <c r="I1856" s="2" t="str">
        <f t="shared" si="552"/>
        <v/>
      </c>
      <c r="J1856" s="2">
        <f t="shared" si="553"/>
        <v>0.42071937362694778</v>
      </c>
      <c r="K1856" s="10">
        <f t="shared" si="574"/>
        <v>2</v>
      </c>
      <c r="L1856" s="9">
        <f t="shared" si="575"/>
        <v>3</v>
      </c>
      <c r="M1856" s="8">
        <f t="shared" si="576"/>
        <v>1</v>
      </c>
      <c r="N1856" s="2">
        <f t="shared" si="577"/>
        <v>0.27938487260314532</v>
      </c>
      <c r="O1856" s="2">
        <f t="shared" si="578"/>
        <v>0.10866985293568829</v>
      </c>
      <c r="P1856" s="2">
        <f t="shared" si="579"/>
        <v>0.61154968614172012</v>
      </c>
      <c r="Q1856" s="2">
        <f t="shared" si="580"/>
        <v>3.9558831944619399E-4</v>
      </c>
      <c r="R1856" s="1">
        <v>112294</v>
      </c>
      <c r="S1856" s="1">
        <v>43678</v>
      </c>
      <c r="T1856" s="1">
        <v>245802</v>
      </c>
      <c r="U1856" s="1">
        <v>45</v>
      </c>
      <c r="V1856" s="1">
        <v>62</v>
      </c>
      <c r="W1856" s="1">
        <v>40</v>
      </c>
      <c r="Z1856" s="1">
        <v>11</v>
      </c>
      <c r="AB1856" s="1">
        <v>1</v>
      </c>
      <c r="AL1856"/>
      <c r="AS1856" t="s">
        <v>2895</v>
      </c>
      <c r="AT1856" t="s">
        <v>1173</v>
      </c>
      <c r="AW1856" s="35">
        <v>34</v>
      </c>
      <c r="AX1856" s="37">
        <v>23</v>
      </c>
      <c r="AY1856" s="41">
        <f t="shared" si="563"/>
        <v>34023</v>
      </c>
      <c r="BA1856" s="7" t="s">
        <v>59</v>
      </c>
    </row>
    <row r="1857" spans="1:53" hidden="1" outlineLevel="1">
      <c r="A1857" t="s">
        <v>246</v>
      </c>
      <c r="B1857" t="s">
        <v>1173</v>
      </c>
      <c r="C1857" s="25">
        <v>626934</v>
      </c>
      <c r="F1857" s="1">
        <f t="shared" si="573"/>
        <v>403276</v>
      </c>
      <c r="G1857" s="25">
        <v>186696</v>
      </c>
      <c r="H1857" s="1">
        <v>178413</v>
      </c>
      <c r="I1857" s="2" t="str">
        <f t="shared" si="552"/>
        <v/>
      </c>
      <c r="J1857" s="2">
        <f t="shared" si="553"/>
        <v>0.44240916890665449</v>
      </c>
      <c r="K1857" s="10">
        <f t="shared" si="574"/>
        <v>3</v>
      </c>
      <c r="L1857" s="9">
        <f t="shared" si="575"/>
        <v>2</v>
      </c>
      <c r="M1857" s="8">
        <f t="shared" si="576"/>
        <v>1</v>
      </c>
      <c r="N1857" s="2">
        <f t="shared" si="577"/>
        <v>0.16444816949186164</v>
      </c>
      <c r="O1857" s="2">
        <f t="shared" si="578"/>
        <v>0.19174461163074422</v>
      </c>
      <c r="P1857" s="2">
        <f t="shared" si="579"/>
        <v>0.64344022456084671</v>
      </c>
      <c r="Q1857" s="2">
        <f t="shared" si="580"/>
        <v>3.6699431654751979E-4</v>
      </c>
      <c r="R1857" s="1">
        <v>66318</v>
      </c>
      <c r="S1857" s="1">
        <v>77326</v>
      </c>
      <c r="T1857" s="1">
        <v>259484</v>
      </c>
      <c r="U1857" s="1">
        <v>59</v>
      </c>
      <c r="V1857" s="1">
        <v>82</v>
      </c>
      <c r="W1857" s="1">
        <v>4</v>
      </c>
      <c r="Z1857" s="1">
        <v>2</v>
      </c>
      <c r="AB1857" s="1">
        <v>1</v>
      </c>
      <c r="AL1857"/>
      <c r="AS1857" t="s">
        <v>246</v>
      </c>
      <c r="AT1857" t="s">
        <v>1173</v>
      </c>
      <c r="AW1857" s="35">
        <v>34</v>
      </c>
      <c r="AX1857" s="37">
        <v>25</v>
      </c>
      <c r="AY1857" s="41">
        <f t="shared" si="563"/>
        <v>34025</v>
      </c>
      <c r="BA1857" s="7" t="s">
        <v>59</v>
      </c>
    </row>
    <row r="1858" spans="1:53" hidden="1" outlineLevel="1">
      <c r="A1858" t="s">
        <v>1683</v>
      </c>
      <c r="B1858" t="s">
        <v>1173</v>
      </c>
      <c r="C1858" s="25">
        <v>487486</v>
      </c>
      <c r="F1858" s="1">
        <f t="shared" si="573"/>
        <v>298824</v>
      </c>
      <c r="G1858" s="25">
        <v>153260</v>
      </c>
      <c r="H1858" s="1">
        <v>147325</v>
      </c>
      <c r="I1858" s="2" t="str">
        <f t="shared" si="552"/>
        <v/>
      </c>
      <c r="J1858" s="2">
        <f t="shared" si="553"/>
        <v>0.49301595588038444</v>
      </c>
      <c r="K1858" s="10">
        <f t="shared" si="574"/>
        <v>3</v>
      </c>
      <c r="L1858" s="9">
        <f t="shared" si="575"/>
        <v>2</v>
      </c>
      <c r="M1858" s="8">
        <f t="shared" si="576"/>
        <v>1</v>
      </c>
      <c r="N1858" s="2">
        <f t="shared" si="577"/>
        <v>0.13952025272401145</v>
      </c>
      <c r="O1858" s="2">
        <f t="shared" si="578"/>
        <v>0.33033156640698202</v>
      </c>
      <c r="P1858" s="2">
        <f t="shared" si="579"/>
        <v>0.52983696088667576</v>
      </c>
      <c r="Q1858" s="2">
        <f t="shared" si="580"/>
        <v>3.1121998233074599E-4</v>
      </c>
      <c r="R1858" s="1">
        <v>41692</v>
      </c>
      <c r="S1858" s="1">
        <v>98711</v>
      </c>
      <c r="T1858" s="1">
        <v>158328</v>
      </c>
      <c r="U1858" s="1">
        <v>41</v>
      </c>
      <c r="V1858" s="1">
        <v>43</v>
      </c>
      <c r="W1858" s="1">
        <v>2</v>
      </c>
      <c r="Z1858" s="1">
        <v>7</v>
      </c>
      <c r="AB1858" s="1">
        <v>0</v>
      </c>
      <c r="AL1858"/>
      <c r="AS1858" t="s">
        <v>1683</v>
      </c>
      <c r="AT1858" t="s">
        <v>1173</v>
      </c>
      <c r="AW1858" s="35">
        <v>34</v>
      </c>
      <c r="AX1858" s="37">
        <v>27</v>
      </c>
      <c r="AY1858" s="41">
        <f t="shared" si="563"/>
        <v>34027</v>
      </c>
      <c r="BA1858" s="7" t="s">
        <v>59</v>
      </c>
    </row>
    <row r="1859" spans="1:53" hidden="1" outlineLevel="1">
      <c r="A1859" t="s">
        <v>1417</v>
      </c>
      <c r="B1859" t="s">
        <v>1173</v>
      </c>
      <c r="C1859" s="25">
        <v>561302</v>
      </c>
      <c r="F1859" s="1">
        <f t="shared" si="573"/>
        <v>351765</v>
      </c>
      <c r="G1859" s="25">
        <v>169940</v>
      </c>
      <c r="H1859" s="1">
        <v>163715</v>
      </c>
      <c r="I1859" s="2" t="str">
        <f t="shared" si="552"/>
        <v/>
      </c>
      <c r="J1859" s="2">
        <f t="shared" si="553"/>
        <v>0.46541014597813879</v>
      </c>
      <c r="K1859" s="10">
        <f t="shared" si="574"/>
        <v>3</v>
      </c>
      <c r="L1859" s="9">
        <f t="shared" si="575"/>
        <v>2</v>
      </c>
      <c r="M1859" s="8">
        <f t="shared" si="576"/>
        <v>1</v>
      </c>
      <c r="N1859" s="2">
        <f t="shared" si="577"/>
        <v>0.13922647221866871</v>
      </c>
      <c r="O1859" s="2">
        <f t="shared" si="578"/>
        <v>0.23416769718419969</v>
      </c>
      <c r="P1859" s="2">
        <f t="shared" si="579"/>
        <v>0.62636134919619635</v>
      </c>
      <c r="Q1859" s="2">
        <f t="shared" si="580"/>
        <v>2.4448140093524806E-4</v>
      </c>
      <c r="R1859" s="1">
        <v>48975</v>
      </c>
      <c r="S1859" s="1">
        <v>82372</v>
      </c>
      <c r="T1859" s="1">
        <v>220332</v>
      </c>
      <c r="U1859" s="1">
        <v>35</v>
      </c>
      <c r="V1859" s="1">
        <v>41</v>
      </c>
      <c r="W1859" s="1">
        <v>6</v>
      </c>
      <c r="Z1859" s="1">
        <v>3</v>
      </c>
      <c r="AB1859" s="1">
        <v>1</v>
      </c>
      <c r="AL1859"/>
      <c r="AS1859" t="s">
        <v>1417</v>
      </c>
      <c r="AT1859" t="s">
        <v>1173</v>
      </c>
      <c r="AW1859" s="35">
        <v>34</v>
      </c>
      <c r="AX1859" s="37">
        <v>29</v>
      </c>
      <c r="AY1859" s="41">
        <f t="shared" si="563"/>
        <v>34029</v>
      </c>
      <c r="BA1859" s="7" t="s">
        <v>59</v>
      </c>
    </row>
    <row r="1860" spans="1:53" hidden="1" outlineLevel="1">
      <c r="A1860" t="s">
        <v>3023</v>
      </c>
      <c r="B1860" t="s">
        <v>1173</v>
      </c>
      <c r="C1860" s="25">
        <v>492730</v>
      </c>
      <c r="F1860" s="1">
        <f t="shared" si="573"/>
        <v>253611</v>
      </c>
      <c r="G1860" s="25">
        <v>105751</v>
      </c>
      <c r="H1860" s="1">
        <v>98614</v>
      </c>
      <c r="I1860" s="2" t="str">
        <f t="shared" si="552"/>
        <v/>
      </c>
      <c r="J1860" s="2">
        <f t="shared" si="553"/>
        <v>0.38883960080595875</v>
      </c>
      <c r="K1860" s="10">
        <f t="shared" si="574"/>
        <v>2</v>
      </c>
      <c r="L1860" s="9">
        <f t="shared" si="575"/>
        <v>3</v>
      </c>
      <c r="M1860" s="8">
        <f t="shared" si="576"/>
        <v>1</v>
      </c>
      <c r="N1860" s="2">
        <f t="shared" si="577"/>
        <v>0.20311027518522462</v>
      </c>
      <c r="O1860" s="2">
        <f t="shared" si="578"/>
        <v>0.17392778704393738</v>
      </c>
      <c r="P1860" s="2">
        <f t="shared" si="579"/>
        <v>0.62296193777083797</v>
      </c>
      <c r="Q1860" s="2">
        <f t="shared" si="580"/>
        <v>0</v>
      </c>
      <c r="R1860" s="1">
        <v>51511</v>
      </c>
      <c r="S1860" s="1">
        <v>44110</v>
      </c>
      <c r="T1860" s="1">
        <v>157990</v>
      </c>
      <c r="U1860" s="1">
        <v>0</v>
      </c>
      <c r="V1860" s="1">
        <v>0</v>
      </c>
      <c r="W1860" s="1">
        <v>0</v>
      </c>
      <c r="Z1860" s="1">
        <v>0</v>
      </c>
      <c r="AB1860" s="1">
        <v>0</v>
      </c>
      <c r="AL1860"/>
      <c r="AS1860" t="s">
        <v>3023</v>
      </c>
      <c r="AT1860" t="s">
        <v>1173</v>
      </c>
      <c r="AW1860" s="35">
        <v>34</v>
      </c>
      <c r="AX1860" s="37">
        <v>31</v>
      </c>
      <c r="AY1860" s="41">
        <f t="shared" si="563"/>
        <v>34031</v>
      </c>
      <c r="BA1860" s="7" t="s">
        <v>59</v>
      </c>
    </row>
    <row r="1861" spans="1:53" hidden="1" outlineLevel="1">
      <c r="A1861" t="s">
        <v>153</v>
      </c>
      <c r="B1861" t="s">
        <v>1173</v>
      </c>
      <c r="C1861" s="25">
        <v>65831</v>
      </c>
      <c r="F1861" s="1">
        <f t="shared" si="573"/>
        <v>41558</v>
      </c>
      <c r="G1861" s="25">
        <v>21706</v>
      </c>
      <c r="H1861" s="1">
        <v>21219</v>
      </c>
      <c r="I1861" s="2" t="str">
        <f t="shared" si="552"/>
        <v/>
      </c>
      <c r="J1861" s="2">
        <f t="shared" si="553"/>
        <v>0.51058761249338269</v>
      </c>
      <c r="K1861" s="10">
        <f t="shared" si="574"/>
        <v>2</v>
      </c>
      <c r="L1861" s="9">
        <f t="shared" si="575"/>
        <v>3</v>
      </c>
      <c r="M1861" s="8">
        <f t="shared" si="576"/>
        <v>1</v>
      </c>
      <c r="N1861" s="2">
        <f t="shared" si="577"/>
        <v>0.22597333846672121</v>
      </c>
      <c r="O1861" s="2">
        <f t="shared" si="578"/>
        <v>0.17613937148082198</v>
      </c>
      <c r="P1861" s="2">
        <f t="shared" si="579"/>
        <v>0.59767072525145581</v>
      </c>
      <c r="Q1861" s="2">
        <f t="shared" si="580"/>
        <v>2.1656480100096243E-4</v>
      </c>
      <c r="R1861" s="1">
        <v>9391</v>
      </c>
      <c r="S1861" s="1">
        <v>7320</v>
      </c>
      <c r="T1861" s="1">
        <v>24838</v>
      </c>
      <c r="U1861" s="1">
        <v>6</v>
      </c>
      <c r="V1861" s="1">
        <v>3</v>
      </c>
      <c r="W1861" s="1">
        <v>0</v>
      </c>
      <c r="Z1861" s="1">
        <v>0</v>
      </c>
      <c r="AB1861" s="1">
        <v>0</v>
      </c>
      <c r="AL1861"/>
      <c r="AS1861" t="s">
        <v>153</v>
      </c>
      <c r="AT1861" t="s">
        <v>1173</v>
      </c>
      <c r="AW1861" s="35">
        <v>34</v>
      </c>
      <c r="AX1861" s="37">
        <v>33</v>
      </c>
      <c r="AY1861" s="41">
        <f t="shared" si="563"/>
        <v>34033</v>
      </c>
      <c r="BA1861" s="7" t="s">
        <v>59</v>
      </c>
    </row>
    <row r="1862" spans="1:53" hidden="1" outlineLevel="1">
      <c r="A1862" t="s">
        <v>1681</v>
      </c>
      <c r="B1862" t="s">
        <v>1173</v>
      </c>
      <c r="C1862" s="25">
        <v>314993</v>
      </c>
      <c r="F1862" s="1">
        <f t="shared" si="573"/>
        <v>167501</v>
      </c>
      <c r="G1862" s="25">
        <v>93317</v>
      </c>
      <c r="H1862" s="1">
        <v>90285</v>
      </c>
      <c r="I1862" s="2" t="str">
        <f t="shared" si="552"/>
        <v/>
      </c>
      <c r="J1862" s="2">
        <f t="shared" si="553"/>
        <v>0.53901170739279169</v>
      </c>
      <c r="K1862" s="10">
        <f t="shared" si="574"/>
        <v>3</v>
      </c>
      <c r="L1862" s="9">
        <f t="shared" si="575"/>
        <v>2</v>
      </c>
      <c r="M1862" s="8">
        <f t="shared" si="576"/>
        <v>1</v>
      </c>
      <c r="N1862" s="2">
        <f t="shared" si="577"/>
        <v>0.14175437758580545</v>
      </c>
      <c r="O1862" s="2">
        <f t="shared" si="578"/>
        <v>0.23606426230291164</v>
      </c>
      <c r="P1862" s="2">
        <f t="shared" si="579"/>
        <v>0.62180524295377337</v>
      </c>
      <c r="Q1862" s="2">
        <f t="shared" si="580"/>
        <v>3.7611715750951458E-4</v>
      </c>
      <c r="R1862" s="1">
        <v>23744</v>
      </c>
      <c r="S1862" s="1">
        <v>39541</v>
      </c>
      <c r="T1862" s="1">
        <v>104153</v>
      </c>
      <c r="U1862" s="1">
        <v>29</v>
      </c>
      <c r="V1862" s="1">
        <v>28</v>
      </c>
      <c r="W1862" s="1">
        <v>2</v>
      </c>
      <c r="Z1862" s="1">
        <v>1</v>
      </c>
      <c r="AB1862" s="1">
        <v>3</v>
      </c>
      <c r="AL1862"/>
      <c r="AS1862" t="s">
        <v>1681</v>
      </c>
      <c r="AT1862" t="s">
        <v>1173</v>
      </c>
      <c r="AW1862" s="35">
        <v>34</v>
      </c>
      <c r="AX1862" s="37">
        <v>35</v>
      </c>
      <c r="AY1862" s="41">
        <f t="shared" si="563"/>
        <v>34035</v>
      </c>
      <c r="BA1862" s="7" t="s">
        <v>59</v>
      </c>
    </row>
    <row r="1863" spans="1:53" hidden="1" outlineLevel="1">
      <c r="A1863" t="s">
        <v>3021</v>
      </c>
      <c r="B1863" t="s">
        <v>1173</v>
      </c>
      <c r="C1863" s="25">
        <v>150508</v>
      </c>
      <c r="F1863" s="1">
        <f t="shared" si="573"/>
        <v>88672</v>
      </c>
      <c r="G1863" s="25">
        <v>43271</v>
      </c>
      <c r="H1863" s="1">
        <v>42617</v>
      </c>
      <c r="I1863" s="2" t="str">
        <f t="shared" ref="I1863:I1926" si="581">IF(D1863&gt;0,H1863/D1863,"")</f>
        <v/>
      </c>
      <c r="J1863" s="2">
        <f t="shared" ref="J1863:J1926" si="582">IF(F1863&gt;0,H1863/F1863,"")</f>
        <v>0.48061394803320101</v>
      </c>
      <c r="K1863" s="10">
        <f t="shared" si="574"/>
        <v>3</v>
      </c>
      <c r="L1863" s="9">
        <f t="shared" si="575"/>
        <v>2</v>
      </c>
      <c r="M1863" s="8">
        <f t="shared" si="576"/>
        <v>1</v>
      </c>
      <c r="N1863" s="2">
        <f t="shared" si="577"/>
        <v>0.10018946228798267</v>
      </c>
      <c r="O1863" s="2">
        <f t="shared" si="578"/>
        <v>0.34033291230602669</v>
      </c>
      <c r="P1863" s="2">
        <f t="shared" si="579"/>
        <v>0.55906035727174308</v>
      </c>
      <c r="Q1863" s="2">
        <f t="shared" si="580"/>
        <v>4.1726813424758369E-4</v>
      </c>
      <c r="R1863" s="1">
        <v>8884</v>
      </c>
      <c r="S1863" s="1">
        <v>30178</v>
      </c>
      <c r="T1863" s="1">
        <v>49573</v>
      </c>
      <c r="U1863" s="1">
        <v>13</v>
      </c>
      <c r="V1863" s="1">
        <v>19</v>
      </c>
      <c r="W1863" s="1">
        <v>2</v>
      </c>
      <c r="Z1863" s="1">
        <v>2</v>
      </c>
      <c r="AB1863" s="1">
        <v>1</v>
      </c>
      <c r="AL1863"/>
      <c r="AS1863" t="s">
        <v>3021</v>
      </c>
      <c r="AT1863" t="s">
        <v>1173</v>
      </c>
      <c r="AW1863" s="35">
        <v>34</v>
      </c>
      <c r="AX1863" s="37">
        <v>37</v>
      </c>
      <c r="AY1863" s="41">
        <f t="shared" si="563"/>
        <v>34037</v>
      </c>
      <c r="BA1863" s="7" t="s">
        <v>59</v>
      </c>
    </row>
    <row r="1864" spans="1:53" hidden="1" outlineLevel="1">
      <c r="A1864" t="s">
        <v>2871</v>
      </c>
      <c r="B1864" t="s">
        <v>1173</v>
      </c>
      <c r="C1864" s="25">
        <v>525153</v>
      </c>
      <c r="F1864" s="1">
        <f t="shared" si="573"/>
        <v>271112</v>
      </c>
      <c r="G1864" s="25">
        <v>134308</v>
      </c>
      <c r="H1864" s="1">
        <v>115078</v>
      </c>
      <c r="I1864" s="2" t="str">
        <f t="shared" si="581"/>
        <v/>
      </c>
      <c r="J1864" s="2">
        <f t="shared" si="582"/>
        <v>0.42446664109298005</v>
      </c>
      <c r="K1864" s="10">
        <f t="shared" si="574"/>
        <v>2</v>
      </c>
      <c r="L1864" s="9">
        <f t="shared" si="575"/>
        <v>3</v>
      </c>
      <c r="M1864" s="8">
        <f t="shared" si="576"/>
        <v>1</v>
      </c>
      <c r="N1864" s="2">
        <f t="shared" si="577"/>
        <v>0.325186638732332</v>
      </c>
      <c r="O1864" s="2">
        <f t="shared" si="578"/>
        <v>0.14299994098380006</v>
      </c>
      <c r="P1864" s="2">
        <f t="shared" si="579"/>
        <v>0.53158842102157045</v>
      </c>
      <c r="Q1864" s="2">
        <f t="shared" si="580"/>
        <v>2.2499926229746503E-4</v>
      </c>
      <c r="R1864" s="1">
        <v>88162</v>
      </c>
      <c r="S1864" s="1">
        <v>38769</v>
      </c>
      <c r="T1864" s="1">
        <v>144120</v>
      </c>
      <c r="U1864" s="1">
        <v>22</v>
      </c>
      <c r="V1864" s="1">
        <v>29</v>
      </c>
      <c r="W1864" s="1">
        <v>5</v>
      </c>
      <c r="Z1864" s="1">
        <v>5</v>
      </c>
      <c r="AB1864" s="1">
        <v>0</v>
      </c>
      <c r="AL1864"/>
      <c r="AS1864" t="s">
        <v>2871</v>
      </c>
      <c r="AT1864" t="s">
        <v>1173</v>
      </c>
      <c r="AW1864" s="35">
        <v>34</v>
      </c>
      <c r="AX1864" s="37">
        <v>39</v>
      </c>
      <c r="AY1864" s="41">
        <f t="shared" si="563"/>
        <v>34039</v>
      </c>
      <c r="BA1864" s="7" t="s">
        <v>59</v>
      </c>
    </row>
    <row r="1865" spans="1:53" hidden="1" outlineLevel="1">
      <c r="A1865" t="s">
        <v>2267</v>
      </c>
      <c r="B1865" t="s">
        <v>1173</v>
      </c>
      <c r="C1865" s="25">
        <v>109059</v>
      </c>
      <c r="F1865" s="1">
        <f t="shared" si="573"/>
        <v>62042</v>
      </c>
      <c r="G1865" s="25">
        <v>29807</v>
      </c>
      <c r="H1865" s="1">
        <v>27936</v>
      </c>
      <c r="I1865" s="2" t="str">
        <f t="shared" si="581"/>
        <v/>
      </c>
      <c r="J1865" s="2">
        <f t="shared" si="582"/>
        <v>0.45027561974146546</v>
      </c>
      <c r="K1865" s="10">
        <f t="shared" si="574"/>
        <v>3</v>
      </c>
      <c r="L1865" s="9">
        <f t="shared" si="575"/>
        <v>2</v>
      </c>
      <c r="M1865" s="8">
        <f t="shared" si="576"/>
        <v>1</v>
      </c>
      <c r="N1865" s="2">
        <f t="shared" si="577"/>
        <v>0.15695818961348765</v>
      </c>
      <c r="O1865" s="2">
        <f t="shared" si="578"/>
        <v>0.32125012088585153</v>
      </c>
      <c r="P1865" s="2">
        <f t="shared" si="579"/>
        <v>0.52146932722994099</v>
      </c>
      <c r="Q1865" s="2">
        <f t="shared" si="580"/>
        <v>3.2236227071991141E-4</v>
      </c>
      <c r="R1865" s="1">
        <v>9738</v>
      </c>
      <c r="S1865" s="1">
        <v>19931</v>
      </c>
      <c r="T1865" s="1">
        <v>32353</v>
      </c>
      <c r="U1865" s="1">
        <v>8</v>
      </c>
      <c r="V1865" s="1">
        <v>6</v>
      </c>
      <c r="W1865" s="1">
        <v>1</v>
      </c>
      <c r="Z1865" s="1">
        <v>3</v>
      </c>
      <c r="AB1865" s="1">
        <v>2</v>
      </c>
      <c r="AL1865"/>
      <c r="AS1865" t="s">
        <v>2267</v>
      </c>
      <c r="AT1865" t="s">
        <v>1173</v>
      </c>
      <c r="AW1865" s="35">
        <v>34</v>
      </c>
      <c r="AX1865" s="37">
        <v>41</v>
      </c>
      <c r="AY1865" s="41">
        <f t="shared" si="563"/>
        <v>34041</v>
      </c>
      <c r="BA1865" s="7" t="s">
        <v>59</v>
      </c>
    </row>
    <row r="1866" spans="1:53" collapsed="1">
      <c r="A1866" t="s">
        <v>2818</v>
      </c>
      <c r="B1866" t="s">
        <v>2569</v>
      </c>
      <c r="C1866" s="25">
        <f>SUM(C1845:C1865)</f>
        <v>8661679</v>
      </c>
      <c r="D1866" s="55">
        <v>6488000</v>
      </c>
      <c r="E1866" s="55">
        <v>5563000</v>
      </c>
      <c r="F1866" s="1">
        <f>SUM(F1845:F1865)</f>
        <v>4861279</v>
      </c>
      <c r="G1866" s="25">
        <f>SUM(G1845:G1865)</f>
        <v>2315643</v>
      </c>
      <c r="H1866" s="1">
        <v>2136842</v>
      </c>
      <c r="I1866" s="2">
        <f t="shared" si="581"/>
        <v>0.32935295930949443</v>
      </c>
      <c r="J1866" s="2">
        <f t="shared" si="582"/>
        <v>0.4395637444384492</v>
      </c>
      <c r="K1866" s="10">
        <f t="shared" si="574"/>
        <v>2</v>
      </c>
      <c r="L1866" s="9">
        <f t="shared" si="575"/>
        <v>3</v>
      </c>
      <c r="M1866" s="8">
        <f t="shared" si="576"/>
        <v>1</v>
      </c>
      <c r="N1866" s="2">
        <f t="shared" si="577"/>
        <v>0.23660110847371649</v>
      </c>
      <c r="O1866" s="2">
        <f t="shared" si="578"/>
        <v>0.18310366469400338</v>
      </c>
      <c r="P1866" s="2">
        <f t="shared" si="579"/>
        <v>0.57997041519320325</v>
      </c>
      <c r="Q1866" s="2">
        <f t="shared" si="580"/>
        <v>3.2481163907682742E-4</v>
      </c>
      <c r="R1866" s="25">
        <f t="shared" ref="R1866:AB1866" si="583">SUM(R1845:R1865)</f>
        <v>1150184</v>
      </c>
      <c r="S1866" s="25">
        <f t="shared" si="583"/>
        <v>890118</v>
      </c>
      <c r="T1866" s="25">
        <f t="shared" si="583"/>
        <v>2819398</v>
      </c>
      <c r="U1866" s="25">
        <f t="shared" si="583"/>
        <v>543</v>
      </c>
      <c r="V1866" s="25">
        <f t="shared" si="583"/>
        <v>736</v>
      </c>
      <c r="W1866" s="25">
        <f t="shared" si="583"/>
        <v>107</v>
      </c>
      <c r="X1866" s="25"/>
      <c r="Y1866" s="25"/>
      <c r="Z1866" s="25">
        <f t="shared" si="583"/>
        <v>141</v>
      </c>
      <c r="AB1866" s="25">
        <f t="shared" si="583"/>
        <v>52</v>
      </c>
      <c r="AL1866"/>
      <c r="AS1866" t="s">
        <v>2818</v>
      </c>
      <c r="AT1866" t="s">
        <v>2569</v>
      </c>
      <c r="AW1866" s="35">
        <v>34</v>
      </c>
      <c r="AX1866" s="37"/>
      <c r="AY1866" s="35">
        <v>34</v>
      </c>
      <c r="BA1866" s="7" t="s">
        <v>2133</v>
      </c>
    </row>
    <row r="1867" spans="1:53">
      <c r="C1867" s="25"/>
      <c r="I1867" s="2"/>
      <c r="J1867" s="2"/>
      <c r="K1867" s="10"/>
      <c r="L1867" s="9"/>
      <c r="M1867" s="8"/>
      <c r="AW1867" s="35"/>
      <c r="AX1867" s="37"/>
      <c r="AY1867" s="41"/>
    </row>
    <row r="1868" spans="1:53" hidden="1" outlineLevel="1">
      <c r="A1868" t="s">
        <v>2693</v>
      </c>
      <c r="B1868" t="s">
        <v>437</v>
      </c>
      <c r="C1868" s="25">
        <v>628632</v>
      </c>
      <c r="F1868" s="1">
        <f t="shared" ref="F1868:F1900" si="584">SUM(R1868:AP1868)</f>
        <v>350547</v>
      </c>
      <c r="G1868" s="1">
        <v>198611</v>
      </c>
      <c r="H1868" s="1">
        <v>195871</v>
      </c>
      <c r="I1868" s="2" t="str">
        <f t="shared" si="581"/>
        <v/>
      </c>
      <c r="J1868" s="2">
        <f t="shared" si="582"/>
        <v>0.55875816937529066</v>
      </c>
      <c r="K1868" s="10">
        <f t="shared" si="574"/>
        <v>1</v>
      </c>
      <c r="L1868" s="9">
        <f t="shared" si="575"/>
        <v>2</v>
      </c>
      <c r="M1868" s="8">
        <f t="shared" si="576"/>
        <v>3</v>
      </c>
      <c r="N1868" s="2">
        <f t="shared" ref="N1868:N1901" si="585">IF(SUM($R1868:$AO1868)=0,"-",R1868/SUM($R1868:$AO1868))</f>
        <v>0.45367953512653081</v>
      </c>
      <c r="O1868" s="2">
        <f t="shared" ref="O1868:O1901" si="586">IF(SUM($R1868:$AO1868)=0,"-",S1868/SUM($R1868:$AO1868))</f>
        <v>0.34867792335977771</v>
      </c>
      <c r="P1868" s="2">
        <f t="shared" ref="P1868:P1901" si="587">IF(SUM($R1868:$AO1868)=0,"-",T1868/SUM($R1868:$AO1868))</f>
        <v>0.16637997187253065</v>
      </c>
      <c r="Q1868" s="2">
        <f t="shared" ref="Q1868:Q1901" si="588">IF(SUM($R1868:$AO1868)=0,"-",(1-N1868-O1868-P1868))</f>
        <v>3.1262569641160837E-2</v>
      </c>
      <c r="R1868" s="1">
        <v>159036</v>
      </c>
      <c r="S1868" s="1">
        <v>122228</v>
      </c>
      <c r="T1868" s="1">
        <v>58324</v>
      </c>
      <c r="X1868" s="1">
        <v>10959</v>
      </c>
      <c r="AS1868" t="s">
        <v>2693</v>
      </c>
      <c r="AT1868" t="s">
        <v>437</v>
      </c>
      <c r="AW1868" s="35">
        <v>35</v>
      </c>
      <c r="AX1868" s="37">
        <v>1</v>
      </c>
      <c r="AY1868" s="41">
        <f t="shared" si="563"/>
        <v>35001</v>
      </c>
      <c r="BA1868" s="7" t="s">
        <v>59</v>
      </c>
    </row>
    <row r="1869" spans="1:53" hidden="1" outlineLevel="1">
      <c r="A1869" t="s">
        <v>1010</v>
      </c>
      <c r="B1869" t="s">
        <v>437</v>
      </c>
      <c r="C1869" s="25">
        <v>3573</v>
      </c>
      <c r="F1869" s="1">
        <f t="shared" si="584"/>
        <v>2734</v>
      </c>
      <c r="G1869" s="1">
        <v>1768</v>
      </c>
      <c r="H1869" s="1">
        <v>1711</v>
      </c>
      <c r="I1869" s="2" t="str">
        <f t="shared" si="581"/>
        <v/>
      </c>
      <c r="J1869" s="2">
        <f t="shared" si="582"/>
        <v>0.62582297000731524</v>
      </c>
      <c r="K1869" s="10">
        <f t="shared" si="574"/>
        <v>2</v>
      </c>
      <c r="L1869" s="9">
        <f t="shared" si="575"/>
        <v>1</v>
      </c>
      <c r="M1869" s="8">
        <f t="shared" si="576"/>
        <v>3</v>
      </c>
      <c r="N1869" s="2">
        <f t="shared" si="585"/>
        <v>0.35442574981711777</v>
      </c>
      <c r="O1869" s="2">
        <f t="shared" si="586"/>
        <v>0.53365032918800293</v>
      </c>
      <c r="P1869" s="2">
        <f t="shared" si="587"/>
        <v>0.10131675201170447</v>
      </c>
      <c r="Q1869" s="2">
        <f t="shared" si="588"/>
        <v>1.0607168983174889E-2</v>
      </c>
      <c r="R1869" s="1">
        <v>969</v>
      </c>
      <c r="S1869" s="1">
        <v>1459</v>
      </c>
      <c r="T1869" s="1">
        <v>277</v>
      </c>
      <c r="X1869" s="1">
        <v>29</v>
      </c>
      <c r="AS1869" t="s">
        <v>1010</v>
      </c>
      <c r="AT1869" t="s">
        <v>437</v>
      </c>
      <c r="AW1869" s="35">
        <v>35</v>
      </c>
      <c r="AX1869" s="37">
        <v>3</v>
      </c>
      <c r="AY1869" s="41">
        <f t="shared" si="563"/>
        <v>35003</v>
      </c>
      <c r="BA1869" s="7" t="s">
        <v>59</v>
      </c>
    </row>
    <row r="1870" spans="1:53" hidden="1" outlineLevel="1">
      <c r="A1870" t="s">
        <v>1818</v>
      </c>
      <c r="B1870" t="s">
        <v>437</v>
      </c>
      <c r="C1870" s="25">
        <v>62486</v>
      </c>
      <c r="F1870" s="1">
        <f t="shared" si="584"/>
        <v>34131</v>
      </c>
      <c r="G1870" s="1">
        <v>15998</v>
      </c>
      <c r="H1870" s="1">
        <v>15822</v>
      </c>
      <c r="I1870" s="2" t="str">
        <f t="shared" si="581"/>
        <v/>
      </c>
      <c r="J1870" s="2">
        <f t="shared" si="582"/>
        <v>0.46356684538982157</v>
      </c>
      <c r="K1870" s="10">
        <f t="shared" si="574"/>
        <v>2</v>
      </c>
      <c r="L1870" s="9">
        <f t="shared" si="575"/>
        <v>1</v>
      </c>
      <c r="M1870" s="8">
        <f t="shared" si="576"/>
        <v>3</v>
      </c>
      <c r="N1870" s="2">
        <f t="shared" si="585"/>
        <v>0.37150977117576395</v>
      </c>
      <c r="O1870" s="2">
        <f t="shared" si="586"/>
        <v>0.46444581172541094</v>
      </c>
      <c r="P1870" s="2">
        <f t="shared" si="587"/>
        <v>0.1358002988485541</v>
      </c>
      <c r="Q1870" s="2">
        <f t="shared" si="588"/>
        <v>2.8244118250270955E-2</v>
      </c>
      <c r="R1870" s="1">
        <v>12680</v>
      </c>
      <c r="S1870" s="1">
        <v>15852</v>
      </c>
      <c r="T1870" s="1">
        <v>4635</v>
      </c>
      <c r="X1870" s="1">
        <v>964</v>
      </c>
      <c r="AS1870" t="s">
        <v>1818</v>
      </c>
      <c r="AT1870" t="s">
        <v>437</v>
      </c>
      <c r="AW1870" s="35">
        <v>35</v>
      </c>
      <c r="AX1870" s="37">
        <v>5</v>
      </c>
      <c r="AY1870" s="41">
        <f t="shared" si="563"/>
        <v>35005</v>
      </c>
      <c r="BA1870" s="7" t="s">
        <v>59</v>
      </c>
    </row>
    <row r="1871" spans="1:53" hidden="1" outlineLevel="1">
      <c r="A1871" t="s">
        <v>1213</v>
      </c>
      <c r="B1871" t="s">
        <v>437</v>
      </c>
      <c r="C1871" s="25">
        <v>27032</v>
      </c>
      <c r="F1871" s="1">
        <f t="shared" si="584"/>
        <v>14667</v>
      </c>
      <c r="G1871" s="1">
        <v>6234</v>
      </c>
      <c r="H1871" s="1">
        <v>6145</v>
      </c>
      <c r="I1871" s="2" t="str">
        <f t="shared" si="581"/>
        <v/>
      </c>
      <c r="J1871" s="2">
        <f t="shared" si="582"/>
        <v>0.4189677507329379</v>
      </c>
      <c r="K1871" s="10">
        <f t="shared" si="574"/>
        <v>1</v>
      </c>
      <c r="L1871" s="9">
        <f t="shared" si="575"/>
        <v>2</v>
      </c>
      <c r="M1871" s="8">
        <f t="shared" si="576"/>
        <v>3</v>
      </c>
      <c r="N1871" s="2">
        <f t="shared" si="585"/>
        <v>0.67334833299243202</v>
      </c>
      <c r="O1871" s="2">
        <f t="shared" si="586"/>
        <v>0.20747255744187632</v>
      </c>
      <c r="P1871" s="2">
        <f t="shared" si="587"/>
        <v>9.797504602168132E-2</v>
      </c>
      <c r="Q1871" s="2">
        <f t="shared" si="588"/>
        <v>2.1204063544010346E-2</v>
      </c>
      <c r="R1871" s="1">
        <v>9876</v>
      </c>
      <c r="S1871" s="1">
        <v>3043</v>
      </c>
      <c r="T1871" s="1">
        <v>1437</v>
      </c>
      <c r="X1871" s="1">
        <v>311</v>
      </c>
      <c r="AS1871" t="s">
        <v>1213</v>
      </c>
      <c r="AT1871" t="s">
        <v>437</v>
      </c>
      <c r="AW1871" s="35">
        <v>35</v>
      </c>
      <c r="AX1871" s="37">
        <v>6</v>
      </c>
      <c r="AY1871" s="41">
        <f t="shared" si="563"/>
        <v>35006</v>
      </c>
      <c r="BA1871" s="7" t="s">
        <v>59</v>
      </c>
    </row>
    <row r="1872" spans="1:53" hidden="1" outlineLevel="1">
      <c r="A1872" t="s">
        <v>611</v>
      </c>
      <c r="B1872" t="s">
        <v>437</v>
      </c>
      <c r="C1872" s="25">
        <v>13982</v>
      </c>
      <c r="F1872" s="1">
        <f t="shared" si="584"/>
        <v>8574</v>
      </c>
      <c r="G1872" s="1">
        <v>4981</v>
      </c>
      <c r="H1872" s="1">
        <v>4924</v>
      </c>
      <c r="I1872" s="2" t="str">
        <f t="shared" si="581"/>
        <v/>
      </c>
      <c r="J1872" s="2">
        <f t="shared" si="582"/>
        <v>0.57429437835316077</v>
      </c>
      <c r="K1872" s="10">
        <f t="shared" si="574"/>
        <v>1</v>
      </c>
      <c r="L1872" s="9">
        <f t="shared" si="575"/>
        <v>2</v>
      </c>
      <c r="M1872" s="8">
        <f t="shared" si="576"/>
        <v>3</v>
      </c>
      <c r="N1872" s="2">
        <f t="shared" si="585"/>
        <v>0.57079542803825523</v>
      </c>
      <c r="O1872" s="2">
        <f t="shared" si="586"/>
        <v>0.31723816188476789</v>
      </c>
      <c r="P1872" s="2">
        <f t="shared" si="587"/>
        <v>0.105901562864474</v>
      </c>
      <c r="Q1872" s="2">
        <f t="shared" si="588"/>
        <v>6.0648472125028885E-3</v>
      </c>
      <c r="R1872" s="1">
        <v>4894</v>
      </c>
      <c r="S1872" s="1">
        <v>2720</v>
      </c>
      <c r="T1872" s="1">
        <v>908</v>
      </c>
      <c r="X1872" s="1">
        <v>52</v>
      </c>
      <c r="AS1872" t="s">
        <v>611</v>
      </c>
      <c r="AT1872" t="s">
        <v>437</v>
      </c>
      <c r="AW1872" s="35">
        <v>35</v>
      </c>
      <c r="AX1872" s="37">
        <v>7</v>
      </c>
      <c r="AY1872" s="41">
        <f t="shared" si="563"/>
        <v>35007</v>
      </c>
      <c r="BA1872" s="7" t="s">
        <v>59</v>
      </c>
    </row>
    <row r="1873" spans="1:53" hidden="1" outlineLevel="1">
      <c r="A1873" t="s">
        <v>1894</v>
      </c>
      <c r="B1873" t="s">
        <v>437</v>
      </c>
      <c r="C1873" s="25">
        <v>47018</v>
      </c>
      <c r="F1873" s="1">
        <f t="shared" si="584"/>
        <v>21070</v>
      </c>
      <c r="G1873" s="1">
        <v>9272</v>
      </c>
      <c r="H1873" s="1">
        <v>9120</v>
      </c>
      <c r="I1873" s="2" t="str">
        <f t="shared" si="581"/>
        <v/>
      </c>
      <c r="J1873" s="2">
        <f t="shared" si="582"/>
        <v>0.43284290460370195</v>
      </c>
      <c r="K1873" s="10">
        <f t="shared" si="574"/>
        <v>2</v>
      </c>
      <c r="L1873" s="9">
        <f t="shared" si="575"/>
        <v>1</v>
      </c>
      <c r="M1873" s="8">
        <f t="shared" si="576"/>
        <v>3</v>
      </c>
      <c r="N1873" s="2">
        <f t="shared" si="585"/>
        <v>0.38191741813004271</v>
      </c>
      <c r="O1873" s="2">
        <f t="shared" si="586"/>
        <v>0.48851447555766492</v>
      </c>
      <c r="P1873" s="2">
        <f t="shared" si="587"/>
        <v>0.12728998576174655</v>
      </c>
      <c r="Q1873" s="2">
        <f t="shared" si="588"/>
        <v>2.2781205505458813E-3</v>
      </c>
      <c r="R1873" s="1">
        <v>8047</v>
      </c>
      <c r="S1873" s="1">
        <v>10293</v>
      </c>
      <c r="T1873" s="1">
        <v>2682</v>
      </c>
      <c r="X1873" s="1">
        <v>48</v>
      </c>
      <c r="AS1873" t="s">
        <v>1894</v>
      </c>
      <c r="AT1873" t="s">
        <v>437</v>
      </c>
      <c r="AW1873" s="35">
        <v>35</v>
      </c>
      <c r="AX1873" s="37">
        <v>9</v>
      </c>
      <c r="AY1873" s="41">
        <f t="shared" si="563"/>
        <v>35009</v>
      </c>
      <c r="BA1873" s="7" t="s">
        <v>59</v>
      </c>
    </row>
    <row r="1874" spans="1:53" hidden="1" outlineLevel="1">
      <c r="A1874" t="s">
        <v>1240</v>
      </c>
      <c r="B1874" t="s">
        <v>437</v>
      </c>
      <c r="C1874" s="25">
        <v>1994</v>
      </c>
      <c r="F1874" s="1">
        <f t="shared" si="584"/>
        <v>1508</v>
      </c>
      <c r="G1874" s="1">
        <v>930</v>
      </c>
      <c r="H1874" s="1">
        <v>880</v>
      </c>
      <c r="I1874" s="2" t="str">
        <f t="shared" si="581"/>
        <v/>
      </c>
      <c r="J1874" s="2">
        <f t="shared" si="582"/>
        <v>0.58355437665782495</v>
      </c>
      <c r="K1874" s="10">
        <f t="shared" si="574"/>
        <v>1</v>
      </c>
      <c r="L1874" s="9">
        <f t="shared" si="575"/>
        <v>2</v>
      </c>
      <c r="M1874" s="8">
        <f t="shared" si="576"/>
        <v>3</v>
      </c>
      <c r="N1874" s="2">
        <f t="shared" si="585"/>
        <v>0.65318302387267901</v>
      </c>
      <c r="O1874" s="2">
        <f t="shared" si="586"/>
        <v>0.27453580901856767</v>
      </c>
      <c r="P1874" s="2">
        <f t="shared" si="587"/>
        <v>6.56498673740053E-2</v>
      </c>
      <c r="Q1874" s="2">
        <f t="shared" si="588"/>
        <v>6.6312997347480196E-3</v>
      </c>
      <c r="R1874" s="1">
        <v>985</v>
      </c>
      <c r="S1874" s="1">
        <v>414</v>
      </c>
      <c r="T1874" s="1">
        <v>99</v>
      </c>
      <c r="X1874" s="1">
        <v>10</v>
      </c>
      <c r="AS1874" t="s">
        <v>1240</v>
      </c>
      <c r="AT1874" t="s">
        <v>437</v>
      </c>
      <c r="AW1874" s="35">
        <v>35</v>
      </c>
      <c r="AX1874" s="37">
        <v>11</v>
      </c>
      <c r="AY1874" s="41">
        <f t="shared" si="563"/>
        <v>35011</v>
      </c>
      <c r="BA1874" s="7" t="s">
        <v>59</v>
      </c>
    </row>
    <row r="1875" spans="1:53" hidden="1" outlineLevel="1">
      <c r="A1875" t="s">
        <v>675</v>
      </c>
      <c r="B1875" t="s">
        <v>437</v>
      </c>
      <c r="C1875" s="25">
        <v>193701</v>
      </c>
      <c r="F1875" s="1">
        <f t="shared" si="584"/>
        <v>96199</v>
      </c>
      <c r="G1875" s="1">
        <v>39268</v>
      </c>
      <c r="H1875" s="1">
        <v>38791</v>
      </c>
      <c r="I1875" s="2" t="str">
        <f t="shared" si="581"/>
        <v/>
      </c>
      <c r="J1875" s="2">
        <f t="shared" si="582"/>
        <v>0.40323703988606951</v>
      </c>
      <c r="K1875" s="10">
        <f t="shared" si="574"/>
        <v>1</v>
      </c>
      <c r="L1875" s="9">
        <f t="shared" si="575"/>
        <v>2</v>
      </c>
      <c r="M1875" s="8">
        <f t="shared" si="576"/>
        <v>3</v>
      </c>
      <c r="N1875" s="2">
        <f t="shared" si="585"/>
        <v>0.49642927681160925</v>
      </c>
      <c r="O1875" s="2">
        <f t="shared" si="586"/>
        <v>0.29922348465160759</v>
      </c>
      <c r="P1875" s="2">
        <f t="shared" si="587"/>
        <v>0.1757710579112049</v>
      </c>
      <c r="Q1875" s="2">
        <f t="shared" si="588"/>
        <v>2.8576180625578318E-2</v>
      </c>
      <c r="R1875" s="1">
        <v>47756</v>
      </c>
      <c r="S1875" s="1">
        <v>28785</v>
      </c>
      <c r="T1875" s="1">
        <v>16909</v>
      </c>
      <c r="X1875" s="1">
        <v>2749</v>
      </c>
      <c r="AS1875" t="s">
        <v>675</v>
      </c>
      <c r="AT1875" t="s">
        <v>437</v>
      </c>
      <c r="AW1875" s="35">
        <v>35</v>
      </c>
      <c r="AX1875" s="37">
        <v>13</v>
      </c>
      <c r="AY1875" s="41">
        <f t="shared" si="563"/>
        <v>35013</v>
      </c>
      <c r="BA1875" s="7" t="s">
        <v>59</v>
      </c>
    </row>
    <row r="1876" spans="1:53" hidden="1" outlineLevel="1">
      <c r="A1876" t="s">
        <v>163</v>
      </c>
      <c r="B1876" t="s">
        <v>437</v>
      </c>
      <c r="C1876" s="25">
        <v>51366</v>
      </c>
      <c r="F1876" s="1">
        <f t="shared" si="584"/>
        <v>26557</v>
      </c>
      <c r="G1876" s="1">
        <v>14401</v>
      </c>
      <c r="H1876" s="1">
        <v>14238</v>
      </c>
      <c r="I1876" s="2" t="str">
        <f t="shared" si="581"/>
        <v/>
      </c>
      <c r="J1876" s="2">
        <f t="shared" si="582"/>
        <v>0.5361298339420868</v>
      </c>
      <c r="K1876" s="10">
        <f t="shared" si="574"/>
        <v>1</v>
      </c>
      <c r="L1876" s="9">
        <f t="shared" si="575"/>
        <v>2</v>
      </c>
      <c r="M1876" s="8">
        <f t="shared" si="576"/>
        <v>3</v>
      </c>
      <c r="N1876" s="2">
        <f t="shared" si="585"/>
        <v>0.53827616071092366</v>
      </c>
      <c r="O1876" s="2">
        <f t="shared" si="586"/>
        <v>0.35388033286892345</v>
      </c>
      <c r="P1876" s="2">
        <f t="shared" si="587"/>
        <v>0.10498173739503709</v>
      </c>
      <c r="Q1876" s="2">
        <f t="shared" si="588"/>
        <v>2.8617690251157984E-3</v>
      </c>
      <c r="R1876" s="1">
        <v>14295</v>
      </c>
      <c r="S1876" s="1">
        <v>9398</v>
      </c>
      <c r="T1876" s="1">
        <v>2788</v>
      </c>
      <c r="X1876" s="1">
        <v>76</v>
      </c>
      <c r="AS1876" t="s">
        <v>163</v>
      </c>
      <c r="AT1876" t="s">
        <v>437</v>
      </c>
      <c r="AW1876" s="35">
        <v>35</v>
      </c>
      <c r="AX1876" s="37">
        <v>15</v>
      </c>
      <c r="AY1876" s="41">
        <f t="shared" si="563"/>
        <v>35015</v>
      </c>
      <c r="BA1876" s="7" t="s">
        <v>59</v>
      </c>
    </row>
    <row r="1877" spans="1:53" hidden="1" outlineLevel="1">
      <c r="A1877" t="s">
        <v>429</v>
      </c>
      <c r="B1877" t="s">
        <v>437</v>
      </c>
      <c r="C1877" s="25">
        <v>29503</v>
      </c>
      <c r="F1877" s="1">
        <f t="shared" si="584"/>
        <v>21882</v>
      </c>
      <c r="G1877" s="1">
        <v>10488</v>
      </c>
      <c r="H1877" s="1">
        <v>10353</v>
      </c>
      <c r="I1877" s="2" t="str">
        <f t="shared" si="581"/>
        <v/>
      </c>
      <c r="J1877" s="2">
        <f t="shared" si="582"/>
        <v>0.4731285988483685</v>
      </c>
      <c r="K1877" s="10">
        <f t="shared" ref="K1877:K1901" si="589">RANK(R1877,R1877:AP1877)</f>
        <v>1</v>
      </c>
      <c r="L1877" s="9">
        <f t="shared" ref="L1877:L1901" si="590">RANK(S1877,R1877:AP1877)</f>
        <v>2</v>
      </c>
      <c r="M1877" s="8">
        <f t="shared" ref="M1877:M1901" si="591">RANK(T1877,R1877:AP1877)</f>
        <v>3</v>
      </c>
      <c r="N1877" s="2">
        <f t="shared" si="585"/>
        <v>0.59327300977972763</v>
      </c>
      <c r="O1877" s="2">
        <f t="shared" si="586"/>
        <v>0.23800383877159309</v>
      </c>
      <c r="P1877" s="2">
        <f t="shared" si="587"/>
        <v>0.14048076044237273</v>
      </c>
      <c r="Q1877" s="2">
        <f t="shared" si="588"/>
        <v>2.8242391006306544E-2</v>
      </c>
      <c r="R1877" s="1">
        <v>12982</v>
      </c>
      <c r="S1877" s="1">
        <v>5208</v>
      </c>
      <c r="T1877" s="1">
        <v>3074</v>
      </c>
      <c r="X1877" s="1">
        <v>618</v>
      </c>
      <c r="AS1877" t="s">
        <v>429</v>
      </c>
      <c r="AT1877" t="s">
        <v>437</v>
      </c>
      <c r="AW1877" s="35">
        <v>35</v>
      </c>
      <c r="AX1877" s="37">
        <v>17</v>
      </c>
      <c r="AY1877" s="41">
        <f t="shared" si="563"/>
        <v>35017</v>
      </c>
      <c r="BA1877" s="7" t="s">
        <v>59</v>
      </c>
    </row>
    <row r="1878" spans="1:53" hidden="1" outlineLevel="1">
      <c r="A1878" t="s">
        <v>151</v>
      </c>
      <c r="B1878" t="s">
        <v>437</v>
      </c>
      <c r="C1878" s="25">
        <v>4701</v>
      </c>
      <c r="F1878" s="1">
        <f t="shared" si="584"/>
        <v>3584</v>
      </c>
      <c r="G1878" s="1">
        <v>1895</v>
      </c>
      <c r="H1878" s="1">
        <v>1827</v>
      </c>
      <c r="I1878" s="2" t="str">
        <f t="shared" si="581"/>
        <v/>
      </c>
      <c r="J1878" s="2">
        <f t="shared" si="582"/>
        <v>0.509765625</v>
      </c>
      <c r="K1878" s="10">
        <f t="shared" si="589"/>
        <v>1</v>
      </c>
      <c r="L1878" s="9">
        <f t="shared" si="590"/>
        <v>2</v>
      </c>
      <c r="M1878" s="8">
        <f t="shared" si="591"/>
        <v>3</v>
      </c>
      <c r="N1878" s="2">
        <f t="shared" si="585"/>
        <v>0.8434709821428571</v>
      </c>
      <c r="O1878" s="2">
        <f t="shared" si="586"/>
        <v>0.12416294642857142</v>
      </c>
      <c r="P1878" s="2">
        <f t="shared" si="587"/>
        <v>1.7578125E-2</v>
      </c>
      <c r="Q1878" s="2">
        <f t="shared" si="588"/>
        <v>1.478794642857148E-2</v>
      </c>
      <c r="R1878" s="1">
        <v>3023</v>
      </c>
      <c r="S1878" s="1">
        <v>445</v>
      </c>
      <c r="T1878" s="1">
        <v>63</v>
      </c>
      <c r="X1878" s="1">
        <v>53</v>
      </c>
      <c r="AS1878" t="s">
        <v>151</v>
      </c>
      <c r="AT1878" t="s">
        <v>437</v>
      </c>
      <c r="AW1878" s="35">
        <v>35</v>
      </c>
      <c r="AX1878" s="37">
        <v>19</v>
      </c>
      <c r="AY1878" s="41">
        <f t="shared" si="563"/>
        <v>35019</v>
      </c>
      <c r="BA1878" s="7" t="s">
        <v>59</v>
      </c>
    </row>
    <row r="1879" spans="1:53" hidden="1" outlineLevel="1">
      <c r="A1879" t="s">
        <v>152</v>
      </c>
      <c r="B1879" t="s">
        <v>437</v>
      </c>
      <c r="C1879" s="25">
        <v>749</v>
      </c>
      <c r="F1879" s="1">
        <f t="shared" si="584"/>
        <v>784</v>
      </c>
      <c r="G1879" s="1">
        <v>616</v>
      </c>
      <c r="H1879" s="1">
        <v>593</v>
      </c>
      <c r="I1879" s="2" t="str">
        <f t="shared" si="581"/>
        <v/>
      </c>
      <c r="J1879" s="2">
        <f t="shared" si="582"/>
        <v>0.75637755102040816</v>
      </c>
      <c r="K1879" s="10">
        <f t="shared" si="589"/>
        <v>1</v>
      </c>
      <c r="L1879" s="9">
        <f t="shared" si="590"/>
        <v>2</v>
      </c>
      <c r="M1879" s="8">
        <f t="shared" si="591"/>
        <v>3</v>
      </c>
      <c r="N1879" s="2">
        <f t="shared" si="585"/>
        <v>0.48086734693877553</v>
      </c>
      <c r="O1879" s="2">
        <f t="shared" si="586"/>
        <v>0.47704081632653061</v>
      </c>
      <c r="P1879" s="2">
        <f t="shared" si="587"/>
        <v>3.4438775510204078E-2</v>
      </c>
      <c r="Q1879" s="2">
        <f t="shared" si="588"/>
        <v>7.6530612244897767E-3</v>
      </c>
      <c r="R1879" s="1">
        <v>377</v>
      </c>
      <c r="S1879" s="1">
        <v>374</v>
      </c>
      <c r="T1879" s="1">
        <v>27</v>
      </c>
      <c r="X1879" s="1">
        <v>6</v>
      </c>
      <c r="AS1879" t="s">
        <v>152</v>
      </c>
      <c r="AT1879" t="s">
        <v>437</v>
      </c>
      <c r="AW1879" s="35">
        <v>35</v>
      </c>
      <c r="AX1879" s="37">
        <v>21</v>
      </c>
      <c r="AY1879" s="41">
        <f t="shared" si="563"/>
        <v>35021</v>
      </c>
      <c r="BA1879" s="7" t="s">
        <v>59</v>
      </c>
    </row>
    <row r="1880" spans="1:53" hidden="1" outlineLevel="1">
      <c r="A1880" t="s">
        <v>1800</v>
      </c>
      <c r="B1880" t="s">
        <v>437</v>
      </c>
      <c r="C1880" s="25">
        <v>4921</v>
      </c>
      <c r="F1880" s="1">
        <f t="shared" si="584"/>
        <v>2989</v>
      </c>
      <c r="G1880" s="1">
        <v>1491</v>
      </c>
      <c r="H1880" s="1">
        <v>1442</v>
      </c>
      <c r="I1880" s="2" t="str">
        <f t="shared" si="581"/>
        <v/>
      </c>
      <c r="J1880" s="2">
        <f t="shared" si="582"/>
        <v>0.48243559718969553</v>
      </c>
      <c r="K1880" s="10">
        <f t="shared" si="589"/>
        <v>1</v>
      </c>
      <c r="L1880" s="9">
        <f t="shared" si="590"/>
        <v>2</v>
      </c>
      <c r="M1880" s="8">
        <f t="shared" si="591"/>
        <v>3</v>
      </c>
      <c r="N1880" s="2">
        <f t="shared" si="585"/>
        <v>0.68685178989628637</v>
      </c>
      <c r="O1880" s="2">
        <f t="shared" si="586"/>
        <v>0.25058548009367682</v>
      </c>
      <c r="P1880" s="2">
        <f t="shared" si="587"/>
        <v>4.7507527601204413E-2</v>
      </c>
      <c r="Q1880" s="2">
        <f t="shared" si="588"/>
        <v>1.5055202408832402E-2</v>
      </c>
      <c r="R1880" s="1">
        <v>2053</v>
      </c>
      <c r="S1880" s="1">
        <v>749</v>
      </c>
      <c r="T1880" s="1">
        <v>142</v>
      </c>
      <c r="X1880" s="1">
        <v>45</v>
      </c>
      <c r="AS1880" t="s">
        <v>1800</v>
      </c>
      <c r="AT1880" t="s">
        <v>437</v>
      </c>
      <c r="AW1880" s="35">
        <v>35</v>
      </c>
      <c r="AX1880" s="37">
        <v>23</v>
      </c>
      <c r="AY1880" s="41">
        <f t="shared" si="563"/>
        <v>35023</v>
      </c>
      <c r="BA1880" s="7" t="s">
        <v>59</v>
      </c>
    </row>
    <row r="1881" spans="1:53" hidden="1" outlineLevel="1">
      <c r="A1881" t="s">
        <v>851</v>
      </c>
      <c r="B1881" t="s">
        <v>437</v>
      </c>
      <c r="C1881" s="25">
        <v>59541</v>
      </c>
      <c r="F1881" s="1">
        <f t="shared" si="584"/>
        <v>26205</v>
      </c>
      <c r="G1881" s="1">
        <v>11930</v>
      </c>
      <c r="H1881" s="1">
        <v>11837</v>
      </c>
      <c r="I1881" s="2" t="str">
        <f t="shared" si="581"/>
        <v/>
      </c>
      <c r="J1881" s="2">
        <f t="shared" si="582"/>
        <v>0.45170768937225719</v>
      </c>
      <c r="K1881" s="10">
        <f t="shared" si="589"/>
        <v>2</v>
      </c>
      <c r="L1881" s="9">
        <f t="shared" si="590"/>
        <v>1</v>
      </c>
      <c r="M1881" s="8">
        <f t="shared" si="591"/>
        <v>3</v>
      </c>
      <c r="N1881" s="2">
        <f t="shared" si="585"/>
        <v>0.37057813394390382</v>
      </c>
      <c r="O1881" s="2">
        <f t="shared" si="586"/>
        <v>0.48040450295745085</v>
      </c>
      <c r="P1881" s="2">
        <f t="shared" si="587"/>
        <v>0.14676588437321123</v>
      </c>
      <c r="Q1881" s="2">
        <f t="shared" si="588"/>
        <v>2.2514787254341029E-3</v>
      </c>
      <c r="R1881" s="1">
        <v>9711</v>
      </c>
      <c r="S1881" s="1">
        <v>12589</v>
      </c>
      <c r="T1881" s="1">
        <v>3846</v>
      </c>
      <c r="X1881" s="1">
        <v>59</v>
      </c>
      <c r="AS1881" t="s">
        <v>851</v>
      </c>
      <c r="AT1881" t="s">
        <v>437</v>
      </c>
      <c r="AW1881" s="35">
        <v>35</v>
      </c>
      <c r="AX1881" s="37">
        <v>25</v>
      </c>
      <c r="AY1881" s="41">
        <f t="shared" si="563"/>
        <v>35025</v>
      </c>
      <c r="BA1881" s="7" t="s">
        <v>59</v>
      </c>
    </row>
    <row r="1882" spans="1:53" hidden="1" outlineLevel="1">
      <c r="A1882" t="s">
        <v>1886</v>
      </c>
      <c r="B1882" t="s">
        <v>437</v>
      </c>
      <c r="C1882" s="25">
        <v>20588</v>
      </c>
      <c r="F1882" s="1">
        <f t="shared" si="584"/>
        <v>12903</v>
      </c>
      <c r="G1882" s="1">
        <v>6776</v>
      </c>
      <c r="H1882" s="1">
        <v>6706</v>
      </c>
      <c r="I1882" s="2" t="str">
        <f t="shared" si="581"/>
        <v/>
      </c>
      <c r="J1882" s="2">
        <f t="shared" si="582"/>
        <v>0.51972409517166551</v>
      </c>
      <c r="K1882" s="10">
        <f t="shared" si="589"/>
        <v>2</v>
      </c>
      <c r="L1882" s="9">
        <f t="shared" si="590"/>
        <v>1</v>
      </c>
      <c r="M1882" s="8">
        <f t="shared" si="591"/>
        <v>3</v>
      </c>
      <c r="N1882" s="2">
        <f t="shared" si="585"/>
        <v>0.26993722390141828</v>
      </c>
      <c r="O1882" s="2">
        <f t="shared" si="586"/>
        <v>0.57389754320700614</v>
      </c>
      <c r="P1882" s="2">
        <f t="shared" si="587"/>
        <v>0.13082228939006432</v>
      </c>
      <c r="Q1882" s="2">
        <f t="shared" si="588"/>
        <v>2.5342943501511256E-2</v>
      </c>
      <c r="R1882" s="1">
        <v>3483</v>
      </c>
      <c r="S1882" s="1">
        <v>7405</v>
      </c>
      <c r="T1882" s="1">
        <v>1688</v>
      </c>
      <c r="X1882" s="1">
        <v>327</v>
      </c>
      <c r="AS1882" t="s">
        <v>1886</v>
      </c>
      <c r="AT1882" t="s">
        <v>437</v>
      </c>
      <c r="AW1882" s="35">
        <v>35</v>
      </c>
      <c r="AX1882" s="37">
        <v>27</v>
      </c>
      <c r="AY1882" s="41">
        <f t="shared" si="563"/>
        <v>35027</v>
      </c>
      <c r="BA1882" s="7" t="s">
        <v>59</v>
      </c>
    </row>
    <row r="1883" spans="1:53" hidden="1" outlineLevel="1">
      <c r="A1883" t="s">
        <v>1100</v>
      </c>
      <c r="B1883" t="s">
        <v>437</v>
      </c>
      <c r="C1883" s="25">
        <v>18477</v>
      </c>
      <c r="F1883" s="1">
        <f t="shared" si="584"/>
        <v>13254</v>
      </c>
      <c r="G1883" s="1">
        <v>8783</v>
      </c>
      <c r="H1883" s="1">
        <v>8677</v>
      </c>
      <c r="I1883" s="2" t="str">
        <f t="shared" si="581"/>
        <v/>
      </c>
      <c r="J1883" s="2">
        <f t="shared" si="582"/>
        <v>0.65467028821487849</v>
      </c>
      <c r="K1883" s="10">
        <f t="shared" si="589"/>
        <v>2</v>
      </c>
      <c r="L1883" s="9">
        <f t="shared" si="590"/>
        <v>1</v>
      </c>
      <c r="M1883" s="8">
        <f t="shared" si="591"/>
        <v>3</v>
      </c>
      <c r="N1883" s="2">
        <f t="shared" si="585"/>
        <v>0.36547457371359587</v>
      </c>
      <c r="O1883" s="2">
        <f t="shared" si="586"/>
        <v>0.42191036668175647</v>
      </c>
      <c r="P1883" s="2">
        <f t="shared" si="587"/>
        <v>0.18409536743624566</v>
      </c>
      <c r="Q1883" s="2">
        <f t="shared" si="588"/>
        <v>2.8519692168402055E-2</v>
      </c>
      <c r="R1883" s="1">
        <v>4844</v>
      </c>
      <c r="S1883" s="1">
        <v>5592</v>
      </c>
      <c r="T1883" s="1">
        <v>2440</v>
      </c>
      <c r="X1883" s="1">
        <v>378</v>
      </c>
      <c r="AS1883" t="s">
        <v>1100</v>
      </c>
      <c r="AT1883" t="s">
        <v>437</v>
      </c>
      <c r="AW1883" s="35">
        <v>35</v>
      </c>
      <c r="AX1883" s="37">
        <v>28</v>
      </c>
      <c r="AY1883" s="41">
        <f t="shared" si="563"/>
        <v>35028</v>
      </c>
      <c r="BA1883" s="7" t="s">
        <v>59</v>
      </c>
    </row>
    <row r="1884" spans="1:53" hidden="1" outlineLevel="1">
      <c r="A1884" t="s">
        <v>584</v>
      </c>
      <c r="B1884" t="s">
        <v>437</v>
      </c>
      <c r="C1884" s="25">
        <v>25303</v>
      </c>
      <c r="F1884" s="1">
        <f t="shared" si="584"/>
        <v>11573</v>
      </c>
      <c r="G1884" s="1">
        <v>6183</v>
      </c>
      <c r="H1884" s="1">
        <v>6072</v>
      </c>
      <c r="I1884" s="2" t="str">
        <f t="shared" si="581"/>
        <v/>
      </c>
      <c r="J1884" s="2">
        <f t="shared" si="582"/>
        <v>0.52466948932860968</v>
      </c>
      <c r="K1884" s="10">
        <f t="shared" si="589"/>
        <v>1</v>
      </c>
      <c r="L1884" s="9">
        <f t="shared" si="590"/>
        <v>2</v>
      </c>
      <c r="M1884" s="8">
        <f t="shared" si="591"/>
        <v>3</v>
      </c>
      <c r="N1884" s="2">
        <f t="shared" si="585"/>
        <v>0.52942193035513696</v>
      </c>
      <c r="O1884" s="2">
        <f t="shared" si="586"/>
        <v>0.31513004406808953</v>
      </c>
      <c r="P1884" s="2">
        <f t="shared" si="587"/>
        <v>0.1394625421239091</v>
      </c>
      <c r="Q1884" s="2">
        <f t="shared" si="588"/>
        <v>1.5985483452864407E-2</v>
      </c>
      <c r="R1884" s="1">
        <v>6127</v>
      </c>
      <c r="S1884" s="1">
        <v>3647</v>
      </c>
      <c r="T1884" s="1">
        <v>1614</v>
      </c>
      <c r="X1884" s="1">
        <v>185</v>
      </c>
      <c r="AS1884" t="s">
        <v>584</v>
      </c>
      <c r="AT1884" t="s">
        <v>437</v>
      </c>
      <c r="AW1884" s="35">
        <v>35</v>
      </c>
      <c r="AX1884" s="37">
        <v>29</v>
      </c>
      <c r="AY1884" s="41">
        <f t="shared" si="563"/>
        <v>35029</v>
      </c>
      <c r="BA1884" s="7" t="s">
        <v>59</v>
      </c>
    </row>
    <row r="1885" spans="1:53" hidden="1" outlineLevel="1">
      <c r="A1885" t="s">
        <v>2077</v>
      </c>
      <c r="B1885" t="s">
        <v>437</v>
      </c>
      <c r="C1885" s="25">
        <v>70541</v>
      </c>
      <c r="F1885" s="1">
        <f t="shared" si="584"/>
        <v>35528</v>
      </c>
      <c r="G1885" s="1">
        <v>17509</v>
      </c>
      <c r="H1885" s="1">
        <v>17327</v>
      </c>
      <c r="I1885" s="2" t="str">
        <f t="shared" si="581"/>
        <v/>
      </c>
      <c r="J1885" s="2">
        <f t="shared" si="582"/>
        <v>0.48769984237784281</v>
      </c>
      <c r="K1885" s="10">
        <f t="shared" si="589"/>
        <v>1</v>
      </c>
      <c r="L1885" s="9">
        <f t="shared" si="590"/>
        <v>2</v>
      </c>
      <c r="M1885" s="8">
        <f t="shared" si="591"/>
        <v>3</v>
      </c>
      <c r="N1885" s="2">
        <f t="shared" si="585"/>
        <v>0.64596937626660667</v>
      </c>
      <c r="O1885" s="2">
        <f t="shared" si="586"/>
        <v>0.1726525557306913</v>
      </c>
      <c r="P1885" s="2">
        <f t="shared" si="587"/>
        <v>0.16606620130601216</v>
      </c>
      <c r="Q1885" s="2">
        <f t="shared" si="588"/>
        <v>1.531186669668988E-2</v>
      </c>
      <c r="R1885" s="1">
        <v>22950</v>
      </c>
      <c r="S1885" s="1">
        <v>6134</v>
      </c>
      <c r="T1885" s="1">
        <v>5900</v>
      </c>
      <c r="X1885" s="1">
        <v>544</v>
      </c>
      <c r="AS1885" t="s">
        <v>2077</v>
      </c>
      <c r="AT1885" t="s">
        <v>437</v>
      </c>
      <c r="AW1885" s="35">
        <v>35</v>
      </c>
      <c r="AX1885" s="37">
        <v>31</v>
      </c>
      <c r="AY1885" s="41">
        <f t="shared" si="563"/>
        <v>35031</v>
      </c>
      <c r="BA1885" s="7" t="s">
        <v>59</v>
      </c>
    </row>
    <row r="1886" spans="1:53" hidden="1" outlineLevel="1">
      <c r="A1886" t="s">
        <v>2078</v>
      </c>
      <c r="B1886" t="s">
        <v>437</v>
      </c>
      <c r="C1886" s="25">
        <v>4992</v>
      </c>
      <c r="F1886" s="1">
        <f t="shared" si="584"/>
        <v>4319</v>
      </c>
      <c r="G1886" s="1">
        <v>2439</v>
      </c>
      <c r="H1886" s="1">
        <v>2384</v>
      </c>
      <c r="I1886" s="2" t="str">
        <f t="shared" si="581"/>
        <v/>
      </c>
      <c r="J1886" s="2">
        <f t="shared" si="582"/>
        <v>0.55197962491317432</v>
      </c>
      <c r="K1886" s="10">
        <f t="shared" si="589"/>
        <v>1</v>
      </c>
      <c r="L1886" s="9">
        <f t="shared" si="590"/>
        <v>2</v>
      </c>
      <c r="M1886" s="8">
        <f t="shared" si="591"/>
        <v>3</v>
      </c>
      <c r="N1886" s="2">
        <f t="shared" si="585"/>
        <v>0.78536698309793929</v>
      </c>
      <c r="O1886" s="2">
        <f t="shared" si="586"/>
        <v>0.16323222968279694</v>
      </c>
      <c r="P1886" s="2">
        <f t="shared" si="587"/>
        <v>2.9404954850659876E-2</v>
      </c>
      <c r="Q1886" s="2">
        <f t="shared" si="588"/>
        <v>2.1995832368603901E-2</v>
      </c>
      <c r="R1886" s="1">
        <v>3392</v>
      </c>
      <c r="S1886" s="1">
        <v>705</v>
      </c>
      <c r="T1886" s="1">
        <v>127</v>
      </c>
      <c r="X1886" s="1">
        <v>95</v>
      </c>
      <c r="AS1886" t="s">
        <v>2078</v>
      </c>
      <c r="AT1886" t="s">
        <v>437</v>
      </c>
      <c r="AW1886" s="35">
        <v>35</v>
      </c>
      <c r="AX1886" s="37">
        <v>33</v>
      </c>
      <c r="AY1886" s="41">
        <f t="shared" si="563"/>
        <v>35033</v>
      </c>
      <c r="BA1886" s="7" t="s">
        <v>59</v>
      </c>
    </row>
    <row r="1887" spans="1:53" hidden="1" outlineLevel="1">
      <c r="A1887" t="s">
        <v>189</v>
      </c>
      <c r="B1887" t="s">
        <v>437</v>
      </c>
      <c r="C1887" s="25">
        <v>62200</v>
      </c>
      <c r="F1887" s="1">
        <f t="shared" si="584"/>
        <v>30056</v>
      </c>
      <c r="G1887" s="1">
        <v>14465</v>
      </c>
      <c r="H1887" s="1">
        <v>14285</v>
      </c>
      <c r="I1887" s="2" t="str">
        <f t="shared" si="581"/>
        <v/>
      </c>
      <c r="J1887" s="2">
        <f t="shared" si="582"/>
        <v>0.47527947830715994</v>
      </c>
      <c r="K1887" s="10">
        <f t="shared" si="589"/>
        <v>2</v>
      </c>
      <c r="L1887" s="9">
        <f t="shared" si="590"/>
        <v>1</v>
      </c>
      <c r="M1887" s="8">
        <f t="shared" si="591"/>
        <v>3</v>
      </c>
      <c r="N1887" s="2">
        <f t="shared" si="585"/>
        <v>0.35500399254724513</v>
      </c>
      <c r="O1887" s="2">
        <f t="shared" si="586"/>
        <v>0.47315011977641735</v>
      </c>
      <c r="P1887" s="2">
        <f t="shared" si="587"/>
        <v>0.16552435453819536</v>
      </c>
      <c r="Q1887" s="2">
        <f t="shared" si="588"/>
        <v>6.3215331381421547E-3</v>
      </c>
      <c r="R1887" s="1">
        <v>10670</v>
      </c>
      <c r="S1887" s="1">
        <v>14221</v>
      </c>
      <c r="T1887" s="1">
        <v>4975</v>
      </c>
      <c r="X1887" s="1">
        <v>190</v>
      </c>
      <c r="AS1887" t="s">
        <v>189</v>
      </c>
      <c r="AT1887" t="s">
        <v>437</v>
      </c>
      <c r="AW1887" s="35">
        <v>35</v>
      </c>
      <c r="AX1887" s="37">
        <v>35</v>
      </c>
      <c r="AY1887" s="41">
        <f t="shared" si="563"/>
        <v>35035</v>
      </c>
      <c r="BA1887" s="7" t="s">
        <v>59</v>
      </c>
    </row>
    <row r="1888" spans="1:53" hidden="1" outlineLevel="1">
      <c r="A1888" t="s">
        <v>1552</v>
      </c>
      <c r="B1888" t="s">
        <v>437</v>
      </c>
      <c r="C1888" s="25">
        <v>9036</v>
      </c>
      <c r="F1888" s="1">
        <f t="shared" si="584"/>
        <v>5999</v>
      </c>
      <c r="G1888" s="1">
        <v>3307</v>
      </c>
      <c r="H1888" s="1">
        <v>3254</v>
      </c>
      <c r="I1888" s="2" t="str">
        <f t="shared" si="581"/>
        <v/>
      </c>
      <c r="J1888" s="2">
        <f t="shared" si="582"/>
        <v>0.54242373728954829</v>
      </c>
      <c r="K1888" s="10">
        <f t="shared" si="589"/>
        <v>1</v>
      </c>
      <c r="L1888" s="9">
        <f t="shared" si="590"/>
        <v>2</v>
      </c>
      <c r="M1888" s="8">
        <f t="shared" si="591"/>
        <v>3</v>
      </c>
      <c r="N1888" s="2">
        <f t="shared" si="585"/>
        <v>0.59876646107684617</v>
      </c>
      <c r="O1888" s="2">
        <f t="shared" si="586"/>
        <v>0.30571761960326721</v>
      </c>
      <c r="P1888" s="2">
        <f t="shared" si="587"/>
        <v>8.7681280213368892E-2</v>
      </c>
      <c r="Q1888" s="2">
        <f t="shared" si="588"/>
        <v>7.8346391065177295E-3</v>
      </c>
      <c r="R1888" s="1">
        <v>3592</v>
      </c>
      <c r="S1888" s="1">
        <v>1834</v>
      </c>
      <c r="T1888" s="1">
        <v>526</v>
      </c>
      <c r="X1888" s="1">
        <v>47</v>
      </c>
      <c r="AS1888" t="s">
        <v>1552</v>
      </c>
      <c r="AT1888" t="s">
        <v>437</v>
      </c>
      <c r="AW1888" s="35">
        <v>35</v>
      </c>
      <c r="AX1888" s="37">
        <v>37</v>
      </c>
      <c r="AY1888" s="41">
        <f t="shared" si="563"/>
        <v>35037</v>
      </c>
      <c r="BA1888" s="7" t="s">
        <v>59</v>
      </c>
    </row>
    <row r="1889" spans="1:53" hidden="1" outlineLevel="1">
      <c r="A1889" t="s">
        <v>1359</v>
      </c>
      <c r="B1889" t="s">
        <v>437</v>
      </c>
      <c r="C1889" s="25">
        <v>40335</v>
      </c>
      <c r="F1889" s="1">
        <f t="shared" si="584"/>
        <v>24022</v>
      </c>
      <c r="G1889" s="1">
        <v>10778</v>
      </c>
      <c r="H1889" s="1">
        <v>10667</v>
      </c>
      <c r="I1889" s="2" t="str">
        <f t="shared" si="581"/>
        <v/>
      </c>
      <c r="J1889" s="2">
        <f t="shared" si="582"/>
        <v>0.44405128632087254</v>
      </c>
      <c r="K1889" s="10">
        <f t="shared" si="589"/>
        <v>1</v>
      </c>
      <c r="L1889" s="9">
        <f t="shared" si="590"/>
        <v>2</v>
      </c>
      <c r="M1889" s="8">
        <f t="shared" si="591"/>
        <v>3</v>
      </c>
      <c r="N1889" s="2">
        <f t="shared" si="585"/>
        <v>0.80596952793272836</v>
      </c>
      <c r="O1889" s="2">
        <f t="shared" si="586"/>
        <v>0.11239696944467571</v>
      </c>
      <c r="P1889" s="2">
        <f t="shared" si="587"/>
        <v>6.2734160353009744E-2</v>
      </c>
      <c r="Q1889" s="2">
        <f t="shared" si="588"/>
        <v>1.8899342269586186E-2</v>
      </c>
      <c r="R1889" s="1">
        <v>19361</v>
      </c>
      <c r="S1889" s="1">
        <v>2700</v>
      </c>
      <c r="T1889" s="1">
        <v>1507</v>
      </c>
      <c r="X1889" s="1">
        <v>454</v>
      </c>
      <c r="AS1889" t="s">
        <v>1359</v>
      </c>
      <c r="AT1889" t="s">
        <v>437</v>
      </c>
      <c r="AW1889" s="35">
        <v>35</v>
      </c>
      <c r="AX1889" s="37">
        <v>39</v>
      </c>
      <c r="AY1889" s="41">
        <f t="shared" si="563"/>
        <v>35039</v>
      </c>
      <c r="BA1889" s="7" t="s">
        <v>59</v>
      </c>
    </row>
    <row r="1890" spans="1:53" hidden="1" outlineLevel="1">
      <c r="A1890" t="s">
        <v>1676</v>
      </c>
      <c r="B1890" t="s">
        <v>437</v>
      </c>
      <c r="C1890" s="25">
        <v>19186</v>
      </c>
      <c r="F1890" s="1">
        <f t="shared" si="584"/>
        <v>11158</v>
      </c>
      <c r="G1890" s="1">
        <v>4188</v>
      </c>
      <c r="H1890" s="1">
        <v>4112</v>
      </c>
      <c r="I1890" s="2" t="str">
        <f t="shared" si="581"/>
        <v/>
      </c>
      <c r="J1890" s="2">
        <f t="shared" si="582"/>
        <v>0.36852482523749774</v>
      </c>
      <c r="K1890" s="10">
        <f t="shared" si="589"/>
        <v>2</v>
      </c>
      <c r="L1890" s="9">
        <f t="shared" si="590"/>
        <v>1</v>
      </c>
      <c r="M1890" s="8">
        <f t="shared" si="591"/>
        <v>3</v>
      </c>
      <c r="N1890" s="2">
        <f t="shared" si="585"/>
        <v>0.37847284459580571</v>
      </c>
      <c r="O1890" s="2">
        <f t="shared" si="586"/>
        <v>0.45241082631295931</v>
      </c>
      <c r="P1890" s="2">
        <f t="shared" si="587"/>
        <v>0.15791360458863596</v>
      </c>
      <c r="Q1890" s="2">
        <f t="shared" si="588"/>
        <v>1.1202724502599071E-2</v>
      </c>
      <c r="R1890" s="1">
        <v>4223</v>
      </c>
      <c r="S1890" s="1">
        <v>5048</v>
      </c>
      <c r="T1890" s="1">
        <v>1762</v>
      </c>
      <c r="X1890" s="1">
        <v>125</v>
      </c>
      <c r="AS1890" t="s">
        <v>1676</v>
      </c>
      <c r="AT1890" t="s">
        <v>437</v>
      </c>
      <c r="AW1890" s="35">
        <v>35</v>
      </c>
      <c r="AX1890" s="37">
        <v>41</v>
      </c>
      <c r="AY1890" s="41">
        <f t="shared" si="563"/>
        <v>35041</v>
      </c>
      <c r="BA1890" s="7" t="s">
        <v>59</v>
      </c>
    </row>
    <row r="1891" spans="1:53" hidden="1" outlineLevel="1">
      <c r="A1891" t="s">
        <v>1163</v>
      </c>
      <c r="B1891" t="s">
        <v>437</v>
      </c>
      <c r="C1891" s="25">
        <v>114231</v>
      </c>
      <c r="F1891" s="1">
        <f t="shared" si="584"/>
        <v>64508</v>
      </c>
      <c r="G1891" s="1">
        <v>37148</v>
      </c>
      <c r="H1891" s="1">
        <v>36567</v>
      </c>
      <c r="I1891" s="2" t="str">
        <f t="shared" si="581"/>
        <v/>
      </c>
      <c r="J1891" s="2">
        <f t="shared" si="582"/>
        <v>0.56685992435046817</v>
      </c>
      <c r="K1891" s="10">
        <f t="shared" si="589"/>
        <v>1</v>
      </c>
      <c r="L1891" s="9">
        <f t="shared" si="590"/>
        <v>2</v>
      </c>
      <c r="M1891" s="8">
        <f t="shared" si="591"/>
        <v>3</v>
      </c>
      <c r="N1891" s="2">
        <f t="shared" si="585"/>
        <v>0.4567805543498481</v>
      </c>
      <c r="O1891" s="2">
        <f t="shared" si="586"/>
        <v>0.35821913561108698</v>
      </c>
      <c r="P1891" s="2">
        <f t="shared" si="587"/>
        <v>0.15046195820673405</v>
      </c>
      <c r="Q1891" s="2">
        <f t="shared" si="588"/>
        <v>3.4538351832330866E-2</v>
      </c>
      <c r="R1891" s="1">
        <v>29466</v>
      </c>
      <c r="S1891" s="1">
        <v>23108</v>
      </c>
      <c r="T1891" s="1">
        <v>9706</v>
      </c>
      <c r="X1891" s="1">
        <v>2228</v>
      </c>
      <c r="AS1891" t="s">
        <v>1163</v>
      </c>
      <c r="AT1891" t="s">
        <v>437</v>
      </c>
      <c r="AW1891" s="35">
        <v>35</v>
      </c>
      <c r="AX1891" s="37">
        <v>43</v>
      </c>
      <c r="AY1891" s="41">
        <f t="shared" si="563"/>
        <v>35043</v>
      </c>
      <c r="BA1891" s="7" t="s">
        <v>59</v>
      </c>
    </row>
    <row r="1892" spans="1:53" hidden="1" outlineLevel="1">
      <c r="A1892" t="s">
        <v>296</v>
      </c>
      <c r="B1892" t="s">
        <v>437</v>
      </c>
      <c r="C1892" s="25">
        <v>125028</v>
      </c>
      <c r="F1892" s="1">
        <f t="shared" si="584"/>
        <v>61997</v>
      </c>
      <c r="G1892" s="1">
        <v>31870</v>
      </c>
      <c r="H1892" s="1">
        <v>31441</v>
      </c>
      <c r="I1892" s="2" t="str">
        <f t="shared" si="581"/>
        <v/>
      </c>
      <c r="J1892" s="2">
        <f t="shared" si="582"/>
        <v>0.50713744213429679</v>
      </c>
      <c r="K1892" s="10">
        <f t="shared" si="589"/>
        <v>2</v>
      </c>
      <c r="L1892" s="9">
        <f t="shared" si="590"/>
        <v>1</v>
      </c>
      <c r="M1892" s="8">
        <f t="shared" si="591"/>
        <v>3</v>
      </c>
      <c r="N1892" s="2">
        <f t="shared" si="585"/>
        <v>0.37903446940981017</v>
      </c>
      <c r="O1892" s="2">
        <f t="shared" si="586"/>
        <v>0.45205413165153152</v>
      </c>
      <c r="P1892" s="2">
        <f t="shared" si="587"/>
        <v>0.16287884897656338</v>
      </c>
      <c r="Q1892" s="2">
        <f t="shared" si="588"/>
        <v>6.0325499620948742E-3</v>
      </c>
      <c r="R1892" s="1">
        <v>23499</v>
      </c>
      <c r="S1892" s="1">
        <v>28026</v>
      </c>
      <c r="T1892" s="1">
        <v>10098</v>
      </c>
      <c r="X1892" s="1">
        <v>374</v>
      </c>
      <c r="AS1892" t="s">
        <v>296</v>
      </c>
      <c r="AT1892" t="s">
        <v>437</v>
      </c>
      <c r="AW1892" s="35">
        <v>35</v>
      </c>
      <c r="AX1892" s="37">
        <v>45</v>
      </c>
      <c r="AY1892" s="41">
        <f t="shared" si="563"/>
        <v>35045</v>
      </c>
      <c r="BA1892" s="7" t="s">
        <v>59</v>
      </c>
    </row>
    <row r="1893" spans="1:53" hidden="1" outlineLevel="1">
      <c r="A1893" t="s">
        <v>1164</v>
      </c>
      <c r="B1893" t="s">
        <v>437</v>
      </c>
      <c r="C1893" s="25">
        <v>29388</v>
      </c>
      <c r="F1893" s="1">
        <f t="shared" si="584"/>
        <v>20900</v>
      </c>
      <c r="G1893" s="1">
        <v>9022</v>
      </c>
      <c r="H1893" s="1">
        <v>8933</v>
      </c>
      <c r="I1893" s="2" t="str">
        <f t="shared" si="581"/>
        <v/>
      </c>
      <c r="J1893" s="2">
        <f t="shared" si="582"/>
        <v>0.42741626794258375</v>
      </c>
      <c r="K1893" s="10">
        <f t="shared" si="589"/>
        <v>1</v>
      </c>
      <c r="L1893" s="9">
        <f t="shared" si="590"/>
        <v>2</v>
      </c>
      <c r="M1893" s="8">
        <f t="shared" si="591"/>
        <v>3</v>
      </c>
      <c r="N1893" s="2">
        <f t="shared" si="585"/>
        <v>0.73894736842105269</v>
      </c>
      <c r="O1893" s="2">
        <f t="shared" si="586"/>
        <v>0.13497607655502392</v>
      </c>
      <c r="P1893" s="2">
        <f t="shared" si="587"/>
        <v>9.8229665071770333E-2</v>
      </c>
      <c r="Q1893" s="2">
        <f t="shared" si="588"/>
        <v>2.7846889952153064E-2</v>
      </c>
      <c r="R1893" s="1">
        <v>15444</v>
      </c>
      <c r="S1893" s="1">
        <v>2821</v>
      </c>
      <c r="T1893" s="1">
        <v>2053</v>
      </c>
      <c r="X1893" s="1">
        <v>582</v>
      </c>
      <c r="AS1893" t="s">
        <v>1164</v>
      </c>
      <c r="AT1893" t="s">
        <v>437</v>
      </c>
      <c r="AW1893" s="35">
        <v>35</v>
      </c>
      <c r="AX1893" s="37">
        <v>47</v>
      </c>
      <c r="AY1893" s="41">
        <f t="shared" ref="AY1893:AY1956" si="592">1000*AW1893+AX1893</f>
        <v>35047</v>
      </c>
      <c r="BA1893" s="7" t="s">
        <v>59</v>
      </c>
    </row>
    <row r="1894" spans="1:53" hidden="1" outlineLevel="1">
      <c r="A1894" t="s">
        <v>1133</v>
      </c>
      <c r="B1894" t="s">
        <v>437</v>
      </c>
      <c r="C1894" s="25">
        <v>138786</v>
      </c>
      <c r="F1894" s="1">
        <f t="shared" si="584"/>
        <v>91025</v>
      </c>
      <c r="G1894" s="1">
        <v>48875</v>
      </c>
      <c r="H1894" s="1">
        <v>48481</v>
      </c>
      <c r="I1894" s="2" t="str">
        <f t="shared" si="581"/>
        <v/>
      </c>
      <c r="J1894" s="2">
        <f t="shared" si="582"/>
        <v>0.53261191980225209</v>
      </c>
      <c r="K1894" s="10">
        <f t="shared" si="589"/>
        <v>1</v>
      </c>
      <c r="L1894" s="9">
        <f t="shared" si="590"/>
        <v>2</v>
      </c>
      <c r="M1894" s="8">
        <f t="shared" si="591"/>
        <v>3</v>
      </c>
      <c r="N1894" s="2">
        <f t="shared" si="585"/>
        <v>0.620466904696512</v>
      </c>
      <c r="O1894" s="2">
        <f t="shared" si="586"/>
        <v>0.17980774512496567</v>
      </c>
      <c r="P1894" s="2">
        <f t="shared" si="587"/>
        <v>0.17021697335896732</v>
      </c>
      <c r="Q1894" s="2">
        <f t="shared" si="588"/>
        <v>2.950837681955501E-2</v>
      </c>
      <c r="R1894" s="1">
        <v>56478</v>
      </c>
      <c r="S1894" s="1">
        <v>16367</v>
      </c>
      <c r="T1894" s="1">
        <v>15494</v>
      </c>
      <c r="X1894" s="1">
        <v>2686</v>
      </c>
      <c r="AS1894" t="s">
        <v>1133</v>
      </c>
      <c r="AT1894" t="s">
        <v>437</v>
      </c>
      <c r="AW1894" s="35">
        <v>35</v>
      </c>
      <c r="AX1894" s="37">
        <v>49</v>
      </c>
      <c r="AY1894" s="41">
        <f t="shared" si="592"/>
        <v>35049</v>
      </c>
      <c r="BA1894" s="7" t="s">
        <v>59</v>
      </c>
    </row>
    <row r="1895" spans="1:53" hidden="1" outlineLevel="1">
      <c r="A1895" t="s">
        <v>612</v>
      </c>
      <c r="B1895" t="s">
        <v>437</v>
      </c>
      <c r="C1895" s="25">
        <v>11997</v>
      </c>
      <c r="F1895" s="1">
        <f t="shared" si="584"/>
        <v>7557</v>
      </c>
      <c r="G1895" s="1">
        <v>4333</v>
      </c>
      <c r="H1895" s="1">
        <v>4264</v>
      </c>
      <c r="I1895" s="2" t="str">
        <f t="shared" si="581"/>
        <v/>
      </c>
      <c r="J1895" s="2">
        <f t="shared" si="582"/>
        <v>0.56424507079528918</v>
      </c>
      <c r="K1895" s="10">
        <f t="shared" si="589"/>
        <v>2</v>
      </c>
      <c r="L1895" s="9">
        <f t="shared" si="590"/>
        <v>1</v>
      </c>
      <c r="M1895" s="8">
        <f t="shared" si="591"/>
        <v>3</v>
      </c>
      <c r="N1895" s="2">
        <f t="shared" si="585"/>
        <v>0.4147148339288077</v>
      </c>
      <c r="O1895" s="2">
        <f t="shared" si="586"/>
        <v>0.43099113404790262</v>
      </c>
      <c r="P1895" s="2">
        <f t="shared" si="587"/>
        <v>0.14820696043403467</v>
      </c>
      <c r="Q1895" s="2">
        <f t="shared" si="588"/>
        <v>6.0870715892550054E-3</v>
      </c>
      <c r="R1895" s="1">
        <v>3134</v>
      </c>
      <c r="S1895" s="1">
        <v>3257</v>
      </c>
      <c r="T1895" s="1">
        <v>1120</v>
      </c>
      <c r="X1895" s="1">
        <v>46</v>
      </c>
      <c r="AS1895" t="s">
        <v>612</v>
      </c>
      <c r="AT1895" t="s">
        <v>437</v>
      </c>
      <c r="AW1895" s="35">
        <v>35</v>
      </c>
      <c r="AX1895" s="37">
        <v>51</v>
      </c>
      <c r="AY1895" s="41">
        <f t="shared" si="592"/>
        <v>35051</v>
      </c>
      <c r="BA1895" s="7" t="s">
        <v>59</v>
      </c>
    </row>
    <row r="1896" spans="1:53" hidden="1" outlineLevel="1">
      <c r="A1896" t="s">
        <v>1134</v>
      </c>
      <c r="B1896" t="s">
        <v>437</v>
      </c>
      <c r="C1896" s="25">
        <v>18081</v>
      </c>
      <c r="F1896" s="1">
        <f t="shared" si="584"/>
        <v>12229</v>
      </c>
      <c r="G1896" s="1">
        <v>6352</v>
      </c>
      <c r="H1896" s="1">
        <v>6238</v>
      </c>
      <c r="I1896" s="2" t="str">
        <f t="shared" si="581"/>
        <v/>
      </c>
      <c r="J1896" s="2">
        <f t="shared" si="582"/>
        <v>0.51009894513042764</v>
      </c>
      <c r="K1896" s="10">
        <f t="shared" si="589"/>
        <v>1</v>
      </c>
      <c r="L1896" s="9">
        <f t="shared" si="590"/>
        <v>2</v>
      </c>
      <c r="M1896" s="8">
        <f t="shared" si="591"/>
        <v>3</v>
      </c>
      <c r="N1896" s="2">
        <f t="shared" si="585"/>
        <v>0.52735301332897211</v>
      </c>
      <c r="O1896" s="2">
        <f t="shared" si="586"/>
        <v>0.31269932128546896</v>
      </c>
      <c r="P1896" s="2">
        <f t="shared" si="587"/>
        <v>0.12535775615340583</v>
      </c>
      <c r="Q1896" s="2">
        <f t="shared" si="588"/>
        <v>3.4589909232153104E-2</v>
      </c>
      <c r="R1896" s="1">
        <v>6449</v>
      </c>
      <c r="S1896" s="1">
        <v>3824</v>
      </c>
      <c r="T1896" s="1">
        <v>1533</v>
      </c>
      <c r="X1896" s="1">
        <v>423</v>
      </c>
      <c r="AS1896" t="s">
        <v>1134</v>
      </c>
      <c r="AT1896" t="s">
        <v>437</v>
      </c>
      <c r="AW1896" s="35">
        <v>35</v>
      </c>
      <c r="AX1896" s="37">
        <v>53</v>
      </c>
      <c r="AY1896" s="41">
        <f t="shared" si="592"/>
        <v>35053</v>
      </c>
      <c r="BA1896" s="7" t="s">
        <v>59</v>
      </c>
    </row>
    <row r="1897" spans="1:53" hidden="1" outlineLevel="1">
      <c r="A1897" t="s">
        <v>1665</v>
      </c>
      <c r="B1897" t="s">
        <v>437</v>
      </c>
      <c r="C1897" s="25">
        <v>32170</v>
      </c>
      <c r="F1897" s="1">
        <f t="shared" si="584"/>
        <v>22457</v>
      </c>
      <c r="G1897" s="1">
        <v>11645</v>
      </c>
      <c r="H1897" s="1">
        <v>11508</v>
      </c>
      <c r="I1897" s="2" t="str">
        <f t="shared" si="581"/>
        <v/>
      </c>
      <c r="J1897" s="2">
        <f t="shared" si="582"/>
        <v>0.51244600792625905</v>
      </c>
      <c r="K1897" s="10">
        <f t="shared" si="589"/>
        <v>1</v>
      </c>
      <c r="L1897" s="9">
        <f t="shared" si="590"/>
        <v>2</v>
      </c>
      <c r="M1897" s="8">
        <f t="shared" si="591"/>
        <v>3</v>
      </c>
      <c r="N1897" s="2">
        <f t="shared" si="585"/>
        <v>0.67814044618604441</v>
      </c>
      <c r="O1897" s="2">
        <f t="shared" si="586"/>
        <v>0.15153404283742264</v>
      </c>
      <c r="P1897" s="2">
        <f t="shared" si="587"/>
        <v>0.12263436790310371</v>
      </c>
      <c r="Q1897" s="2">
        <f t="shared" si="588"/>
        <v>4.769114307342924E-2</v>
      </c>
      <c r="R1897" s="1">
        <v>15229</v>
      </c>
      <c r="S1897" s="1">
        <v>3403</v>
      </c>
      <c r="T1897" s="1">
        <v>2754</v>
      </c>
      <c r="X1897" s="1">
        <v>1071</v>
      </c>
      <c r="AS1897" t="s">
        <v>1665</v>
      </c>
      <c r="AT1897" t="s">
        <v>437</v>
      </c>
      <c r="AW1897" s="35">
        <v>35</v>
      </c>
      <c r="AX1897" s="37">
        <v>55</v>
      </c>
      <c r="AY1897" s="41">
        <f t="shared" si="592"/>
        <v>35055</v>
      </c>
      <c r="BA1897" s="7" t="s">
        <v>59</v>
      </c>
    </row>
    <row r="1898" spans="1:53" hidden="1" outlineLevel="1">
      <c r="A1898" t="s">
        <v>3027</v>
      </c>
      <c r="B1898" t="s">
        <v>437</v>
      </c>
      <c r="C1898" s="25">
        <v>16728</v>
      </c>
      <c r="F1898" s="1">
        <f t="shared" si="584"/>
        <v>9184</v>
      </c>
      <c r="G1898" s="1">
        <v>5441</v>
      </c>
      <c r="H1898" s="1">
        <v>5401</v>
      </c>
      <c r="I1898" s="2" t="str">
        <f t="shared" si="581"/>
        <v/>
      </c>
      <c r="J1898" s="2">
        <f t="shared" si="582"/>
        <v>0.58808797909407662</v>
      </c>
      <c r="K1898" s="10">
        <f t="shared" si="589"/>
        <v>2</v>
      </c>
      <c r="L1898" s="9">
        <f t="shared" si="590"/>
        <v>1</v>
      </c>
      <c r="M1898" s="8">
        <f t="shared" si="591"/>
        <v>3</v>
      </c>
      <c r="N1898" s="2">
        <f t="shared" si="585"/>
        <v>0.42476045296167247</v>
      </c>
      <c r="O1898" s="2">
        <f t="shared" si="586"/>
        <v>0.42693815331010454</v>
      </c>
      <c r="P1898" s="2">
        <f t="shared" si="587"/>
        <v>0.1172691637630662</v>
      </c>
      <c r="Q1898" s="2">
        <f t="shared" si="588"/>
        <v>3.1032229965156838E-2</v>
      </c>
      <c r="R1898" s="1">
        <v>3901</v>
      </c>
      <c r="S1898" s="1">
        <v>3921</v>
      </c>
      <c r="T1898" s="1">
        <v>1077</v>
      </c>
      <c r="X1898" s="1">
        <v>285</v>
      </c>
      <c r="AS1898" t="s">
        <v>3027</v>
      </c>
      <c r="AT1898" t="s">
        <v>437</v>
      </c>
      <c r="AW1898" s="35">
        <v>35</v>
      </c>
      <c r="AX1898" s="37">
        <v>57</v>
      </c>
      <c r="AY1898" s="41">
        <f t="shared" si="592"/>
        <v>35057</v>
      </c>
      <c r="BA1898" s="7" t="s">
        <v>59</v>
      </c>
    </row>
    <row r="1899" spans="1:53" hidden="1" outlineLevel="1">
      <c r="A1899" t="s">
        <v>2871</v>
      </c>
      <c r="B1899" t="s">
        <v>437</v>
      </c>
      <c r="C1899" s="25">
        <v>4210</v>
      </c>
      <c r="F1899" s="1">
        <f t="shared" si="584"/>
        <v>2482</v>
      </c>
      <c r="G1899" s="1">
        <v>1478</v>
      </c>
      <c r="H1899" s="1">
        <v>1433</v>
      </c>
      <c r="I1899" s="2" t="str">
        <f t="shared" si="581"/>
        <v/>
      </c>
      <c r="J1899" s="2">
        <f t="shared" si="582"/>
        <v>0.57735697018533438</v>
      </c>
      <c r="K1899" s="10">
        <f t="shared" si="589"/>
        <v>1</v>
      </c>
      <c r="L1899" s="9">
        <f t="shared" si="590"/>
        <v>2</v>
      </c>
      <c r="M1899" s="8">
        <f t="shared" si="591"/>
        <v>3</v>
      </c>
      <c r="N1899" s="2">
        <f t="shared" si="585"/>
        <v>0.54472199838839641</v>
      </c>
      <c r="O1899" s="2">
        <f t="shared" si="586"/>
        <v>0.39161966156325545</v>
      </c>
      <c r="P1899" s="2">
        <f t="shared" si="587"/>
        <v>5.3988718775181306E-2</v>
      </c>
      <c r="Q1899" s="2">
        <f t="shared" si="588"/>
        <v>9.6696212731668327E-3</v>
      </c>
      <c r="R1899" s="1">
        <v>1352</v>
      </c>
      <c r="S1899" s="1">
        <v>972</v>
      </c>
      <c r="T1899" s="1">
        <v>134</v>
      </c>
      <c r="X1899" s="1">
        <v>24</v>
      </c>
      <c r="AS1899" t="s">
        <v>2871</v>
      </c>
      <c r="AT1899" t="s">
        <v>437</v>
      </c>
      <c r="AW1899" s="35">
        <v>35</v>
      </c>
      <c r="AX1899" s="37">
        <v>59</v>
      </c>
      <c r="AY1899" s="41">
        <f t="shared" si="592"/>
        <v>35059</v>
      </c>
      <c r="BA1899" s="7" t="s">
        <v>59</v>
      </c>
    </row>
    <row r="1900" spans="1:53" hidden="1" outlineLevel="1">
      <c r="A1900" t="s">
        <v>3028</v>
      </c>
      <c r="B1900" t="s">
        <v>437</v>
      </c>
      <c r="C1900" s="25">
        <v>71661</v>
      </c>
      <c r="F1900" s="1">
        <f t="shared" si="584"/>
        <v>36395</v>
      </c>
      <c r="G1900" s="1">
        <v>20122</v>
      </c>
      <c r="H1900" s="1">
        <v>19780</v>
      </c>
      <c r="I1900" s="2" t="str">
        <f t="shared" si="581"/>
        <v/>
      </c>
      <c r="J1900" s="2">
        <f t="shared" si="582"/>
        <v>0.54348124742409676</v>
      </c>
      <c r="K1900" s="10">
        <f t="shared" si="589"/>
        <v>1</v>
      </c>
      <c r="L1900" s="9">
        <f t="shared" si="590"/>
        <v>2</v>
      </c>
      <c r="M1900" s="8">
        <f t="shared" si="591"/>
        <v>3</v>
      </c>
      <c r="N1900" s="2">
        <f t="shared" si="585"/>
        <v>0.49987635664239594</v>
      </c>
      <c r="O1900" s="2">
        <f t="shared" si="586"/>
        <v>0.33749141365572194</v>
      </c>
      <c r="P1900" s="2">
        <f t="shared" si="587"/>
        <v>0.13526583321884875</v>
      </c>
      <c r="Q1900" s="2">
        <f t="shared" si="588"/>
        <v>2.7366396483033378E-2</v>
      </c>
      <c r="R1900" s="1">
        <v>18193</v>
      </c>
      <c r="S1900" s="1">
        <v>12283</v>
      </c>
      <c r="T1900" s="1">
        <v>4923</v>
      </c>
      <c r="X1900" s="1">
        <v>996</v>
      </c>
      <c r="AS1900" t="s">
        <v>3028</v>
      </c>
      <c r="AT1900" t="s">
        <v>437</v>
      </c>
      <c r="AW1900" s="35">
        <v>35</v>
      </c>
      <c r="AX1900" s="37">
        <v>61</v>
      </c>
      <c r="AY1900" s="41">
        <f t="shared" si="592"/>
        <v>35061</v>
      </c>
      <c r="BA1900" s="7" t="s">
        <v>59</v>
      </c>
    </row>
    <row r="1901" spans="1:53" collapsed="1">
      <c r="A1901" t="s">
        <v>1420</v>
      </c>
      <c r="B1901" t="s">
        <v>2569</v>
      </c>
      <c r="C1901" s="25">
        <f>SUM(C1868:C1900)</f>
        <v>1962137</v>
      </c>
      <c r="D1901" s="55">
        <v>1436000</v>
      </c>
      <c r="E1901" s="55">
        <v>1346000</v>
      </c>
      <c r="F1901" s="1">
        <f>SUM(F1868:F1900)</f>
        <v>1088977</v>
      </c>
      <c r="G1901" s="25">
        <f>SUM(G1868:G1900)</f>
        <v>568597</v>
      </c>
      <c r="H1901" s="1">
        <v>561084</v>
      </c>
      <c r="I1901" s="2">
        <f t="shared" si="581"/>
        <v>0.39072701949860722</v>
      </c>
      <c r="J1901" s="2">
        <f t="shared" si="582"/>
        <v>0.51523953214806195</v>
      </c>
      <c r="K1901" s="10">
        <f t="shared" si="589"/>
        <v>1</v>
      </c>
      <c r="L1901" s="9">
        <f t="shared" si="590"/>
        <v>2</v>
      </c>
      <c r="M1901" s="8">
        <f t="shared" si="591"/>
        <v>3</v>
      </c>
      <c r="N1901" s="2">
        <f t="shared" si="585"/>
        <v>0.49447417163080581</v>
      </c>
      <c r="O1901" s="2">
        <f t="shared" si="586"/>
        <v>0.32950650013728483</v>
      </c>
      <c r="P1901" s="2">
        <f t="shared" si="587"/>
        <v>0.15118960271888204</v>
      </c>
      <c r="Q1901" s="2">
        <f t="shared" si="588"/>
        <v>2.4829725513027257E-2</v>
      </c>
      <c r="R1901" s="25">
        <f>SUM(R1868:R1900)</f>
        <v>538471</v>
      </c>
      <c r="S1901" s="25">
        <f>SUM(S1868:S1900)</f>
        <v>358825</v>
      </c>
      <c r="T1901" s="25">
        <f>SUM(T1868:T1900)</f>
        <v>164642</v>
      </c>
      <c r="X1901" s="25">
        <f>SUM(X1868:X1900)</f>
        <v>27039</v>
      </c>
      <c r="AS1901" t="s">
        <v>1420</v>
      </c>
      <c r="AT1901" t="s">
        <v>2569</v>
      </c>
      <c r="AW1901" s="35">
        <v>35</v>
      </c>
      <c r="AX1901" s="37"/>
      <c r="AY1901" s="35">
        <v>35</v>
      </c>
      <c r="BA1901" s="7" t="s">
        <v>2133</v>
      </c>
    </row>
    <row r="1902" spans="1:53">
      <c r="C1902" s="25"/>
      <c r="I1902" s="2"/>
      <c r="J1902" s="2"/>
      <c r="K1902" s="10"/>
      <c r="L1902" s="9"/>
      <c r="M1902" s="8"/>
      <c r="AW1902" s="35"/>
      <c r="AX1902" s="37"/>
      <c r="AY1902" s="41"/>
    </row>
    <row r="1903" spans="1:53" hidden="1" outlineLevel="1">
      <c r="A1903" t="s">
        <v>2687</v>
      </c>
      <c r="B1903" t="s">
        <v>2563</v>
      </c>
      <c r="C1903" s="25">
        <v>303997</v>
      </c>
      <c r="F1903" s="1">
        <f t="shared" ref="F1903:F1934" si="593">SUM(R1903:AP1903)</f>
        <v>172274</v>
      </c>
      <c r="G1903" s="25">
        <v>111509</v>
      </c>
      <c r="H1903" s="1">
        <v>104775</v>
      </c>
      <c r="I1903" s="2" t="str">
        <f t="shared" si="581"/>
        <v/>
      </c>
      <c r="J1903" s="2">
        <f t="shared" si="582"/>
        <v>0.60818811892682589</v>
      </c>
      <c r="K1903" s="10">
        <f t="shared" ref="K1903:K1934" si="594">RANK(R1903,R1903:AP1903)</f>
        <v>1</v>
      </c>
      <c r="L1903" s="9">
        <f t="shared" ref="L1903:L1934" si="595">RANK(S1903,R1903:AP1903)</f>
        <v>2</v>
      </c>
      <c r="M1903" s="8">
        <f t="shared" ref="M1903:M1934" si="596">RANK(T1903,R1903:AP1903)</f>
        <v>3</v>
      </c>
      <c r="N1903" s="2">
        <f t="shared" ref="N1903:N1934" si="597">IF(SUM($R1903:$AO1903)=0,"-",R1903/SUM($R1903:$AO1903))</f>
        <v>0.47917851794234767</v>
      </c>
      <c r="O1903" s="2">
        <f t="shared" ref="O1903:O1934" si="598">IF(SUM($R1903:$AO1903)=0,"-",S1903/SUM($R1903:$AO1903))</f>
        <v>0.24250322161208307</v>
      </c>
      <c r="P1903" s="2">
        <f t="shared" ref="P1903:P1934" si="599">IF(SUM($R1903:$AO1903)=0,"-",T1903/SUM($R1903:$AO1903))</f>
        <v>0.21331135284488664</v>
      </c>
      <c r="Q1903" s="2">
        <f t="shared" ref="Q1903:Q1934" si="600">IF(SUM($R1903:$AO1903)=0,"-",(1-N1903-O1903-P1903))</f>
        <v>6.5006907600682645E-2</v>
      </c>
      <c r="R1903" s="1">
        <v>82550</v>
      </c>
      <c r="S1903" s="1">
        <v>41777</v>
      </c>
      <c r="T1903" s="1">
        <v>36748</v>
      </c>
      <c r="U1903" s="1">
        <v>18</v>
      </c>
      <c r="V1903" s="1">
        <v>660</v>
      </c>
      <c r="X1903" s="1">
        <v>98</v>
      </c>
      <c r="AG1903" s="1">
        <v>2650</v>
      </c>
      <c r="AH1903" s="1">
        <v>563</v>
      </c>
      <c r="AI1903" s="1">
        <v>319</v>
      </c>
      <c r="AJ1903" s="1">
        <v>437</v>
      </c>
      <c r="AK1903" s="1">
        <v>6454</v>
      </c>
      <c r="AM1903" s="1">
        <v>0</v>
      </c>
      <c r="AS1903" t="s">
        <v>2687</v>
      </c>
      <c r="AT1903" t="s">
        <v>2563</v>
      </c>
      <c r="AW1903" s="35">
        <v>36</v>
      </c>
      <c r="AX1903" s="37">
        <v>1</v>
      </c>
      <c r="AY1903" s="41">
        <f t="shared" si="592"/>
        <v>36001</v>
      </c>
      <c r="BA1903" s="7" t="s">
        <v>59</v>
      </c>
    </row>
    <row r="1904" spans="1:53" hidden="1" outlineLevel="1">
      <c r="A1904" t="s">
        <v>503</v>
      </c>
      <c r="B1904" t="s">
        <v>2563</v>
      </c>
      <c r="C1904" s="25">
        <v>49359</v>
      </c>
      <c r="F1904" s="1">
        <f t="shared" si="593"/>
        <v>25725</v>
      </c>
      <c r="G1904" s="25">
        <v>14338</v>
      </c>
      <c r="H1904" s="1">
        <v>13318</v>
      </c>
      <c r="I1904" s="2" t="str">
        <f t="shared" si="581"/>
        <v/>
      </c>
      <c r="J1904" s="2">
        <f t="shared" si="582"/>
        <v>0.51770651117589894</v>
      </c>
      <c r="K1904" s="10">
        <f t="shared" si="594"/>
        <v>2</v>
      </c>
      <c r="L1904" s="9">
        <f t="shared" si="595"/>
        <v>1</v>
      </c>
      <c r="M1904" s="8">
        <f t="shared" si="596"/>
        <v>3</v>
      </c>
      <c r="N1904" s="2">
        <f t="shared" si="597"/>
        <v>0.24793002915451895</v>
      </c>
      <c r="O1904" s="2">
        <f t="shared" si="598"/>
        <v>0.53792031098153548</v>
      </c>
      <c r="P1904" s="2">
        <f t="shared" si="599"/>
        <v>0.1512147716229349</v>
      </c>
      <c r="Q1904" s="2">
        <f t="shared" si="600"/>
        <v>6.2934888241010623E-2</v>
      </c>
      <c r="R1904" s="1">
        <v>6378</v>
      </c>
      <c r="S1904" s="1">
        <v>13838</v>
      </c>
      <c r="T1904" s="1">
        <v>3890</v>
      </c>
      <c r="U1904" s="1">
        <v>0</v>
      </c>
      <c r="V1904" s="1">
        <v>73</v>
      </c>
      <c r="X1904" s="1">
        <v>4</v>
      </c>
      <c r="AG1904" s="1">
        <v>361</v>
      </c>
      <c r="AH1904" s="1">
        <v>162</v>
      </c>
      <c r="AI1904" s="1">
        <v>104</v>
      </c>
      <c r="AJ1904" s="1">
        <v>104</v>
      </c>
      <c r="AK1904" s="1">
        <v>811</v>
      </c>
      <c r="AM1904" s="1">
        <v>0</v>
      </c>
      <c r="AS1904" t="s">
        <v>503</v>
      </c>
      <c r="AT1904" t="s">
        <v>2563</v>
      </c>
      <c r="AW1904" s="35">
        <v>36</v>
      </c>
      <c r="AX1904" s="37">
        <v>3</v>
      </c>
      <c r="AY1904" s="41">
        <f t="shared" si="592"/>
        <v>36003</v>
      </c>
      <c r="BA1904" s="7" t="s">
        <v>59</v>
      </c>
    </row>
    <row r="1905" spans="1:53" hidden="1" outlineLevel="1">
      <c r="A1905" t="s">
        <v>2086</v>
      </c>
      <c r="B1905" t="s">
        <v>2563</v>
      </c>
      <c r="C1905" s="25">
        <v>200905</v>
      </c>
      <c r="F1905" s="1">
        <f t="shared" si="593"/>
        <v>113076</v>
      </c>
      <c r="G1905" s="25">
        <v>64988</v>
      </c>
      <c r="H1905" s="1">
        <v>45374</v>
      </c>
      <c r="I1905" s="2" t="str">
        <f t="shared" si="581"/>
        <v/>
      </c>
      <c r="J1905" s="2">
        <f t="shared" si="582"/>
        <v>0.40126994233966534</v>
      </c>
      <c r="K1905" s="10">
        <f t="shared" si="594"/>
        <v>2</v>
      </c>
      <c r="L1905" s="9">
        <f t="shared" si="595"/>
        <v>1</v>
      </c>
      <c r="M1905" s="8">
        <f t="shared" si="596"/>
        <v>3</v>
      </c>
      <c r="N1905" s="2">
        <f t="shared" si="597"/>
        <v>0.35779475750822454</v>
      </c>
      <c r="O1905" s="2">
        <f t="shared" si="598"/>
        <v>0.41024620609147827</v>
      </c>
      <c r="P1905" s="2">
        <f t="shared" si="599"/>
        <v>0.16650748169372812</v>
      </c>
      <c r="Q1905" s="2">
        <f t="shared" si="600"/>
        <v>6.5451554706569076E-2</v>
      </c>
      <c r="R1905" s="1">
        <v>40458</v>
      </c>
      <c r="S1905" s="1">
        <v>46389</v>
      </c>
      <c r="T1905" s="1">
        <v>18828</v>
      </c>
      <c r="U1905" s="1">
        <v>24</v>
      </c>
      <c r="V1905" s="1">
        <v>490</v>
      </c>
      <c r="X1905" s="1">
        <v>33</v>
      </c>
      <c r="AG1905" s="1">
        <v>1374</v>
      </c>
      <c r="AH1905" s="1">
        <v>722</v>
      </c>
      <c r="AI1905" s="1">
        <v>346</v>
      </c>
      <c r="AJ1905" s="1">
        <v>426</v>
      </c>
      <c r="AK1905" s="1">
        <v>3986</v>
      </c>
      <c r="AM1905" s="1">
        <v>0</v>
      </c>
      <c r="AS1905" t="s">
        <v>2086</v>
      </c>
      <c r="AT1905" t="s">
        <v>2563</v>
      </c>
      <c r="AW1905" s="35">
        <v>36</v>
      </c>
      <c r="AX1905" s="37">
        <v>7</v>
      </c>
      <c r="AY1905" s="41">
        <f t="shared" si="592"/>
        <v>36007</v>
      </c>
      <c r="BA1905" s="7" t="s">
        <v>59</v>
      </c>
    </row>
    <row r="1906" spans="1:53" hidden="1" outlineLevel="1">
      <c r="A1906" t="s">
        <v>1107</v>
      </c>
      <c r="B1906" t="s">
        <v>2563</v>
      </c>
      <c r="C1906" s="25">
        <v>81342</v>
      </c>
      <c r="F1906" s="1">
        <f t="shared" si="593"/>
        <v>46349</v>
      </c>
      <c r="G1906" s="25">
        <v>23302</v>
      </c>
      <c r="H1906" s="1">
        <v>21383</v>
      </c>
      <c r="I1906" s="2" t="str">
        <f t="shared" si="581"/>
        <v/>
      </c>
      <c r="J1906" s="2">
        <f t="shared" si="582"/>
        <v>0.4613476018900084</v>
      </c>
      <c r="K1906" s="10">
        <f t="shared" si="594"/>
        <v>2</v>
      </c>
      <c r="L1906" s="9">
        <f t="shared" si="595"/>
        <v>1</v>
      </c>
      <c r="M1906" s="8">
        <f t="shared" si="596"/>
        <v>3</v>
      </c>
      <c r="N1906" s="2">
        <f t="shared" si="597"/>
        <v>0.34304947248052814</v>
      </c>
      <c r="O1906" s="2">
        <f t="shared" si="598"/>
        <v>0.4103864161039073</v>
      </c>
      <c r="P1906" s="2">
        <f t="shared" si="599"/>
        <v>0.17361755377678051</v>
      </c>
      <c r="Q1906" s="2">
        <f t="shared" si="600"/>
        <v>7.2946557638783993E-2</v>
      </c>
      <c r="R1906" s="1">
        <v>15900</v>
      </c>
      <c r="S1906" s="1">
        <v>19021</v>
      </c>
      <c r="T1906" s="1">
        <v>8047</v>
      </c>
      <c r="U1906" s="1">
        <v>4</v>
      </c>
      <c r="V1906" s="1">
        <v>129</v>
      </c>
      <c r="X1906" s="1">
        <v>14</v>
      </c>
      <c r="AG1906" s="1">
        <v>965</v>
      </c>
      <c r="AH1906" s="1">
        <v>365</v>
      </c>
      <c r="AI1906" s="1">
        <v>259</v>
      </c>
      <c r="AJ1906" s="1">
        <v>169</v>
      </c>
      <c r="AK1906" s="1">
        <v>1475</v>
      </c>
      <c r="AM1906" s="1">
        <v>1</v>
      </c>
      <c r="AS1906" t="s">
        <v>1107</v>
      </c>
      <c r="AT1906" t="s">
        <v>2563</v>
      </c>
      <c r="AW1906" s="35">
        <v>36</v>
      </c>
      <c r="AX1906" s="37">
        <v>9</v>
      </c>
      <c r="AY1906" s="41">
        <f t="shared" si="592"/>
        <v>36009</v>
      </c>
      <c r="BA1906" s="7" t="s">
        <v>59</v>
      </c>
    </row>
    <row r="1907" spans="1:53" hidden="1" outlineLevel="1">
      <c r="A1907" t="s">
        <v>521</v>
      </c>
      <c r="B1907" t="s">
        <v>2563</v>
      </c>
      <c r="C1907" s="25">
        <v>80892</v>
      </c>
      <c r="F1907" s="1">
        <f t="shared" si="593"/>
        <v>45217</v>
      </c>
      <c r="G1907" s="25">
        <v>28708</v>
      </c>
      <c r="H1907" s="1">
        <v>26119</v>
      </c>
      <c r="I1907" s="2" t="str">
        <f t="shared" si="581"/>
        <v/>
      </c>
      <c r="J1907" s="2">
        <f t="shared" si="582"/>
        <v>0.57763672954862111</v>
      </c>
      <c r="K1907" s="10">
        <f t="shared" si="594"/>
        <v>2</v>
      </c>
      <c r="L1907" s="9">
        <f t="shared" si="595"/>
        <v>1</v>
      </c>
      <c r="M1907" s="8">
        <f t="shared" si="596"/>
        <v>3</v>
      </c>
      <c r="N1907" s="2">
        <f t="shared" si="597"/>
        <v>0.33443174027467543</v>
      </c>
      <c r="O1907" s="2">
        <f t="shared" si="598"/>
        <v>0.40281310126722253</v>
      </c>
      <c r="P1907" s="2">
        <f t="shared" si="599"/>
        <v>0.17918039675343345</v>
      </c>
      <c r="Q1907" s="2">
        <f t="shared" si="600"/>
        <v>8.3574761704668543E-2</v>
      </c>
      <c r="R1907" s="1">
        <v>15122</v>
      </c>
      <c r="S1907" s="1">
        <v>18214</v>
      </c>
      <c r="T1907" s="1">
        <v>8102</v>
      </c>
      <c r="U1907" s="1">
        <v>5</v>
      </c>
      <c r="V1907" s="1">
        <v>144</v>
      </c>
      <c r="X1907" s="1">
        <v>24</v>
      </c>
      <c r="AG1907" s="1">
        <v>1217</v>
      </c>
      <c r="AH1907" s="1">
        <v>317</v>
      </c>
      <c r="AI1907" s="1">
        <v>139</v>
      </c>
      <c r="AJ1907" s="1">
        <v>148</v>
      </c>
      <c r="AK1907" s="1">
        <v>1785</v>
      </c>
      <c r="AM1907" s="1">
        <v>0</v>
      </c>
      <c r="AS1907" t="s">
        <v>521</v>
      </c>
      <c r="AT1907" t="s">
        <v>2563</v>
      </c>
      <c r="AW1907" s="35">
        <v>36</v>
      </c>
      <c r="AX1907" s="37">
        <v>11</v>
      </c>
      <c r="AY1907" s="41">
        <f t="shared" si="592"/>
        <v>36011</v>
      </c>
      <c r="BA1907" s="7" t="s">
        <v>59</v>
      </c>
    </row>
    <row r="1908" spans="1:53" hidden="1" outlineLevel="1">
      <c r="A1908" t="s">
        <v>2071</v>
      </c>
      <c r="B1908" t="s">
        <v>2563</v>
      </c>
      <c r="C1908" s="25">
        <v>135640</v>
      </c>
      <c r="F1908" s="1">
        <f t="shared" si="593"/>
        <v>82442</v>
      </c>
      <c r="G1908" s="25">
        <v>38445</v>
      </c>
      <c r="H1908" s="1">
        <v>35190</v>
      </c>
      <c r="I1908" s="2" t="str">
        <f t="shared" si="581"/>
        <v/>
      </c>
      <c r="J1908" s="2">
        <f t="shared" si="582"/>
        <v>0.42684553989471385</v>
      </c>
      <c r="K1908" s="10">
        <f t="shared" si="594"/>
        <v>2</v>
      </c>
      <c r="L1908" s="9">
        <f t="shared" si="595"/>
        <v>1</v>
      </c>
      <c r="M1908" s="8">
        <f t="shared" si="596"/>
        <v>3</v>
      </c>
      <c r="N1908" s="2">
        <f t="shared" si="597"/>
        <v>0.35014919579825815</v>
      </c>
      <c r="O1908" s="2">
        <f t="shared" si="598"/>
        <v>0.35025836345552025</v>
      </c>
      <c r="P1908" s="2">
        <f t="shared" si="599"/>
        <v>0.21070570825550083</v>
      </c>
      <c r="Q1908" s="2">
        <f t="shared" si="600"/>
        <v>8.8886732490720821E-2</v>
      </c>
      <c r="R1908" s="1">
        <v>28867</v>
      </c>
      <c r="S1908" s="1">
        <v>28876</v>
      </c>
      <c r="T1908" s="1">
        <v>17371</v>
      </c>
      <c r="U1908" s="1">
        <v>18</v>
      </c>
      <c r="V1908" s="1">
        <v>213</v>
      </c>
      <c r="X1908" s="1">
        <v>15</v>
      </c>
      <c r="AG1908" s="1">
        <v>1869</v>
      </c>
      <c r="AH1908" s="1">
        <v>661</v>
      </c>
      <c r="AI1908" s="1">
        <v>378</v>
      </c>
      <c r="AJ1908" s="1">
        <v>303</v>
      </c>
      <c r="AK1908" s="1">
        <v>3869</v>
      </c>
      <c r="AM1908" s="1">
        <v>2</v>
      </c>
      <c r="AS1908" t="s">
        <v>2071</v>
      </c>
      <c r="AT1908" t="s">
        <v>2563</v>
      </c>
      <c r="AW1908" s="35">
        <v>36</v>
      </c>
      <c r="AX1908" s="37">
        <v>13</v>
      </c>
      <c r="AY1908" s="41">
        <f t="shared" si="592"/>
        <v>36013</v>
      </c>
      <c r="BA1908" s="7" t="s">
        <v>59</v>
      </c>
    </row>
    <row r="1909" spans="1:53" hidden="1" outlineLevel="1">
      <c r="A1909" t="s">
        <v>753</v>
      </c>
      <c r="B1909" t="s">
        <v>2563</v>
      </c>
      <c r="C1909" s="25">
        <v>88732</v>
      </c>
      <c r="F1909" s="1">
        <f t="shared" si="593"/>
        <v>52360</v>
      </c>
      <c r="G1909" s="25">
        <v>27734</v>
      </c>
      <c r="H1909" s="1">
        <v>26507</v>
      </c>
      <c r="I1909" s="2" t="str">
        <f t="shared" si="581"/>
        <v/>
      </c>
      <c r="J1909" s="2">
        <f t="shared" si="582"/>
        <v>0.50624522536287242</v>
      </c>
      <c r="K1909" s="10">
        <f t="shared" si="594"/>
        <v>2</v>
      </c>
      <c r="L1909" s="9">
        <f t="shared" si="595"/>
        <v>1</v>
      </c>
      <c r="M1909" s="8">
        <f t="shared" si="596"/>
        <v>3</v>
      </c>
      <c r="N1909" s="2">
        <f t="shared" si="597"/>
        <v>0.31457219251336899</v>
      </c>
      <c r="O1909" s="2">
        <f t="shared" si="598"/>
        <v>0.43919022154316273</v>
      </c>
      <c r="P1909" s="2">
        <f t="shared" si="599"/>
        <v>0.17456073338426278</v>
      </c>
      <c r="Q1909" s="2">
        <f t="shared" si="600"/>
        <v>7.1676852559205501E-2</v>
      </c>
      <c r="R1909" s="1">
        <v>16471</v>
      </c>
      <c r="S1909" s="1">
        <v>22996</v>
      </c>
      <c r="T1909" s="1">
        <v>9140</v>
      </c>
      <c r="U1909" s="1">
        <v>5</v>
      </c>
      <c r="V1909" s="1">
        <v>145</v>
      </c>
      <c r="X1909" s="1">
        <v>1</v>
      </c>
      <c r="AG1909" s="1">
        <v>590</v>
      </c>
      <c r="AH1909" s="1">
        <v>378</v>
      </c>
      <c r="AI1909" s="1">
        <v>246</v>
      </c>
      <c r="AJ1909" s="1">
        <v>171</v>
      </c>
      <c r="AK1909" s="1">
        <v>2217</v>
      </c>
      <c r="AM1909" s="1">
        <v>0</v>
      </c>
      <c r="AS1909" t="s">
        <v>753</v>
      </c>
      <c r="AT1909" t="s">
        <v>2563</v>
      </c>
      <c r="AW1909" s="35">
        <v>36</v>
      </c>
      <c r="AX1909" s="37">
        <v>15</v>
      </c>
      <c r="AY1909" s="41">
        <f t="shared" si="592"/>
        <v>36015</v>
      </c>
      <c r="BA1909" s="7" t="s">
        <v>59</v>
      </c>
    </row>
    <row r="1910" spans="1:53" hidden="1" outlineLevel="1">
      <c r="A1910" t="s">
        <v>1179</v>
      </c>
      <c r="B1910" t="s">
        <v>2563</v>
      </c>
      <c r="C1910" s="25">
        <v>51391</v>
      </c>
      <c r="F1910" s="1">
        <f t="shared" si="593"/>
        <v>28708</v>
      </c>
      <c r="G1910" s="25">
        <v>15599</v>
      </c>
      <c r="H1910" s="1">
        <v>14576</v>
      </c>
      <c r="I1910" s="2" t="str">
        <f t="shared" si="581"/>
        <v/>
      </c>
      <c r="J1910" s="2">
        <f t="shared" si="582"/>
        <v>0.50773303608750175</v>
      </c>
      <c r="K1910" s="10">
        <f t="shared" si="594"/>
        <v>2</v>
      </c>
      <c r="L1910" s="9">
        <f t="shared" si="595"/>
        <v>1</v>
      </c>
      <c r="M1910" s="8">
        <f t="shared" si="596"/>
        <v>3</v>
      </c>
      <c r="N1910" s="2">
        <f t="shared" si="597"/>
        <v>0.25822070502995681</v>
      </c>
      <c r="O1910" s="2">
        <f t="shared" si="598"/>
        <v>0.47464121499233664</v>
      </c>
      <c r="P1910" s="2">
        <f t="shared" si="599"/>
        <v>0.19022572105336491</v>
      </c>
      <c r="Q1910" s="2">
        <f t="shared" si="600"/>
        <v>7.6912358924341701E-2</v>
      </c>
      <c r="R1910" s="1">
        <v>7413</v>
      </c>
      <c r="S1910" s="1">
        <v>13626</v>
      </c>
      <c r="T1910" s="1">
        <v>5461</v>
      </c>
      <c r="U1910" s="1">
        <v>8</v>
      </c>
      <c r="V1910" s="1">
        <v>143</v>
      </c>
      <c r="X1910" s="1">
        <v>4</v>
      </c>
      <c r="AG1910" s="1">
        <v>441</v>
      </c>
      <c r="AH1910" s="1">
        <v>233</v>
      </c>
      <c r="AI1910" s="1">
        <v>103</v>
      </c>
      <c r="AJ1910" s="1">
        <v>114</v>
      </c>
      <c r="AK1910" s="1">
        <v>1160</v>
      </c>
      <c r="AM1910" s="1">
        <v>2</v>
      </c>
      <c r="AS1910" t="s">
        <v>1179</v>
      </c>
      <c r="AT1910" t="s">
        <v>2563</v>
      </c>
      <c r="AW1910" s="35">
        <v>36</v>
      </c>
      <c r="AX1910" s="37">
        <v>17</v>
      </c>
      <c r="AY1910" s="41">
        <f t="shared" si="592"/>
        <v>36017</v>
      </c>
      <c r="BA1910" s="7" t="s">
        <v>59</v>
      </c>
    </row>
    <row r="1911" spans="1:53" hidden="1" outlineLevel="1">
      <c r="A1911" t="s">
        <v>1436</v>
      </c>
      <c r="B1911" t="s">
        <v>2563</v>
      </c>
      <c r="C1911" s="25">
        <v>82547</v>
      </c>
      <c r="F1911" s="1">
        <f t="shared" si="593"/>
        <v>45882</v>
      </c>
      <c r="G1911" s="25">
        <v>24854</v>
      </c>
      <c r="H1911" s="1">
        <v>22575</v>
      </c>
      <c r="I1911" s="2" t="str">
        <f t="shared" si="581"/>
        <v/>
      </c>
      <c r="J1911" s="2">
        <f t="shared" si="582"/>
        <v>0.49202301556165817</v>
      </c>
      <c r="K1911" s="10">
        <f t="shared" si="594"/>
        <v>1</v>
      </c>
      <c r="L1911" s="9">
        <f t="shared" si="595"/>
        <v>2</v>
      </c>
      <c r="M1911" s="8">
        <f t="shared" si="596"/>
        <v>3</v>
      </c>
      <c r="N1911" s="2">
        <f t="shared" si="597"/>
        <v>0.36005405169783355</v>
      </c>
      <c r="O1911" s="2">
        <f t="shared" si="598"/>
        <v>0.35301425395579966</v>
      </c>
      <c r="P1911" s="2">
        <f t="shared" si="599"/>
        <v>0.2015387297851009</v>
      </c>
      <c r="Q1911" s="2">
        <f t="shared" si="600"/>
        <v>8.5392964561265883E-2</v>
      </c>
      <c r="R1911" s="1">
        <v>16520</v>
      </c>
      <c r="S1911" s="1">
        <v>16197</v>
      </c>
      <c r="T1911" s="1">
        <v>9247</v>
      </c>
      <c r="U1911" s="1">
        <v>9</v>
      </c>
      <c r="V1911" s="1">
        <v>165</v>
      </c>
      <c r="X1911" s="1">
        <v>357</v>
      </c>
      <c r="AG1911" s="1">
        <v>409</v>
      </c>
      <c r="AH1911" s="1">
        <v>535</v>
      </c>
      <c r="AI1911" s="1">
        <v>152</v>
      </c>
      <c r="AJ1911" s="1">
        <v>123</v>
      </c>
      <c r="AK1911" s="1">
        <v>2167</v>
      </c>
      <c r="AM1911" s="1">
        <v>1</v>
      </c>
      <c r="AS1911" t="s">
        <v>1436</v>
      </c>
      <c r="AT1911" t="s">
        <v>2563</v>
      </c>
      <c r="AW1911" s="35">
        <v>36</v>
      </c>
      <c r="AX1911" s="37">
        <v>19</v>
      </c>
      <c r="AY1911" s="41">
        <f t="shared" si="592"/>
        <v>36019</v>
      </c>
      <c r="BA1911" s="7" t="s">
        <v>59</v>
      </c>
    </row>
    <row r="1912" spans="1:53" hidden="1" outlineLevel="1">
      <c r="A1912" t="s">
        <v>725</v>
      </c>
      <c r="B1912" t="s">
        <v>2563</v>
      </c>
      <c r="C1912" s="25">
        <v>63427</v>
      </c>
      <c r="F1912" s="1">
        <f t="shared" si="593"/>
        <v>39574</v>
      </c>
      <c r="G1912" s="25">
        <v>25015</v>
      </c>
      <c r="H1912" s="1">
        <v>23614</v>
      </c>
      <c r="I1912" s="2" t="str">
        <f t="shared" si="581"/>
        <v/>
      </c>
      <c r="J1912" s="2">
        <f t="shared" si="582"/>
        <v>0.59670490726234393</v>
      </c>
      <c r="K1912" s="10">
        <f t="shared" si="594"/>
        <v>2</v>
      </c>
      <c r="L1912" s="9">
        <f t="shared" si="595"/>
        <v>1</v>
      </c>
      <c r="M1912" s="8">
        <f t="shared" si="596"/>
        <v>3</v>
      </c>
      <c r="N1912" s="2">
        <f t="shared" si="597"/>
        <v>0.29478950826300099</v>
      </c>
      <c r="O1912" s="2">
        <f t="shared" si="598"/>
        <v>0.33433567493809069</v>
      </c>
      <c r="P1912" s="2">
        <f t="shared" si="599"/>
        <v>0.27285591550007582</v>
      </c>
      <c r="Q1912" s="2">
        <f t="shared" si="600"/>
        <v>9.8018901298832506E-2</v>
      </c>
      <c r="R1912" s="1">
        <v>11666</v>
      </c>
      <c r="S1912" s="1">
        <v>13231</v>
      </c>
      <c r="T1912" s="1">
        <v>10798</v>
      </c>
      <c r="U1912" s="1">
        <v>13</v>
      </c>
      <c r="V1912" s="1">
        <v>254</v>
      </c>
      <c r="X1912" s="1">
        <v>8</v>
      </c>
      <c r="AG1912" s="1">
        <v>1238</v>
      </c>
      <c r="AH1912" s="1">
        <v>221</v>
      </c>
      <c r="AI1912" s="1">
        <v>106</v>
      </c>
      <c r="AJ1912" s="1">
        <v>117</v>
      </c>
      <c r="AK1912" s="1">
        <v>1922</v>
      </c>
      <c r="AM1912" s="1">
        <v>0</v>
      </c>
      <c r="AS1912" t="s">
        <v>725</v>
      </c>
      <c r="AT1912" t="s">
        <v>2563</v>
      </c>
      <c r="AW1912" s="35">
        <v>36</v>
      </c>
      <c r="AX1912" s="37">
        <v>21</v>
      </c>
      <c r="AY1912" s="41">
        <f t="shared" si="592"/>
        <v>36021</v>
      </c>
      <c r="BA1912" s="7" t="s">
        <v>59</v>
      </c>
    </row>
    <row r="1913" spans="1:53" hidden="1" outlineLevel="1">
      <c r="A1913" t="s">
        <v>1182</v>
      </c>
      <c r="B1913" t="s">
        <v>2563</v>
      </c>
      <c r="C1913" s="25">
        <v>49449</v>
      </c>
      <c r="F1913" s="1">
        <f t="shared" si="593"/>
        <v>26766</v>
      </c>
      <c r="G1913" s="25">
        <v>15276</v>
      </c>
      <c r="H1913" s="1">
        <v>14591</v>
      </c>
      <c r="I1913" s="2" t="str">
        <f t="shared" si="581"/>
        <v/>
      </c>
      <c r="J1913" s="2">
        <f t="shared" si="582"/>
        <v>0.54513188373309418</v>
      </c>
      <c r="K1913" s="10">
        <f t="shared" si="594"/>
        <v>2</v>
      </c>
      <c r="L1913" s="9">
        <f t="shared" si="595"/>
        <v>1</v>
      </c>
      <c r="M1913" s="8">
        <f t="shared" si="596"/>
        <v>3</v>
      </c>
      <c r="N1913" s="2">
        <f t="shared" si="597"/>
        <v>0.31020697900321303</v>
      </c>
      <c r="O1913" s="2">
        <f t="shared" si="598"/>
        <v>0.4123514906971531</v>
      </c>
      <c r="P1913" s="2">
        <f t="shared" si="599"/>
        <v>0.20716580736755585</v>
      </c>
      <c r="Q1913" s="2">
        <f t="shared" si="600"/>
        <v>7.0275722932078011E-2</v>
      </c>
      <c r="R1913" s="1">
        <v>8303</v>
      </c>
      <c r="S1913" s="1">
        <v>11037</v>
      </c>
      <c r="T1913" s="1">
        <v>5545</v>
      </c>
      <c r="U1913" s="1">
        <v>1</v>
      </c>
      <c r="V1913" s="1">
        <v>112</v>
      </c>
      <c r="X1913" s="1">
        <v>4</v>
      </c>
      <c r="AG1913" s="1">
        <v>416</v>
      </c>
      <c r="AH1913" s="1">
        <v>144</v>
      </c>
      <c r="AI1913" s="1">
        <v>46</v>
      </c>
      <c r="AJ1913" s="1">
        <v>94</v>
      </c>
      <c r="AK1913" s="1">
        <v>1064</v>
      </c>
      <c r="AM1913" s="1">
        <v>0</v>
      </c>
      <c r="AS1913" t="s">
        <v>1182</v>
      </c>
      <c r="AT1913" t="s">
        <v>2563</v>
      </c>
      <c r="AW1913" s="35">
        <v>36</v>
      </c>
      <c r="AX1913" s="37">
        <v>23</v>
      </c>
      <c r="AY1913" s="41">
        <f t="shared" si="592"/>
        <v>36023</v>
      </c>
      <c r="BA1913" s="7" t="s">
        <v>59</v>
      </c>
    </row>
    <row r="1914" spans="1:53" hidden="1" outlineLevel="1">
      <c r="A1914" t="s">
        <v>532</v>
      </c>
      <c r="B1914" t="s">
        <v>2563</v>
      </c>
      <c r="C1914" s="25">
        <v>48271</v>
      </c>
      <c r="F1914" s="1">
        <f t="shared" si="593"/>
        <v>27790</v>
      </c>
      <c r="G1914" s="25">
        <v>15300</v>
      </c>
      <c r="H1914" s="1">
        <v>13439</v>
      </c>
      <c r="I1914" s="2" t="str">
        <f t="shared" si="581"/>
        <v/>
      </c>
      <c r="J1914" s="2">
        <f t="shared" si="582"/>
        <v>0.48359121986326015</v>
      </c>
      <c r="K1914" s="10">
        <f t="shared" si="594"/>
        <v>2</v>
      </c>
      <c r="L1914" s="9">
        <f t="shared" si="595"/>
        <v>1</v>
      </c>
      <c r="M1914" s="8">
        <f t="shared" si="596"/>
        <v>3</v>
      </c>
      <c r="N1914" s="2">
        <f t="shared" si="597"/>
        <v>0.26887369557394747</v>
      </c>
      <c r="O1914" s="2">
        <f t="shared" si="598"/>
        <v>0.48513853904282117</v>
      </c>
      <c r="P1914" s="2">
        <f t="shared" si="599"/>
        <v>0.17578265563152212</v>
      </c>
      <c r="Q1914" s="2">
        <f t="shared" si="600"/>
        <v>7.0205109751709238E-2</v>
      </c>
      <c r="R1914" s="1">
        <v>7472</v>
      </c>
      <c r="S1914" s="1">
        <v>13482</v>
      </c>
      <c r="T1914" s="1">
        <v>4885</v>
      </c>
      <c r="U1914" s="1">
        <v>2</v>
      </c>
      <c r="V1914" s="1">
        <v>132</v>
      </c>
      <c r="X1914" s="1">
        <v>11</v>
      </c>
      <c r="AG1914" s="1">
        <v>461</v>
      </c>
      <c r="AH1914" s="1">
        <v>169</v>
      </c>
      <c r="AI1914" s="1">
        <v>74</v>
      </c>
      <c r="AJ1914" s="1">
        <v>74</v>
      </c>
      <c r="AK1914" s="1">
        <v>1028</v>
      </c>
      <c r="AM1914" s="1">
        <v>0</v>
      </c>
      <c r="AS1914" t="s">
        <v>532</v>
      </c>
      <c r="AT1914" t="s">
        <v>2563</v>
      </c>
      <c r="AW1914" s="35">
        <v>36</v>
      </c>
      <c r="AX1914" s="37">
        <v>25</v>
      </c>
      <c r="AY1914" s="41">
        <f t="shared" si="592"/>
        <v>36025</v>
      </c>
      <c r="BA1914" s="7" t="s">
        <v>59</v>
      </c>
    </row>
    <row r="1915" spans="1:53" hidden="1" outlineLevel="1">
      <c r="A1915" t="s">
        <v>2789</v>
      </c>
      <c r="B1915" t="s">
        <v>2563</v>
      </c>
      <c r="C1915" s="25">
        <v>294712</v>
      </c>
      <c r="F1915" s="1">
        <f t="shared" si="593"/>
        <v>156143</v>
      </c>
      <c r="G1915" s="25">
        <v>85539</v>
      </c>
      <c r="H1915" s="1">
        <v>78946</v>
      </c>
      <c r="I1915" s="2" t="str">
        <f t="shared" si="581"/>
        <v/>
      </c>
      <c r="J1915" s="2">
        <f t="shared" si="582"/>
        <v>0.50560063531506372</v>
      </c>
      <c r="K1915" s="10">
        <f t="shared" si="594"/>
        <v>2</v>
      </c>
      <c r="L1915" s="9">
        <f t="shared" si="595"/>
        <v>1</v>
      </c>
      <c r="M1915" s="8">
        <f t="shared" si="596"/>
        <v>3</v>
      </c>
      <c r="N1915" s="2">
        <f t="shared" si="597"/>
        <v>0.30717355244871686</v>
      </c>
      <c r="O1915" s="2">
        <f t="shared" si="598"/>
        <v>0.34299328179937622</v>
      </c>
      <c r="P1915" s="2">
        <f t="shared" si="599"/>
        <v>0.2723400984994524</v>
      </c>
      <c r="Q1915" s="2">
        <f t="shared" si="600"/>
        <v>7.7493067252454473E-2</v>
      </c>
      <c r="R1915" s="1">
        <v>47963</v>
      </c>
      <c r="S1915" s="1">
        <v>53556</v>
      </c>
      <c r="T1915" s="1">
        <v>42524</v>
      </c>
      <c r="U1915" s="1">
        <v>29</v>
      </c>
      <c r="V1915" s="1">
        <v>568</v>
      </c>
      <c r="X1915" s="1">
        <v>20</v>
      </c>
      <c r="AG1915" s="1">
        <v>3181</v>
      </c>
      <c r="AH1915" s="1">
        <v>888</v>
      </c>
      <c r="AI1915" s="1">
        <v>753</v>
      </c>
      <c r="AJ1915" s="1">
        <v>468</v>
      </c>
      <c r="AK1915" s="1">
        <v>6191</v>
      </c>
      <c r="AM1915" s="1">
        <v>2</v>
      </c>
      <c r="AS1915" t="s">
        <v>2789</v>
      </c>
      <c r="AT1915" t="s">
        <v>2563</v>
      </c>
      <c r="AW1915" s="35">
        <v>36</v>
      </c>
      <c r="AX1915" s="37">
        <v>27</v>
      </c>
      <c r="AY1915" s="41">
        <f t="shared" si="592"/>
        <v>36027</v>
      </c>
      <c r="BA1915" s="7" t="s">
        <v>59</v>
      </c>
    </row>
    <row r="1916" spans="1:53" hidden="1" outlineLevel="1">
      <c r="A1916" t="s">
        <v>2360</v>
      </c>
      <c r="B1916" t="s">
        <v>2563</v>
      </c>
      <c r="C1916" s="25">
        <v>925564</v>
      </c>
      <c r="F1916" s="1">
        <f t="shared" si="593"/>
        <v>607910</v>
      </c>
      <c r="G1916" s="25">
        <v>293298</v>
      </c>
      <c r="H1916" s="1">
        <v>269256</v>
      </c>
      <c r="I1916" s="2" t="str">
        <f t="shared" si="581"/>
        <v/>
      </c>
      <c r="J1916" s="2">
        <f t="shared" si="582"/>
        <v>0.44292082709611619</v>
      </c>
      <c r="K1916" s="10">
        <f t="shared" si="594"/>
        <v>1</v>
      </c>
      <c r="L1916" s="9">
        <f t="shared" si="595"/>
        <v>2</v>
      </c>
      <c r="M1916" s="8">
        <f t="shared" si="596"/>
        <v>3</v>
      </c>
      <c r="N1916" s="2">
        <f t="shared" si="597"/>
        <v>0.49120264512839074</v>
      </c>
      <c r="O1916" s="2">
        <f t="shared" si="598"/>
        <v>0.28182790215656922</v>
      </c>
      <c r="P1916" s="2">
        <f t="shared" si="599"/>
        <v>0.15449984372686745</v>
      </c>
      <c r="Q1916" s="2">
        <f t="shared" si="600"/>
        <v>7.246960898817259E-2</v>
      </c>
      <c r="R1916" s="1">
        <v>298607</v>
      </c>
      <c r="S1916" s="1">
        <v>171326</v>
      </c>
      <c r="T1916" s="1">
        <v>93922</v>
      </c>
      <c r="U1916" s="1">
        <v>59</v>
      </c>
      <c r="V1916" s="1">
        <v>1966</v>
      </c>
      <c r="X1916" s="1">
        <v>113</v>
      </c>
      <c r="AG1916" s="1">
        <v>12545</v>
      </c>
      <c r="AH1916" s="1">
        <v>4477</v>
      </c>
      <c r="AI1916" s="1">
        <v>3316</v>
      </c>
      <c r="AJ1916" s="1">
        <v>2155</v>
      </c>
      <c r="AK1916" s="1">
        <v>19387</v>
      </c>
      <c r="AM1916" s="1">
        <v>37</v>
      </c>
      <c r="AS1916" t="s">
        <v>2360</v>
      </c>
      <c r="AT1916" t="s">
        <v>2563</v>
      </c>
      <c r="AW1916" s="35">
        <v>36</v>
      </c>
      <c r="AX1916" s="37">
        <v>29</v>
      </c>
      <c r="AY1916" s="41">
        <f t="shared" si="592"/>
        <v>36029</v>
      </c>
      <c r="BA1916" s="7" t="s">
        <v>59</v>
      </c>
    </row>
    <row r="1917" spans="1:53" hidden="1" outlineLevel="1">
      <c r="A1917" t="s">
        <v>2532</v>
      </c>
      <c r="B1917" t="s">
        <v>2563</v>
      </c>
      <c r="C1917" s="25">
        <v>39490</v>
      </c>
      <c r="F1917" s="1">
        <f t="shared" si="593"/>
        <v>25375</v>
      </c>
      <c r="G1917" s="25">
        <v>13906</v>
      </c>
      <c r="H1917" s="1">
        <v>12157</v>
      </c>
      <c r="I1917" s="2" t="str">
        <f t="shared" si="581"/>
        <v/>
      </c>
      <c r="J1917" s="2">
        <f t="shared" si="582"/>
        <v>0.47909359605911328</v>
      </c>
      <c r="K1917" s="10">
        <f t="shared" si="594"/>
        <v>2</v>
      </c>
      <c r="L1917" s="9">
        <f t="shared" si="595"/>
        <v>1</v>
      </c>
      <c r="M1917" s="8">
        <f t="shared" si="596"/>
        <v>3</v>
      </c>
      <c r="N1917" s="2">
        <f t="shared" si="597"/>
        <v>0.2440591133004926</v>
      </c>
      <c r="O1917" s="2">
        <f t="shared" si="598"/>
        <v>0.51921182266009858</v>
      </c>
      <c r="P1917" s="2">
        <f t="shared" si="599"/>
        <v>0.16200985221674877</v>
      </c>
      <c r="Q1917" s="2">
        <f t="shared" si="600"/>
        <v>7.4719211822660087E-2</v>
      </c>
      <c r="R1917" s="1">
        <v>6193</v>
      </c>
      <c r="S1917" s="1">
        <v>13175</v>
      </c>
      <c r="T1917" s="1">
        <v>4111</v>
      </c>
      <c r="U1917" s="1">
        <v>3</v>
      </c>
      <c r="V1917" s="1">
        <v>95</v>
      </c>
      <c r="X1917" s="1">
        <v>5</v>
      </c>
      <c r="AG1917" s="1">
        <v>183</v>
      </c>
      <c r="AH1917" s="1">
        <v>181</v>
      </c>
      <c r="AI1917" s="1">
        <v>59</v>
      </c>
      <c r="AJ1917" s="1">
        <v>42</v>
      </c>
      <c r="AK1917" s="1">
        <v>1328</v>
      </c>
      <c r="AM1917" s="1">
        <v>0</v>
      </c>
      <c r="AS1917" t="s">
        <v>2532</v>
      </c>
      <c r="AT1917" t="s">
        <v>2563</v>
      </c>
      <c r="AW1917" s="35">
        <v>36</v>
      </c>
      <c r="AX1917" s="37">
        <v>31</v>
      </c>
      <c r="AY1917" s="41">
        <f t="shared" si="592"/>
        <v>36031</v>
      </c>
      <c r="BA1917" s="7" t="s">
        <v>59</v>
      </c>
    </row>
    <row r="1918" spans="1:53" hidden="1" outlineLevel="1">
      <c r="A1918" t="s">
        <v>2014</v>
      </c>
      <c r="B1918" t="s">
        <v>2563</v>
      </c>
      <c r="C1918" s="25">
        <v>51511</v>
      </c>
      <c r="F1918" s="1">
        <f t="shared" si="593"/>
        <v>26393</v>
      </c>
      <c r="G1918" s="25">
        <v>12774</v>
      </c>
      <c r="H1918" s="1">
        <v>11686</v>
      </c>
      <c r="I1918" s="2" t="str">
        <f t="shared" si="581"/>
        <v/>
      </c>
      <c r="J1918" s="2">
        <f t="shared" si="582"/>
        <v>0.44276891600045465</v>
      </c>
      <c r="K1918" s="10">
        <f t="shared" si="594"/>
        <v>2</v>
      </c>
      <c r="L1918" s="9">
        <f t="shared" si="595"/>
        <v>1</v>
      </c>
      <c r="M1918" s="8">
        <f t="shared" si="596"/>
        <v>3</v>
      </c>
      <c r="N1918" s="2">
        <f t="shared" si="597"/>
        <v>0.36369491910733909</v>
      </c>
      <c r="O1918" s="2">
        <f t="shared" si="598"/>
        <v>0.39536998446557797</v>
      </c>
      <c r="P1918" s="2">
        <f t="shared" si="599"/>
        <v>0.16682453680900239</v>
      </c>
      <c r="Q1918" s="2">
        <f t="shared" si="600"/>
        <v>7.4110559618080551E-2</v>
      </c>
      <c r="R1918" s="1">
        <v>9599</v>
      </c>
      <c r="S1918" s="1">
        <v>10435</v>
      </c>
      <c r="T1918" s="1">
        <v>4403</v>
      </c>
      <c r="U1918" s="1">
        <v>3</v>
      </c>
      <c r="V1918" s="1">
        <v>89</v>
      </c>
      <c r="X1918" s="1">
        <v>30</v>
      </c>
      <c r="AG1918" s="1">
        <v>320</v>
      </c>
      <c r="AH1918" s="1">
        <v>163</v>
      </c>
      <c r="AI1918" s="1">
        <v>90</v>
      </c>
      <c r="AJ1918" s="1">
        <v>61</v>
      </c>
      <c r="AK1918" s="1">
        <v>1199</v>
      </c>
      <c r="AM1918" s="1">
        <v>1</v>
      </c>
      <c r="AS1918" t="s">
        <v>2014</v>
      </c>
      <c r="AT1918" t="s">
        <v>2563</v>
      </c>
      <c r="AW1918" s="35">
        <v>36</v>
      </c>
      <c r="AX1918" s="37">
        <v>33</v>
      </c>
      <c r="AY1918" s="41">
        <f t="shared" si="592"/>
        <v>36033</v>
      </c>
      <c r="BA1918" s="7" t="s">
        <v>59</v>
      </c>
    </row>
    <row r="1919" spans="1:53" hidden="1" outlineLevel="1">
      <c r="A1919" t="s">
        <v>390</v>
      </c>
      <c r="B1919" t="s">
        <v>2563</v>
      </c>
      <c r="C1919" s="25">
        <v>55328</v>
      </c>
      <c r="F1919" s="1">
        <f t="shared" si="593"/>
        <v>30447</v>
      </c>
      <c r="G1919" s="25">
        <v>15535</v>
      </c>
      <c r="H1919" s="1">
        <v>13415</v>
      </c>
      <c r="I1919" s="2" t="str">
        <f t="shared" si="581"/>
        <v/>
      </c>
      <c r="J1919" s="2">
        <f t="shared" si="582"/>
        <v>0.44060170131704274</v>
      </c>
      <c r="K1919" s="10">
        <f t="shared" si="594"/>
        <v>2</v>
      </c>
      <c r="L1919" s="9">
        <f t="shared" si="595"/>
        <v>1</v>
      </c>
      <c r="M1919" s="8">
        <f t="shared" si="596"/>
        <v>3</v>
      </c>
      <c r="N1919" s="2">
        <f t="shared" si="597"/>
        <v>0.23401320327125824</v>
      </c>
      <c r="O1919" s="2">
        <f t="shared" si="598"/>
        <v>0.56140178014254283</v>
      </c>
      <c r="P1919" s="2">
        <f t="shared" si="599"/>
        <v>0.1428055309225868</v>
      </c>
      <c r="Q1919" s="2">
        <f t="shared" si="600"/>
        <v>6.1779485663612077E-2</v>
      </c>
      <c r="R1919" s="1">
        <v>7125</v>
      </c>
      <c r="S1919" s="1">
        <v>17093</v>
      </c>
      <c r="T1919" s="1">
        <v>4348</v>
      </c>
      <c r="U1919" s="1">
        <v>3</v>
      </c>
      <c r="V1919" s="1">
        <v>75</v>
      </c>
      <c r="X1919" s="1">
        <v>4</v>
      </c>
      <c r="AG1919" s="1">
        <v>381</v>
      </c>
      <c r="AH1919" s="1">
        <v>184</v>
      </c>
      <c r="AI1919" s="1">
        <v>81</v>
      </c>
      <c r="AJ1919" s="1">
        <v>96</v>
      </c>
      <c r="AK1919" s="1">
        <v>1057</v>
      </c>
      <c r="AM1919" s="1">
        <v>0</v>
      </c>
      <c r="AS1919" t="s">
        <v>390</v>
      </c>
      <c r="AT1919" t="s">
        <v>2563</v>
      </c>
      <c r="AW1919" s="35">
        <v>36</v>
      </c>
      <c r="AX1919" s="37">
        <v>35</v>
      </c>
      <c r="AY1919" s="41">
        <f t="shared" si="592"/>
        <v>36035</v>
      </c>
      <c r="BA1919" s="7" t="s">
        <v>59</v>
      </c>
    </row>
    <row r="1920" spans="1:53" hidden="1" outlineLevel="1">
      <c r="A1920" t="s">
        <v>2989</v>
      </c>
      <c r="B1920" t="s">
        <v>2563</v>
      </c>
      <c r="C1920" s="25">
        <v>59919</v>
      </c>
      <c r="F1920" s="1">
        <f t="shared" si="593"/>
        <v>33921</v>
      </c>
      <c r="G1920" s="25">
        <v>19270</v>
      </c>
      <c r="H1920" s="1">
        <v>18257</v>
      </c>
      <c r="I1920" s="2" t="str">
        <f t="shared" si="581"/>
        <v/>
      </c>
      <c r="J1920" s="2">
        <f t="shared" si="582"/>
        <v>0.53822116093275552</v>
      </c>
      <c r="K1920" s="10">
        <f t="shared" si="594"/>
        <v>2</v>
      </c>
      <c r="L1920" s="9">
        <f t="shared" si="595"/>
        <v>1</v>
      </c>
      <c r="M1920" s="8">
        <f t="shared" si="596"/>
        <v>3</v>
      </c>
      <c r="N1920" s="2">
        <f t="shared" si="597"/>
        <v>0.26561716930515022</v>
      </c>
      <c r="O1920" s="2">
        <f t="shared" si="598"/>
        <v>0.46655464166740368</v>
      </c>
      <c r="P1920" s="2">
        <f t="shared" si="599"/>
        <v>0.18708174876919903</v>
      </c>
      <c r="Q1920" s="2">
        <f t="shared" si="600"/>
        <v>8.0746440258247065E-2</v>
      </c>
      <c r="R1920" s="1">
        <v>9010</v>
      </c>
      <c r="S1920" s="1">
        <v>15826</v>
      </c>
      <c r="T1920" s="1">
        <v>6346</v>
      </c>
      <c r="U1920" s="1">
        <v>9</v>
      </c>
      <c r="V1920" s="1">
        <v>90</v>
      </c>
      <c r="X1920" s="1">
        <v>11</v>
      </c>
      <c r="AG1920" s="1">
        <v>798</v>
      </c>
      <c r="AH1920" s="1">
        <v>280</v>
      </c>
      <c r="AI1920" s="1">
        <v>191</v>
      </c>
      <c r="AJ1920" s="1">
        <v>127</v>
      </c>
      <c r="AK1920" s="1">
        <v>1231</v>
      </c>
      <c r="AM1920" s="1">
        <v>2</v>
      </c>
      <c r="AS1920" t="s">
        <v>2989</v>
      </c>
      <c r="AT1920" t="s">
        <v>2563</v>
      </c>
      <c r="AW1920" s="35">
        <v>36</v>
      </c>
      <c r="AX1920" s="37">
        <v>37</v>
      </c>
      <c r="AY1920" s="41">
        <f t="shared" si="592"/>
        <v>36037</v>
      </c>
      <c r="BA1920" s="7" t="s">
        <v>59</v>
      </c>
    </row>
    <row r="1921" spans="1:53" hidden="1" outlineLevel="1">
      <c r="A1921" t="s">
        <v>96</v>
      </c>
      <c r="B1921" t="s">
        <v>2563</v>
      </c>
      <c r="C1921" s="25">
        <v>49513</v>
      </c>
      <c r="F1921" s="1">
        <f t="shared" si="593"/>
        <v>28417</v>
      </c>
      <c r="G1921" s="25">
        <v>17831</v>
      </c>
      <c r="H1921" s="1">
        <v>16420</v>
      </c>
      <c r="I1921" s="2" t="str">
        <f t="shared" si="581"/>
        <v/>
      </c>
      <c r="J1921" s="2">
        <f t="shared" si="582"/>
        <v>0.57782313403948338</v>
      </c>
      <c r="K1921" s="10">
        <f t="shared" si="594"/>
        <v>3</v>
      </c>
      <c r="L1921" s="9">
        <f t="shared" si="595"/>
        <v>1</v>
      </c>
      <c r="M1921" s="8">
        <f t="shared" si="596"/>
        <v>2</v>
      </c>
      <c r="N1921" s="2">
        <f t="shared" si="597"/>
        <v>0.2256395819403878</v>
      </c>
      <c r="O1921" s="2">
        <f t="shared" si="598"/>
        <v>0.44959003413449694</v>
      </c>
      <c r="P1921" s="2">
        <f t="shared" si="599"/>
        <v>0.24365696590069325</v>
      </c>
      <c r="Q1921" s="2">
        <f t="shared" si="600"/>
        <v>8.1113418024422013E-2</v>
      </c>
      <c r="R1921" s="1">
        <v>6412</v>
      </c>
      <c r="S1921" s="1">
        <v>12776</v>
      </c>
      <c r="T1921" s="1">
        <v>6924</v>
      </c>
      <c r="U1921" s="1">
        <v>2</v>
      </c>
      <c r="V1921" s="1">
        <v>85</v>
      </c>
      <c r="X1921" s="1">
        <v>9</v>
      </c>
      <c r="AG1921" s="1">
        <v>770</v>
      </c>
      <c r="AH1921" s="1">
        <v>143</v>
      </c>
      <c r="AI1921" s="1">
        <v>129</v>
      </c>
      <c r="AJ1921" s="1">
        <v>75</v>
      </c>
      <c r="AK1921" s="1">
        <v>1091</v>
      </c>
      <c r="AM1921" s="1">
        <v>1</v>
      </c>
      <c r="AS1921" t="s">
        <v>96</v>
      </c>
      <c r="AT1921" t="s">
        <v>2563</v>
      </c>
      <c r="AW1921" s="35">
        <v>36</v>
      </c>
      <c r="AX1921" s="37">
        <v>39</v>
      </c>
      <c r="AY1921" s="41">
        <f t="shared" si="592"/>
        <v>36039</v>
      </c>
      <c r="BA1921" s="7" t="s">
        <v>59</v>
      </c>
    </row>
    <row r="1922" spans="1:53" hidden="1" outlineLevel="1">
      <c r="A1922" t="s">
        <v>1529</v>
      </c>
      <c r="B1922" t="s">
        <v>2563</v>
      </c>
      <c r="C1922" s="25">
        <v>4987</v>
      </c>
      <c r="F1922" s="1">
        <f t="shared" si="593"/>
        <v>4567</v>
      </c>
      <c r="G1922" s="25">
        <v>2845</v>
      </c>
      <c r="H1922" s="1">
        <v>2487</v>
      </c>
      <c r="I1922" s="2" t="str">
        <f t="shared" si="581"/>
        <v/>
      </c>
      <c r="J1922" s="2">
        <f t="shared" si="582"/>
        <v>0.54455879132910001</v>
      </c>
      <c r="K1922" s="10">
        <f t="shared" si="594"/>
        <v>2</v>
      </c>
      <c r="L1922" s="9">
        <f t="shared" si="595"/>
        <v>1</v>
      </c>
      <c r="M1922" s="8">
        <f t="shared" si="596"/>
        <v>3</v>
      </c>
      <c r="N1922" s="2">
        <f t="shared" si="597"/>
        <v>0.20122618786949859</v>
      </c>
      <c r="O1922" s="2">
        <f t="shared" si="598"/>
        <v>0.65666739654039852</v>
      </c>
      <c r="P1922" s="2">
        <f t="shared" si="599"/>
        <v>0.10247427195095249</v>
      </c>
      <c r="Q1922" s="2">
        <f t="shared" si="600"/>
        <v>3.9632143639150463E-2</v>
      </c>
      <c r="R1922" s="1">
        <v>919</v>
      </c>
      <c r="S1922" s="1">
        <v>2999</v>
      </c>
      <c r="T1922" s="1">
        <v>468</v>
      </c>
      <c r="U1922" s="1">
        <v>1</v>
      </c>
      <c r="V1922" s="1">
        <v>6</v>
      </c>
      <c r="X1922" s="1">
        <v>0</v>
      </c>
      <c r="AG1922" s="1">
        <v>36</v>
      </c>
      <c r="AH1922" s="1">
        <v>9</v>
      </c>
      <c r="AI1922" s="1">
        <v>6</v>
      </c>
      <c r="AJ1922" s="1">
        <v>4</v>
      </c>
      <c r="AK1922" s="1">
        <v>119</v>
      </c>
      <c r="AM1922" s="1">
        <v>0</v>
      </c>
      <c r="AS1922" t="s">
        <v>1529</v>
      </c>
      <c r="AT1922" t="s">
        <v>2563</v>
      </c>
      <c r="AW1922" s="35">
        <v>36</v>
      </c>
      <c r="AX1922" s="37">
        <v>41</v>
      </c>
      <c r="AY1922" s="41">
        <f t="shared" si="592"/>
        <v>36041</v>
      </c>
      <c r="BA1922" s="7" t="s">
        <v>59</v>
      </c>
    </row>
    <row r="1923" spans="1:53" hidden="1" outlineLevel="1">
      <c r="A1923" t="s">
        <v>2499</v>
      </c>
      <c r="B1923" t="s">
        <v>2563</v>
      </c>
      <c r="C1923" s="25">
        <v>64029</v>
      </c>
      <c r="F1923" s="1">
        <f t="shared" si="593"/>
        <v>39396</v>
      </c>
      <c r="G1923" s="25">
        <v>20663</v>
      </c>
      <c r="H1923" s="1">
        <v>19976</v>
      </c>
      <c r="I1923" s="2" t="str">
        <f t="shared" si="581"/>
        <v/>
      </c>
      <c r="J1923" s="2">
        <f t="shared" si="582"/>
        <v>0.50705655396486948</v>
      </c>
      <c r="K1923" s="10">
        <f t="shared" si="594"/>
        <v>2</v>
      </c>
      <c r="L1923" s="9">
        <f t="shared" si="595"/>
        <v>1</v>
      </c>
      <c r="M1923" s="8">
        <f t="shared" si="596"/>
        <v>3</v>
      </c>
      <c r="N1923" s="2">
        <f t="shared" si="597"/>
        <v>0.26941821504721292</v>
      </c>
      <c r="O1923" s="2">
        <f t="shared" si="598"/>
        <v>0.51162554574068431</v>
      </c>
      <c r="P1923" s="2">
        <f t="shared" si="599"/>
        <v>0.15047212915016753</v>
      </c>
      <c r="Q1923" s="2">
        <f t="shared" si="600"/>
        <v>6.8484110061935305E-2</v>
      </c>
      <c r="R1923" s="1">
        <v>10614</v>
      </c>
      <c r="S1923" s="1">
        <v>20156</v>
      </c>
      <c r="T1923" s="1">
        <v>5928</v>
      </c>
      <c r="U1923" s="1">
        <v>3</v>
      </c>
      <c r="V1923" s="1">
        <v>97</v>
      </c>
      <c r="X1923" s="1">
        <v>7</v>
      </c>
      <c r="AG1923" s="1">
        <v>477</v>
      </c>
      <c r="AH1923" s="1">
        <v>252</v>
      </c>
      <c r="AI1923" s="1">
        <v>101</v>
      </c>
      <c r="AJ1923" s="1">
        <v>97</v>
      </c>
      <c r="AK1923" s="1">
        <v>1663</v>
      </c>
      <c r="AM1923" s="1">
        <v>1</v>
      </c>
      <c r="AS1923" t="s">
        <v>2499</v>
      </c>
      <c r="AT1923" t="s">
        <v>2563</v>
      </c>
      <c r="AW1923" s="35">
        <v>36</v>
      </c>
      <c r="AX1923" s="37">
        <v>43</v>
      </c>
      <c r="AY1923" s="41">
        <f t="shared" si="592"/>
        <v>36043</v>
      </c>
      <c r="BA1923" s="7" t="s">
        <v>59</v>
      </c>
    </row>
    <row r="1924" spans="1:53" hidden="1" outlineLevel="1">
      <c r="A1924" t="s">
        <v>708</v>
      </c>
      <c r="B1924" t="s">
        <v>2563</v>
      </c>
      <c r="C1924" s="25">
        <v>113650</v>
      </c>
      <c r="F1924" s="1">
        <f t="shared" si="593"/>
        <v>54329</v>
      </c>
      <c r="G1924" s="25">
        <v>26359</v>
      </c>
      <c r="H1924" s="1">
        <v>25079</v>
      </c>
      <c r="I1924" s="2" t="str">
        <f t="shared" si="581"/>
        <v/>
      </c>
      <c r="J1924" s="2">
        <f t="shared" si="582"/>
        <v>0.4616135029174106</v>
      </c>
      <c r="K1924" s="10">
        <f t="shared" si="594"/>
        <v>2</v>
      </c>
      <c r="L1924" s="9">
        <f t="shared" si="595"/>
        <v>1</v>
      </c>
      <c r="M1924" s="8">
        <f t="shared" si="596"/>
        <v>3</v>
      </c>
      <c r="N1924" s="2">
        <f t="shared" si="597"/>
        <v>0.28170958419996689</v>
      </c>
      <c r="O1924" s="2">
        <f t="shared" si="598"/>
        <v>0.46373023615380365</v>
      </c>
      <c r="P1924" s="2">
        <f t="shared" si="599"/>
        <v>0.18590439728321892</v>
      </c>
      <c r="Q1924" s="2">
        <f t="shared" si="600"/>
        <v>6.8655782363010592E-2</v>
      </c>
      <c r="R1924" s="1">
        <v>15305</v>
      </c>
      <c r="S1924" s="1">
        <v>25194</v>
      </c>
      <c r="T1924" s="1">
        <v>10100</v>
      </c>
      <c r="U1924" s="1">
        <v>5</v>
      </c>
      <c r="V1924" s="1">
        <v>123</v>
      </c>
      <c r="X1924" s="1">
        <v>23</v>
      </c>
      <c r="AG1924" s="1">
        <v>702</v>
      </c>
      <c r="AH1924" s="1">
        <v>391</v>
      </c>
      <c r="AI1924" s="1">
        <v>155</v>
      </c>
      <c r="AJ1924" s="1">
        <v>145</v>
      </c>
      <c r="AK1924" s="1">
        <v>2185</v>
      </c>
      <c r="AM1924" s="1">
        <v>1</v>
      </c>
      <c r="AS1924" t="s">
        <v>708</v>
      </c>
      <c r="AT1924" t="s">
        <v>2563</v>
      </c>
      <c r="AW1924" s="35">
        <v>36</v>
      </c>
      <c r="AX1924" s="37">
        <v>45</v>
      </c>
      <c r="AY1924" s="41">
        <f t="shared" si="592"/>
        <v>36045</v>
      </c>
      <c r="BA1924" s="7" t="s">
        <v>59</v>
      </c>
    </row>
    <row r="1925" spans="1:53" hidden="1" outlineLevel="1">
      <c r="A1925" t="s">
        <v>700</v>
      </c>
      <c r="B1925" t="s">
        <v>2563</v>
      </c>
      <c r="C1925" s="25">
        <v>27001</v>
      </c>
      <c r="F1925" s="1">
        <f t="shared" si="593"/>
        <v>16631</v>
      </c>
      <c r="G1925" s="25">
        <v>7747</v>
      </c>
      <c r="H1925" s="1">
        <v>7306</v>
      </c>
      <c r="I1925" s="2" t="str">
        <f t="shared" si="581"/>
        <v/>
      </c>
      <c r="J1925" s="2">
        <f t="shared" si="582"/>
        <v>0.4393001022187481</v>
      </c>
      <c r="K1925" s="10">
        <f t="shared" si="594"/>
        <v>2</v>
      </c>
      <c r="L1925" s="9">
        <f t="shared" si="595"/>
        <v>1</v>
      </c>
      <c r="M1925" s="8">
        <f t="shared" si="596"/>
        <v>3</v>
      </c>
      <c r="N1925" s="2">
        <f t="shared" si="597"/>
        <v>0.25957549155192111</v>
      </c>
      <c r="O1925" s="2">
        <f t="shared" si="598"/>
        <v>0.55462690156935845</v>
      </c>
      <c r="P1925" s="2">
        <f t="shared" si="599"/>
        <v>0.12873549395706813</v>
      </c>
      <c r="Q1925" s="2">
        <f t="shared" si="600"/>
        <v>5.7062112921652364E-2</v>
      </c>
      <c r="R1925" s="1">
        <v>4317</v>
      </c>
      <c r="S1925" s="1">
        <v>9224</v>
      </c>
      <c r="T1925" s="1">
        <v>2141</v>
      </c>
      <c r="U1925" s="1">
        <v>2</v>
      </c>
      <c r="V1925" s="1">
        <v>33</v>
      </c>
      <c r="X1925" s="1">
        <v>0</v>
      </c>
      <c r="AG1925" s="1">
        <v>213</v>
      </c>
      <c r="AH1925" s="1">
        <v>109</v>
      </c>
      <c r="AI1925" s="1">
        <v>63</v>
      </c>
      <c r="AJ1925" s="1">
        <v>30</v>
      </c>
      <c r="AK1925" s="1">
        <v>499</v>
      </c>
      <c r="AM1925" s="1">
        <v>0</v>
      </c>
      <c r="AS1925" t="s">
        <v>700</v>
      </c>
      <c r="AT1925" t="s">
        <v>2563</v>
      </c>
      <c r="AW1925" s="35">
        <v>36</v>
      </c>
      <c r="AX1925" s="37">
        <v>49</v>
      </c>
      <c r="AY1925" s="41">
        <f t="shared" si="592"/>
        <v>36049</v>
      </c>
      <c r="BA1925" s="7" t="s">
        <v>59</v>
      </c>
    </row>
    <row r="1926" spans="1:53" hidden="1" outlineLevel="1">
      <c r="A1926" t="s">
        <v>951</v>
      </c>
      <c r="B1926" t="s">
        <v>2563</v>
      </c>
      <c r="C1926" s="25">
        <v>65357</v>
      </c>
      <c r="F1926" s="1">
        <f t="shared" si="593"/>
        <v>37908</v>
      </c>
      <c r="G1926" s="25">
        <v>20758</v>
      </c>
      <c r="H1926" s="1">
        <v>19167</v>
      </c>
      <c r="I1926" s="2" t="str">
        <f t="shared" si="581"/>
        <v/>
      </c>
      <c r="J1926" s="2">
        <f t="shared" si="582"/>
        <v>0.5056188667299778</v>
      </c>
      <c r="K1926" s="10">
        <f t="shared" si="594"/>
        <v>2</v>
      </c>
      <c r="L1926" s="9">
        <f t="shared" si="595"/>
        <v>1</v>
      </c>
      <c r="M1926" s="8">
        <f t="shared" si="596"/>
        <v>3</v>
      </c>
      <c r="N1926" s="2">
        <f t="shared" si="597"/>
        <v>0.26862403714255567</v>
      </c>
      <c r="O1926" s="2">
        <f t="shared" si="598"/>
        <v>0.45969188561781155</v>
      </c>
      <c r="P1926" s="2">
        <f t="shared" si="599"/>
        <v>0.19710878970138229</v>
      </c>
      <c r="Q1926" s="2">
        <f t="shared" si="600"/>
        <v>7.457528753825049E-2</v>
      </c>
      <c r="R1926" s="1">
        <v>10183</v>
      </c>
      <c r="S1926" s="1">
        <v>17426</v>
      </c>
      <c r="T1926" s="1">
        <v>7472</v>
      </c>
      <c r="U1926" s="1">
        <v>10</v>
      </c>
      <c r="V1926" s="1">
        <v>142</v>
      </c>
      <c r="X1926" s="1">
        <v>17</v>
      </c>
      <c r="AG1926" s="1">
        <v>730</v>
      </c>
      <c r="AH1926" s="1">
        <v>288</v>
      </c>
      <c r="AI1926" s="1">
        <v>154</v>
      </c>
      <c r="AJ1926" s="1">
        <v>98</v>
      </c>
      <c r="AK1926" s="1">
        <v>1388</v>
      </c>
      <c r="AM1926" s="1">
        <v>0</v>
      </c>
      <c r="AS1926" t="s">
        <v>951</v>
      </c>
      <c r="AT1926" t="s">
        <v>2563</v>
      </c>
      <c r="AW1926" s="35">
        <v>36</v>
      </c>
      <c r="AX1926" s="37">
        <v>51</v>
      </c>
      <c r="AY1926" s="41">
        <f t="shared" si="592"/>
        <v>36051</v>
      </c>
      <c r="BA1926" s="7" t="s">
        <v>59</v>
      </c>
    </row>
    <row r="1927" spans="1:53" hidden="1" outlineLevel="1">
      <c r="A1927" t="s">
        <v>745</v>
      </c>
      <c r="B1927" t="s">
        <v>2563</v>
      </c>
      <c r="C1927" s="25">
        <v>72042</v>
      </c>
      <c r="F1927" s="1">
        <f t="shared" si="593"/>
        <v>39209</v>
      </c>
      <c r="G1927" s="25">
        <v>22429</v>
      </c>
      <c r="H1927" s="1">
        <v>19979</v>
      </c>
      <c r="I1927" s="2" t="str">
        <f t="shared" ref="I1927:I1990" si="601">IF(D1927&gt;0,H1927/D1927,"")</f>
        <v/>
      </c>
      <c r="J1927" s="2">
        <f t="shared" ref="J1927:J1990" si="602">IF(F1927&gt;0,H1927/F1927,"")</f>
        <v>0.50955137851003596</v>
      </c>
      <c r="K1927" s="10">
        <f t="shared" si="594"/>
        <v>2</v>
      </c>
      <c r="L1927" s="9">
        <f t="shared" si="595"/>
        <v>1</v>
      </c>
      <c r="M1927" s="8">
        <f t="shared" si="596"/>
        <v>3</v>
      </c>
      <c r="N1927" s="2">
        <f t="shared" si="597"/>
        <v>0.26437807646203676</v>
      </c>
      <c r="O1927" s="2">
        <f t="shared" si="598"/>
        <v>0.44252595067459</v>
      </c>
      <c r="P1927" s="2">
        <f t="shared" si="599"/>
        <v>0.20352470096151393</v>
      </c>
      <c r="Q1927" s="2">
        <f t="shared" si="600"/>
        <v>8.9571271901859373E-2</v>
      </c>
      <c r="R1927" s="1">
        <v>10366</v>
      </c>
      <c r="S1927" s="1">
        <v>17351</v>
      </c>
      <c r="T1927" s="1">
        <v>7980</v>
      </c>
      <c r="U1927" s="1">
        <v>2</v>
      </c>
      <c r="V1927" s="1">
        <v>151</v>
      </c>
      <c r="X1927" s="1">
        <v>15</v>
      </c>
      <c r="AG1927" s="1">
        <v>768</v>
      </c>
      <c r="AH1927" s="1">
        <v>292</v>
      </c>
      <c r="AI1927" s="1">
        <v>150</v>
      </c>
      <c r="AJ1927" s="1">
        <v>149</v>
      </c>
      <c r="AK1927" s="1">
        <v>1985</v>
      </c>
      <c r="AM1927" s="1">
        <v>0</v>
      </c>
      <c r="AS1927" t="s">
        <v>745</v>
      </c>
      <c r="AT1927" t="s">
        <v>2563</v>
      </c>
      <c r="AW1927" s="35">
        <v>36</v>
      </c>
      <c r="AX1927" s="37">
        <v>53</v>
      </c>
      <c r="AY1927" s="41">
        <f t="shared" si="592"/>
        <v>36053</v>
      </c>
      <c r="BA1927" s="7" t="s">
        <v>59</v>
      </c>
    </row>
    <row r="1928" spans="1:53" hidden="1" outlineLevel="1">
      <c r="A1928" t="s">
        <v>2005</v>
      </c>
      <c r="B1928" t="s">
        <v>2563</v>
      </c>
      <c r="C1928" s="25">
        <v>738329</v>
      </c>
      <c r="F1928" s="1">
        <f t="shared" si="593"/>
        <v>419346</v>
      </c>
      <c r="G1928" s="25">
        <v>236477</v>
      </c>
      <c r="H1928" s="1">
        <v>222023</v>
      </c>
      <c r="I1928" s="2" t="str">
        <f t="shared" si="601"/>
        <v/>
      </c>
      <c r="J1928" s="2">
        <f t="shared" si="602"/>
        <v>0.52945062072846771</v>
      </c>
      <c r="K1928" s="10">
        <f t="shared" si="594"/>
        <v>1</v>
      </c>
      <c r="L1928" s="9">
        <f t="shared" si="595"/>
        <v>2</v>
      </c>
      <c r="M1928" s="8">
        <f t="shared" si="596"/>
        <v>3</v>
      </c>
      <c r="N1928" s="2">
        <f t="shared" si="597"/>
        <v>0.36462968527182804</v>
      </c>
      <c r="O1928" s="2">
        <f t="shared" si="598"/>
        <v>0.34173927973558826</v>
      </c>
      <c r="P1928" s="2">
        <f t="shared" si="599"/>
        <v>0.22898751866000869</v>
      </c>
      <c r="Q1928" s="2">
        <f t="shared" si="600"/>
        <v>6.4643516332575007E-2</v>
      </c>
      <c r="R1928" s="1">
        <v>152906</v>
      </c>
      <c r="S1928" s="1">
        <v>143307</v>
      </c>
      <c r="T1928" s="1">
        <v>96025</v>
      </c>
      <c r="U1928" s="1">
        <v>101</v>
      </c>
      <c r="V1928" s="1">
        <v>1332</v>
      </c>
      <c r="X1928" s="1">
        <v>219</v>
      </c>
      <c r="AG1928" s="1">
        <v>7620</v>
      </c>
      <c r="AH1928" s="1">
        <v>2168</v>
      </c>
      <c r="AI1928" s="1">
        <v>1263</v>
      </c>
      <c r="AJ1928" s="1">
        <v>984</v>
      </c>
      <c r="AK1928" s="1">
        <v>13363</v>
      </c>
      <c r="AM1928" s="1">
        <v>58</v>
      </c>
      <c r="AS1928" t="s">
        <v>2005</v>
      </c>
      <c r="AT1928" t="s">
        <v>2563</v>
      </c>
      <c r="AW1928" s="35">
        <v>36</v>
      </c>
      <c r="AX1928" s="37">
        <v>55</v>
      </c>
      <c r="AY1928" s="41">
        <f t="shared" si="592"/>
        <v>36055</v>
      </c>
      <c r="BA1928" s="7" t="s">
        <v>59</v>
      </c>
    </row>
    <row r="1929" spans="1:53" hidden="1" outlineLevel="1">
      <c r="A1929" t="s">
        <v>1093</v>
      </c>
      <c r="B1929" t="s">
        <v>2563</v>
      </c>
      <c r="C1929" s="25">
        <v>49724</v>
      </c>
      <c r="F1929" s="1">
        <f t="shared" si="593"/>
        <v>27702</v>
      </c>
      <c r="G1929" s="25">
        <v>14640</v>
      </c>
      <c r="H1929" s="1">
        <v>12809</v>
      </c>
      <c r="I1929" s="2" t="str">
        <f t="shared" si="601"/>
        <v/>
      </c>
      <c r="J1929" s="2">
        <f t="shared" si="602"/>
        <v>0.46238538733665441</v>
      </c>
      <c r="K1929" s="10">
        <f t="shared" si="594"/>
        <v>2</v>
      </c>
      <c r="L1929" s="9">
        <f t="shared" si="595"/>
        <v>1</v>
      </c>
      <c r="M1929" s="8">
        <f t="shared" si="596"/>
        <v>3</v>
      </c>
      <c r="N1929" s="2">
        <f t="shared" si="597"/>
        <v>0.35416215435708615</v>
      </c>
      <c r="O1929" s="2">
        <f t="shared" si="598"/>
        <v>0.392823622843116</v>
      </c>
      <c r="P1929" s="2">
        <f t="shared" si="599"/>
        <v>0.17875965634250235</v>
      </c>
      <c r="Q1929" s="2">
        <f t="shared" si="600"/>
        <v>7.4254566457295557E-2</v>
      </c>
      <c r="R1929" s="1">
        <v>9811</v>
      </c>
      <c r="S1929" s="1">
        <v>10882</v>
      </c>
      <c r="T1929" s="1">
        <v>4952</v>
      </c>
      <c r="U1929" s="1">
        <v>3</v>
      </c>
      <c r="V1929" s="1">
        <v>61</v>
      </c>
      <c r="X1929" s="1">
        <v>0</v>
      </c>
      <c r="AG1929" s="1">
        <v>529</v>
      </c>
      <c r="AH1929" s="1">
        <v>231</v>
      </c>
      <c r="AI1929" s="1">
        <v>115</v>
      </c>
      <c r="AJ1929" s="1">
        <v>71</v>
      </c>
      <c r="AK1929" s="1">
        <v>1047</v>
      </c>
      <c r="AM1929" s="1">
        <v>0</v>
      </c>
      <c r="AS1929" t="s">
        <v>1093</v>
      </c>
      <c r="AT1929" t="s">
        <v>2563</v>
      </c>
      <c r="AW1929" s="35">
        <v>36</v>
      </c>
      <c r="AX1929" s="37">
        <v>57</v>
      </c>
      <c r="AY1929" s="41">
        <f t="shared" si="592"/>
        <v>36057</v>
      </c>
      <c r="BA1929" s="7" t="s">
        <v>59</v>
      </c>
    </row>
    <row r="1930" spans="1:53" hidden="1" outlineLevel="1">
      <c r="A1930" t="s">
        <v>2348</v>
      </c>
      <c r="B1930" t="s">
        <v>2563</v>
      </c>
      <c r="C1930" s="25">
        <v>1324905</v>
      </c>
      <c r="F1930" s="1">
        <f t="shared" si="593"/>
        <v>846907</v>
      </c>
      <c r="G1930" s="25">
        <v>379716</v>
      </c>
      <c r="H1930" s="1">
        <v>342165</v>
      </c>
      <c r="I1930" s="2" t="str">
        <f t="shared" si="601"/>
        <v/>
      </c>
      <c r="J1930" s="2">
        <f t="shared" si="602"/>
        <v>0.40401720613951708</v>
      </c>
      <c r="K1930" s="10">
        <f t="shared" si="594"/>
        <v>2</v>
      </c>
      <c r="L1930" s="9">
        <f t="shared" si="595"/>
        <v>1</v>
      </c>
      <c r="M1930" s="8">
        <f t="shared" si="596"/>
        <v>3</v>
      </c>
      <c r="N1930" s="2">
        <f t="shared" si="597"/>
        <v>0.35409200774110972</v>
      </c>
      <c r="O1930" s="2">
        <f t="shared" si="598"/>
        <v>0.39060605237647111</v>
      </c>
      <c r="P1930" s="2">
        <f t="shared" si="599"/>
        <v>0.21020017546200467</v>
      </c>
      <c r="Q1930" s="2">
        <f t="shared" si="600"/>
        <v>4.5101764420414497E-2</v>
      </c>
      <c r="R1930" s="1">
        <v>299883</v>
      </c>
      <c r="S1930" s="1">
        <v>330807</v>
      </c>
      <c r="T1930" s="1">
        <v>178020</v>
      </c>
      <c r="U1930" s="1">
        <v>43</v>
      </c>
      <c r="V1930" s="1">
        <v>1331</v>
      </c>
      <c r="X1930" s="1">
        <v>249</v>
      </c>
      <c r="AG1930" s="1">
        <v>9125</v>
      </c>
      <c r="AH1930" s="1">
        <v>3814</v>
      </c>
      <c r="AI1930" s="1">
        <v>2731</v>
      </c>
      <c r="AJ1930" s="1">
        <v>1549</v>
      </c>
      <c r="AK1930" s="1">
        <v>19351</v>
      </c>
      <c r="AM1930" s="1">
        <v>4</v>
      </c>
      <c r="AS1930" t="s">
        <v>2348</v>
      </c>
      <c r="AT1930" t="s">
        <v>2563</v>
      </c>
      <c r="AW1930" s="35">
        <v>36</v>
      </c>
      <c r="AX1930" s="37">
        <v>59</v>
      </c>
      <c r="AY1930" s="41">
        <f t="shared" si="592"/>
        <v>36059</v>
      </c>
      <c r="BA1930" s="7" t="s">
        <v>59</v>
      </c>
    </row>
    <row r="1931" spans="1:53" hidden="1" outlineLevel="1">
      <c r="A1931" t="s">
        <v>1309</v>
      </c>
      <c r="B1931" t="s">
        <v>2563</v>
      </c>
      <c r="C1931" s="25">
        <v>216148</v>
      </c>
      <c r="F1931" s="1">
        <f t="shared" si="593"/>
        <v>126912</v>
      </c>
      <c r="G1931" s="25">
        <v>66395</v>
      </c>
      <c r="H1931" s="1">
        <v>61278</v>
      </c>
      <c r="I1931" s="2" t="str">
        <f t="shared" si="601"/>
        <v/>
      </c>
      <c r="J1931" s="2">
        <f t="shared" si="602"/>
        <v>0.48283850226928898</v>
      </c>
      <c r="K1931" s="10">
        <f t="shared" si="594"/>
        <v>1</v>
      </c>
      <c r="L1931" s="9">
        <f t="shared" si="595"/>
        <v>2</v>
      </c>
      <c r="M1931" s="8">
        <f t="shared" si="596"/>
        <v>3</v>
      </c>
      <c r="N1931" s="2">
        <f t="shared" si="597"/>
        <v>0.42065368129097325</v>
      </c>
      <c r="O1931" s="2">
        <f t="shared" si="598"/>
        <v>0.35775970751386788</v>
      </c>
      <c r="P1931" s="2">
        <f t="shared" si="599"/>
        <v>0.1485753908219869</v>
      </c>
      <c r="Q1931" s="2">
        <f t="shared" si="600"/>
        <v>7.3011220373171981E-2</v>
      </c>
      <c r="R1931" s="1">
        <v>53386</v>
      </c>
      <c r="S1931" s="1">
        <v>45404</v>
      </c>
      <c r="T1931" s="1">
        <v>18856</v>
      </c>
      <c r="U1931" s="1">
        <v>8</v>
      </c>
      <c r="V1931" s="1">
        <v>339</v>
      </c>
      <c r="X1931" s="1">
        <v>42</v>
      </c>
      <c r="AG1931" s="1">
        <v>2459</v>
      </c>
      <c r="AH1931" s="1">
        <v>1115</v>
      </c>
      <c r="AI1931" s="1">
        <v>868</v>
      </c>
      <c r="AJ1931" s="1">
        <v>611</v>
      </c>
      <c r="AK1931" s="1">
        <v>3824</v>
      </c>
      <c r="AM1931" s="1">
        <v>0</v>
      </c>
      <c r="AS1931" t="s">
        <v>1309</v>
      </c>
      <c r="AT1931" t="s">
        <v>2563</v>
      </c>
      <c r="AW1931" s="35">
        <v>36</v>
      </c>
      <c r="AX1931" s="37">
        <v>63</v>
      </c>
      <c r="AY1931" s="41">
        <f t="shared" si="592"/>
        <v>36063</v>
      </c>
      <c r="BA1931" s="7" t="s">
        <v>59</v>
      </c>
    </row>
    <row r="1932" spans="1:53" hidden="1" outlineLevel="1">
      <c r="A1932" t="s">
        <v>171</v>
      </c>
      <c r="B1932" t="s">
        <v>2563</v>
      </c>
      <c r="C1932" s="25">
        <v>234229</v>
      </c>
      <c r="F1932" s="1">
        <f t="shared" si="593"/>
        <v>121154</v>
      </c>
      <c r="G1932" s="25">
        <v>76545</v>
      </c>
      <c r="H1932" s="1">
        <v>73578</v>
      </c>
      <c r="I1932" s="2" t="str">
        <f t="shared" si="601"/>
        <v/>
      </c>
      <c r="J1932" s="2">
        <f t="shared" si="602"/>
        <v>0.60730970500354919</v>
      </c>
      <c r="K1932" s="10">
        <f t="shared" si="594"/>
        <v>2</v>
      </c>
      <c r="L1932" s="9">
        <f t="shared" si="595"/>
        <v>1</v>
      </c>
      <c r="M1932" s="8">
        <f t="shared" si="596"/>
        <v>3</v>
      </c>
      <c r="N1932" s="2">
        <f t="shared" si="597"/>
        <v>0.34301797712002907</v>
      </c>
      <c r="O1932" s="2">
        <f t="shared" si="598"/>
        <v>0.42077025933935325</v>
      </c>
      <c r="P1932" s="2">
        <f t="shared" si="599"/>
        <v>0.16879343645277911</v>
      </c>
      <c r="Q1932" s="2">
        <f t="shared" si="600"/>
        <v>6.7418327087838625E-2</v>
      </c>
      <c r="R1932" s="1">
        <v>41558</v>
      </c>
      <c r="S1932" s="1">
        <v>50978</v>
      </c>
      <c r="T1932" s="1">
        <v>20450</v>
      </c>
      <c r="U1932" s="1">
        <v>0</v>
      </c>
      <c r="V1932" s="1">
        <v>208</v>
      </c>
      <c r="X1932" s="1">
        <v>136</v>
      </c>
      <c r="AG1932" s="1">
        <v>1508</v>
      </c>
      <c r="AH1932" s="1">
        <v>763</v>
      </c>
      <c r="AI1932" s="1">
        <v>422</v>
      </c>
      <c r="AJ1932" s="1">
        <v>278</v>
      </c>
      <c r="AK1932" s="1">
        <v>4853</v>
      </c>
      <c r="AM1932" s="1">
        <v>0</v>
      </c>
      <c r="AS1932" t="s">
        <v>171</v>
      </c>
      <c r="AT1932" t="s">
        <v>2563</v>
      </c>
      <c r="AW1932" s="35">
        <v>36</v>
      </c>
      <c r="AX1932" s="37">
        <v>65</v>
      </c>
      <c r="AY1932" s="41">
        <f t="shared" si="592"/>
        <v>36065</v>
      </c>
      <c r="BA1932" s="7" t="s">
        <v>59</v>
      </c>
    </row>
    <row r="1933" spans="1:53" hidden="1" outlineLevel="1">
      <c r="A1933" t="s">
        <v>1542</v>
      </c>
      <c r="B1933" t="s">
        <v>2563</v>
      </c>
      <c r="C1933" s="25">
        <v>460925</v>
      </c>
      <c r="F1933" s="1">
        <f t="shared" si="593"/>
        <v>270088</v>
      </c>
      <c r="G1933" s="25">
        <v>158056</v>
      </c>
      <c r="H1933" s="1">
        <v>153121</v>
      </c>
      <c r="I1933" s="2" t="str">
        <f t="shared" si="601"/>
        <v/>
      </c>
      <c r="J1933" s="2">
        <f t="shared" si="602"/>
        <v>0.56693003761736915</v>
      </c>
      <c r="K1933" s="10">
        <f t="shared" si="594"/>
        <v>2</v>
      </c>
      <c r="L1933" s="9">
        <f t="shared" si="595"/>
        <v>1</v>
      </c>
      <c r="M1933" s="8">
        <f t="shared" si="596"/>
        <v>3</v>
      </c>
      <c r="N1933" s="2">
        <f t="shared" si="597"/>
        <v>0.33359127395515537</v>
      </c>
      <c r="O1933" s="2">
        <f t="shared" si="598"/>
        <v>0.34958606083943011</v>
      </c>
      <c r="P1933" s="2">
        <f t="shared" si="599"/>
        <v>0.2461345931696336</v>
      </c>
      <c r="Q1933" s="2">
        <f t="shared" si="600"/>
        <v>7.0688072035780869E-2</v>
      </c>
      <c r="R1933" s="1">
        <v>90099</v>
      </c>
      <c r="S1933" s="1">
        <v>94419</v>
      </c>
      <c r="T1933" s="1">
        <v>66478</v>
      </c>
      <c r="U1933" s="1">
        <v>44</v>
      </c>
      <c r="V1933" s="1">
        <v>949</v>
      </c>
      <c r="X1933" s="1">
        <v>76</v>
      </c>
      <c r="AG1933" s="1">
        <v>4444</v>
      </c>
      <c r="AH1933" s="1">
        <v>1633</v>
      </c>
      <c r="AI1933" s="1">
        <v>1097</v>
      </c>
      <c r="AJ1933" s="1">
        <v>1057</v>
      </c>
      <c r="AK1933" s="1">
        <v>9791</v>
      </c>
      <c r="AM1933" s="1">
        <v>1</v>
      </c>
      <c r="AS1933" t="s">
        <v>1542</v>
      </c>
      <c r="AT1933" t="s">
        <v>2563</v>
      </c>
      <c r="AW1933" s="35">
        <v>36</v>
      </c>
      <c r="AX1933" s="37">
        <v>67</v>
      </c>
      <c r="AY1933" s="41">
        <f t="shared" si="592"/>
        <v>36067</v>
      </c>
      <c r="BA1933" s="7" t="s">
        <v>59</v>
      </c>
    </row>
    <row r="1934" spans="1:53" hidden="1" outlineLevel="1">
      <c r="A1934" t="s">
        <v>2390</v>
      </c>
      <c r="B1934" t="s">
        <v>2563</v>
      </c>
      <c r="C1934" s="25">
        <v>104644</v>
      </c>
      <c r="F1934" s="1">
        <f t="shared" si="593"/>
        <v>61479</v>
      </c>
      <c r="G1934" s="25">
        <v>34997</v>
      </c>
      <c r="H1934" s="1">
        <v>33109</v>
      </c>
      <c r="I1934" s="2" t="str">
        <f t="shared" si="601"/>
        <v/>
      </c>
      <c r="J1934" s="2">
        <f t="shared" si="602"/>
        <v>0.53854161583630178</v>
      </c>
      <c r="K1934" s="10">
        <f t="shared" si="594"/>
        <v>2</v>
      </c>
      <c r="L1934" s="9">
        <f t="shared" si="595"/>
        <v>1</v>
      </c>
      <c r="M1934" s="8">
        <f t="shared" si="596"/>
        <v>3</v>
      </c>
      <c r="N1934" s="2">
        <f t="shared" si="597"/>
        <v>0.28707363489972187</v>
      </c>
      <c r="O1934" s="2">
        <f t="shared" si="598"/>
        <v>0.43004928512174889</v>
      </c>
      <c r="P1934" s="2">
        <f t="shared" si="599"/>
        <v>0.20982774605963012</v>
      </c>
      <c r="Q1934" s="2">
        <f t="shared" si="600"/>
        <v>7.3049333918899173E-2</v>
      </c>
      <c r="R1934" s="1">
        <v>17649</v>
      </c>
      <c r="S1934" s="1">
        <v>26439</v>
      </c>
      <c r="T1934" s="1">
        <v>12900</v>
      </c>
      <c r="U1934" s="1">
        <v>9</v>
      </c>
      <c r="V1934" s="1">
        <v>226</v>
      </c>
      <c r="X1934" s="1">
        <v>7</v>
      </c>
      <c r="AG1934" s="1">
        <v>1096</v>
      </c>
      <c r="AH1934" s="1">
        <v>437</v>
      </c>
      <c r="AI1934" s="1">
        <v>176</v>
      </c>
      <c r="AJ1934" s="1">
        <v>117</v>
      </c>
      <c r="AK1934" s="1">
        <v>2422</v>
      </c>
      <c r="AM1934" s="1">
        <v>1</v>
      </c>
      <c r="AS1934" t="s">
        <v>2390</v>
      </c>
      <c r="AT1934" t="s">
        <v>2563</v>
      </c>
      <c r="AW1934" s="35">
        <v>36</v>
      </c>
      <c r="AX1934" s="37">
        <v>69</v>
      </c>
      <c r="AY1934" s="41">
        <f t="shared" si="592"/>
        <v>36069</v>
      </c>
      <c r="BA1934" s="7" t="s">
        <v>59</v>
      </c>
    </row>
    <row r="1935" spans="1:53" hidden="1" outlineLevel="1">
      <c r="A1935" t="s">
        <v>2585</v>
      </c>
      <c r="B1935" t="s">
        <v>2563</v>
      </c>
      <c r="C1935" s="25">
        <v>366908</v>
      </c>
      <c r="F1935" s="1">
        <f t="shared" ref="F1935:F1964" si="603">SUM(R1935:AP1935)</f>
        <v>186551</v>
      </c>
      <c r="G1935" s="25">
        <v>92974</v>
      </c>
      <c r="H1935" s="1">
        <v>75857</v>
      </c>
      <c r="I1935" s="2" t="str">
        <f t="shared" si="601"/>
        <v/>
      </c>
      <c r="J1935" s="2">
        <f t="shared" si="602"/>
        <v>0.40662875031492729</v>
      </c>
      <c r="K1935" s="10">
        <f t="shared" ref="K1935:K1965" si="604">RANK(R1935,R1935:AP1935)</f>
        <v>2</v>
      </c>
      <c r="L1935" s="9">
        <f t="shared" ref="L1935:L1965" si="605">RANK(S1935,R1935:AP1935)</f>
        <v>1</v>
      </c>
      <c r="M1935" s="8">
        <f t="shared" ref="M1935:M1965" si="606">RANK(T1935,R1935:AP1935)</f>
        <v>3</v>
      </c>
      <c r="N1935" s="2">
        <f t="shared" ref="N1935:N1965" si="607">IF(SUM($R1935:$AO1935)=0,"-",R1935/SUM($R1935:$AO1935))</f>
        <v>0.33277763185402381</v>
      </c>
      <c r="O1935" s="2">
        <f t="shared" ref="O1935:O1965" si="608">IF(SUM($R1935:$AO1935)=0,"-",S1935/SUM($R1935:$AO1935))</f>
        <v>0.38606600875899888</v>
      </c>
      <c r="P1935" s="2">
        <f t="shared" ref="P1935:P1965" si="609">IF(SUM($R1935:$AO1935)=0,"-",T1935/SUM($R1935:$AO1935))</f>
        <v>0.2123976821351802</v>
      </c>
      <c r="Q1935" s="2">
        <f t="shared" ref="Q1935:Q1965" si="610">IF(SUM($R1935:$AO1935)=0,"-",(1-N1935-O1935-P1935))</f>
        <v>6.8758677251797046E-2</v>
      </c>
      <c r="R1935" s="1">
        <v>62080</v>
      </c>
      <c r="S1935" s="1">
        <v>72021</v>
      </c>
      <c r="T1935" s="1">
        <v>39623</v>
      </c>
      <c r="U1935" s="1">
        <v>13</v>
      </c>
      <c r="V1935" s="1">
        <v>648</v>
      </c>
      <c r="X1935" s="1">
        <v>244</v>
      </c>
      <c r="AG1935" s="1">
        <v>3319</v>
      </c>
      <c r="AH1935" s="1">
        <v>875</v>
      </c>
      <c r="AI1935" s="1">
        <v>778</v>
      </c>
      <c r="AJ1935" s="1">
        <v>504</v>
      </c>
      <c r="AK1935" s="1">
        <v>6446</v>
      </c>
      <c r="AM1935" s="1">
        <v>0</v>
      </c>
      <c r="AS1935" t="s">
        <v>2585</v>
      </c>
      <c r="AT1935" t="s">
        <v>2563</v>
      </c>
      <c r="AW1935" s="35">
        <v>36</v>
      </c>
      <c r="AX1935" s="37">
        <v>71</v>
      </c>
      <c r="AY1935" s="41">
        <f t="shared" si="592"/>
        <v>36071</v>
      </c>
      <c r="BA1935" s="7" t="s">
        <v>59</v>
      </c>
    </row>
    <row r="1936" spans="1:53" hidden="1" outlineLevel="1">
      <c r="A1936" t="s">
        <v>2577</v>
      </c>
      <c r="B1936" t="s">
        <v>2563</v>
      </c>
      <c r="C1936" s="25">
        <v>43420</v>
      </c>
      <c r="F1936" s="1">
        <f t="shared" si="603"/>
        <v>23591</v>
      </c>
      <c r="G1936" s="25">
        <v>11378</v>
      </c>
      <c r="H1936" s="1">
        <v>10475</v>
      </c>
      <c r="I1936" s="2" t="str">
        <f t="shared" si="601"/>
        <v/>
      </c>
      <c r="J1936" s="2">
        <f t="shared" si="602"/>
        <v>0.44402526387181551</v>
      </c>
      <c r="K1936" s="10">
        <f t="shared" si="604"/>
        <v>2</v>
      </c>
      <c r="L1936" s="9">
        <f t="shared" si="605"/>
        <v>1</v>
      </c>
      <c r="M1936" s="8">
        <f t="shared" si="606"/>
        <v>3</v>
      </c>
      <c r="N1936" s="2">
        <f t="shared" si="607"/>
        <v>0.24178712220762155</v>
      </c>
      <c r="O1936" s="2">
        <f t="shared" si="608"/>
        <v>0.4881946505023102</v>
      </c>
      <c r="P1936" s="2">
        <f t="shared" si="609"/>
        <v>0.1996524098173032</v>
      </c>
      <c r="Q1936" s="2">
        <f t="shared" si="610"/>
        <v>7.0365817472765047E-2</v>
      </c>
      <c r="R1936" s="1">
        <v>5704</v>
      </c>
      <c r="S1936" s="1">
        <v>11517</v>
      </c>
      <c r="T1936" s="1">
        <v>4710</v>
      </c>
      <c r="U1936" s="1">
        <v>4</v>
      </c>
      <c r="V1936" s="1">
        <v>57</v>
      </c>
      <c r="X1936" s="1">
        <v>9</v>
      </c>
      <c r="AG1936" s="1">
        <v>428</v>
      </c>
      <c r="AH1936" s="1">
        <v>188</v>
      </c>
      <c r="AI1936" s="1">
        <v>94</v>
      </c>
      <c r="AJ1936" s="1">
        <v>105</v>
      </c>
      <c r="AK1936" s="1">
        <v>775</v>
      </c>
      <c r="AM1936" s="1">
        <v>0</v>
      </c>
      <c r="AS1936" t="s">
        <v>2577</v>
      </c>
      <c r="AT1936" t="s">
        <v>2563</v>
      </c>
      <c r="AW1936" s="35">
        <v>36</v>
      </c>
      <c r="AX1936" s="37">
        <v>73</v>
      </c>
      <c r="AY1936" s="41">
        <f t="shared" si="592"/>
        <v>36073</v>
      </c>
      <c r="BA1936" s="7" t="s">
        <v>59</v>
      </c>
    </row>
    <row r="1937" spans="1:53" hidden="1" outlineLevel="1">
      <c r="A1937" t="s">
        <v>2081</v>
      </c>
      <c r="B1937" t="s">
        <v>2563</v>
      </c>
      <c r="C1937" s="25">
        <v>122354</v>
      </c>
      <c r="F1937" s="1">
        <f t="shared" si="603"/>
        <v>72664</v>
      </c>
      <c r="G1937" s="25">
        <v>33464</v>
      </c>
      <c r="H1937" s="1">
        <v>30712</v>
      </c>
      <c r="I1937" s="2" t="str">
        <f t="shared" si="601"/>
        <v/>
      </c>
      <c r="J1937" s="2">
        <f t="shared" si="602"/>
        <v>0.42265771220962239</v>
      </c>
      <c r="K1937" s="10">
        <f t="shared" si="604"/>
        <v>2</v>
      </c>
      <c r="L1937" s="9">
        <f t="shared" si="605"/>
        <v>1</v>
      </c>
      <c r="M1937" s="8">
        <f t="shared" si="606"/>
        <v>3</v>
      </c>
      <c r="N1937" s="2">
        <f t="shared" si="607"/>
        <v>0.24201805570846638</v>
      </c>
      <c r="O1937" s="2">
        <f t="shared" si="608"/>
        <v>0.49493559396675108</v>
      </c>
      <c r="P1937" s="2">
        <f t="shared" si="609"/>
        <v>0.18633711328856103</v>
      </c>
      <c r="Q1937" s="2">
        <f t="shared" si="610"/>
        <v>7.6709237036221539E-2</v>
      </c>
      <c r="R1937" s="1">
        <v>17586</v>
      </c>
      <c r="S1937" s="1">
        <v>35964</v>
      </c>
      <c r="T1937" s="1">
        <v>13540</v>
      </c>
      <c r="U1937" s="1">
        <v>5</v>
      </c>
      <c r="V1937" s="1">
        <v>184</v>
      </c>
      <c r="X1937" s="1">
        <v>17</v>
      </c>
      <c r="AG1937" s="1">
        <v>1587</v>
      </c>
      <c r="AH1937" s="1">
        <v>510</v>
      </c>
      <c r="AI1937" s="1">
        <v>248</v>
      </c>
      <c r="AJ1937" s="1">
        <v>249</v>
      </c>
      <c r="AK1937" s="1">
        <v>2774</v>
      </c>
      <c r="AM1937" s="1">
        <v>0</v>
      </c>
      <c r="AS1937" t="s">
        <v>2081</v>
      </c>
      <c r="AT1937" t="s">
        <v>2563</v>
      </c>
      <c r="AW1937" s="35">
        <v>36</v>
      </c>
      <c r="AX1937" s="37">
        <v>75</v>
      </c>
      <c r="AY1937" s="41">
        <f t="shared" si="592"/>
        <v>36075</v>
      </c>
      <c r="BA1937" s="7" t="s">
        <v>59</v>
      </c>
    </row>
    <row r="1938" spans="1:53" hidden="1" outlineLevel="1">
      <c r="A1938" t="s">
        <v>1550</v>
      </c>
      <c r="B1938" t="s">
        <v>2563</v>
      </c>
      <c r="C1938" s="25">
        <v>63032</v>
      </c>
      <c r="F1938" s="1">
        <f t="shared" si="603"/>
        <v>32566</v>
      </c>
      <c r="G1938" s="25">
        <v>19434</v>
      </c>
      <c r="H1938" s="1">
        <v>18082</v>
      </c>
      <c r="I1938" s="2" t="str">
        <f t="shared" si="601"/>
        <v/>
      </c>
      <c r="J1938" s="2">
        <f t="shared" si="602"/>
        <v>0.5552416630841982</v>
      </c>
      <c r="K1938" s="10">
        <f t="shared" si="604"/>
        <v>2</v>
      </c>
      <c r="L1938" s="9">
        <f t="shared" si="605"/>
        <v>1</v>
      </c>
      <c r="M1938" s="8">
        <f t="shared" si="606"/>
        <v>3</v>
      </c>
      <c r="N1938" s="2">
        <f t="shared" si="607"/>
        <v>0.30292329423324937</v>
      </c>
      <c r="O1938" s="2">
        <f t="shared" si="608"/>
        <v>0.43299760486396854</v>
      </c>
      <c r="P1938" s="2">
        <f t="shared" si="609"/>
        <v>0.19197936498188295</v>
      </c>
      <c r="Q1938" s="2">
        <f t="shared" si="610"/>
        <v>7.2099735920899133E-2</v>
      </c>
      <c r="R1938" s="1">
        <v>9865</v>
      </c>
      <c r="S1938" s="1">
        <v>14101</v>
      </c>
      <c r="T1938" s="1">
        <v>6252</v>
      </c>
      <c r="U1938" s="1">
        <v>2</v>
      </c>
      <c r="V1938" s="1">
        <v>183</v>
      </c>
      <c r="X1938" s="1">
        <v>16</v>
      </c>
      <c r="AG1938" s="1">
        <v>393</v>
      </c>
      <c r="AH1938" s="1">
        <v>198</v>
      </c>
      <c r="AI1938" s="1">
        <v>106</v>
      </c>
      <c r="AJ1938" s="1">
        <v>103</v>
      </c>
      <c r="AK1938" s="1">
        <v>1345</v>
      </c>
      <c r="AM1938" s="1">
        <v>2</v>
      </c>
      <c r="AS1938" t="s">
        <v>1550</v>
      </c>
      <c r="AT1938" t="s">
        <v>2563</v>
      </c>
      <c r="AW1938" s="35">
        <v>36</v>
      </c>
      <c r="AX1938" s="37">
        <v>77</v>
      </c>
      <c r="AY1938" s="41">
        <f t="shared" si="592"/>
        <v>36077</v>
      </c>
      <c r="BA1938" s="7" t="s">
        <v>59</v>
      </c>
    </row>
    <row r="1939" spans="1:53" hidden="1" outlineLevel="1">
      <c r="A1939" t="s">
        <v>2996</v>
      </c>
      <c r="B1939" t="s">
        <v>2563</v>
      </c>
      <c r="C1939" s="25">
        <v>99357</v>
      </c>
      <c r="F1939" s="1">
        <f t="shared" si="603"/>
        <v>55398</v>
      </c>
      <c r="G1939" s="25">
        <v>32349</v>
      </c>
      <c r="H1939" s="1">
        <v>29987</v>
      </c>
      <c r="I1939" s="2" t="str">
        <f t="shared" si="601"/>
        <v/>
      </c>
      <c r="J1939" s="2">
        <f t="shared" si="602"/>
        <v>0.54130113000469327</v>
      </c>
      <c r="K1939" s="10">
        <f t="shared" si="604"/>
        <v>2</v>
      </c>
      <c r="L1939" s="9">
        <f t="shared" si="605"/>
        <v>1</v>
      </c>
      <c r="M1939" s="8">
        <f t="shared" si="606"/>
        <v>3</v>
      </c>
      <c r="N1939" s="2">
        <f t="shared" si="607"/>
        <v>0.2807141052023539</v>
      </c>
      <c r="O1939" s="2">
        <f t="shared" si="608"/>
        <v>0.37685476009964258</v>
      </c>
      <c r="P1939" s="2">
        <f t="shared" si="609"/>
        <v>0.24990071843748871</v>
      </c>
      <c r="Q1939" s="2">
        <f t="shared" si="610"/>
        <v>9.2530416260514864E-2</v>
      </c>
      <c r="R1939" s="1">
        <v>15551</v>
      </c>
      <c r="S1939" s="1">
        <v>20877</v>
      </c>
      <c r="T1939" s="1">
        <v>13844</v>
      </c>
      <c r="U1939" s="1">
        <v>6</v>
      </c>
      <c r="V1939" s="1">
        <v>161</v>
      </c>
      <c r="X1939" s="1">
        <v>36</v>
      </c>
      <c r="AG1939" s="1">
        <v>2079</v>
      </c>
      <c r="AH1939" s="1">
        <v>249</v>
      </c>
      <c r="AI1939" s="1">
        <v>275</v>
      </c>
      <c r="AJ1939" s="1">
        <v>134</v>
      </c>
      <c r="AK1939" s="1">
        <v>2186</v>
      </c>
      <c r="AM1939" s="1">
        <v>0</v>
      </c>
      <c r="AS1939" t="s">
        <v>2996</v>
      </c>
      <c r="AT1939" t="s">
        <v>2563</v>
      </c>
      <c r="AW1939" s="35">
        <v>36</v>
      </c>
      <c r="AX1939" s="37">
        <v>79</v>
      </c>
      <c r="AY1939" s="41">
        <f t="shared" si="592"/>
        <v>36079</v>
      </c>
      <c r="BA1939" s="7" t="s">
        <v>59</v>
      </c>
    </row>
    <row r="1940" spans="1:53" hidden="1" outlineLevel="1">
      <c r="A1940" t="s">
        <v>267</v>
      </c>
      <c r="B1940" t="s">
        <v>2563</v>
      </c>
      <c r="C1940" s="25">
        <v>157312</v>
      </c>
      <c r="F1940" s="1">
        <f t="shared" si="603"/>
        <v>91275</v>
      </c>
      <c r="G1940" s="25">
        <v>56465</v>
      </c>
      <c r="H1940" s="1">
        <v>52557</v>
      </c>
      <c r="I1940" s="2" t="str">
        <f t="shared" si="601"/>
        <v/>
      </c>
      <c r="J1940" s="2">
        <f t="shared" si="602"/>
        <v>0.57580936729663101</v>
      </c>
      <c r="K1940" s="10">
        <f t="shared" si="604"/>
        <v>3</v>
      </c>
      <c r="L1940" s="9">
        <f t="shared" si="605"/>
        <v>2</v>
      </c>
      <c r="M1940" s="8">
        <f t="shared" si="606"/>
        <v>1</v>
      </c>
      <c r="N1940" s="2">
        <f t="shared" si="607"/>
        <v>0.2688359353601753</v>
      </c>
      <c r="O1940" s="2">
        <f t="shared" si="608"/>
        <v>0.29228156669405642</v>
      </c>
      <c r="P1940" s="2">
        <f t="shared" si="609"/>
        <v>0.31215557381539305</v>
      </c>
      <c r="Q1940" s="2">
        <f t="shared" si="610"/>
        <v>0.12672692413037528</v>
      </c>
      <c r="R1940" s="1">
        <v>24538</v>
      </c>
      <c r="S1940" s="1">
        <v>26678</v>
      </c>
      <c r="T1940" s="1">
        <v>28492</v>
      </c>
      <c r="U1940" s="1">
        <v>0</v>
      </c>
      <c r="V1940" s="1">
        <v>307</v>
      </c>
      <c r="X1940" s="1">
        <v>0</v>
      </c>
      <c r="AG1940" s="1">
        <v>4657</v>
      </c>
      <c r="AH1940" s="1">
        <v>548</v>
      </c>
      <c r="AI1940" s="1">
        <v>275</v>
      </c>
      <c r="AJ1940" s="1">
        <v>772</v>
      </c>
      <c r="AK1940" s="1">
        <v>5008</v>
      </c>
      <c r="AM1940" s="1">
        <v>0</v>
      </c>
      <c r="AS1940" t="s">
        <v>267</v>
      </c>
      <c r="AT1940" t="s">
        <v>2563</v>
      </c>
      <c r="AW1940" s="35">
        <v>36</v>
      </c>
      <c r="AX1940" s="37">
        <v>83</v>
      </c>
      <c r="AY1940" s="41">
        <f t="shared" si="592"/>
        <v>36083</v>
      </c>
      <c r="BA1940" s="7" t="s">
        <v>59</v>
      </c>
    </row>
    <row r="1941" spans="1:53" hidden="1" outlineLevel="1">
      <c r="A1941" t="s">
        <v>1858</v>
      </c>
      <c r="B1941" t="s">
        <v>2563</v>
      </c>
      <c r="C1941" s="25">
        <v>299390</v>
      </c>
      <c r="F1941" s="1">
        <f t="shared" si="603"/>
        <v>160020</v>
      </c>
      <c r="G1941" s="25">
        <v>83649</v>
      </c>
      <c r="H1941" s="1">
        <v>73809</v>
      </c>
      <c r="I1941" s="2" t="str">
        <f t="shared" si="601"/>
        <v/>
      </c>
      <c r="J1941" s="2">
        <f t="shared" si="602"/>
        <v>0.46124859392575929</v>
      </c>
      <c r="K1941" s="10">
        <f t="shared" si="604"/>
        <v>1</v>
      </c>
      <c r="L1941" s="9">
        <f t="shared" si="605"/>
        <v>2</v>
      </c>
      <c r="M1941" s="8">
        <f t="shared" si="606"/>
        <v>3</v>
      </c>
      <c r="N1941" s="2">
        <f t="shared" si="607"/>
        <v>0.45624921884764402</v>
      </c>
      <c r="O1941" s="2">
        <f t="shared" si="608"/>
        <v>0.25634920634920633</v>
      </c>
      <c r="P1941" s="2">
        <f t="shared" si="609"/>
        <v>0.2268028996375453</v>
      </c>
      <c r="Q1941" s="2">
        <f t="shared" si="610"/>
        <v>6.0598675165604354E-2</v>
      </c>
      <c r="R1941" s="1">
        <v>73009</v>
      </c>
      <c r="S1941" s="1">
        <v>41021</v>
      </c>
      <c r="T1941" s="1">
        <v>36293</v>
      </c>
      <c r="U1941" s="1">
        <v>3</v>
      </c>
      <c r="V1941" s="1">
        <v>296</v>
      </c>
      <c r="X1941" s="1">
        <v>35</v>
      </c>
      <c r="AG1941" s="1">
        <v>3452</v>
      </c>
      <c r="AH1941" s="1">
        <v>641</v>
      </c>
      <c r="AI1941" s="1">
        <v>639</v>
      </c>
      <c r="AJ1941" s="1">
        <v>382</v>
      </c>
      <c r="AK1941" s="1">
        <v>4249</v>
      </c>
      <c r="AM1941" s="1">
        <v>0</v>
      </c>
      <c r="AS1941" t="s">
        <v>1858</v>
      </c>
      <c r="AT1941" t="s">
        <v>2563</v>
      </c>
      <c r="AW1941" s="35">
        <v>36</v>
      </c>
      <c r="AX1941" s="37">
        <v>87</v>
      </c>
      <c r="AY1941" s="41">
        <f t="shared" si="592"/>
        <v>36087</v>
      </c>
      <c r="BA1941" s="7" t="s">
        <v>59</v>
      </c>
    </row>
    <row r="1942" spans="1:53" hidden="1" outlineLevel="1">
      <c r="A1942" t="s">
        <v>2698</v>
      </c>
      <c r="B1942" t="s">
        <v>2563</v>
      </c>
      <c r="C1942" s="25">
        <v>111556</v>
      </c>
      <c r="F1942" s="1">
        <f t="shared" si="603"/>
        <v>58859</v>
      </c>
      <c r="G1942" s="25">
        <v>29774</v>
      </c>
      <c r="H1942" s="1">
        <v>27968</v>
      </c>
      <c r="I1942" s="2" t="str">
        <f t="shared" si="601"/>
        <v/>
      </c>
      <c r="J1942" s="2">
        <f t="shared" si="602"/>
        <v>0.47516947280789684</v>
      </c>
      <c r="K1942" s="10">
        <f t="shared" si="604"/>
        <v>2</v>
      </c>
      <c r="L1942" s="9">
        <f t="shared" si="605"/>
        <v>1</v>
      </c>
      <c r="M1942" s="8">
        <f t="shared" si="606"/>
        <v>3</v>
      </c>
      <c r="N1942" s="2">
        <f t="shared" si="607"/>
        <v>0.36239147793880289</v>
      </c>
      <c r="O1942" s="2">
        <f t="shared" si="608"/>
        <v>0.39288808848264495</v>
      </c>
      <c r="P1942" s="2">
        <f t="shared" si="609"/>
        <v>0.17708421821641551</v>
      </c>
      <c r="Q1942" s="2">
        <f t="shared" si="610"/>
        <v>6.7636215362136654E-2</v>
      </c>
      <c r="R1942" s="1">
        <v>21330</v>
      </c>
      <c r="S1942" s="1">
        <v>23125</v>
      </c>
      <c r="T1942" s="1">
        <v>10423</v>
      </c>
      <c r="U1942" s="1">
        <v>6</v>
      </c>
      <c r="V1942" s="1">
        <v>198</v>
      </c>
      <c r="X1942" s="1">
        <v>10</v>
      </c>
      <c r="AG1942" s="1">
        <v>682</v>
      </c>
      <c r="AH1942" s="1">
        <v>424</v>
      </c>
      <c r="AI1942" s="1">
        <v>182</v>
      </c>
      <c r="AJ1942" s="1">
        <v>159</v>
      </c>
      <c r="AK1942" s="1">
        <v>2320</v>
      </c>
      <c r="AM1942" s="1">
        <v>0</v>
      </c>
      <c r="AS1942" t="s">
        <v>2698</v>
      </c>
      <c r="AT1942" t="s">
        <v>2563</v>
      </c>
      <c r="AW1942" s="35">
        <v>36</v>
      </c>
      <c r="AX1942" s="37">
        <v>89</v>
      </c>
      <c r="AY1942" s="41">
        <f t="shared" si="592"/>
        <v>36089</v>
      </c>
      <c r="BA1942" s="7" t="s">
        <v>59</v>
      </c>
    </row>
    <row r="1943" spans="1:53" hidden="1" outlineLevel="1">
      <c r="A1943" t="s">
        <v>1398</v>
      </c>
      <c r="B1943" t="s">
        <v>2563</v>
      </c>
      <c r="C1943" s="25">
        <v>214627</v>
      </c>
      <c r="F1943" s="1">
        <f t="shared" si="603"/>
        <v>138301</v>
      </c>
      <c r="G1943" s="25">
        <v>84107</v>
      </c>
      <c r="H1943" s="1">
        <v>80122</v>
      </c>
      <c r="I1943" s="2" t="str">
        <f t="shared" si="601"/>
        <v/>
      </c>
      <c r="J1943" s="2">
        <f t="shared" si="602"/>
        <v>0.57933059052356817</v>
      </c>
      <c r="K1943" s="10">
        <f t="shared" si="604"/>
        <v>2</v>
      </c>
      <c r="L1943" s="9">
        <f t="shared" si="605"/>
        <v>1</v>
      </c>
      <c r="M1943" s="8">
        <f t="shared" si="606"/>
        <v>3</v>
      </c>
      <c r="N1943" s="2">
        <f t="shared" si="607"/>
        <v>0.23652757391486684</v>
      </c>
      <c r="O1943" s="2">
        <f t="shared" si="608"/>
        <v>0.46868063137649041</v>
      </c>
      <c r="P1943" s="2">
        <f t="shared" si="609"/>
        <v>0.22733024345449418</v>
      </c>
      <c r="Q1943" s="2">
        <f t="shared" si="610"/>
        <v>6.7461551254148516E-2</v>
      </c>
      <c r="R1943" s="1">
        <v>32712</v>
      </c>
      <c r="S1943" s="1">
        <v>64819</v>
      </c>
      <c r="T1943" s="1">
        <v>31440</v>
      </c>
      <c r="U1943" s="1">
        <v>36</v>
      </c>
      <c r="V1943" s="1">
        <v>484</v>
      </c>
      <c r="X1943" s="1">
        <v>26</v>
      </c>
      <c r="AG1943" s="1">
        <v>1867</v>
      </c>
      <c r="AH1943" s="1">
        <v>663</v>
      </c>
      <c r="AI1943" s="1">
        <v>283</v>
      </c>
      <c r="AJ1943" s="1">
        <v>294</v>
      </c>
      <c r="AK1943" s="1">
        <v>5677</v>
      </c>
      <c r="AM1943" s="1">
        <v>0</v>
      </c>
      <c r="AS1943" t="s">
        <v>1398</v>
      </c>
      <c r="AT1943" t="s">
        <v>2563</v>
      </c>
      <c r="AW1943" s="35">
        <v>36</v>
      </c>
      <c r="AX1943" s="37">
        <v>91</v>
      </c>
      <c r="AY1943" s="41">
        <f t="shared" si="592"/>
        <v>36091</v>
      </c>
      <c r="BA1943" s="7" t="s">
        <v>59</v>
      </c>
    </row>
    <row r="1944" spans="1:53" hidden="1" outlineLevel="1">
      <c r="A1944" t="s">
        <v>2173</v>
      </c>
      <c r="B1944" t="s">
        <v>2563</v>
      </c>
      <c r="C1944" s="25">
        <v>151768</v>
      </c>
      <c r="F1944" s="1">
        <f t="shared" si="603"/>
        <v>86643</v>
      </c>
      <c r="G1944" s="25">
        <v>52515</v>
      </c>
      <c r="H1944" s="1">
        <v>48495</v>
      </c>
      <c r="I1944" s="2" t="str">
        <f t="shared" si="601"/>
        <v/>
      </c>
      <c r="J1944" s="2">
        <f t="shared" si="602"/>
        <v>0.55971053633876944</v>
      </c>
      <c r="K1944" s="10">
        <f t="shared" si="604"/>
        <v>1</v>
      </c>
      <c r="L1944" s="9">
        <f t="shared" si="605"/>
        <v>2</v>
      </c>
      <c r="M1944" s="8">
        <f t="shared" si="606"/>
        <v>3</v>
      </c>
      <c r="N1944" s="2">
        <f t="shared" si="607"/>
        <v>0.361771868471775</v>
      </c>
      <c r="O1944" s="2">
        <f t="shared" si="608"/>
        <v>0.32403079302424892</v>
      </c>
      <c r="P1944" s="2">
        <f t="shared" si="609"/>
        <v>0.22552312362221991</v>
      </c>
      <c r="Q1944" s="2">
        <f t="shared" si="610"/>
        <v>8.8674214881756169E-2</v>
      </c>
      <c r="R1944" s="1">
        <v>31345</v>
      </c>
      <c r="S1944" s="1">
        <v>28075</v>
      </c>
      <c r="T1944" s="1">
        <v>19540</v>
      </c>
      <c r="U1944" s="1">
        <v>4</v>
      </c>
      <c r="V1944" s="1">
        <v>241</v>
      </c>
      <c r="X1944" s="1">
        <v>90</v>
      </c>
      <c r="AG1944" s="1">
        <v>2693</v>
      </c>
      <c r="AH1944" s="1">
        <v>487</v>
      </c>
      <c r="AI1944" s="1">
        <v>281</v>
      </c>
      <c r="AJ1944" s="1">
        <v>402</v>
      </c>
      <c r="AK1944" s="1">
        <v>3485</v>
      </c>
      <c r="AM1944" s="1">
        <v>0</v>
      </c>
      <c r="AS1944" t="s">
        <v>2173</v>
      </c>
      <c r="AT1944" t="s">
        <v>2563</v>
      </c>
      <c r="AW1944" s="35">
        <v>36</v>
      </c>
      <c r="AX1944" s="37">
        <v>93</v>
      </c>
      <c r="AY1944" s="41">
        <f t="shared" si="592"/>
        <v>36093</v>
      </c>
      <c r="BA1944" s="7" t="s">
        <v>59</v>
      </c>
    </row>
    <row r="1945" spans="1:53" hidden="1" outlineLevel="1">
      <c r="A1945" t="s">
        <v>570</v>
      </c>
      <c r="B1945" t="s">
        <v>2563</v>
      </c>
      <c r="C1945" s="25">
        <v>32661</v>
      </c>
      <c r="F1945" s="1">
        <f t="shared" si="603"/>
        <v>17572</v>
      </c>
      <c r="G1945" s="25">
        <v>11288</v>
      </c>
      <c r="H1945" s="1">
        <v>10218</v>
      </c>
      <c r="I1945" s="2" t="str">
        <f t="shared" si="601"/>
        <v/>
      </c>
      <c r="J1945" s="2">
        <f t="shared" si="602"/>
        <v>0.58149328477122697</v>
      </c>
      <c r="K1945" s="10">
        <f t="shared" si="604"/>
        <v>2</v>
      </c>
      <c r="L1945" s="9">
        <f t="shared" si="605"/>
        <v>1</v>
      </c>
      <c r="M1945" s="8">
        <f t="shared" si="606"/>
        <v>3</v>
      </c>
      <c r="N1945" s="2">
        <f t="shared" si="607"/>
        <v>0.26656043705895743</v>
      </c>
      <c r="O1945" s="2">
        <f t="shared" si="608"/>
        <v>0.4282950147962668</v>
      </c>
      <c r="P1945" s="2">
        <f t="shared" si="609"/>
        <v>0.22433416799453676</v>
      </c>
      <c r="Q1945" s="2">
        <f t="shared" si="610"/>
        <v>8.0810380150239058E-2</v>
      </c>
      <c r="R1945" s="1">
        <v>4684</v>
      </c>
      <c r="S1945" s="1">
        <v>7526</v>
      </c>
      <c r="T1945" s="1">
        <v>3942</v>
      </c>
      <c r="U1945" s="1">
        <v>4</v>
      </c>
      <c r="V1945" s="1">
        <v>81</v>
      </c>
      <c r="X1945" s="1">
        <v>16</v>
      </c>
      <c r="AG1945" s="1">
        <v>304</v>
      </c>
      <c r="AH1945" s="1">
        <v>107</v>
      </c>
      <c r="AI1945" s="1">
        <v>55</v>
      </c>
      <c r="AJ1945" s="1">
        <v>45</v>
      </c>
      <c r="AK1945" s="1">
        <v>808</v>
      </c>
      <c r="AM1945" s="1">
        <v>0</v>
      </c>
      <c r="AS1945" t="s">
        <v>570</v>
      </c>
      <c r="AT1945" t="s">
        <v>2563</v>
      </c>
      <c r="AW1945" s="35">
        <v>36</v>
      </c>
      <c r="AX1945" s="37">
        <v>95</v>
      </c>
      <c r="AY1945" s="41">
        <f t="shared" si="592"/>
        <v>36095</v>
      </c>
      <c r="BA1945" s="7" t="s">
        <v>59</v>
      </c>
    </row>
    <row r="1946" spans="1:53" hidden="1" outlineLevel="1">
      <c r="A1946" t="s">
        <v>1347</v>
      </c>
      <c r="B1946" t="s">
        <v>2563</v>
      </c>
      <c r="C1946" s="25">
        <v>18752</v>
      </c>
      <c r="F1946" s="1">
        <f t="shared" si="603"/>
        <v>11332</v>
      </c>
      <c r="G1946" s="25">
        <v>6419</v>
      </c>
      <c r="H1946" s="1">
        <v>6188</v>
      </c>
      <c r="I1946" s="2" t="str">
        <f t="shared" si="601"/>
        <v/>
      </c>
      <c r="J1946" s="2">
        <f t="shared" si="602"/>
        <v>0.5460642428521002</v>
      </c>
      <c r="K1946" s="10">
        <f t="shared" si="604"/>
        <v>2</v>
      </c>
      <c r="L1946" s="9">
        <f t="shared" si="605"/>
        <v>1</v>
      </c>
      <c r="M1946" s="8">
        <f t="shared" si="606"/>
        <v>3</v>
      </c>
      <c r="N1946" s="2">
        <f t="shared" si="607"/>
        <v>0.28450405930109424</v>
      </c>
      <c r="O1946" s="2">
        <f t="shared" si="608"/>
        <v>0.43990469466996118</v>
      </c>
      <c r="P1946" s="2">
        <f t="shared" si="609"/>
        <v>0.19422873279209318</v>
      </c>
      <c r="Q1946" s="2">
        <f t="shared" si="610"/>
        <v>8.1362513236851397E-2</v>
      </c>
      <c r="R1946" s="1">
        <v>3224</v>
      </c>
      <c r="S1946" s="1">
        <v>4985</v>
      </c>
      <c r="T1946" s="1">
        <v>2201</v>
      </c>
      <c r="U1946" s="1">
        <v>100</v>
      </c>
      <c r="V1946" s="1">
        <v>84</v>
      </c>
      <c r="X1946" s="1">
        <v>14</v>
      </c>
      <c r="AG1946" s="1">
        <v>173</v>
      </c>
      <c r="AH1946" s="1">
        <v>0</v>
      </c>
      <c r="AI1946" s="1">
        <v>54</v>
      </c>
      <c r="AJ1946" s="1">
        <v>58</v>
      </c>
      <c r="AK1946" s="1">
        <v>439</v>
      </c>
      <c r="AM1946" s="1">
        <v>0</v>
      </c>
      <c r="AS1946" t="s">
        <v>1347</v>
      </c>
      <c r="AT1946" t="s">
        <v>2563</v>
      </c>
      <c r="AW1946" s="35">
        <v>36</v>
      </c>
      <c r="AX1946" s="37">
        <v>97</v>
      </c>
      <c r="AY1946" s="41">
        <f t="shared" si="592"/>
        <v>36097</v>
      </c>
      <c r="BA1946" s="7" t="s">
        <v>59</v>
      </c>
    </row>
    <row r="1947" spans="1:53" hidden="1" outlineLevel="1">
      <c r="A1947" t="s">
        <v>1260</v>
      </c>
      <c r="B1947" t="s">
        <v>2563</v>
      </c>
      <c r="C1947" s="25">
        <v>35223</v>
      </c>
      <c r="F1947" s="1">
        <f t="shared" si="603"/>
        <v>19617</v>
      </c>
      <c r="G1947" s="25">
        <v>10732</v>
      </c>
      <c r="H1947" s="1">
        <v>9850</v>
      </c>
      <c r="I1947" s="2" t="str">
        <f t="shared" si="601"/>
        <v/>
      </c>
      <c r="J1947" s="2">
        <f t="shared" si="602"/>
        <v>0.50211551205586991</v>
      </c>
      <c r="K1947" s="10">
        <f t="shared" si="604"/>
        <v>2</v>
      </c>
      <c r="L1947" s="9">
        <f t="shared" si="605"/>
        <v>1</v>
      </c>
      <c r="M1947" s="8">
        <f t="shared" si="606"/>
        <v>3</v>
      </c>
      <c r="N1947" s="2">
        <f t="shared" si="607"/>
        <v>0.31268797471580773</v>
      </c>
      <c r="O1947" s="2">
        <f t="shared" si="608"/>
        <v>0.43564255492684917</v>
      </c>
      <c r="P1947" s="2">
        <f t="shared" si="609"/>
        <v>0.17673446500484274</v>
      </c>
      <c r="Q1947" s="2">
        <f t="shared" si="610"/>
        <v>7.4935005352500306E-2</v>
      </c>
      <c r="R1947" s="1">
        <v>6134</v>
      </c>
      <c r="S1947" s="1">
        <v>8546</v>
      </c>
      <c r="T1947" s="1">
        <v>3467</v>
      </c>
      <c r="U1947" s="1">
        <v>5</v>
      </c>
      <c r="V1947" s="1">
        <v>71</v>
      </c>
      <c r="X1947" s="1">
        <v>6</v>
      </c>
      <c r="AG1947" s="1">
        <v>435</v>
      </c>
      <c r="AH1947" s="1">
        <v>175</v>
      </c>
      <c r="AI1947" s="1">
        <v>88</v>
      </c>
      <c r="AJ1947" s="1">
        <v>80</v>
      </c>
      <c r="AK1947" s="1">
        <v>610</v>
      </c>
      <c r="AM1947" s="1">
        <v>0</v>
      </c>
      <c r="AS1947" t="s">
        <v>1260</v>
      </c>
      <c r="AT1947" t="s">
        <v>2563</v>
      </c>
      <c r="AW1947" s="35">
        <v>36</v>
      </c>
      <c r="AX1947" s="37">
        <v>99</v>
      </c>
      <c r="AY1947" s="41">
        <f t="shared" si="592"/>
        <v>36099</v>
      </c>
      <c r="BA1947" s="7" t="s">
        <v>59</v>
      </c>
    </row>
    <row r="1948" spans="1:53" hidden="1" outlineLevel="1">
      <c r="A1948" t="s">
        <v>2800</v>
      </c>
      <c r="B1948" t="s">
        <v>2563</v>
      </c>
      <c r="C1948" s="25">
        <v>98473</v>
      </c>
      <c r="F1948" s="1">
        <f t="shared" si="603"/>
        <v>56889</v>
      </c>
      <c r="G1948" s="25">
        <v>29901</v>
      </c>
      <c r="H1948" s="1">
        <v>28951</v>
      </c>
      <c r="I1948" s="2" t="str">
        <f t="shared" si="601"/>
        <v/>
      </c>
      <c r="J1948" s="2">
        <f t="shared" si="602"/>
        <v>0.50890330292323649</v>
      </c>
      <c r="K1948" s="10">
        <f t="shared" si="604"/>
        <v>2</v>
      </c>
      <c r="L1948" s="9">
        <f t="shared" si="605"/>
        <v>1</v>
      </c>
      <c r="M1948" s="8">
        <f t="shared" si="606"/>
        <v>3</v>
      </c>
      <c r="N1948" s="2">
        <f t="shared" si="607"/>
        <v>0.25126122800541406</v>
      </c>
      <c r="O1948" s="2">
        <f t="shared" si="608"/>
        <v>0.54038566330925131</v>
      </c>
      <c r="P1948" s="2">
        <f t="shared" si="609"/>
        <v>0.1435954226651901</v>
      </c>
      <c r="Q1948" s="2">
        <f t="shared" si="610"/>
        <v>6.4757686020144534E-2</v>
      </c>
      <c r="R1948" s="1">
        <v>14294</v>
      </c>
      <c r="S1948" s="1">
        <v>30742</v>
      </c>
      <c r="T1948" s="1">
        <v>8169</v>
      </c>
      <c r="U1948" s="1">
        <v>9</v>
      </c>
      <c r="V1948" s="1">
        <v>189</v>
      </c>
      <c r="X1948" s="1">
        <v>7</v>
      </c>
      <c r="AG1948" s="1">
        <v>745</v>
      </c>
      <c r="AH1948" s="1">
        <v>422</v>
      </c>
      <c r="AI1948" s="1">
        <v>248</v>
      </c>
      <c r="AJ1948" s="1">
        <v>166</v>
      </c>
      <c r="AK1948" s="1">
        <v>1898</v>
      </c>
      <c r="AM1948" s="1">
        <v>0</v>
      </c>
      <c r="AS1948" t="s">
        <v>2800</v>
      </c>
      <c r="AT1948" t="s">
        <v>2563</v>
      </c>
      <c r="AW1948" s="35">
        <v>36</v>
      </c>
      <c r="AX1948" s="37">
        <v>101</v>
      </c>
      <c r="AY1948" s="41">
        <f t="shared" si="592"/>
        <v>36101</v>
      </c>
      <c r="BA1948" s="7" t="s">
        <v>59</v>
      </c>
    </row>
    <row r="1949" spans="1:53" hidden="1" outlineLevel="1">
      <c r="A1949" t="s">
        <v>427</v>
      </c>
      <c r="B1949" t="s">
        <v>2563</v>
      </c>
      <c r="C1949" s="25">
        <v>1475626</v>
      </c>
      <c r="F1949" s="1">
        <f t="shared" si="603"/>
        <v>830200</v>
      </c>
      <c r="G1949" s="25">
        <v>367567</v>
      </c>
      <c r="H1949" s="1">
        <v>340300</v>
      </c>
      <c r="I1949" s="2" t="str">
        <f t="shared" si="601"/>
        <v/>
      </c>
      <c r="J1949" s="2">
        <f t="shared" si="602"/>
        <v>0.40990122861960976</v>
      </c>
      <c r="K1949" s="10">
        <f t="shared" si="604"/>
        <v>2</v>
      </c>
      <c r="L1949" s="9">
        <f t="shared" si="605"/>
        <v>1</v>
      </c>
      <c r="M1949" s="8">
        <f t="shared" si="606"/>
        <v>3</v>
      </c>
      <c r="N1949" s="2">
        <f t="shared" si="607"/>
        <v>0.30037581305709465</v>
      </c>
      <c r="O1949" s="2">
        <f t="shared" si="608"/>
        <v>0.37384124307395811</v>
      </c>
      <c r="P1949" s="2">
        <f t="shared" si="609"/>
        <v>0.25459768730426402</v>
      </c>
      <c r="Q1949" s="2">
        <f t="shared" si="610"/>
        <v>7.1185256564683275E-2</v>
      </c>
      <c r="R1949" s="1">
        <v>249372</v>
      </c>
      <c r="S1949" s="1">
        <v>310363</v>
      </c>
      <c r="T1949" s="1">
        <v>211367</v>
      </c>
      <c r="U1949" s="1">
        <v>93</v>
      </c>
      <c r="V1949" s="1">
        <v>1969</v>
      </c>
      <c r="X1949" s="1">
        <v>103</v>
      </c>
      <c r="AG1949" s="1">
        <v>18988</v>
      </c>
      <c r="AH1949" s="1">
        <v>4804</v>
      </c>
      <c r="AI1949" s="1">
        <v>4352</v>
      </c>
      <c r="AJ1949" s="1">
        <v>2759</v>
      </c>
      <c r="AK1949" s="1">
        <v>26021</v>
      </c>
      <c r="AM1949" s="1">
        <v>9</v>
      </c>
      <c r="AS1949" t="s">
        <v>427</v>
      </c>
      <c r="AT1949" t="s">
        <v>2563</v>
      </c>
      <c r="AW1949" s="35">
        <v>36</v>
      </c>
      <c r="AX1949" s="37">
        <v>103</v>
      </c>
      <c r="AY1949" s="41">
        <f t="shared" si="592"/>
        <v>36103</v>
      </c>
      <c r="BA1949" s="7" t="s">
        <v>59</v>
      </c>
    </row>
    <row r="1950" spans="1:53" hidden="1" outlineLevel="1">
      <c r="A1950" t="s">
        <v>2801</v>
      </c>
      <c r="B1950" t="s">
        <v>2563</v>
      </c>
      <c r="C1950" s="25">
        <v>77231</v>
      </c>
      <c r="F1950" s="1">
        <f t="shared" si="603"/>
        <v>44877</v>
      </c>
      <c r="G1950" s="25">
        <v>21018</v>
      </c>
      <c r="H1950" s="1">
        <v>12983</v>
      </c>
      <c r="I1950" s="2" t="str">
        <f t="shared" si="601"/>
        <v/>
      </c>
      <c r="J1950" s="2">
        <f t="shared" si="602"/>
        <v>0.28930186955456022</v>
      </c>
      <c r="K1950" s="10">
        <f t="shared" si="604"/>
        <v>1</v>
      </c>
      <c r="L1950" s="9">
        <f t="shared" si="605"/>
        <v>2</v>
      </c>
      <c r="M1950" s="8">
        <f t="shared" si="606"/>
        <v>3</v>
      </c>
      <c r="N1950" s="2">
        <f t="shared" si="607"/>
        <v>0.38808298237404459</v>
      </c>
      <c r="O1950" s="2">
        <f t="shared" si="608"/>
        <v>0.30728435501481827</v>
      </c>
      <c r="P1950" s="2">
        <f t="shared" si="609"/>
        <v>0.23468591929050517</v>
      </c>
      <c r="Q1950" s="2">
        <f t="shared" si="610"/>
        <v>6.9946743320631971E-2</v>
      </c>
      <c r="R1950" s="1">
        <v>17416</v>
      </c>
      <c r="S1950" s="1">
        <v>13790</v>
      </c>
      <c r="T1950" s="1">
        <v>10532</v>
      </c>
      <c r="U1950" s="1">
        <v>4</v>
      </c>
      <c r="V1950" s="1">
        <v>203</v>
      </c>
      <c r="X1950" s="1">
        <v>24</v>
      </c>
      <c r="AG1950" s="1">
        <v>915</v>
      </c>
      <c r="AH1950" s="1">
        <v>213</v>
      </c>
      <c r="AI1950" s="1">
        <v>166</v>
      </c>
      <c r="AJ1950" s="1">
        <v>138</v>
      </c>
      <c r="AK1950" s="1">
        <v>1476</v>
      </c>
      <c r="AM1950" s="1">
        <v>0</v>
      </c>
      <c r="AS1950" t="s">
        <v>2801</v>
      </c>
      <c r="AT1950" t="s">
        <v>2563</v>
      </c>
      <c r="AW1950" s="35">
        <v>36</v>
      </c>
      <c r="AX1950" s="37">
        <v>105</v>
      </c>
      <c r="AY1950" s="41">
        <f t="shared" si="592"/>
        <v>36105</v>
      </c>
      <c r="BA1950" s="7" t="s">
        <v>59</v>
      </c>
    </row>
    <row r="1951" spans="1:53" hidden="1" outlineLevel="1">
      <c r="A1951" t="s">
        <v>1261</v>
      </c>
      <c r="B1951" t="s">
        <v>2563</v>
      </c>
      <c r="C1951" s="25">
        <v>51536</v>
      </c>
      <c r="F1951" s="1">
        <f t="shared" si="603"/>
        <v>30556</v>
      </c>
      <c r="G1951" s="25">
        <v>16406</v>
      </c>
      <c r="H1951" s="1">
        <v>11370</v>
      </c>
      <c r="I1951" s="2" t="str">
        <f t="shared" si="601"/>
        <v/>
      </c>
      <c r="J1951" s="2">
        <f t="shared" si="602"/>
        <v>0.3721036784919492</v>
      </c>
      <c r="K1951" s="10">
        <f t="shared" si="604"/>
        <v>2</v>
      </c>
      <c r="L1951" s="9">
        <f t="shared" si="605"/>
        <v>1</v>
      </c>
      <c r="M1951" s="8">
        <f t="shared" si="606"/>
        <v>3</v>
      </c>
      <c r="N1951" s="2">
        <f t="shared" si="607"/>
        <v>0.26826155255923551</v>
      </c>
      <c r="O1951" s="2">
        <f t="shared" si="608"/>
        <v>0.4900510538028538</v>
      </c>
      <c r="P1951" s="2">
        <f t="shared" si="609"/>
        <v>0.17394292446655321</v>
      </c>
      <c r="Q1951" s="2">
        <f t="shared" si="610"/>
        <v>6.774446917135743E-2</v>
      </c>
      <c r="R1951" s="1">
        <v>8197</v>
      </c>
      <c r="S1951" s="1">
        <v>14974</v>
      </c>
      <c r="T1951" s="1">
        <v>5315</v>
      </c>
      <c r="U1951" s="1">
        <v>4</v>
      </c>
      <c r="V1951" s="1">
        <v>114</v>
      </c>
      <c r="X1951" s="1">
        <v>12</v>
      </c>
      <c r="AG1951" s="1">
        <v>333</v>
      </c>
      <c r="AH1951" s="1">
        <v>188</v>
      </c>
      <c r="AI1951" s="1">
        <v>138</v>
      </c>
      <c r="AJ1951" s="1">
        <v>97</v>
      </c>
      <c r="AK1951" s="1">
        <v>1184</v>
      </c>
      <c r="AM1951" s="1">
        <v>0</v>
      </c>
      <c r="AS1951" t="s">
        <v>1261</v>
      </c>
      <c r="AT1951" t="s">
        <v>2563</v>
      </c>
      <c r="AW1951" s="35">
        <v>36</v>
      </c>
      <c r="AX1951" s="37">
        <v>107</v>
      </c>
      <c r="AY1951" s="41">
        <f t="shared" si="592"/>
        <v>36107</v>
      </c>
      <c r="BA1951" s="7" t="s">
        <v>59</v>
      </c>
    </row>
    <row r="1952" spans="1:53" hidden="1" outlineLevel="1">
      <c r="A1952" t="s">
        <v>101</v>
      </c>
      <c r="B1952" t="s">
        <v>2563</v>
      </c>
      <c r="C1952" s="25">
        <v>99651</v>
      </c>
      <c r="F1952" s="1">
        <f t="shared" si="603"/>
        <v>50075</v>
      </c>
      <c r="G1952" s="25">
        <v>30415</v>
      </c>
      <c r="H1952" s="1">
        <v>26658</v>
      </c>
      <c r="I1952" s="2" t="str">
        <f t="shared" si="601"/>
        <v/>
      </c>
      <c r="J1952" s="2">
        <f t="shared" si="602"/>
        <v>0.53236145781328004</v>
      </c>
      <c r="K1952" s="10">
        <f t="shared" si="604"/>
        <v>1</v>
      </c>
      <c r="L1952" s="9">
        <f t="shared" si="605"/>
        <v>2</v>
      </c>
      <c r="M1952" s="8">
        <f t="shared" si="606"/>
        <v>3</v>
      </c>
      <c r="N1952" s="2">
        <f t="shared" si="607"/>
        <v>0.43468796804792809</v>
      </c>
      <c r="O1952" s="2">
        <f t="shared" si="608"/>
        <v>0.28403394907638541</v>
      </c>
      <c r="P1952" s="2">
        <f t="shared" si="609"/>
        <v>0.21615576635047429</v>
      </c>
      <c r="Q1952" s="2">
        <f t="shared" si="610"/>
        <v>6.512231652521222E-2</v>
      </c>
      <c r="R1952" s="1">
        <v>21767</v>
      </c>
      <c r="S1952" s="1">
        <v>14223</v>
      </c>
      <c r="T1952" s="1">
        <v>10824</v>
      </c>
      <c r="U1952" s="1">
        <v>26</v>
      </c>
      <c r="V1952" s="1">
        <v>777</v>
      </c>
      <c r="X1952" s="1">
        <v>31</v>
      </c>
      <c r="AG1952" s="1">
        <v>312</v>
      </c>
      <c r="AH1952" s="1">
        <v>281</v>
      </c>
      <c r="AI1952" s="1">
        <v>90</v>
      </c>
      <c r="AJ1952" s="1">
        <v>159</v>
      </c>
      <c r="AK1952" s="1">
        <v>1585</v>
      </c>
      <c r="AM1952" s="1">
        <v>0</v>
      </c>
      <c r="AS1952" t="s">
        <v>101</v>
      </c>
      <c r="AT1952" t="s">
        <v>2563</v>
      </c>
      <c r="AW1952" s="35">
        <v>36</v>
      </c>
      <c r="AX1952" s="37">
        <v>109</v>
      </c>
      <c r="AY1952" s="41">
        <f t="shared" si="592"/>
        <v>36109</v>
      </c>
      <c r="BA1952" s="7" t="s">
        <v>59</v>
      </c>
    </row>
    <row r="1953" spans="1:53" hidden="1" outlineLevel="1">
      <c r="A1953" t="s">
        <v>1196</v>
      </c>
      <c r="B1953" t="s">
        <v>2563</v>
      </c>
      <c r="C1953" s="25">
        <v>182845</v>
      </c>
      <c r="F1953" s="1">
        <f t="shared" si="603"/>
        <v>109437</v>
      </c>
      <c r="G1953" s="25">
        <v>62780</v>
      </c>
      <c r="H1953" s="1">
        <v>40773</v>
      </c>
      <c r="I1953" s="2" t="str">
        <f t="shared" si="601"/>
        <v/>
      </c>
      <c r="J1953" s="2">
        <f t="shared" si="602"/>
        <v>0.37257052002522001</v>
      </c>
      <c r="K1953" s="10">
        <f t="shared" si="604"/>
        <v>1</v>
      </c>
      <c r="L1953" s="9">
        <f t="shared" si="605"/>
        <v>3</v>
      </c>
      <c r="M1953" s="8">
        <f t="shared" si="606"/>
        <v>2</v>
      </c>
      <c r="N1953" s="2">
        <f t="shared" si="607"/>
        <v>0.31759825287608395</v>
      </c>
      <c r="O1953" s="2">
        <f t="shared" si="608"/>
        <v>0.29172035052130452</v>
      </c>
      <c r="P1953" s="2">
        <f t="shared" si="609"/>
        <v>0.31100998748138198</v>
      </c>
      <c r="Q1953" s="2">
        <f t="shared" si="610"/>
        <v>7.9671409121229608E-2</v>
      </c>
      <c r="R1953" s="1">
        <v>34757</v>
      </c>
      <c r="S1953" s="1">
        <v>31925</v>
      </c>
      <c r="T1953" s="1">
        <v>34036</v>
      </c>
      <c r="U1953" s="1">
        <v>28</v>
      </c>
      <c r="V1953" s="1">
        <v>1011</v>
      </c>
      <c r="X1953" s="1">
        <v>51</v>
      </c>
      <c r="AG1953" s="1">
        <v>2490</v>
      </c>
      <c r="AH1953" s="1">
        <v>688</v>
      </c>
      <c r="AI1953" s="1">
        <v>427</v>
      </c>
      <c r="AJ1953" s="1">
        <v>362</v>
      </c>
      <c r="AK1953" s="1">
        <v>3658</v>
      </c>
      <c r="AM1953" s="1">
        <v>4</v>
      </c>
      <c r="AS1953" t="s">
        <v>1196</v>
      </c>
      <c r="AT1953" t="s">
        <v>2563</v>
      </c>
      <c r="AW1953" s="35">
        <v>36</v>
      </c>
      <c r="AX1953" s="37">
        <v>111</v>
      </c>
      <c r="AY1953" s="41">
        <f t="shared" si="592"/>
        <v>36111</v>
      </c>
      <c r="BA1953" s="7" t="s">
        <v>59</v>
      </c>
    </row>
    <row r="1954" spans="1:53" hidden="1" outlineLevel="1">
      <c r="A1954" t="s">
        <v>2267</v>
      </c>
      <c r="B1954" t="s">
        <v>2563</v>
      </c>
      <c r="C1954" s="25">
        <v>65554</v>
      </c>
      <c r="F1954" s="1">
        <f t="shared" si="603"/>
        <v>40101</v>
      </c>
      <c r="G1954" s="25">
        <v>24403</v>
      </c>
      <c r="H1954" s="1">
        <v>23004</v>
      </c>
      <c r="I1954" s="2" t="str">
        <f t="shared" si="601"/>
        <v/>
      </c>
      <c r="J1954" s="2">
        <f t="shared" si="602"/>
        <v>0.57365152988703527</v>
      </c>
      <c r="K1954" s="10">
        <f t="shared" si="604"/>
        <v>2</v>
      </c>
      <c r="L1954" s="9">
        <f t="shared" si="605"/>
        <v>1</v>
      </c>
      <c r="M1954" s="8">
        <f t="shared" si="606"/>
        <v>3</v>
      </c>
      <c r="N1954" s="2">
        <f t="shared" si="607"/>
        <v>0.22869753871474527</v>
      </c>
      <c r="O1954" s="2">
        <f t="shared" si="608"/>
        <v>0.52317897309294037</v>
      </c>
      <c r="P1954" s="2">
        <f t="shared" si="609"/>
        <v>0.17834966709059624</v>
      </c>
      <c r="Q1954" s="2">
        <f t="shared" si="610"/>
        <v>6.9773821101718092E-2</v>
      </c>
      <c r="R1954" s="1">
        <v>9171</v>
      </c>
      <c r="S1954" s="1">
        <v>20980</v>
      </c>
      <c r="T1954" s="1">
        <v>7152</v>
      </c>
      <c r="U1954" s="1">
        <v>3</v>
      </c>
      <c r="V1954" s="1">
        <v>191</v>
      </c>
      <c r="X1954" s="1">
        <v>12</v>
      </c>
      <c r="AG1954" s="1">
        <v>531</v>
      </c>
      <c r="AH1954" s="1">
        <v>261</v>
      </c>
      <c r="AI1954" s="1">
        <v>93</v>
      </c>
      <c r="AJ1954" s="1">
        <v>108</v>
      </c>
      <c r="AK1954" s="1">
        <v>1599</v>
      </c>
      <c r="AM1954" s="1">
        <v>0</v>
      </c>
      <c r="AS1954" t="s">
        <v>2267</v>
      </c>
      <c r="AT1954" t="s">
        <v>2563</v>
      </c>
      <c r="AW1954" s="35">
        <v>36</v>
      </c>
      <c r="AX1954" s="37">
        <v>113</v>
      </c>
      <c r="AY1954" s="41">
        <f t="shared" si="592"/>
        <v>36113</v>
      </c>
      <c r="BA1954" s="7" t="s">
        <v>59</v>
      </c>
    </row>
    <row r="1955" spans="1:53" hidden="1" outlineLevel="1">
      <c r="A1955" t="s">
        <v>2321</v>
      </c>
      <c r="B1955" t="s">
        <v>2563</v>
      </c>
      <c r="C1955" s="25">
        <v>62771</v>
      </c>
      <c r="F1955" s="1">
        <f t="shared" si="603"/>
        <v>34500</v>
      </c>
      <c r="G1955" s="25">
        <v>19355</v>
      </c>
      <c r="H1955" s="1">
        <v>18096</v>
      </c>
      <c r="I1955" s="2" t="str">
        <f t="shared" si="601"/>
        <v/>
      </c>
      <c r="J1955" s="2">
        <f t="shared" si="602"/>
        <v>0.52452173913043476</v>
      </c>
      <c r="K1955" s="10">
        <f t="shared" si="604"/>
        <v>2</v>
      </c>
      <c r="L1955" s="9">
        <f t="shared" si="605"/>
        <v>1</v>
      </c>
      <c r="M1955" s="8">
        <f t="shared" si="606"/>
        <v>3</v>
      </c>
      <c r="N1955" s="2">
        <f t="shared" si="607"/>
        <v>0.23956521739130435</v>
      </c>
      <c r="O1955" s="2">
        <f t="shared" si="608"/>
        <v>0.48489855072463767</v>
      </c>
      <c r="P1955" s="2">
        <f t="shared" si="609"/>
        <v>0.19742028985507246</v>
      </c>
      <c r="Q1955" s="2">
        <f t="shared" si="610"/>
        <v>7.8115942028985558E-2</v>
      </c>
      <c r="R1955" s="1">
        <v>8265</v>
      </c>
      <c r="S1955" s="1">
        <v>16729</v>
      </c>
      <c r="T1955" s="1">
        <v>6811</v>
      </c>
      <c r="U1955" s="1">
        <v>1</v>
      </c>
      <c r="V1955" s="1">
        <v>140</v>
      </c>
      <c r="X1955" s="1">
        <v>9</v>
      </c>
      <c r="AG1955" s="1">
        <v>526</v>
      </c>
      <c r="AH1955" s="1">
        <v>263</v>
      </c>
      <c r="AI1955" s="1">
        <v>102</v>
      </c>
      <c r="AJ1955" s="1">
        <v>127</v>
      </c>
      <c r="AK1955" s="1">
        <v>1527</v>
      </c>
      <c r="AM1955" s="1">
        <v>0</v>
      </c>
      <c r="AS1955" t="s">
        <v>2321</v>
      </c>
      <c r="AT1955" t="s">
        <v>2563</v>
      </c>
      <c r="AW1955" s="35">
        <v>36</v>
      </c>
      <c r="AX1955" s="37">
        <v>115</v>
      </c>
      <c r="AY1955" s="41">
        <f t="shared" si="592"/>
        <v>36115</v>
      </c>
      <c r="BA1955" s="7" t="s">
        <v>59</v>
      </c>
    </row>
    <row r="1956" spans="1:53" hidden="1" outlineLevel="1">
      <c r="A1956" t="s">
        <v>2268</v>
      </c>
      <c r="B1956" t="s">
        <v>2563</v>
      </c>
      <c r="C1956" s="25">
        <v>93595</v>
      </c>
      <c r="F1956" s="1">
        <f t="shared" si="603"/>
        <v>53588</v>
      </c>
      <c r="G1956" s="25">
        <v>27134</v>
      </c>
      <c r="H1956" s="1">
        <v>25138</v>
      </c>
      <c r="I1956" s="2" t="str">
        <f t="shared" si="601"/>
        <v/>
      </c>
      <c r="J1956" s="2">
        <f t="shared" si="602"/>
        <v>0.4690975591550347</v>
      </c>
      <c r="K1956" s="10">
        <f t="shared" si="604"/>
        <v>2</v>
      </c>
      <c r="L1956" s="9">
        <f t="shared" si="605"/>
        <v>1</v>
      </c>
      <c r="M1956" s="8">
        <f t="shared" si="606"/>
        <v>3</v>
      </c>
      <c r="N1956" s="2">
        <f t="shared" si="607"/>
        <v>0.24320743450026125</v>
      </c>
      <c r="O1956" s="2">
        <f t="shared" si="608"/>
        <v>0.44696573859819361</v>
      </c>
      <c r="P1956" s="2">
        <f t="shared" si="609"/>
        <v>0.22827871911622005</v>
      </c>
      <c r="Q1956" s="2">
        <f t="shared" si="610"/>
        <v>8.1548107785325064E-2</v>
      </c>
      <c r="R1956" s="1">
        <v>13033</v>
      </c>
      <c r="S1956" s="1">
        <v>23952</v>
      </c>
      <c r="T1956" s="1">
        <v>12233</v>
      </c>
      <c r="U1956" s="1">
        <v>5</v>
      </c>
      <c r="V1956" s="1">
        <v>148</v>
      </c>
      <c r="X1956" s="1">
        <v>8</v>
      </c>
      <c r="AG1956" s="1">
        <v>1297</v>
      </c>
      <c r="AH1956" s="1">
        <v>425</v>
      </c>
      <c r="AI1956" s="1">
        <v>265</v>
      </c>
      <c r="AJ1956" s="1">
        <v>176</v>
      </c>
      <c r="AK1956" s="1">
        <v>2043</v>
      </c>
      <c r="AM1956" s="1">
        <v>3</v>
      </c>
      <c r="AS1956" t="s">
        <v>2268</v>
      </c>
      <c r="AT1956" t="s">
        <v>2563</v>
      </c>
      <c r="AW1956" s="35">
        <v>36</v>
      </c>
      <c r="AX1956" s="37">
        <v>117</v>
      </c>
      <c r="AY1956" s="41">
        <f t="shared" si="592"/>
        <v>36117</v>
      </c>
      <c r="BA1956" s="7" t="s">
        <v>59</v>
      </c>
    </row>
    <row r="1957" spans="1:53" hidden="1" outlineLevel="1">
      <c r="A1957" t="s">
        <v>2349</v>
      </c>
      <c r="B1957" t="s">
        <v>2563</v>
      </c>
      <c r="C1957" s="25">
        <v>931426</v>
      </c>
      <c r="F1957" s="1">
        <f t="shared" si="603"/>
        <v>512573</v>
      </c>
      <c r="G1957" s="25">
        <v>275384</v>
      </c>
      <c r="H1957" s="1">
        <v>245054</v>
      </c>
      <c r="I1957" s="2" t="str">
        <f t="shared" si="601"/>
        <v/>
      </c>
      <c r="J1957" s="2">
        <f t="shared" si="602"/>
        <v>0.47808604823117878</v>
      </c>
      <c r="K1957" s="10">
        <f t="shared" si="604"/>
        <v>1</v>
      </c>
      <c r="L1957" s="9">
        <f t="shared" si="605"/>
        <v>2</v>
      </c>
      <c r="M1957" s="8">
        <f t="shared" si="606"/>
        <v>3</v>
      </c>
      <c r="N1957" s="2">
        <f t="shared" si="607"/>
        <v>0.43438105401572069</v>
      </c>
      <c r="O1957" s="2">
        <f t="shared" si="608"/>
        <v>0.27624357896338669</v>
      </c>
      <c r="P1957" s="2">
        <f t="shared" si="609"/>
        <v>0.22881618813320248</v>
      </c>
      <c r="Q1957" s="2">
        <f t="shared" si="610"/>
        <v>6.0559178887690135E-2</v>
      </c>
      <c r="R1957" s="1">
        <v>222652</v>
      </c>
      <c r="S1957" s="1">
        <v>141595</v>
      </c>
      <c r="T1957" s="1">
        <v>117285</v>
      </c>
      <c r="U1957" s="1">
        <v>0</v>
      </c>
      <c r="V1957" s="1">
        <v>1009</v>
      </c>
      <c r="X1957" s="1">
        <v>127</v>
      </c>
      <c r="AG1957" s="1">
        <v>9253</v>
      </c>
      <c r="AH1957" s="1">
        <v>2099</v>
      </c>
      <c r="AI1957" s="1">
        <v>1529</v>
      </c>
      <c r="AJ1957" s="1">
        <v>1250</v>
      </c>
      <c r="AK1957" s="1">
        <v>15774</v>
      </c>
      <c r="AM1957" s="1">
        <v>0</v>
      </c>
      <c r="AS1957" t="s">
        <v>2349</v>
      </c>
      <c r="AT1957" t="s">
        <v>2563</v>
      </c>
      <c r="AW1957" s="35">
        <v>36</v>
      </c>
      <c r="AX1957" s="37">
        <v>119</v>
      </c>
      <c r="AY1957" s="41">
        <f t="shared" ref="AY1957:AY2020" si="611">1000*AW1957+AX1957</f>
        <v>36119</v>
      </c>
      <c r="BA1957" s="7" t="s">
        <v>59</v>
      </c>
    </row>
    <row r="1958" spans="1:53" hidden="1" outlineLevel="1">
      <c r="A1958" t="s">
        <v>2131</v>
      </c>
      <c r="B1958" t="s">
        <v>2563</v>
      </c>
      <c r="C1958" s="25">
        <v>42673</v>
      </c>
      <c r="F1958" s="1">
        <f t="shared" si="603"/>
        <v>23615</v>
      </c>
      <c r="G1958" s="25">
        <v>13509</v>
      </c>
      <c r="H1958" s="1">
        <v>12871</v>
      </c>
      <c r="I1958" s="2" t="str">
        <f t="shared" si="601"/>
        <v/>
      </c>
      <c r="J1958" s="2">
        <f t="shared" si="602"/>
        <v>0.545034935422401</v>
      </c>
      <c r="K1958" s="10">
        <f t="shared" si="604"/>
        <v>2</v>
      </c>
      <c r="L1958" s="9">
        <f t="shared" si="605"/>
        <v>1</v>
      </c>
      <c r="M1958" s="8">
        <f t="shared" si="606"/>
        <v>3</v>
      </c>
      <c r="N1958" s="2">
        <f t="shared" si="607"/>
        <v>0.25805632013550711</v>
      </c>
      <c r="O1958" s="2">
        <f t="shared" si="608"/>
        <v>0.48532712259157318</v>
      </c>
      <c r="P1958" s="2">
        <f t="shared" si="609"/>
        <v>0.18513656574211307</v>
      </c>
      <c r="Q1958" s="2">
        <f t="shared" si="610"/>
        <v>7.1479991530806697E-2</v>
      </c>
      <c r="R1958" s="1">
        <v>6094</v>
      </c>
      <c r="S1958" s="1">
        <v>11461</v>
      </c>
      <c r="T1958" s="1">
        <v>4372</v>
      </c>
      <c r="U1958" s="1">
        <v>0</v>
      </c>
      <c r="V1958" s="1">
        <v>46</v>
      </c>
      <c r="X1958" s="1">
        <v>3</v>
      </c>
      <c r="AG1958" s="1">
        <v>434</v>
      </c>
      <c r="AH1958" s="1">
        <v>150</v>
      </c>
      <c r="AI1958" s="1">
        <v>134</v>
      </c>
      <c r="AJ1958" s="1">
        <v>67</v>
      </c>
      <c r="AK1958" s="1">
        <v>854</v>
      </c>
      <c r="AM1958" s="1">
        <v>0</v>
      </c>
      <c r="AS1958" t="s">
        <v>2131</v>
      </c>
      <c r="AT1958" t="s">
        <v>2563</v>
      </c>
      <c r="AW1958" s="35">
        <v>36</v>
      </c>
      <c r="AX1958" s="37">
        <v>121</v>
      </c>
      <c r="AY1958" s="41">
        <f t="shared" si="611"/>
        <v>36121</v>
      </c>
      <c r="BA1958" s="7" t="s">
        <v>59</v>
      </c>
    </row>
    <row r="1959" spans="1:53" hidden="1" outlineLevel="1">
      <c r="A1959" t="s">
        <v>2234</v>
      </c>
      <c r="B1959" t="s">
        <v>2563</v>
      </c>
      <c r="C1959" s="25">
        <v>25025</v>
      </c>
      <c r="F1959" s="1">
        <f t="shared" si="603"/>
        <v>13608</v>
      </c>
      <c r="G1959" s="25">
        <v>7873</v>
      </c>
      <c r="H1959" s="1">
        <v>7548</v>
      </c>
      <c r="I1959" s="2" t="str">
        <f t="shared" si="601"/>
        <v/>
      </c>
      <c r="J1959" s="2">
        <f t="shared" si="602"/>
        <v>0.55467372134038806</v>
      </c>
      <c r="K1959" s="10">
        <f t="shared" si="604"/>
        <v>2</v>
      </c>
      <c r="L1959" s="9">
        <f t="shared" si="605"/>
        <v>1</v>
      </c>
      <c r="M1959" s="8">
        <f t="shared" si="606"/>
        <v>3</v>
      </c>
      <c r="N1959" s="2">
        <f t="shared" si="607"/>
        <v>0.24360670194003528</v>
      </c>
      <c r="O1959" s="2">
        <f t="shared" si="608"/>
        <v>0.53277483833039385</v>
      </c>
      <c r="P1959" s="2">
        <f t="shared" si="609"/>
        <v>0.15534979423868311</v>
      </c>
      <c r="Q1959" s="2">
        <f t="shared" si="610"/>
        <v>6.8268665490887726E-2</v>
      </c>
      <c r="R1959" s="1">
        <v>3315</v>
      </c>
      <c r="S1959" s="1">
        <v>7250</v>
      </c>
      <c r="T1959" s="1">
        <v>2114</v>
      </c>
      <c r="U1959" s="1">
        <v>1</v>
      </c>
      <c r="V1959" s="1">
        <v>44</v>
      </c>
      <c r="X1959" s="1">
        <v>14</v>
      </c>
      <c r="AG1959" s="1">
        <v>217</v>
      </c>
      <c r="AH1959" s="1">
        <v>82</v>
      </c>
      <c r="AI1959" s="1">
        <v>67</v>
      </c>
      <c r="AJ1959" s="1">
        <v>44</v>
      </c>
      <c r="AK1959" s="1">
        <v>458</v>
      </c>
      <c r="AM1959" s="1">
        <v>2</v>
      </c>
      <c r="AS1959" t="s">
        <v>2234</v>
      </c>
      <c r="AT1959" t="s">
        <v>2563</v>
      </c>
      <c r="AW1959" s="35">
        <v>36</v>
      </c>
      <c r="AX1959" s="37">
        <v>123</v>
      </c>
      <c r="AY1959" s="41">
        <f t="shared" si="611"/>
        <v>36123</v>
      </c>
      <c r="BA1959" s="7" t="s">
        <v>59</v>
      </c>
    </row>
    <row r="1960" spans="1:53" hidden="1" outlineLevel="1">
      <c r="A1960" t="s">
        <v>2347</v>
      </c>
      <c r="B1960" t="s">
        <v>2563</v>
      </c>
      <c r="C1960" s="25">
        <v>1348164</v>
      </c>
      <c r="F1960" s="1">
        <f t="shared" si="603"/>
        <v>582236</v>
      </c>
      <c r="G1960" s="25">
        <v>186383</v>
      </c>
      <c r="H1960" s="1">
        <v>149787</v>
      </c>
      <c r="I1960" s="2" t="str">
        <f t="shared" si="601"/>
        <v/>
      </c>
      <c r="J1960" s="2">
        <f t="shared" si="602"/>
        <v>0.25726166022025432</v>
      </c>
      <c r="K1960" s="10">
        <f t="shared" si="604"/>
        <v>1</v>
      </c>
      <c r="L1960" s="9">
        <f t="shared" si="605"/>
        <v>3</v>
      </c>
      <c r="M1960" s="8">
        <f t="shared" si="606"/>
        <v>2</v>
      </c>
      <c r="N1960" s="2">
        <f t="shared" si="607"/>
        <v>0.75591856223249676</v>
      </c>
      <c r="O1960" s="2">
        <f t="shared" si="608"/>
        <v>7.6037895286447416E-2</v>
      </c>
      <c r="P1960" s="2">
        <f t="shared" si="609"/>
        <v>0.13314704003187711</v>
      </c>
      <c r="Q1960" s="2">
        <f t="shared" si="610"/>
        <v>3.4896502449178718E-2</v>
      </c>
      <c r="R1960" s="1">
        <v>440123</v>
      </c>
      <c r="S1960" s="1">
        <v>44272</v>
      </c>
      <c r="T1960" s="1">
        <v>77523</v>
      </c>
      <c r="U1960" s="1">
        <v>9</v>
      </c>
      <c r="V1960" s="1">
        <v>416</v>
      </c>
      <c r="X1960" s="1">
        <v>25</v>
      </c>
      <c r="AG1960" s="1">
        <v>3119</v>
      </c>
      <c r="AH1960" s="1">
        <v>2774</v>
      </c>
      <c r="AI1960" s="1">
        <v>1474</v>
      </c>
      <c r="AJ1960" s="1">
        <v>2064</v>
      </c>
      <c r="AK1960" s="1">
        <v>10432</v>
      </c>
      <c r="AM1960" s="1">
        <v>5</v>
      </c>
      <c r="AS1960" t="s">
        <v>2347</v>
      </c>
      <c r="AT1960" t="s">
        <v>2563</v>
      </c>
      <c r="AW1960" s="35">
        <v>36</v>
      </c>
      <c r="AX1960" s="37">
        <v>5</v>
      </c>
      <c r="AY1960" s="41">
        <f t="shared" si="611"/>
        <v>36005</v>
      </c>
      <c r="BA1960" s="7" t="s">
        <v>59</v>
      </c>
    </row>
    <row r="1961" spans="1:53" hidden="1" outlineLevel="1">
      <c r="A1961" t="s">
        <v>985</v>
      </c>
      <c r="B1961" t="s">
        <v>2563</v>
      </c>
      <c r="C1961" s="25">
        <v>2436132</v>
      </c>
      <c r="F1961" s="1">
        <f t="shared" si="603"/>
        <v>1149076</v>
      </c>
      <c r="G1961" s="25">
        <v>368512</v>
      </c>
      <c r="H1961" s="1">
        <v>297747</v>
      </c>
      <c r="I1961" s="2" t="str">
        <f t="shared" si="601"/>
        <v/>
      </c>
      <c r="J1961" s="2">
        <f t="shared" si="602"/>
        <v>0.25911863096957904</v>
      </c>
      <c r="K1961" s="10">
        <f t="shared" si="604"/>
        <v>1</v>
      </c>
      <c r="L1961" s="9">
        <f t="shared" si="605"/>
        <v>3</v>
      </c>
      <c r="M1961" s="8">
        <f t="shared" si="606"/>
        <v>2</v>
      </c>
      <c r="N1961" s="2">
        <f t="shared" si="607"/>
        <v>0.70771472034921967</v>
      </c>
      <c r="O1961" s="2">
        <f t="shared" si="608"/>
        <v>9.8450407109712493E-2</v>
      </c>
      <c r="P1961" s="2">
        <f t="shared" si="609"/>
        <v>0.1597805541147844</v>
      </c>
      <c r="Q1961" s="2">
        <f t="shared" si="610"/>
        <v>3.4054318426283453E-2</v>
      </c>
      <c r="R1961" s="1">
        <v>813218</v>
      </c>
      <c r="S1961" s="1">
        <v>113127</v>
      </c>
      <c r="T1961" s="1">
        <v>183600</v>
      </c>
      <c r="U1961" s="1">
        <v>39</v>
      </c>
      <c r="V1961" s="1">
        <v>3052</v>
      </c>
      <c r="X1961" s="1">
        <v>38</v>
      </c>
      <c r="AG1961" s="1">
        <v>4369</v>
      </c>
      <c r="AH1961" s="1">
        <v>4741</v>
      </c>
      <c r="AI1961" s="1">
        <v>2258</v>
      </c>
      <c r="AJ1961" s="1">
        <v>3588</v>
      </c>
      <c r="AK1961" s="1">
        <v>21038</v>
      </c>
      <c r="AM1961" s="1">
        <v>8</v>
      </c>
      <c r="AS1961" t="s">
        <v>985</v>
      </c>
      <c r="AT1961" t="s">
        <v>2563</v>
      </c>
      <c r="AW1961" s="35">
        <v>36</v>
      </c>
      <c r="AX1961" s="37">
        <v>47</v>
      </c>
      <c r="AY1961" s="41">
        <f t="shared" si="611"/>
        <v>36047</v>
      </c>
      <c r="BA1961" s="7" t="s">
        <v>59</v>
      </c>
    </row>
    <row r="1962" spans="1:53" hidden="1" outlineLevel="1">
      <c r="A1962" t="s">
        <v>2562</v>
      </c>
      <c r="B1962" t="s">
        <v>2563</v>
      </c>
      <c r="C1962" s="25">
        <v>1578171</v>
      </c>
      <c r="F1962" s="1">
        <f t="shared" si="603"/>
        <v>906547</v>
      </c>
      <c r="G1962" s="25">
        <v>378328</v>
      </c>
      <c r="H1962" s="1">
        <v>341937</v>
      </c>
      <c r="I1962" s="2" t="str">
        <f t="shared" si="601"/>
        <v/>
      </c>
      <c r="J1962" s="2">
        <f t="shared" si="602"/>
        <v>0.37718618008773952</v>
      </c>
      <c r="K1962" s="10">
        <f t="shared" si="604"/>
        <v>1</v>
      </c>
      <c r="L1962" s="9">
        <f t="shared" si="605"/>
        <v>3</v>
      </c>
      <c r="M1962" s="8">
        <f t="shared" si="606"/>
        <v>2</v>
      </c>
      <c r="N1962" s="2">
        <f t="shared" si="607"/>
        <v>0.68523639700975236</v>
      </c>
      <c r="O1962" s="2">
        <f t="shared" si="608"/>
        <v>0.10822163660571377</v>
      </c>
      <c r="P1962" s="2">
        <f t="shared" si="609"/>
        <v>0.16975512576843782</v>
      </c>
      <c r="Q1962" s="2">
        <f t="shared" si="610"/>
        <v>3.678684061609605E-2</v>
      </c>
      <c r="R1962" s="1">
        <v>621199</v>
      </c>
      <c r="S1962" s="1">
        <v>98108</v>
      </c>
      <c r="T1962" s="1">
        <v>153891</v>
      </c>
      <c r="U1962" s="1">
        <v>68</v>
      </c>
      <c r="V1962" s="1">
        <v>2707</v>
      </c>
      <c r="X1962" s="1">
        <v>52</v>
      </c>
      <c r="AG1962" s="1">
        <v>1829</v>
      </c>
      <c r="AH1962" s="1">
        <v>3646</v>
      </c>
      <c r="AI1962" s="1">
        <v>1673</v>
      </c>
      <c r="AJ1962" s="1">
        <v>1495</v>
      </c>
      <c r="AK1962" s="1">
        <v>21872</v>
      </c>
      <c r="AM1962" s="1">
        <v>7</v>
      </c>
      <c r="AS1962" t="s">
        <v>2562</v>
      </c>
      <c r="AT1962" t="s">
        <v>2563</v>
      </c>
      <c r="AW1962" s="35">
        <v>36</v>
      </c>
      <c r="AX1962" s="37">
        <v>61</v>
      </c>
      <c r="AY1962" s="41">
        <f t="shared" si="611"/>
        <v>36061</v>
      </c>
      <c r="BA1962" s="7" t="s">
        <v>59</v>
      </c>
    </row>
    <row r="1963" spans="1:53" hidden="1" outlineLevel="1">
      <c r="A1963" t="s">
        <v>2438</v>
      </c>
      <c r="B1963" t="s">
        <v>2563</v>
      </c>
      <c r="C1963" s="25">
        <v>2173862</v>
      </c>
      <c r="F1963" s="1">
        <f t="shared" si="603"/>
        <v>929141</v>
      </c>
      <c r="G1963" s="25">
        <v>330641</v>
      </c>
      <c r="H1963" s="1">
        <v>232191</v>
      </c>
      <c r="I1963" s="2" t="str">
        <f t="shared" si="601"/>
        <v/>
      </c>
      <c r="J1963" s="2">
        <f t="shared" si="602"/>
        <v>0.24989856222037343</v>
      </c>
      <c r="K1963" s="10">
        <f t="shared" si="604"/>
        <v>1</v>
      </c>
      <c r="L1963" s="9">
        <f t="shared" si="605"/>
        <v>3</v>
      </c>
      <c r="M1963" s="8">
        <f t="shared" si="606"/>
        <v>2</v>
      </c>
      <c r="N1963" s="2">
        <f t="shared" si="607"/>
        <v>0.63332045405379811</v>
      </c>
      <c r="O1963" s="2">
        <f t="shared" si="608"/>
        <v>0.1439889101869361</v>
      </c>
      <c r="P1963" s="2">
        <f t="shared" si="609"/>
        <v>0.18507739944744661</v>
      </c>
      <c r="Q1963" s="2">
        <f t="shared" si="610"/>
        <v>3.7613236311819176E-2</v>
      </c>
      <c r="R1963" s="1">
        <v>588444</v>
      </c>
      <c r="S1963" s="1">
        <v>133786</v>
      </c>
      <c r="T1963" s="1">
        <v>171963</v>
      </c>
      <c r="U1963" s="1">
        <v>12</v>
      </c>
      <c r="V1963" s="1">
        <v>1458</v>
      </c>
      <c r="X1963" s="1">
        <v>21</v>
      </c>
      <c r="AG1963" s="1">
        <v>5923</v>
      </c>
      <c r="AH1963" s="1">
        <v>4507</v>
      </c>
      <c r="AI1963" s="1">
        <v>2137</v>
      </c>
      <c r="AJ1963" s="1">
        <v>2316</v>
      </c>
      <c r="AK1963" s="1">
        <v>18572</v>
      </c>
      <c r="AM1963" s="1">
        <v>2</v>
      </c>
      <c r="AS1963" t="s">
        <v>2438</v>
      </c>
      <c r="AT1963" t="s">
        <v>2563</v>
      </c>
      <c r="AW1963" s="35">
        <v>36</v>
      </c>
      <c r="AX1963" s="37">
        <v>81</v>
      </c>
      <c r="AY1963" s="41">
        <f t="shared" si="611"/>
        <v>36081</v>
      </c>
      <c r="BA1963" s="7" t="s">
        <v>59</v>
      </c>
    </row>
    <row r="1964" spans="1:53" hidden="1" outlineLevel="1">
      <c r="A1964" t="s">
        <v>1274</v>
      </c>
      <c r="B1964" t="s">
        <v>2563</v>
      </c>
      <c r="C1964" s="25">
        <v>457577</v>
      </c>
      <c r="F1964" s="1">
        <f t="shared" si="603"/>
        <v>234922</v>
      </c>
      <c r="G1964" s="25">
        <v>85627</v>
      </c>
      <c r="H1964" s="1">
        <v>77975</v>
      </c>
      <c r="I1964" s="2" t="str">
        <f t="shared" si="601"/>
        <v/>
      </c>
      <c r="J1964" s="2">
        <f t="shared" si="602"/>
        <v>0.33191867939145758</v>
      </c>
      <c r="K1964" s="10">
        <f t="shared" si="604"/>
        <v>1</v>
      </c>
      <c r="L1964" s="9">
        <f t="shared" si="605"/>
        <v>2</v>
      </c>
      <c r="M1964" s="8">
        <f t="shared" si="606"/>
        <v>3</v>
      </c>
      <c r="N1964" s="2">
        <f t="shared" si="607"/>
        <v>0.44585862541609556</v>
      </c>
      <c r="O1964" s="2">
        <f t="shared" si="608"/>
        <v>0.31021785954487019</v>
      </c>
      <c r="P1964" s="2">
        <f t="shared" si="609"/>
        <v>0.18915640084794103</v>
      </c>
      <c r="Q1964" s="2">
        <f t="shared" si="610"/>
        <v>5.476711419109323E-2</v>
      </c>
      <c r="R1964" s="1">
        <v>104742</v>
      </c>
      <c r="S1964" s="1">
        <v>72877</v>
      </c>
      <c r="T1964" s="1">
        <v>44437</v>
      </c>
      <c r="U1964" s="1">
        <v>5</v>
      </c>
      <c r="V1964" s="1">
        <v>326</v>
      </c>
      <c r="X1964" s="1">
        <v>9</v>
      </c>
      <c r="AG1964" s="1">
        <v>3955</v>
      </c>
      <c r="AH1964" s="1">
        <v>1223</v>
      </c>
      <c r="AI1964" s="1">
        <v>787</v>
      </c>
      <c r="AJ1964" s="1">
        <v>765</v>
      </c>
      <c r="AK1964" s="1">
        <v>5796</v>
      </c>
      <c r="AM1964" s="1">
        <v>0</v>
      </c>
      <c r="AS1964" t="s">
        <v>1274</v>
      </c>
      <c r="AT1964" t="s">
        <v>2563</v>
      </c>
      <c r="AW1964" s="35">
        <v>36</v>
      </c>
      <c r="AX1964" s="37">
        <v>85</v>
      </c>
      <c r="AY1964" s="41">
        <f t="shared" si="611"/>
        <v>36085</v>
      </c>
      <c r="BA1964" s="7" t="s">
        <v>59</v>
      </c>
    </row>
    <row r="1965" spans="1:53" collapsed="1">
      <c r="A1965" t="s">
        <v>2562</v>
      </c>
      <c r="B1965" t="s">
        <v>2569</v>
      </c>
      <c r="C1965" s="25">
        <f>SUM(C1903:C1964)</f>
        <v>19104631</v>
      </c>
      <c r="D1965" s="55">
        <v>14376000</v>
      </c>
      <c r="E1965" s="55">
        <v>12701000</v>
      </c>
      <c r="F1965" s="1">
        <f>SUM(F1903:F1964)</f>
        <v>10236727</v>
      </c>
      <c r="G1965" s="25">
        <f>SUM(G1903:G1964)</f>
        <v>4700632</v>
      </c>
      <c r="H1965" s="1">
        <v>4140378</v>
      </c>
      <c r="I1965" s="2">
        <f t="shared" si="601"/>
        <v>0.28800626043405675</v>
      </c>
      <c r="J1965" s="2">
        <f t="shared" si="602"/>
        <v>0.40446306715027175</v>
      </c>
      <c r="K1965" s="10">
        <f t="shared" si="604"/>
        <v>1</v>
      </c>
      <c r="L1965" s="9">
        <f t="shared" si="605"/>
        <v>2</v>
      </c>
      <c r="M1965" s="8">
        <f t="shared" si="606"/>
        <v>3</v>
      </c>
      <c r="N1965" s="2">
        <f t="shared" si="607"/>
        <v>0.47308539145373318</v>
      </c>
      <c r="O1965" s="2">
        <f t="shared" si="608"/>
        <v>0.27419564866778218</v>
      </c>
      <c r="P1965" s="2">
        <f t="shared" si="609"/>
        <v>0.19613700746342069</v>
      </c>
      <c r="Q1965" s="2">
        <f t="shared" si="610"/>
        <v>5.6581952415063946E-2</v>
      </c>
      <c r="R1965" s="1">
        <f>SUM(R1903:R1964)</f>
        <v>4842846</v>
      </c>
      <c r="S1965" s="1">
        <f t="shared" ref="S1965:X1965" si="612">SUM(S1903:S1964)</f>
        <v>2806866</v>
      </c>
      <c r="T1965" s="1">
        <f t="shared" si="612"/>
        <v>2007801</v>
      </c>
      <c r="U1965" s="1">
        <f t="shared" si="612"/>
        <v>941</v>
      </c>
      <c r="V1965" s="1">
        <f t="shared" si="612"/>
        <v>27421</v>
      </c>
      <c r="X1965" s="1">
        <f t="shared" si="612"/>
        <v>2621</v>
      </c>
      <c r="AG1965" s="1">
        <f t="shared" ref="AG1965:AM1965" si="613">SUM(AG1903:AG1964)</f>
        <v>137181</v>
      </c>
      <c r="AH1965" s="1">
        <f t="shared" si="613"/>
        <v>54120</v>
      </c>
      <c r="AI1965" s="1">
        <f t="shared" si="613"/>
        <v>33490</v>
      </c>
      <c r="AJ1965" s="1">
        <f>SUM(AJ1903:AJ1964)</f>
        <v>29462</v>
      </c>
      <c r="AK1965" s="1">
        <f t="shared" si="613"/>
        <v>293821</v>
      </c>
      <c r="AM1965" s="1">
        <f t="shared" si="613"/>
        <v>157</v>
      </c>
      <c r="AS1965" t="s">
        <v>2562</v>
      </c>
      <c r="AT1965" t="s">
        <v>2569</v>
      </c>
      <c r="AW1965" s="35">
        <v>36</v>
      </c>
      <c r="AX1965" s="37"/>
      <c r="AY1965" s="35">
        <v>36</v>
      </c>
      <c r="BA1965" s="7" t="s">
        <v>2133</v>
      </c>
    </row>
    <row r="1966" spans="1:53" s="1" customFormat="1">
      <c r="A1966"/>
      <c r="B1966"/>
      <c r="C1966" s="25"/>
      <c r="I1966" s="2"/>
      <c r="J1966" s="2"/>
      <c r="K1966" s="7"/>
      <c r="L1966" s="2"/>
      <c r="M1966" s="8"/>
      <c r="N1966" s="2"/>
      <c r="O1966" s="2"/>
      <c r="P1966" s="2"/>
      <c r="Q1966" s="2"/>
      <c r="AP1966"/>
      <c r="AQ1966"/>
      <c r="AR1966" s="8"/>
      <c r="AS1966"/>
      <c r="AT1966"/>
      <c r="AU1966"/>
      <c r="AW1966" s="35"/>
      <c r="AX1966" s="37"/>
      <c r="AY1966" s="41"/>
      <c r="BA1966" s="7"/>
    </row>
    <row r="1967" spans="1:53" hidden="1" outlineLevel="1">
      <c r="A1967" t="s">
        <v>2572</v>
      </c>
      <c r="B1967" t="s">
        <v>498</v>
      </c>
      <c r="C1967" s="25">
        <v>141462</v>
      </c>
      <c r="F1967" s="1">
        <f>SUM(R1967:AF1967)</f>
        <v>81106</v>
      </c>
      <c r="G1967" s="25">
        <v>29254</v>
      </c>
      <c r="H1967" s="1">
        <v>27437</v>
      </c>
      <c r="I1967" s="2" t="str">
        <f t="shared" si="601"/>
        <v/>
      </c>
      <c r="J1967" s="2">
        <f t="shared" si="602"/>
        <v>0.3382857001948068</v>
      </c>
      <c r="K1967" s="10">
        <f t="shared" ref="K1967:K1998" si="614">RANK(R1967,R1967:AP1967)</f>
        <v>1</v>
      </c>
      <c r="L1967" s="9">
        <f t="shared" ref="L1967:L1998" si="615">RANK(S1967,R1967:AP1967)</f>
        <v>2</v>
      </c>
      <c r="M1967" s="8">
        <f t="shared" ref="M1967:M1998" si="616">RANK(T1967,R1967:AP1967)</f>
        <v>3</v>
      </c>
      <c r="N1967" s="2">
        <f t="shared" ref="N1967:N1998" si="617">IF(SUM($R1967:$AO1967)=0,"-",R1967/SUM($R1967:$AO1967))</f>
        <v>0.45424506201760662</v>
      </c>
      <c r="O1967" s="2">
        <f t="shared" ref="O1967:O1998" si="618">IF(SUM($R1967:$AO1967)=0,"-",S1967/SUM($R1967:$AO1967))</f>
        <v>0.36292012921362166</v>
      </c>
      <c r="P1967" s="2">
        <f t="shared" ref="P1967:P1998" si="619">IF(SUM($R1967:$AO1967)=0,"-",T1967/SUM($R1967:$AO1967))</f>
        <v>0.18283480876877173</v>
      </c>
      <c r="Q1967" s="2">
        <f t="shared" ref="Q1967:Q1998" si="620">IF(SUM($R1967:$AO1967)=0,"-",(1-N1967-O1967-P1967))</f>
        <v>0</v>
      </c>
      <c r="R1967" s="1">
        <v>36842</v>
      </c>
      <c r="S1967" s="1">
        <v>29435</v>
      </c>
      <c r="T1967" s="1">
        <v>14829</v>
      </c>
      <c r="AS1967" t="s">
        <v>2572</v>
      </c>
      <c r="AT1967" t="s">
        <v>498</v>
      </c>
      <c r="AW1967" s="35">
        <v>37</v>
      </c>
      <c r="AX1967" s="37">
        <v>1</v>
      </c>
      <c r="AY1967" s="41">
        <f t="shared" si="611"/>
        <v>37001</v>
      </c>
      <c r="BA1967" s="7" t="s">
        <v>59</v>
      </c>
    </row>
    <row r="1968" spans="1:53" hidden="1" outlineLevel="1">
      <c r="A1968" t="s">
        <v>2357</v>
      </c>
      <c r="B1968" t="s">
        <v>498</v>
      </c>
      <c r="C1968" s="25">
        <v>36243</v>
      </c>
      <c r="F1968" s="1">
        <f t="shared" ref="F1968:F2031" si="621">SUM(R1968:AF1968)</f>
        <v>24477</v>
      </c>
      <c r="G1968" s="25">
        <v>10530</v>
      </c>
      <c r="H1968" s="1">
        <v>10312</v>
      </c>
      <c r="I1968" s="2" t="str">
        <f t="shared" si="601"/>
        <v/>
      </c>
      <c r="J1968" s="2">
        <f t="shared" si="602"/>
        <v>0.42129345916574745</v>
      </c>
      <c r="K1968" s="10">
        <f t="shared" si="614"/>
        <v>2</v>
      </c>
      <c r="L1968" s="9">
        <f t="shared" si="615"/>
        <v>1</v>
      </c>
      <c r="M1968" s="8">
        <f t="shared" si="616"/>
        <v>3</v>
      </c>
      <c r="N1968" s="2">
        <f t="shared" si="617"/>
        <v>0.37132818564366549</v>
      </c>
      <c r="O1968" s="2">
        <f t="shared" si="618"/>
        <v>0.45601993708379296</v>
      </c>
      <c r="P1968" s="2">
        <f t="shared" si="619"/>
        <v>0.17265187727254158</v>
      </c>
      <c r="Q1968" s="2">
        <f t="shared" si="620"/>
        <v>2.7755575615628914E-17</v>
      </c>
      <c r="R1968" s="1">
        <v>9089</v>
      </c>
      <c r="S1968" s="1">
        <v>11162</v>
      </c>
      <c r="T1968" s="1">
        <v>4226</v>
      </c>
      <c r="AS1968" t="s">
        <v>2357</v>
      </c>
      <c r="AT1968" t="s">
        <v>498</v>
      </c>
      <c r="AW1968" s="35">
        <v>37</v>
      </c>
      <c r="AX1968" s="37">
        <v>3</v>
      </c>
      <c r="AY1968" s="41">
        <f t="shared" si="611"/>
        <v>37003</v>
      </c>
      <c r="BA1968" s="7" t="s">
        <v>59</v>
      </c>
    </row>
    <row r="1969" spans="1:53" hidden="1" outlineLevel="1">
      <c r="A1969" t="s">
        <v>1275</v>
      </c>
      <c r="B1969" t="s">
        <v>498</v>
      </c>
      <c r="C1969" s="25">
        <v>10940</v>
      </c>
      <c r="F1969" s="1">
        <f t="shared" si="621"/>
        <v>6687</v>
      </c>
      <c r="G1969" s="25">
        <v>3850</v>
      </c>
      <c r="H1969" s="1">
        <v>3910</v>
      </c>
      <c r="I1969" s="2" t="str">
        <f t="shared" si="601"/>
        <v/>
      </c>
      <c r="J1969" s="2">
        <f t="shared" si="602"/>
        <v>0.58471661432630473</v>
      </c>
      <c r="K1969" s="10">
        <f t="shared" si="614"/>
        <v>1</v>
      </c>
      <c r="L1969" s="9">
        <f t="shared" si="615"/>
        <v>2</v>
      </c>
      <c r="M1969" s="8">
        <f t="shared" si="616"/>
        <v>3</v>
      </c>
      <c r="N1969" s="2">
        <f t="shared" si="617"/>
        <v>0.52759084791386268</v>
      </c>
      <c r="O1969" s="2">
        <f t="shared" si="618"/>
        <v>0.32510841932107071</v>
      </c>
      <c r="P1969" s="2">
        <f t="shared" si="619"/>
        <v>0.14730073276506656</v>
      </c>
      <c r="Q1969" s="2">
        <f t="shared" si="620"/>
        <v>5.5511151231257827E-17</v>
      </c>
      <c r="R1969" s="1">
        <v>3528</v>
      </c>
      <c r="S1969" s="1">
        <v>2174</v>
      </c>
      <c r="T1969" s="1">
        <v>985</v>
      </c>
      <c r="AS1969" t="s">
        <v>1275</v>
      </c>
      <c r="AT1969" t="s">
        <v>498</v>
      </c>
      <c r="AW1969" s="35">
        <v>37</v>
      </c>
      <c r="AX1969" s="37">
        <v>5</v>
      </c>
      <c r="AY1969" s="41">
        <f t="shared" si="611"/>
        <v>37005</v>
      </c>
      <c r="BA1969" s="7" t="s">
        <v>59</v>
      </c>
    </row>
    <row r="1970" spans="1:53" hidden="1" outlineLevel="1">
      <c r="A1970" t="s">
        <v>2228</v>
      </c>
      <c r="B1970" t="s">
        <v>498</v>
      </c>
      <c r="C1970" s="25">
        <v>26599</v>
      </c>
      <c r="F1970" s="1">
        <f t="shared" si="621"/>
        <v>15028</v>
      </c>
      <c r="G1970" s="25">
        <v>5676</v>
      </c>
      <c r="H1970" s="1">
        <v>5569</v>
      </c>
      <c r="I1970" s="2" t="str">
        <f t="shared" si="601"/>
        <v/>
      </c>
      <c r="J1970" s="2">
        <f t="shared" si="602"/>
        <v>0.37057492680330051</v>
      </c>
      <c r="K1970" s="10">
        <f t="shared" si="614"/>
        <v>1</v>
      </c>
      <c r="L1970" s="9">
        <f t="shared" si="615"/>
        <v>2</v>
      </c>
      <c r="M1970" s="8">
        <f t="shared" si="616"/>
        <v>3</v>
      </c>
      <c r="N1970" s="2">
        <f t="shared" si="617"/>
        <v>0.75039925472451419</v>
      </c>
      <c r="O1970" s="2">
        <f t="shared" si="618"/>
        <v>0.14459675272824063</v>
      </c>
      <c r="P1970" s="2">
        <f t="shared" si="619"/>
        <v>0.10500399254724514</v>
      </c>
      <c r="Q1970" s="2">
        <f t="shared" si="620"/>
        <v>4.163336342344337E-17</v>
      </c>
      <c r="R1970" s="1">
        <v>11277</v>
      </c>
      <c r="S1970" s="1">
        <v>2173</v>
      </c>
      <c r="T1970" s="1">
        <v>1578</v>
      </c>
      <c r="AS1970" t="s">
        <v>2228</v>
      </c>
      <c r="AT1970" t="s">
        <v>498</v>
      </c>
      <c r="AW1970" s="35">
        <v>37</v>
      </c>
      <c r="AX1970" s="37">
        <v>7</v>
      </c>
      <c r="AY1970" s="41">
        <f t="shared" si="611"/>
        <v>37007</v>
      </c>
      <c r="BA1970" s="7" t="s">
        <v>59</v>
      </c>
    </row>
    <row r="1971" spans="1:53" hidden="1" outlineLevel="1">
      <c r="A1971" t="s">
        <v>2570</v>
      </c>
      <c r="B1971" t="s">
        <v>498</v>
      </c>
      <c r="C1971" s="25">
        <v>26134</v>
      </c>
      <c r="F1971" s="1">
        <f t="shared" si="621"/>
        <v>19811</v>
      </c>
      <c r="G1971" s="25">
        <v>8480</v>
      </c>
      <c r="H1971" s="1">
        <v>9199</v>
      </c>
      <c r="I1971" s="2" t="str">
        <f t="shared" si="601"/>
        <v/>
      </c>
      <c r="J1971" s="2">
        <f t="shared" si="602"/>
        <v>0.46433799404371306</v>
      </c>
      <c r="K1971" s="10">
        <f t="shared" si="614"/>
        <v>2</v>
      </c>
      <c r="L1971" s="9">
        <f t="shared" si="615"/>
        <v>1</v>
      </c>
      <c r="M1971" s="8">
        <f t="shared" si="616"/>
        <v>3</v>
      </c>
      <c r="N1971" s="2">
        <f t="shared" si="617"/>
        <v>0.3852405229418</v>
      </c>
      <c r="O1971" s="2">
        <f t="shared" si="618"/>
        <v>0.43803947302003937</v>
      </c>
      <c r="P1971" s="2">
        <f t="shared" si="619"/>
        <v>0.17672000403816063</v>
      </c>
      <c r="Q1971" s="2">
        <f t="shared" si="620"/>
        <v>0</v>
      </c>
      <c r="R1971" s="1">
        <v>7632</v>
      </c>
      <c r="S1971" s="1">
        <v>8678</v>
      </c>
      <c r="T1971" s="1">
        <v>3501</v>
      </c>
      <c r="AS1971" t="s">
        <v>2570</v>
      </c>
      <c r="AT1971" t="s">
        <v>498</v>
      </c>
      <c r="AW1971" s="35">
        <v>37</v>
      </c>
      <c r="AX1971" s="37">
        <v>9</v>
      </c>
      <c r="AY1971" s="41">
        <f t="shared" si="611"/>
        <v>37009</v>
      </c>
      <c r="BA1971" s="7" t="s">
        <v>59</v>
      </c>
    </row>
    <row r="1972" spans="1:53" hidden="1" outlineLevel="1">
      <c r="A1972" t="s">
        <v>2571</v>
      </c>
      <c r="B1972" t="s">
        <v>498</v>
      </c>
      <c r="C1972" s="25">
        <v>18104</v>
      </c>
      <c r="F1972" s="1">
        <f t="shared" si="621"/>
        <v>12011</v>
      </c>
      <c r="G1972" s="25">
        <v>3829</v>
      </c>
      <c r="H1972" s="1">
        <v>3955</v>
      </c>
      <c r="I1972" s="2" t="str">
        <f t="shared" si="601"/>
        <v/>
      </c>
      <c r="J1972" s="2">
        <f t="shared" si="602"/>
        <v>0.32928149196569811</v>
      </c>
      <c r="K1972" s="10">
        <f t="shared" si="614"/>
        <v>3</v>
      </c>
      <c r="L1972" s="9">
        <f t="shared" si="615"/>
        <v>1</v>
      </c>
      <c r="M1972" s="8">
        <f t="shared" si="616"/>
        <v>2</v>
      </c>
      <c r="N1972" s="2">
        <f t="shared" si="617"/>
        <v>0.13912247106818748</v>
      </c>
      <c r="O1972" s="2">
        <f t="shared" si="618"/>
        <v>0.6611439513779036</v>
      </c>
      <c r="P1972" s="2">
        <f t="shared" si="619"/>
        <v>0.19973357755390891</v>
      </c>
      <c r="Q1972" s="2">
        <f t="shared" si="620"/>
        <v>-5.5511151231257827E-17</v>
      </c>
      <c r="R1972" s="1">
        <v>1671</v>
      </c>
      <c r="S1972" s="1">
        <v>7941</v>
      </c>
      <c r="T1972" s="1">
        <v>2399</v>
      </c>
      <c r="AS1972" t="s">
        <v>2571</v>
      </c>
      <c r="AT1972" t="s">
        <v>498</v>
      </c>
      <c r="AW1972" s="35">
        <v>37</v>
      </c>
      <c r="AX1972" s="37">
        <v>11</v>
      </c>
      <c r="AY1972" s="41">
        <f t="shared" si="611"/>
        <v>37011</v>
      </c>
      <c r="BA1972" s="7" t="s">
        <v>59</v>
      </c>
    </row>
    <row r="1973" spans="1:53" hidden="1" outlineLevel="1">
      <c r="A1973" t="s">
        <v>2157</v>
      </c>
      <c r="B1973" t="s">
        <v>498</v>
      </c>
      <c r="C1973" s="25">
        <v>46622</v>
      </c>
      <c r="F1973" s="1">
        <f t="shared" si="621"/>
        <v>29331</v>
      </c>
      <c r="G1973" s="25">
        <v>12250</v>
      </c>
      <c r="H1973" s="1">
        <v>10903</v>
      </c>
      <c r="I1973" s="2" t="str">
        <f t="shared" si="601"/>
        <v/>
      </c>
      <c r="J1973" s="2">
        <f t="shared" si="602"/>
        <v>0.37172275067334903</v>
      </c>
      <c r="K1973" s="10">
        <f t="shared" si="614"/>
        <v>1</v>
      </c>
      <c r="L1973" s="9">
        <f t="shared" si="615"/>
        <v>2</v>
      </c>
      <c r="M1973" s="8">
        <f t="shared" si="616"/>
        <v>3</v>
      </c>
      <c r="N1973" s="2">
        <f t="shared" si="617"/>
        <v>0.53700862568613417</v>
      </c>
      <c r="O1973" s="2">
        <f t="shared" si="618"/>
        <v>0.31451365449524393</v>
      </c>
      <c r="P1973" s="2">
        <f t="shared" si="619"/>
        <v>0.14847771981862193</v>
      </c>
      <c r="Q1973" s="2">
        <f t="shared" si="620"/>
        <v>-2.7755575615628914E-17</v>
      </c>
      <c r="R1973" s="1">
        <v>15751</v>
      </c>
      <c r="S1973" s="1">
        <v>9225</v>
      </c>
      <c r="T1973" s="1">
        <v>4355</v>
      </c>
      <c r="AS1973" t="s">
        <v>2157</v>
      </c>
      <c r="AT1973" t="s">
        <v>498</v>
      </c>
      <c r="AW1973" s="35">
        <v>37</v>
      </c>
      <c r="AX1973" s="37">
        <v>13</v>
      </c>
      <c r="AY1973" s="41">
        <f t="shared" si="611"/>
        <v>37013</v>
      </c>
      <c r="BA1973" s="7" t="s">
        <v>59</v>
      </c>
    </row>
    <row r="1974" spans="1:53" hidden="1" outlineLevel="1">
      <c r="A1974" t="s">
        <v>1827</v>
      </c>
      <c r="B1974" t="s">
        <v>498</v>
      </c>
      <c r="C1974" s="25">
        <v>19936</v>
      </c>
      <c r="F1974" s="1">
        <f t="shared" si="621"/>
        <v>13646</v>
      </c>
      <c r="G1974" s="25">
        <v>4049</v>
      </c>
      <c r="H1974" s="1">
        <v>2928</v>
      </c>
      <c r="I1974" s="2" t="str">
        <f t="shared" si="601"/>
        <v/>
      </c>
      <c r="J1974" s="2">
        <f t="shared" si="602"/>
        <v>0.21456837168400997</v>
      </c>
      <c r="K1974" s="10">
        <f t="shared" si="614"/>
        <v>1</v>
      </c>
      <c r="L1974" s="9">
        <f t="shared" si="615"/>
        <v>2</v>
      </c>
      <c r="M1974" s="8">
        <f t="shared" si="616"/>
        <v>3</v>
      </c>
      <c r="N1974" s="2">
        <f t="shared" si="617"/>
        <v>0.82456397479114762</v>
      </c>
      <c r="O1974" s="2">
        <f t="shared" si="618"/>
        <v>9.9149934046607061E-2</v>
      </c>
      <c r="P1974" s="2">
        <f t="shared" si="619"/>
        <v>7.6286091162245342E-2</v>
      </c>
      <c r="Q1974" s="2">
        <f t="shared" si="620"/>
        <v>-2.7755575615628914E-17</v>
      </c>
      <c r="R1974" s="1">
        <v>11252</v>
      </c>
      <c r="S1974" s="1">
        <v>1353</v>
      </c>
      <c r="T1974" s="1">
        <v>1041</v>
      </c>
      <c r="AS1974" t="s">
        <v>1827</v>
      </c>
      <c r="AT1974" t="s">
        <v>498</v>
      </c>
      <c r="AW1974" s="35">
        <v>37</v>
      </c>
      <c r="AX1974" s="37">
        <v>15</v>
      </c>
      <c r="AY1974" s="41">
        <f t="shared" si="611"/>
        <v>37015</v>
      </c>
      <c r="BA1974" s="7" t="s">
        <v>59</v>
      </c>
    </row>
    <row r="1975" spans="1:53" hidden="1" outlineLevel="1">
      <c r="A1975" t="s">
        <v>1532</v>
      </c>
      <c r="B1975" t="s">
        <v>498</v>
      </c>
      <c r="C1975" s="25">
        <v>34114</v>
      </c>
      <c r="F1975" s="1">
        <f t="shared" si="621"/>
        <v>21073</v>
      </c>
      <c r="G1975" s="25">
        <v>7737</v>
      </c>
      <c r="H1975" s="1">
        <v>7450</v>
      </c>
      <c r="I1975" s="2" t="str">
        <f t="shared" si="601"/>
        <v/>
      </c>
      <c r="J1975" s="2">
        <f t="shared" si="602"/>
        <v>0.35353295686423386</v>
      </c>
      <c r="K1975" s="10">
        <f t="shared" si="614"/>
        <v>1</v>
      </c>
      <c r="L1975" s="9">
        <f t="shared" si="615"/>
        <v>2</v>
      </c>
      <c r="M1975" s="8">
        <f t="shared" si="616"/>
        <v>3</v>
      </c>
      <c r="N1975" s="2">
        <f t="shared" si="617"/>
        <v>0.72172922697290376</v>
      </c>
      <c r="O1975" s="2">
        <f t="shared" si="618"/>
        <v>0.13923029468988754</v>
      </c>
      <c r="P1975" s="2">
        <f t="shared" si="619"/>
        <v>0.13904047833720876</v>
      </c>
      <c r="Q1975" s="2">
        <f t="shared" si="620"/>
        <v>-5.5511151231257827E-17</v>
      </c>
      <c r="R1975" s="1">
        <v>15209</v>
      </c>
      <c r="S1975" s="1">
        <v>2934</v>
      </c>
      <c r="T1975" s="1">
        <v>2930</v>
      </c>
      <c r="AS1975" t="s">
        <v>1532</v>
      </c>
      <c r="AT1975" t="s">
        <v>498</v>
      </c>
      <c r="AW1975" s="35">
        <v>37</v>
      </c>
      <c r="AX1975" s="37">
        <v>17</v>
      </c>
      <c r="AY1975" s="41">
        <f t="shared" si="611"/>
        <v>37017</v>
      </c>
      <c r="BA1975" s="7" t="s">
        <v>59</v>
      </c>
    </row>
    <row r="1976" spans="1:53" hidden="1" outlineLevel="1">
      <c r="A1976" t="s">
        <v>1139</v>
      </c>
      <c r="B1976" t="s">
        <v>498</v>
      </c>
      <c r="C1976" s="25">
        <v>93938</v>
      </c>
      <c r="F1976" s="1">
        <f t="shared" si="621"/>
        <v>63524</v>
      </c>
      <c r="G1976" s="25">
        <v>26708</v>
      </c>
      <c r="H1976" s="1">
        <v>25962</v>
      </c>
      <c r="I1976" s="2" t="str">
        <f t="shared" si="601"/>
        <v/>
      </c>
      <c r="J1976" s="2">
        <f t="shared" si="602"/>
        <v>0.40869592594924753</v>
      </c>
      <c r="K1976" s="10">
        <f t="shared" si="614"/>
        <v>1</v>
      </c>
      <c r="L1976" s="9">
        <f t="shared" si="615"/>
        <v>2</v>
      </c>
      <c r="M1976" s="8">
        <f t="shared" si="616"/>
        <v>3</v>
      </c>
      <c r="N1976" s="2">
        <f t="shared" si="617"/>
        <v>0.40295006611674328</v>
      </c>
      <c r="O1976" s="2">
        <f t="shared" si="618"/>
        <v>0.38160380328694665</v>
      </c>
      <c r="P1976" s="2">
        <f t="shared" si="619"/>
        <v>0.21544613059631004</v>
      </c>
      <c r="Q1976" s="2">
        <f t="shared" si="620"/>
        <v>-2.7755575615628914E-17</v>
      </c>
      <c r="R1976" s="1">
        <v>25597</v>
      </c>
      <c r="S1976" s="1">
        <v>24241</v>
      </c>
      <c r="T1976" s="1">
        <v>13686</v>
      </c>
      <c r="AS1976" t="s">
        <v>1139</v>
      </c>
      <c r="AT1976" t="s">
        <v>498</v>
      </c>
      <c r="AW1976" s="35">
        <v>37</v>
      </c>
      <c r="AX1976" s="37">
        <v>19</v>
      </c>
      <c r="AY1976" s="41">
        <f t="shared" si="611"/>
        <v>37019</v>
      </c>
      <c r="BA1976" s="7" t="s">
        <v>59</v>
      </c>
    </row>
    <row r="1977" spans="1:53" hidden="1" outlineLevel="1">
      <c r="A1977" t="s">
        <v>1368</v>
      </c>
      <c r="B1977" t="s">
        <v>498</v>
      </c>
      <c r="C1977" s="25">
        <v>226524</v>
      </c>
      <c r="F1977" s="1">
        <f t="shared" si="621"/>
        <v>159870</v>
      </c>
      <c r="G1977" s="25">
        <v>78765</v>
      </c>
      <c r="H1977" s="1">
        <v>78439</v>
      </c>
      <c r="I1977" s="2" t="str">
        <f t="shared" si="601"/>
        <v/>
      </c>
      <c r="J1977" s="2">
        <f t="shared" si="602"/>
        <v>0.49064239694751988</v>
      </c>
      <c r="K1977" s="10">
        <f t="shared" si="614"/>
        <v>1</v>
      </c>
      <c r="L1977" s="9">
        <f t="shared" si="615"/>
        <v>2</v>
      </c>
      <c r="M1977" s="8">
        <f t="shared" si="616"/>
        <v>3</v>
      </c>
      <c r="N1977" s="2">
        <f t="shared" si="617"/>
        <v>0.44152123600425347</v>
      </c>
      <c r="O1977" s="2">
        <f t="shared" si="618"/>
        <v>0.3154187777569275</v>
      </c>
      <c r="P1977" s="2">
        <f t="shared" si="619"/>
        <v>0.24305998623881905</v>
      </c>
      <c r="Q1977" s="2">
        <f t="shared" si="620"/>
        <v>-8.3266726846886741E-17</v>
      </c>
      <c r="R1977" s="1">
        <v>70586</v>
      </c>
      <c r="S1977" s="1">
        <v>50426</v>
      </c>
      <c r="T1977" s="1">
        <v>38858</v>
      </c>
      <c r="AS1977" t="s">
        <v>1368</v>
      </c>
      <c r="AT1977" t="s">
        <v>498</v>
      </c>
      <c r="AW1977" s="35">
        <v>37</v>
      </c>
      <c r="AX1977" s="37">
        <v>21</v>
      </c>
      <c r="AY1977" s="41">
        <f t="shared" si="611"/>
        <v>37021</v>
      </c>
      <c r="BA1977" s="7" t="s">
        <v>59</v>
      </c>
    </row>
    <row r="1978" spans="1:53" hidden="1" outlineLevel="1">
      <c r="A1978" t="s">
        <v>569</v>
      </c>
      <c r="B1978" t="s">
        <v>498</v>
      </c>
      <c r="C1978" s="25">
        <v>89903</v>
      </c>
      <c r="F1978" s="1">
        <f t="shared" si="621"/>
        <v>54986</v>
      </c>
      <c r="G1978" s="25">
        <v>21788</v>
      </c>
      <c r="H1978" s="1">
        <v>20700</v>
      </c>
      <c r="I1978" s="2" t="str">
        <f t="shared" si="601"/>
        <v/>
      </c>
      <c r="J1978" s="2">
        <f t="shared" si="602"/>
        <v>0.37645946240861311</v>
      </c>
      <c r="K1978" s="10">
        <f t="shared" si="614"/>
        <v>1</v>
      </c>
      <c r="L1978" s="9">
        <f t="shared" si="615"/>
        <v>2</v>
      </c>
      <c r="M1978" s="8">
        <f t="shared" si="616"/>
        <v>3</v>
      </c>
      <c r="N1978" s="2">
        <f t="shared" si="617"/>
        <v>0.41621503655475939</v>
      </c>
      <c r="O1978" s="2">
        <f t="shared" si="618"/>
        <v>0.37571381806277959</v>
      </c>
      <c r="P1978" s="2">
        <f t="shared" si="619"/>
        <v>0.20807114538246099</v>
      </c>
      <c r="Q1978" s="2">
        <f t="shared" si="620"/>
        <v>-2.7755575615628914E-17</v>
      </c>
      <c r="R1978" s="1">
        <v>22886</v>
      </c>
      <c r="S1978" s="1">
        <v>20659</v>
      </c>
      <c r="T1978" s="1">
        <v>11441</v>
      </c>
      <c r="AS1978" t="s">
        <v>569</v>
      </c>
      <c r="AT1978" t="s">
        <v>498</v>
      </c>
      <c r="AW1978" s="35">
        <v>37</v>
      </c>
      <c r="AX1978" s="37">
        <v>23</v>
      </c>
      <c r="AY1978" s="41">
        <f t="shared" si="611"/>
        <v>37023</v>
      </c>
      <c r="BA1978" s="7" t="s">
        <v>59</v>
      </c>
    </row>
    <row r="1979" spans="1:53" hidden="1" outlineLevel="1">
      <c r="A1979" t="s">
        <v>187</v>
      </c>
      <c r="B1979" t="s">
        <v>498</v>
      </c>
      <c r="C1979" s="25">
        <v>157735</v>
      </c>
      <c r="F1979" s="1">
        <f t="shared" si="621"/>
        <v>93960</v>
      </c>
      <c r="G1979" s="25">
        <v>31564</v>
      </c>
      <c r="H1979" s="1">
        <v>31057</v>
      </c>
      <c r="I1979" s="2" t="str">
        <f t="shared" si="601"/>
        <v/>
      </c>
      <c r="J1979" s="2">
        <f t="shared" si="602"/>
        <v>0.33053426990208601</v>
      </c>
      <c r="K1979" s="10">
        <f t="shared" si="614"/>
        <v>2</v>
      </c>
      <c r="L1979" s="9">
        <f t="shared" si="615"/>
        <v>1</v>
      </c>
      <c r="M1979" s="8">
        <f t="shared" si="616"/>
        <v>3</v>
      </c>
      <c r="N1979" s="2">
        <f t="shared" si="617"/>
        <v>0.35697105151128139</v>
      </c>
      <c r="O1979" s="2">
        <f t="shared" si="618"/>
        <v>0.43641975308641973</v>
      </c>
      <c r="P1979" s="2">
        <f t="shared" si="619"/>
        <v>0.20660919540229886</v>
      </c>
      <c r="Q1979" s="2">
        <f t="shared" si="620"/>
        <v>2.7755575615628914E-17</v>
      </c>
      <c r="R1979" s="1">
        <v>33541</v>
      </c>
      <c r="S1979" s="1">
        <v>41006</v>
      </c>
      <c r="T1979" s="1">
        <v>19413</v>
      </c>
      <c r="AS1979" t="s">
        <v>187</v>
      </c>
      <c r="AT1979" t="s">
        <v>498</v>
      </c>
      <c r="AW1979" s="35">
        <v>37</v>
      </c>
      <c r="AX1979" s="37">
        <v>25</v>
      </c>
      <c r="AY1979" s="41">
        <f t="shared" si="611"/>
        <v>37025</v>
      </c>
      <c r="BA1979" s="7" t="s">
        <v>59</v>
      </c>
    </row>
    <row r="1980" spans="1:53" hidden="1" outlineLevel="1">
      <c r="A1980" t="s">
        <v>2553</v>
      </c>
      <c r="B1980" t="s">
        <v>498</v>
      </c>
      <c r="C1980" s="25">
        <v>80897</v>
      </c>
      <c r="F1980" s="1">
        <f t="shared" si="621"/>
        <v>49603</v>
      </c>
      <c r="G1980" s="25">
        <v>20620</v>
      </c>
      <c r="H1980" s="1">
        <v>20028</v>
      </c>
      <c r="I1980" s="2" t="str">
        <f t="shared" si="601"/>
        <v/>
      </c>
      <c r="J1980" s="2">
        <f t="shared" si="602"/>
        <v>0.40376590125597245</v>
      </c>
      <c r="K1980" s="10">
        <f t="shared" si="614"/>
        <v>2</v>
      </c>
      <c r="L1980" s="9">
        <f t="shared" si="615"/>
        <v>1</v>
      </c>
      <c r="M1980" s="8">
        <f t="shared" si="616"/>
        <v>3</v>
      </c>
      <c r="N1980" s="2">
        <f t="shared" si="617"/>
        <v>0.35060379412535531</v>
      </c>
      <c r="O1980" s="2">
        <f t="shared" si="618"/>
        <v>0.47041509586113744</v>
      </c>
      <c r="P1980" s="2">
        <f t="shared" si="619"/>
        <v>0.17898111001350725</v>
      </c>
      <c r="Q1980" s="2">
        <f t="shared" si="620"/>
        <v>5.5511151231257827E-17</v>
      </c>
      <c r="R1980" s="1">
        <v>17391</v>
      </c>
      <c r="S1980" s="1">
        <v>23334</v>
      </c>
      <c r="T1980" s="1">
        <v>8878</v>
      </c>
      <c r="AS1980" t="s">
        <v>2553</v>
      </c>
      <c r="AT1980" t="s">
        <v>498</v>
      </c>
      <c r="AW1980" s="35">
        <v>37</v>
      </c>
      <c r="AX1980" s="37">
        <v>27</v>
      </c>
      <c r="AY1980" s="41">
        <f t="shared" si="611"/>
        <v>37027</v>
      </c>
      <c r="BA1980" s="7" t="s">
        <v>59</v>
      </c>
    </row>
    <row r="1981" spans="1:53" hidden="1" outlineLevel="1">
      <c r="A1981" t="s">
        <v>2410</v>
      </c>
      <c r="B1981" t="s">
        <v>498</v>
      </c>
      <c r="C1981" s="25">
        <v>9321</v>
      </c>
      <c r="F1981" s="1">
        <f t="shared" si="621"/>
        <v>6395</v>
      </c>
      <c r="G1981" s="25">
        <v>3025</v>
      </c>
      <c r="H1981" s="1">
        <v>2891</v>
      </c>
      <c r="I1981" s="2" t="str">
        <f t="shared" si="601"/>
        <v/>
      </c>
      <c r="J1981" s="2">
        <f t="shared" si="602"/>
        <v>0.45207193119624706</v>
      </c>
      <c r="K1981" s="10">
        <f t="shared" si="614"/>
        <v>1</v>
      </c>
      <c r="L1981" s="9">
        <f t="shared" si="615"/>
        <v>3</v>
      </c>
      <c r="M1981" s="8">
        <f t="shared" si="616"/>
        <v>2</v>
      </c>
      <c r="N1981" s="2">
        <f t="shared" si="617"/>
        <v>0.48553557466770914</v>
      </c>
      <c r="O1981" s="2">
        <f t="shared" si="618"/>
        <v>0.25645035183737297</v>
      </c>
      <c r="P1981" s="2">
        <f t="shared" si="619"/>
        <v>0.25801407349491789</v>
      </c>
      <c r="Q1981" s="2">
        <f t="shared" si="620"/>
        <v>0</v>
      </c>
      <c r="R1981" s="1">
        <v>3105</v>
      </c>
      <c r="S1981" s="1">
        <v>1640</v>
      </c>
      <c r="T1981" s="1">
        <v>1650</v>
      </c>
      <c r="AS1981" t="s">
        <v>2410</v>
      </c>
      <c r="AT1981" t="s">
        <v>498</v>
      </c>
      <c r="AW1981" s="35">
        <v>37</v>
      </c>
      <c r="AX1981" s="37">
        <v>29</v>
      </c>
      <c r="AY1981" s="41">
        <f t="shared" si="611"/>
        <v>37029</v>
      </c>
      <c r="BA1981" s="7" t="s">
        <v>59</v>
      </c>
    </row>
    <row r="1982" spans="1:53" hidden="1" outlineLevel="1">
      <c r="A1982" t="s">
        <v>2463</v>
      </c>
      <c r="B1982" t="s">
        <v>498</v>
      </c>
      <c r="C1982" s="25">
        <v>64028</v>
      </c>
      <c r="F1982" s="1">
        <f t="shared" si="621"/>
        <v>44331</v>
      </c>
      <c r="G1982" s="25">
        <v>22245</v>
      </c>
      <c r="H1982" s="1">
        <v>21880</v>
      </c>
      <c r="I1982" s="2" t="str">
        <f t="shared" si="601"/>
        <v/>
      </c>
      <c r="J1982" s="2">
        <f t="shared" si="602"/>
        <v>0.49355981141864608</v>
      </c>
      <c r="K1982" s="10">
        <f t="shared" si="614"/>
        <v>2</v>
      </c>
      <c r="L1982" s="9">
        <f t="shared" si="615"/>
        <v>1</v>
      </c>
      <c r="M1982" s="8">
        <f t="shared" si="616"/>
        <v>3</v>
      </c>
      <c r="N1982" s="2">
        <f t="shared" si="617"/>
        <v>0.34729647425052446</v>
      </c>
      <c r="O1982" s="2">
        <f t="shared" si="618"/>
        <v>0.41927770634544675</v>
      </c>
      <c r="P1982" s="2">
        <f t="shared" si="619"/>
        <v>0.23342581940402879</v>
      </c>
      <c r="Q1982" s="2">
        <f t="shared" si="620"/>
        <v>0</v>
      </c>
      <c r="R1982" s="1">
        <v>15396</v>
      </c>
      <c r="S1982" s="1">
        <v>18587</v>
      </c>
      <c r="T1982" s="1">
        <v>10348</v>
      </c>
      <c r="AS1982" t="s">
        <v>2463</v>
      </c>
      <c r="AT1982" t="s">
        <v>498</v>
      </c>
      <c r="AW1982" s="35">
        <v>37</v>
      </c>
      <c r="AX1982" s="37">
        <v>31</v>
      </c>
      <c r="AY1982" s="41">
        <f t="shared" si="611"/>
        <v>37031</v>
      </c>
      <c r="BA1982" s="7" t="s">
        <v>59</v>
      </c>
    </row>
    <row r="1983" spans="1:53" hidden="1" outlineLevel="1">
      <c r="A1983" t="s">
        <v>2402</v>
      </c>
      <c r="B1983" t="s">
        <v>498</v>
      </c>
      <c r="C1983" s="25">
        <v>23993</v>
      </c>
      <c r="F1983" s="1">
        <f t="shared" si="621"/>
        <v>14678</v>
      </c>
      <c r="G1983" s="25">
        <v>5106</v>
      </c>
      <c r="H1983" s="1">
        <v>4513</v>
      </c>
      <c r="I1983" s="2" t="str">
        <f t="shared" si="601"/>
        <v/>
      </c>
      <c r="J1983" s="2">
        <f t="shared" si="602"/>
        <v>0.30746695735113777</v>
      </c>
      <c r="K1983" s="10">
        <f t="shared" si="614"/>
        <v>1</v>
      </c>
      <c r="L1983" s="9">
        <f t="shared" si="615"/>
        <v>2</v>
      </c>
      <c r="M1983" s="8">
        <f t="shared" si="616"/>
        <v>3</v>
      </c>
      <c r="N1983" s="2">
        <f t="shared" si="617"/>
        <v>0.64504700912930912</v>
      </c>
      <c r="O1983" s="2">
        <f t="shared" si="618"/>
        <v>0.20615887723123041</v>
      </c>
      <c r="P1983" s="2">
        <f t="shared" si="619"/>
        <v>0.14879411363946041</v>
      </c>
      <c r="Q1983" s="2">
        <f t="shared" si="620"/>
        <v>5.5511151231257827E-17</v>
      </c>
      <c r="R1983" s="1">
        <v>9468</v>
      </c>
      <c r="S1983" s="1">
        <v>3026</v>
      </c>
      <c r="T1983" s="1">
        <v>2184</v>
      </c>
      <c r="AS1983" t="s">
        <v>2402</v>
      </c>
      <c r="AT1983" t="s">
        <v>498</v>
      </c>
      <c r="AW1983" s="35">
        <v>37</v>
      </c>
      <c r="AX1983" s="37">
        <v>33</v>
      </c>
      <c r="AY1983" s="41">
        <f t="shared" si="611"/>
        <v>37033</v>
      </c>
      <c r="BA1983" s="7" t="s">
        <v>59</v>
      </c>
    </row>
    <row r="1984" spans="1:53" hidden="1" outlineLevel="1">
      <c r="A1984" t="s">
        <v>2449</v>
      </c>
      <c r="B1984" t="s">
        <v>498</v>
      </c>
      <c r="C1984" s="25">
        <v>150449</v>
      </c>
      <c r="F1984" s="1">
        <f t="shared" si="621"/>
        <v>96849</v>
      </c>
      <c r="G1984" s="25">
        <v>34630</v>
      </c>
      <c r="H1984" s="1">
        <v>34040</v>
      </c>
      <c r="I1984" s="2" t="str">
        <f t="shared" si="601"/>
        <v/>
      </c>
      <c r="J1984" s="2">
        <f t="shared" si="602"/>
        <v>0.35147497650982457</v>
      </c>
      <c r="K1984" s="10">
        <f t="shared" si="614"/>
        <v>2</v>
      </c>
      <c r="L1984" s="9">
        <f t="shared" si="615"/>
        <v>1</v>
      </c>
      <c r="M1984" s="8">
        <f t="shared" si="616"/>
        <v>3</v>
      </c>
      <c r="N1984" s="2">
        <f t="shared" si="617"/>
        <v>0.31501615917562392</v>
      </c>
      <c r="O1984" s="2">
        <f t="shared" si="618"/>
        <v>0.4741195056221541</v>
      </c>
      <c r="P1984" s="2">
        <f t="shared" si="619"/>
        <v>0.210864335202222</v>
      </c>
      <c r="Q1984" s="2">
        <f t="shared" si="620"/>
        <v>-8.3266726846886741E-17</v>
      </c>
      <c r="R1984" s="1">
        <v>30509</v>
      </c>
      <c r="S1984" s="1">
        <v>45918</v>
      </c>
      <c r="T1984" s="1">
        <v>20422</v>
      </c>
      <c r="AS1984" t="s">
        <v>2449</v>
      </c>
      <c r="AT1984" t="s">
        <v>498</v>
      </c>
      <c r="AW1984" s="35">
        <v>37</v>
      </c>
      <c r="AX1984" s="37">
        <v>35</v>
      </c>
      <c r="AY1984" s="41">
        <f t="shared" si="611"/>
        <v>37035</v>
      </c>
      <c r="BA1984" s="7" t="s">
        <v>59</v>
      </c>
    </row>
    <row r="1985" spans="1:53" hidden="1" outlineLevel="1">
      <c r="A1985" t="s">
        <v>2953</v>
      </c>
      <c r="B1985" t="s">
        <v>498</v>
      </c>
      <c r="C1985" s="25">
        <v>58779</v>
      </c>
      <c r="F1985" s="1">
        <f t="shared" si="621"/>
        <v>37652</v>
      </c>
      <c r="G1985" s="25">
        <v>17888</v>
      </c>
      <c r="H1985" s="1">
        <v>17321</v>
      </c>
      <c r="I1985" s="2" t="str">
        <f t="shared" si="601"/>
        <v/>
      </c>
      <c r="J1985" s="2">
        <f t="shared" si="602"/>
        <v>0.46002868373525974</v>
      </c>
      <c r="K1985" s="10">
        <f t="shared" si="614"/>
        <v>1</v>
      </c>
      <c r="L1985" s="9">
        <f t="shared" si="615"/>
        <v>2</v>
      </c>
      <c r="M1985" s="8">
        <f t="shared" si="616"/>
        <v>3</v>
      </c>
      <c r="N1985" s="2">
        <f t="shared" si="617"/>
        <v>0.50910974184638269</v>
      </c>
      <c r="O1985" s="2">
        <f t="shared" si="618"/>
        <v>0.2723361308828216</v>
      </c>
      <c r="P1985" s="2">
        <f t="shared" si="619"/>
        <v>0.21855412727079571</v>
      </c>
      <c r="Q1985" s="2">
        <f t="shared" si="620"/>
        <v>0</v>
      </c>
      <c r="R1985" s="1">
        <v>19169</v>
      </c>
      <c r="S1985" s="1">
        <v>10254</v>
      </c>
      <c r="T1985" s="1">
        <v>8229</v>
      </c>
      <c r="AS1985" t="s">
        <v>2953</v>
      </c>
      <c r="AT1985" t="s">
        <v>498</v>
      </c>
      <c r="AW1985" s="35">
        <v>37</v>
      </c>
      <c r="AX1985" s="37">
        <v>37</v>
      </c>
      <c r="AY1985" s="41">
        <f t="shared" si="611"/>
        <v>37037</v>
      </c>
      <c r="BA1985" s="7" t="s">
        <v>59</v>
      </c>
    </row>
    <row r="1986" spans="1:53" hidden="1" outlineLevel="1">
      <c r="A1986" t="s">
        <v>2292</v>
      </c>
      <c r="B1986" t="s">
        <v>498</v>
      </c>
      <c r="C1986" s="25">
        <v>26877</v>
      </c>
      <c r="F1986" s="1">
        <f t="shared" si="621"/>
        <v>20401</v>
      </c>
      <c r="G1986" s="25">
        <v>9319</v>
      </c>
      <c r="H1986" s="1">
        <v>8768</v>
      </c>
      <c r="I1986" s="2" t="str">
        <f t="shared" si="601"/>
        <v/>
      </c>
      <c r="J1986" s="2">
        <f t="shared" si="602"/>
        <v>0.42978285378167735</v>
      </c>
      <c r="K1986" s="10">
        <f t="shared" si="614"/>
        <v>2</v>
      </c>
      <c r="L1986" s="9">
        <f t="shared" si="615"/>
        <v>1</v>
      </c>
      <c r="M1986" s="8">
        <f t="shared" si="616"/>
        <v>3</v>
      </c>
      <c r="N1986" s="2">
        <f t="shared" si="617"/>
        <v>0.38527523160629379</v>
      </c>
      <c r="O1986" s="2">
        <f t="shared" si="618"/>
        <v>0.42350865153668937</v>
      </c>
      <c r="P1986" s="2">
        <f t="shared" si="619"/>
        <v>0.19121611685701681</v>
      </c>
      <c r="Q1986" s="2">
        <f t="shared" si="620"/>
        <v>8.3266726846886741E-17</v>
      </c>
      <c r="R1986" s="1">
        <v>7860</v>
      </c>
      <c r="S1986" s="1">
        <v>8640</v>
      </c>
      <c r="T1986" s="1">
        <v>3901</v>
      </c>
      <c r="AS1986" t="s">
        <v>2292</v>
      </c>
      <c r="AT1986" t="s">
        <v>498</v>
      </c>
      <c r="AW1986" s="35">
        <v>37</v>
      </c>
      <c r="AX1986" s="37">
        <v>39</v>
      </c>
      <c r="AY1986" s="41">
        <f t="shared" si="611"/>
        <v>37039</v>
      </c>
      <c r="BA1986" s="7" t="s">
        <v>59</v>
      </c>
    </row>
    <row r="1987" spans="1:53" hidden="1" outlineLevel="1">
      <c r="A1987" t="s">
        <v>1000</v>
      </c>
      <c r="B1987" t="s">
        <v>498</v>
      </c>
      <c r="C1987" s="25">
        <v>14835</v>
      </c>
      <c r="F1987" s="1">
        <f t="shared" si="621"/>
        <v>9338</v>
      </c>
      <c r="G1987" s="25">
        <v>2858</v>
      </c>
      <c r="H1987" s="1">
        <v>1852</v>
      </c>
      <c r="I1987" s="2" t="str">
        <f t="shared" si="601"/>
        <v/>
      </c>
      <c r="J1987" s="2">
        <f t="shared" si="602"/>
        <v>0.19832940672520882</v>
      </c>
      <c r="K1987" s="10">
        <f t="shared" si="614"/>
        <v>1</v>
      </c>
      <c r="L1987" s="9">
        <f t="shared" si="615"/>
        <v>2</v>
      </c>
      <c r="M1987" s="8">
        <f t="shared" si="616"/>
        <v>3</v>
      </c>
      <c r="N1987" s="2">
        <f t="shared" si="617"/>
        <v>0.6073034911115871</v>
      </c>
      <c r="O1987" s="2">
        <f t="shared" si="618"/>
        <v>0.22959948597130006</v>
      </c>
      <c r="P1987" s="2">
        <f t="shared" si="619"/>
        <v>0.16309702291711287</v>
      </c>
      <c r="Q1987" s="2">
        <f t="shared" si="620"/>
        <v>-2.7755575615628914E-17</v>
      </c>
      <c r="R1987" s="1">
        <v>5671</v>
      </c>
      <c r="S1987" s="1">
        <v>2144</v>
      </c>
      <c r="T1987" s="1">
        <v>1523</v>
      </c>
      <c r="AS1987" t="s">
        <v>1000</v>
      </c>
      <c r="AT1987" t="s">
        <v>498</v>
      </c>
      <c r="AW1987" s="35">
        <v>37</v>
      </c>
      <c r="AX1987" s="37">
        <v>41</v>
      </c>
      <c r="AY1987" s="41">
        <f t="shared" si="611"/>
        <v>37041</v>
      </c>
      <c r="BA1987" s="7" t="s">
        <v>59</v>
      </c>
    </row>
    <row r="1988" spans="1:53" hidden="1" outlineLevel="1">
      <c r="A1988" t="s">
        <v>687</v>
      </c>
      <c r="B1988" t="s">
        <v>498</v>
      </c>
      <c r="C1988" s="25">
        <v>10107</v>
      </c>
      <c r="F1988" s="1">
        <f t="shared" si="621"/>
        <v>7817</v>
      </c>
      <c r="G1988" s="25">
        <v>4644</v>
      </c>
      <c r="H1988" s="1">
        <v>4520</v>
      </c>
      <c r="I1988" s="2" t="str">
        <f t="shared" si="601"/>
        <v/>
      </c>
      <c r="J1988" s="2">
        <f t="shared" si="602"/>
        <v>0.57822694128182162</v>
      </c>
      <c r="K1988" s="10">
        <f t="shared" si="614"/>
        <v>2</v>
      </c>
      <c r="L1988" s="9">
        <f t="shared" si="615"/>
        <v>1</v>
      </c>
      <c r="M1988" s="8">
        <f t="shared" si="616"/>
        <v>3</v>
      </c>
      <c r="N1988" s="2">
        <f t="shared" si="617"/>
        <v>0.36318280670333886</v>
      </c>
      <c r="O1988" s="2">
        <f t="shared" si="618"/>
        <v>0.40834079570167581</v>
      </c>
      <c r="P1988" s="2">
        <f t="shared" si="619"/>
        <v>0.22847639759498528</v>
      </c>
      <c r="Q1988" s="2">
        <f t="shared" si="620"/>
        <v>0</v>
      </c>
      <c r="R1988" s="1">
        <v>2839</v>
      </c>
      <c r="S1988" s="1">
        <v>3192</v>
      </c>
      <c r="T1988" s="1">
        <v>1786</v>
      </c>
      <c r="AS1988" t="s">
        <v>687</v>
      </c>
      <c r="AT1988" t="s">
        <v>498</v>
      </c>
      <c r="AW1988" s="35">
        <v>37</v>
      </c>
      <c r="AX1988" s="37">
        <v>43</v>
      </c>
      <c r="AY1988" s="41">
        <f t="shared" si="611"/>
        <v>37043</v>
      </c>
      <c r="BA1988" s="7" t="s">
        <v>59</v>
      </c>
    </row>
    <row r="1989" spans="1:53" hidden="1" outlineLevel="1">
      <c r="A1989" t="s">
        <v>779</v>
      </c>
      <c r="B1989" t="s">
        <v>498</v>
      </c>
      <c r="C1989" s="25">
        <v>96990</v>
      </c>
      <c r="F1989" s="1">
        <f t="shared" si="621"/>
        <v>58119</v>
      </c>
      <c r="G1989" s="25">
        <v>23580</v>
      </c>
      <c r="H1989" s="1">
        <v>22762</v>
      </c>
      <c r="I1989" s="2" t="str">
        <f t="shared" si="601"/>
        <v/>
      </c>
      <c r="J1989" s="2">
        <f t="shared" si="602"/>
        <v>0.39164472891825391</v>
      </c>
      <c r="K1989" s="10">
        <f t="shared" si="614"/>
        <v>1</v>
      </c>
      <c r="L1989" s="9">
        <f t="shared" si="615"/>
        <v>2</v>
      </c>
      <c r="M1989" s="8">
        <f t="shared" si="616"/>
        <v>3</v>
      </c>
      <c r="N1989" s="2">
        <f t="shared" si="617"/>
        <v>0.5195719127996008</v>
      </c>
      <c r="O1989" s="2">
        <f t="shared" si="618"/>
        <v>0.32242468039711625</v>
      </c>
      <c r="P1989" s="2">
        <f t="shared" si="619"/>
        <v>0.15800340680328293</v>
      </c>
      <c r="Q1989" s="2">
        <f t="shared" si="620"/>
        <v>2.7755575615628914E-17</v>
      </c>
      <c r="R1989" s="1">
        <v>30197</v>
      </c>
      <c r="S1989" s="1">
        <v>18739</v>
      </c>
      <c r="T1989" s="1">
        <v>9183</v>
      </c>
      <c r="AS1989" t="s">
        <v>779</v>
      </c>
      <c r="AT1989" t="s">
        <v>498</v>
      </c>
      <c r="AW1989" s="35">
        <v>37</v>
      </c>
      <c r="AX1989" s="37">
        <v>45</v>
      </c>
      <c r="AY1989" s="41">
        <f t="shared" si="611"/>
        <v>37045</v>
      </c>
      <c r="BA1989" s="7" t="s">
        <v>59</v>
      </c>
    </row>
    <row r="1990" spans="1:53" hidden="1" outlineLevel="1">
      <c r="A1990" t="s">
        <v>2079</v>
      </c>
      <c r="B1990" t="s">
        <v>498</v>
      </c>
      <c r="C1990" s="25">
        <v>55654</v>
      </c>
      <c r="F1990" s="1">
        <f t="shared" si="621"/>
        <v>36294</v>
      </c>
      <c r="G1990" s="25">
        <v>13715</v>
      </c>
      <c r="H1990" s="1">
        <v>13459</v>
      </c>
      <c r="I1990" s="2" t="str">
        <f t="shared" si="601"/>
        <v/>
      </c>
      <c r="J1990" s="2">
        <f t="shared" si="602"/>
        <v>0.3708326445142448</v>
      </c>
      <c r="K1990" s="10">
        <f t="shared" si="614"/>
        <v>1</v>
      </c>
      <c r="L1990" s="9">
        <f t="shared" si="615"/>
        <v>2</v>
      </c>
      <c r="M1990" s="8">
        <f t="shared" si="616"/>
        <v>3</v>
      </c>
      <c r="N1990" s="2">
        <f t="shared" si="617"/>
        <v>0.69303466137653602</v>
      </c>
      <c r="O1990" s="2">
        <f t="shared" si="618"/>
        <v>0.15975092301757865</v>
      </c>
      <c r="P1990" s="2">
        <f t="shared" si="619"/>
        <v>0.14721441560588527</v>
      </c>
      <c r="Q1990" s="2">
        <f t="shared" si="620"/>
        <v>5.5511151231257827E-17</v>
      </c>
      <c r="R1990" s="1">
        <v>25153</v>
      </c>
      <c r="S1990" s="1">
        <v>5798</v>
      </c>
      <c r="T1990" s="1">
        <v>5343</v>
      </c>
      <c r="AS1990" t="s">
        <v>2079</v>
      </c>
      <c r="AT1990" t="s">
        <v>498</v>
      </c>
      <c r="AW1990" s="35">
        <v>37</v>
      </c>
      <c r="AX1990" s="37">
        <v>47</v>
      </c>
      <c r="AY1990" s="41">
        <f t="shared" si="611"/>
        <v>37047</v>
      </c>
      <c r="BA1990" s="7" t="s">
        <v>59</v>
      </c>
    </row>
    <row r="1991" spans="1:53" hidden="1" outlineLevel="1">
      <c r="A1991" t="s">
        <v>1470</v>
      </c>
      <c r="B1991" t="s">
        <v>498</v>
      </c>
      <c r="C1991" s="25">
        <v>96926</v>
      </c>
      <c r="F1991" s="1">
        <f t="shared" si="621"/>
        <v>62454</v>
      </c>
      <c r="G1991" s="25">
        <v>23819</v>
      </c>
      <c r="H1991" s="1">
        <v>20931</v>
      </c>
      <c r="I1991" s="2" t="str">
        <f t="shared" ref="I1991:I2054" si="622">IF(D1991&gt;0,H1991/D1991,"")</f>
        <v/>
      </c>
      <c r="J1991" s="2">
        <f t="shared" ref="J1991:J2054" si="623">IF(F1991&gt;0,H1991/F1991,"")</f>
        <v>0.33514266500144108</v>
      </c>
      <c r="K1991" s="10">
        <f t="shared" si="614"/>
        <v>1</v>
      </c>
      <c r="L1991" s="9">
        <f t="shared" si="615"/>
        <v>2</v>
      </c>
      <c r="M1991" s="8">
        <f t="shared" si="616"/>
        <v>3</v>
      </c>
      <c r="N1991" s="2">
        <f t="shared" si="617"/>
        <v>0.4348480481634483</v>
      </c>
      <c r="O1991" s="2">
        <f t="shared" si="618"/>
        <v>0.35930444807378231</v>
      </c>
      <c r="P1991" s="2">
        <f t="shared" si="619"/>
        <v>0.20584750376276939</v>
      </c>
      <c r="Q1991" s="2">
        <f t="shared" si="620"/>
        <v>5.5511151231257827E-17</v>
      </c>
      <c r="R1991" s="1">
        <v>27158</v>
      </c>
      <c r="S1991" s="1">
        <v>22440</v>
      </c>
      <c r="T1991" s="1">
        <v>12856</v>
      </c>
      <c r="AS1991" t="s">
        <v>1470</v>
      </c>
      <c r="AT1991" t="s">
        <v>498</v>
      </c>
      <c r="AW1991" s="35">
        <v>37</v>
      </c>
      <c r="AX1991" s="37">
        <v>49</v>
      </c>
      <c r="AY1991" s="41">
        <f t="shared" si="611"/>
        <v>37049</v>
      </c>
      <c r="BA1991" s="7" t="s">
        <v>59</v>
      </c>
    </row>
    <row r="1992" spans="1:53" hidden="1" outlineLevel="1">
      <c r="A1992" t="s">
        <v>204</v>
      </c>
      <c r="B1992" t="s">
        <v>498</v>
      </c>
      <c r="C1992" s="25">
        <v>307365</v>
      </c>
      <c r="F1992" s="1">
        <f t="shared" si="621"/>
        <v>177640</v>
      </c>
      <c r="G1992" s="25">
        <v>47451</v>
      </c>
      <c r="H1992" s="1">
        <v>46047</v>
      </c>
      <c r="I1992" s="2" t="str">
        <f t="shared" si="622"/>
        <v/>
      </c>
      <c r="J1992" s="2">
        <f t="shared" si="623"/>
        <v>0.25921526683179463</v>
      </c>
      <c r="K1992" s="10">
        <f t="shared" si="614"/>
        <v>1</v>
      </c>
      <c r="L1992" s="9">
        <f t="shared" si="615"/>
        <v>2</v>
      </c>
      <c r="M1992" s="8">
        <f t="shared" si="616"/>
        <v>3</v>
      </c>
      <c r="N1992" s="2">
        <f t="shared" si="617"/>
        <v>0.50091195676649403</v>
      </c>
      <c r="O1992" s="2">
        <f t="shared" si="618"/>
        <v>0.28280792614276062</v>
      </c>
      <c r="P1992" s="2">
        <f t="shared" si="619"/>
        <v>0.21628011709074532</v>
      </c>
      <c r="Q1992" s="2">
        <f t="shared" si="620"/>
        <v>2.7755575615628914E-17</v>
      </c>
      <c r="R1992" s="1">
        <v>88982</v>
      </c>
      <c r="S1992" s="1">
        <v>50238</v>
      </c>
      <c r="T1992" s="1">
        <v>38420</v>
      </c>
      <c r="AS1992" t="s">
        <v>204</v>
      </c>
      <c r="AT1992" t="s">
        <v>498</v>
      </c>
      <c r="AW1992" s="35">
        <v>37</v>
      </c>
      <c r="AX1992" s="37">
        <v>51</v>
      </c>
      <c r="AY1992" s="41">
        <f t="shared" si="611"/>
        <v>37051</v>
      </c>
      <c r="BA1992" s="7" t="s">
        <v>59</v>
      </c>
    </row>
    <row r="1993" spans="1:53" hidden="1" outlineLevel="1">
      <c r="A1993" t="s">
        <v>1782</v>
      </c>
      <c r="B1993" t="s">
        <v>498</v>
      </c>
      <c r="C1993" s="25">
        <v>22923</v>
      </c>
      <c r="F1993" s="1">
        <f t="shared" si="621"/>
        <v>15023</v>
      </c>
      <c r="G1993" s="25">
        <v>6619</v>
      </c>
      <c r="H1993" s="1">
        <v>6329</v>
      </c>
      <c r="I1993" s="2" t="str">
        <f t="shared" si="622"/>
        <v/>
      </c>
      <c r="J1993" s="2">
        <f t="shared" si="623"/>
        <v>0.42128735938228051</v>
      </c>
      <c r="K1993" s="10">
        <f t="shared" si="614"/>
        <v>1</v>
      </c>
      <c r="L1993" s="9">
        <f t="shared" si="615"/>
        <v>2</v>
      </c>
      <c r="M1993" s="8">
        <f t="shared" si="616"/>
        <v>3</v>
      </c>
      <c r="N1993" s="2">
        <f t="shared" si="617"/>
        <v>0.37169673167809358</v>
      </c>
      <c r="O1993" s="2">
        <f t="shared" si="618"/>
        <v>0.32117419956067361</v>
      </c>
      <c r="P1993" s="2">
        <f t="shared" si="619"/>
        <v>0.3071290687612328</v>
      </c>
      <c r="Q1993" s="2">
        <f t="shared" si="620"/>
        <v>0</v>
      </c>
      <c r="R1993" s="1">
        <v>5584</v>
      </c>
      <c r="S1993" s="1">
        <v>4825</v>
      </c>
      <c r="T1993" s="1">
        <v>4614</v>
      </c>
      <c r="AS1993" t="s">
        <v>1782</v>
      </c>
      <c r="AT1993" t="s">
        <v>498</v>
      </c>
      <c r="AW1993" s="35">
        <v>37</v>
      </c>
      <c r="AX1993" s="37">
        <v>53</v>
      </c>
      <c r="AY1993" s="41">
        <f t="shared" si="611"/>
        <v>37053</v>
      </c>
      <c r="BA1993" s="7" t="s">
        <v>59</v>
      </c>
    </row>
    <row r="1994" spans="1:53" hidden="1" outlineLevel="1">
      <c r="A1994" t="s">
        <v>1314</v>
      </c>
      <c r="B1994" t="s">
        <v>498</v>
      </c>
      <c r="C1994" s="25">
        <v>33463</v>
      </c>
      <c r="F1994" s="1">
        <f t="shared" si="621"/>
        <v>24228</v>
      </c>
      <c r="G1994" s="25">
        <v>9796</v>
      </c>
      <c r="H1994" s="1">
        <v>9502</v>
      </c>
      <c r="I1994" s="2" t="str">
        <f t="shared" si="622"/>
        <v/>
      </c>
      <c r="J1994" s="2">
        <f t="shared" si="623"/>
        <v>0.39219085355786693</v>
      </c>
      <c r="K1994" s="10">
        <f t="shared" si="614"/>
        <v>1</v>
      </c>
      <c r="L1994" s="9">
        <f t="shared" si="615"/>
        <v>2</v>
      </c>
      <c r="M1994" s="8">
        <f t="shared" si="616"/>
        <v>3</v>
      </c>
      <c r="N1994" s="2">
        <f t="shared" si="617"/>
        <v>0.41084695393759285</v>
      </c>
      <c r="O1994" s="2">
        <f t="shared" si="618"/>
        <v>0.30980683506686479</v>
      </c>
      <c r="P1994" s="2">
        <f t="shared" si="619"/>
        <v>0.27934621099554235</v>
      </c>
      <c r="Q1994" s="2">
        <f t="shared" si="620"/>
        <v>0</v>
      </c>
      <c r="R1994" s="1">
        <v>9954</v>
      </c>
      <c r="S1994" s="1">
        <v>7506</v>
      </c>
      <c r="T1994" s="1">
        <v>6768</v>
      </c>
      <c r="AS1994" t="s">
        <v>1314</v>
      </c>
      <c r="AT1994" t="s">
        <v>498</v>
      </c>
      <c r="AW1994" s="35">
        <v>37</v>
      </c>
      <c r="AX1994" s="37">
        <v>55</v>
      </c>
      <c r="AY1994" s="41">
        <f t="shared" si="611"/>
        <v>37055</v>
      </c>
      <c r="BA1994" s="7" t="s">
        <v>59</v>
      </c>
    </row>
    <row r="1995" spans="1:53" hidden="1" outlineLevel="1">
      <c r="A1995" t="s">
        <v>1893</v>
      </c>
      <c r="B1995" t="s">
        <v>498</v>
      </c>
      <c r="C1995" s="25">
        <v>157209</v>
      </c>
      <c r="F1995" s="1">
        <f t="shared" si="621"/>
        <v>94258</v>
      </c>
      <c r="G1995" s="25">
        <v>31066</v>
      </c>
      <c r="H1995" s="1">
        <v>29763</v>
      </c>
      <c r="I1995" s="2" t="str">
        <f t="shared" si="622"/>
        <v/>
      </c>
      <c r="J1995" s="2">
        <f t="shared" si="623"/>
        <v>0.31576099641409749</v>
      </c>
      <c r="K1995" s="10">
        <f t="shared" si="614"/>
        <v>2</v>
      </c>
      <c r="L1995" s="9">
        <f t="shared" si="615"/>
        <v>1</v>
      </c>
      <c r="M1995" s="8">
        <f t="shared" si="616"/>
        <v>3</v>
      </c>
      <c r="N1995" s="2">
        <f t="shared" si="617"/>
        <v>0.34545608860786353</v>
      </c>
      <c r="O1995" s="2">
        <f t="shared" si="618"/>
        <v>0.48551847058074649</v>
      </c>
      <c r="P1995" s="2">
        <f t="shared" si="619"/>
        <v>0.16902544081139001</v>
      </c>
      <c r="Q1995" s="2">
        <f t="shared" si="620"/>
        <v>2.7755575615628914E-17</v>
      </c>
      <c r="R1995" s="1">
        <v>32562</v>
      </c>
      <c r="S1995" s="1">
        <v>45764</v>
      </c>
      <c r="T1995" s="1">
        <v>15932</v>
      </c>
      <c r="AS1995" t="s">
        <v>1893</v>
      </c>
      <c r="AT1995" t="s">
        <v>498</v>
      </c>
      <c r="AW1995" s="35">
        <v>37</v>
      </c>
      <c r="AX1995" s="37">
        <v>57</v>
      </c>
      <c r="AY1995" s="41">
        <f t="shared" si="611"/>
        <v>37057</v>
      </c>
      <c r="BA1995" s="7" t="s">
        <v>59</v>
      </c>
    </row>
    <row r="1996" spans="1:53" hidden="1" outlineLevel="1">
      <c r="A1996" t="s">
        <v>1315</v>
      </c>
      <c r="B1996" t="s">
        <v>498</v>
      </c>
      <c r="C1996" s="25">
        <v>39539</v>
      </c>
      <c r="F1996" s="1">
        <f t="shared" si="621"/>
        <v>23598</v>
      </c>
      <c r="G1996" s="25">
        <v>11077</v>
      </c>
      <c r="H1996" s="1">
        <v>10695</v>
      </c>
      <c r="I1996" s="2" t="str">
        <f t="shared" si="622"/>
        <v/>
      </c>
      <c r="J1996" s="2">
        <f t="shared" si="623"/>
        <v>0.45321637426900585</v>
      </c>
      <c r="K1996" s="10">
        <f t="shared" si="614"/>
        <v>2</v>
      </c>
      <c r="L1996" s="9">
        <f t="shared" si="615"/>
        <v>1</v>
      </c>
      <c r="M1996" s="8">
        <f t="shared" si="616"/>
        <v>3</v>
      </c>
      <c r="N1996" s="2">
        <f t="shared" si="617"/>
        <v>0.24404610560216969</v>
      </c>
      <c r="O1996" s="2">
        <f t="shared" si="618"/>
        <v>0.57822696838715149</v>
      </c>
      <c r="P1996" s="2">
        <f t="shared" si="619"/>
        <v>0.17772692601067888</v>
      </c>
      <c r="Q1996" s="2">
        <f t="shared" si="620"/>
        <v>-2.7755575615628914E-17</v>
      </c>
      <c r="R1996" s="1">
        <v>5759</v>
      </c>
      <c r="S1996" s="1">
        <v>13645</v>
      </c>
      <c r="T1996" s="1">
        <v>4194</v>
      </c>
      <c r="AS1996" t="s">
        <v>1315</v>
      </c>
      <c r="AT1996" t="s">
        <v>498</v>
      </c>
      <c r="AW1996" s="35">
        <v>37</v>
      </c>
      <c r="AX1996" s="37">
        <v>59</v>
      </c>
      <c r="AY1996" s="41">
        <f t="shared" si="611"/>
        <v>37059</v>
      </c>
      <c r="BA1996" s="7" t="s">
        <v>59</v>
      </c>
    </row>
    <row r="1997" spans="1:53" hidden="1" outlineLevel="1">
      <c r="A1997" t="s">
        <v>1316</v>
      </c>
      <c r="B1997" t="s">
        <v>498</v>
      </c>
      <c r="C1997" s="25">
        <v>54704</v>
      </c>
      <c r="F1997" s="1">
        <f t="shared" si="621"/>
        <v>26075</v>
      </c>
      <c r="G1997" s="25">
        <v>8179</v>
      </c>
      <c r="H1997" s="1">
        <v>7971</v>
      </c>
      <c r="I1997" s="2" t="str">
        <f t="shared" si="622"/>
        <v/>
      </c>
      <c r="J1997" s="2">
        <f t="shared" si="623"/>
        <v>0.30569511025886864</v>
      </c>
      <c r="K1997" s="10">
        <f t="shared" si="614"/>
        <v>1</v>
      </c>
      <c r="L1997" s="9">
        <f t="shared" si="615"/>
        <v>2</v>
      </c>
      <c r="M1997" s="8">
        <f t="shared" si="616"/>
        <v>3</v>
      </c>
      <c r="N1997" s="2">
        <f t="shared" si="617"/>
        <v>0.58423777564717161</v>
      </c>
      <c r="O1997" s="2">
        <f t="shared" si="618"/>
        <v>0.25572387344199426</v>
      </c>
      <c r="P1997" s="2">
        <f t="shared" si="619"/>
        <v>0.16003835091083413</v>
      </c>
      <c r="Q1997" s="2">
        <f t="shared" si="620"/>
        <v>0</v>
      </c>
      <c r="R1997" s="1">
        <v>15234</v>
      </c>
      <c r="S1997" s="1">
        <v>6668</v>
      </c>
      <c r="T1997" s="1">
        <v>4173</v>
      </c>
      <c r="AS1997" t="s">
        <v>1316</v>
      </c>
      <c r="AT1997" t="s">
        <v>498</v>
      </c>
      <c r="AW1997" s="35">
        <v>37</v>
      </c>
      <c r="AX1997" s="37">
        <v>61</v>
      </c>
      <c r="AY1997" s="41">
        <f t="shared" si="611"/>
        <v>37061</v>
      </c>
      <c r="BA1997" s="7" t="s">
        <v>59</v>
      </c>
    </row>
    <row r="1998" spans="1:53" hidden="1" outlineLevel="1">
      <c r="A1998" t="s">
        <v>1582</v>
      </c>
      <c r="B1998" t="s">
        <v>498</v>
      </c>
      <c r="C1998" s="25">
        <v>246929</v>
      </c>
      <c r="F1998" s="1">
        <f t="shared" si="621"/>
        <v>161729</v>
      </c>
      <c r="G1998" s="25">
        <v>56206</v>
      </c>
      <c r="H1998" s="1">
        <v>55264</v>
      </c>
      <c r="I1998" s="2" t="str">
        <f t="shared" si="622"/>
        <v/>
      </c>
      <c r="J1998" s="2">
        <f t="shared" si="623"/>
        <v>0.34170742414780281</v>
      </c>
      <c r="K1998" s="10">
        <f t="shared" si="614"/>
        <v>1</v>
      </c>
      <c r="L1998" s="9">
        <f t="shared" si="615"/>
        <v>3</v>
      </c>
      <c r="M1998" s="8">
        <f t="shared" si="616"/>
        <v>2</v>
      </c>
      <c r="N1998" s="2">
        <f t="shared" si="617"/>
        <v>0.60420209115248347</v>
      </c>
      <c r="O1998" s="2">
        <f t="shared" si="618"/>
        <v>0.18867982860216784</v>
      </c>
      <c r="P1998" s="2">
        <f t="shared" si="619"/>
        <v>0.2071180802453487</v>
      </c>
      <c r="Q1998" s="2">
        <f t="shared" si="620"/>
        <v>0</v>
      </c>
      <c r="R1998" s="1">
        <v>97717</v>
      </c>
      <c r="S1998" s="1">
        <v>30515</v>
      </c>
      <c r="T1998" s="1">
        <v>33497</v>
      </c>
      <c r="AS1998" t="s">
        <v>1582</v>
      </c>
      <c r="AT1998" t="s">
        <v>498</v>
      </c>
      <c r="AW1998" s="35">
        <v>37</v>
      </c>
      <c r="AX1998" s="37">
        <v>63</v>
      </c>
      <c r="AY1998" s="41">
        <f t="shared" si="611"/>
        <v>37063</v>
      </c>
      <c r="BA1998" s="7" t="s">
        <v>59</v>
      </c>
    </row>
    <row r="1999" spans="1:53" hidden="1" outlineLevel="1">
      <c r="A1999" t="s">
        <v>1043</v>
      </c>
      <c r="B1999" t="s">
        <v>498</v>
      </c>
      <c r="C1999" s="25">
        <v>56129</v>
      </c>
      <c r="F1999" s="1">
        <f t="shared" si="621"/>
        <v>35489</v>
      </c>
      <c r="G1999" s="25">
        <v>8629</v>
      </c>
      <c r="H1999" s="1">
        <v>6856</v>
      </c>
      <c r="I1999" s="2" t="str">
        <f t="shared" si="622"/>
        <v/>
      </c>
      <c r="J1999" s="2">
        <f t="shared" si="623"/>
        <v>0.19318662120657104</v>
      </c>
      <c r="K1999" s="10">
        <f t="shared" ref="K1999:K2030" si="624">RANK(R1999,R1999:AP1999)</f>
        <v>1</v>
      </c>
      <c r="L1999" s="9">
        <f t="shared" ref="L1999:L2030" si="625">RANK(S1999,R1999:AP1999)</f>
        <v>2</v>
      </c>
      <c r="M1999" s="8">
        <f t="shared" ref="M1999:M2030" si="626">RANK(T1999,R1999:AP1999)</f>
        <v>3</v>
      </c>
      <c r="N1999" s="2">
        <f t="shared" ref="N1999:N2030" si="627">IF(SUM($R1999:$AO1999)=0,"-",R1999/SUM($R1999:$AO1999))</f>
        <v>0.76141903124911947</v>
      </c>
      <c r="O1999" s="2">
        <f t="shared" ref="O1999:O2030" si="628">IF(SUM($R1999:$AO1999)=0,"-",S1999/SUM($R1999:$AO1999))</f>
        <v>0.16545971991321254</v>
      </c>
      <c r="P1999" s="2">
        <f t="shared" ref="P1999:P2030" si="629">IF(SUM($R1999:$AO1999)=0,"-",T1999/SUM($R1999:$AO1999))</f>
        <v>7.3121248837668004E-2</v>
      </c>
      <c r="Q1999" s="2">
        <f t="shared" ref="Q1999:Q2030" si="630">IF(SUM($R1999:$AO1999)=0,"-",(1-N1999-O1999-P1999))</f>
        <v>-1.3877787807814457E-17</v>
      </c>
      <c r="R1999" s="1">
        <v>27022</v>
      </c>
      <c r="S1999" s="1">
        <v>5872</v>
      </c>
      <c r="T1999" s="1">
        <v>2595</v>
      </c>
      <c r="AS1999" t="s">
        <v>1043</v>
      </c>
      <c r="AT1999" t="s">
        <v>498</v>
      </c>
      <c r="AW1999" s="35">
        <v>37</v>
      </c>
      <c r="AX1999" s="37">
        <v>65</v>
      </c>
      <c r="AY1999" s="41">
        <f t="shared" si="611"/>
        <v>37065</v>
      </c>
      <c r="BA1999" s="7" t="s">
        <v>59</v>
      </c>
    </row>
    <row r="2000" spans="1:53" hidden="1" outlineLevel="1">
      <c r="A2000" t="s">
        <v>224</v>
      </c>
      <c r="B2000" t="s">
        <v>498</v>
      </c>
      <c r="C2000" s="25">
        <v>332110</v>
      </c>
      <c r="F2000" s="1">
        <f t="shared" si="621"/>
        <v>188700</v>
      </c>
      <c r="G2000" s="25">
        <v>72064</v>
      </c>
      <c r="H2000" s="1">
        <v>71154</v>
      </c>
      <c r="I2000" s="2" t="str">
        <f t="shared" si="622"/>
        <v/>
      </c>
      <c r="J2000" s="2">
        <f t="shared" si="623"/>
        <v>0.37707472178060414</v>
      </c>
      <c r="K2000" s="10">
        <f t="shared" si="624"/>
        <v>1</v>
      </c>
      <c r="L2000" s="9">
        <f t="shared" si="625"/>
        <v>2</v>
      </c>
      <c r="M2000" s="8">
        <f t="shared" si="626"/>
        <v>3</v>
      </c>
      <c r="N2000" s="2">
        <f t="shared" si="627"/>
        <v>0.44539480657127717</v>
      </c>
      <c r="O2000" s="2">
        <f t="shared" si="628"/>
        <v>0.37945416004239535</v>
      </c>
      <c r="P2000" s="2">
        <f t="shared" si="629"/>
        <v>0.17515103338632751</v>
      </c>
      <c r="Q2000" s="2">
        <f t="shared" si="630"/>
        <v>-2.7755575615628914E-17</v>
      </c>
      <c r="R2000" s="1">
        <v>84046</v>
      </c>
      <c r="S2000" s="1">
        <v>71603</v>
      </c>
      <c r="T2000" s="1">
        <v>33051</v>
      </c>
      <c r="AS2000" t="s">
        <v>224</v>
      </c>
      <c r="AT2000" t="s">
        <v>498</v>
      </c>
      <c r="AW2000" s="35">
        <v>37</v>
      </c>
      <c r="AX2000" s="37">
        <v>67</v>
      </c>
      <c r="AY2000" s="41">
        <f t="shared" si="611"/>
        <v>37067</v>
      </c>
      <c r="BA2000" s="7" t="s">
        <v>59</v>
      </c>
    </row>
    <row r="2001" spans="1:53" hidden="1" outlineLevel="1">
      <c r="A2001" t="s">
        <v>2014</v>
      </c>
      <c r="B2001" t="s">
        <v>498</v>
      </c>
      <c r="C2001" s="25">
        <v>55460</v>
      </c>
      <c r="F2001" s="1">
        <f t="shared" si="621"/>
        <v>31509</v>
      </c>
      <c r="G2001" s="25">
        <v>13134</v>
      </c>
      <c r="H2001" s="1">
        <v>12876</v>
      </c>
      <c r="I2001" s="2" t="str">
        <f t="shared" si="622"/>
        <v/>
      </c>
      <c r="J2001" s="2">
        <f t="shared" si="623"/>
        <v>0.40864514900504617</v>
      </c>
      <c r="K2001" s="10">
        <f t="shared" si="624"/>
        <v>1</v>
      </c>
      <c r="L2001" s="9">
        <f t="shared" si="625"/>
        <v>2</v>
      </c>
      <c r="M2001" s="8">
        <f t="shared" si="626"/>
        <v>3</v>
      </c>
      <c r="N2001" s="2">
        <f t="shared" si="627"/>
        <v>0.51845504459043446</v>
      </c>
      <c r="O2001" s="2">
        <f t="shared" si="628"/>
        <v>0.32143197181757593</v>
      </c>
      <c r="P2001" s="2">
        <f t="shared" si="629"/>
        <v>0.16011298359198958</v>
      </c>
      <c r="Q2001" s="2">
        <f t="shared" si="630"/>
        <v>2.7755575615628914E-17</v>
      </c>
      <c r="R2001" s="1">
        <v>16336</v>
      </c>
      <c r="S2001" s="1">
        <v>10128</v>
      </c>
      <c r="T2001" s="1">
        <v>5045</v>
      </c>
      <c r="AS2001" t="s">
        <v>2014</v>
      </c>
      <c r="AT2001" t="s">
        <v>498</v>
      </c>
      <c r="AW2001" s="35">
        <v>37</v>
      </c>
      <c r="AX2001" s="37">
        <v>69</v>
      </c>
      <c r="AY2001" s="41">
        <f t="shared" si="611"/>
        <v>37069</v>
      </c>
      <c r="BA2001" s="7" t="s">
        <v>59</v>
      </c>
    </row>
    <row r="2002" spans="1:53" hidden="1" outlineLevel="1">
      <c r="A2002" t="s">
        <v>1425</v>
      </c>
      <c r="B2002" t="s">
        <v>498</v>
      </c>
      <c r="C2002" s="25">
        <v>196284</v>
      </c>
      <c r="F2002" s="1">
        <f t="shared" si="621"/>
        <v>117546</v>
      </c>
      <c r="G2002" s="25">
        <v>37675</v>
      </c>
      <c r="H2002" s="1">
        <v>37326</v>
      </c>
      <c r="I2002" s="2" t="str">
        <f t="shared" si="622"/>
        <v/>
      </c>
      <c r="J2002" s="2">
        <f t="shared" si="623"/>
        <v>0.31754377009851464</v>
      </c>
      <c r="K2002" s="10">
        <f t="shared" si="624"/>
        <v>2</v>
      </c>
      <c r="L2002" s="9">
        <f t="shared" si="625"/>
        <v>1</v>
      </c>
      <c r="M2002" s="8">
        <f t="shared" si="626"/>
        <v>3</v>
      </c>
      <c r="N2002" s="2">
        <f t="shared" si="627"/>
        <v>0.3907406462150988</v>
      </c>
      <c r="O2002" s="2">
        <f t="shared" si="628"/>
        <v>0.41029894679529716</v>
      </c>
      <c r="P2002" s="2">
        <f t="shared" si="629"/>
        <v>0.19896040698960407</v>
      </c>
      <c r="Q2002" s="2">
        <f t="shared" si="630"/>
        <v>-8.3266726846886741E-17</v>
      </c>
      <c r="R2002" s="1">
        <v>45930</v>
      </c>
      <c r="S2002" s="1">
        <v>48229</v>
      </c>
      <c r="T2002" s="1">
        <v>23387</v>
      </c>
      <c r="AS2002" t="s">
        <v>1425</v>
      </c>
      <c r="AT2002" t="s">
        <v>498</v>
      </c>
      <c r="AW2002" s="35">
        <v>37</v>
      </c>
      <c r="AX2002" s="37">
        <v>71</v>
      </c>
      <c r="AY2002" s="41">
        <f t="shared" si="611"/>
        <v>37071</v>
      </c>
      <c r="BA2002" s="7" t="s">
        <v>59</v>
      </c>
    </row>
    <row r="2003" spans="1:53" hidden="1" outlineLevel="1">
      <c r="A2003" t="s">
        <v>693</v>
      </c>
      <c r="B2003" t="s">
        <v>498</v>
      </c>
      <c r="C2003" s="25">
        <v>11708</v>
      </c>
      <c r="F2003" s="1">
        <f t="shared" si="621"/>
        <v>7295</v>
      </c>
      <c r="G2003" s="25">
        <v>2549</v>
      </c>
      <c r="H2003" s="1">
        <v>1842</v>
      </c>
      <c r="I2003" s="2" t="str">
        <f t="shared" si="622"/>
        <v/>
      </c>
      <c r="J2003" s="2">
        <f t="shared" si="623"/>
        <v>0.25250171350239892</v>
      </c>
      <c r="K2003" s="10">
        <f t="shared" si="624"/>
        <v>1</v>
      </c>
      <c r="L2003" s="9">
        <f t="shared" si="625"/>
        <v>2</v>
      </c>
      <c r="M2003" s="8">
        <f t="shared" si="626"/>
        <v>3</v>
      </c>
      <c r="N2003" s="2">
        <f t="shared" si="627"/>
        <v>0.65346127484578476</v>
      </c>
      <c r="O2003" s="2">
        <f t="shared" si="628"/>
        <v>0.18026045236463331</v>
      </c>
      <c r="P2003" s="2">
        <f t="shared" si="629"/>
        <v>0.1662782727895819</v>
      </c>
      <c r="Q2003" s="2">
        <f t="shared" si="630"/>
        <v>2.7755575615628914E-17</v>
      </c>
      <c r="R2003" s="1">
        <v>4767</v>
      </c>
      <c r="S2003" s="1">
        <v>1315</v>
      </c>
      <c r="T2003" s="1">
        <v>1213</v>
      </c>
      <c r="AS2003" t="s">
        <v>693</v>
      </c>
      <c r="AT2003" t="s">
        <v>498</v>
      </c>
      <c r="AW2003" s="35">
        <v>37</v>
      </c>
      <c r="AX2003" s="37">
        <v>73</v>
      </c>
      <c r="AY2003" s="41">
        <f t="shared" si="611"/>
        <v>37073</v>
      </c>
      <c r="BA2003" s="7" t="s">
        <v>59</v>
      </c>
    </row>
    <row r="2004" spans="1:53" hidden="1" outlineLevel="1">
      <c r="A2004" t="s">
        <v>2047</v>
      </c>
      <c r="B2004" t="s">
        <v>498</v>
      </c>
      <c r="C2004" s="25">
        <v>8561</v>
      </c>
      <c r="F2004" s="1">
        <f t="shared" si="621"/>
        <v>6427</v>
      </c>
      <c r="G2004" s="25">
        <v>4034</v>
      </c>
      <c r="H2004" s="1">
        <v>3933</v>
      </c>
      <c r="I2004" s="2" t="str">
        <f t="shared" si="622"/>
        <v/>
      </c>
      <c r="J2004" s="2">
        <f t="shared" si="623"/>
        <v>0.61194958767698771</v>
      </c>
      <c r="K2004" s="10">
        <f t="shared" si="624"/>
        <v>2</v>
      </c>
      <c r="L2004" s="9">
        <f t="shared" si="625"/>
        <v>1</v>
      </c>
      <c r="M2004" s="8">
        <f t="shared" si="626"/>
        <v>3</v>
      </c>
      <c r="N2004" s="2">
        <f t="shared" si="627"/>
        <v>0.39909755718064416</v>
      </c>
      <c r="O2004" s="2">
        <f t="shared" si="628"/>
        <v>0.44219698148436282</v>
      </c>
      <c r="P2004" s="2">
        <f t="shared" si="629"/>
        <v>0.158705461334993</v>
      </c>
      <c r="Q2004" s="2">
        <f t="shared" si="630"/>
        <v>8.3266726846886741E-17</v>
      </c>
      <c r="R2004" s="1">
        <v>2565</v>
      </c>
      <c r="S2004" s="1">
        <v>2842</v>
      </c>
      <c r="T2004" s="1">
        <v>1020</v>
      </c>
      <c r="AS2004" t="s">
        <v>2047</v>
      </c>
      <c r="AT2004" t="s">
        <v>498</v>
      </c>
      <c r="AW2004" s="35">
        <v>37</v>
      </c>
      <c r="AX2004" s="37">
        <v>75</v>
      </c>
      <c r="AY2004" s="41">
        <f t="shared" si="611"/>
        <v>37075</v>
      </c>
      <c r="BA2004" s="7" t="s">
        <v>59</v>
      </c>
    </row>
    <row r="2005" spans="1:53" hidden="1" outlineLevel="1">
      <c r="A2005" t="s">
        <v>1114</v>
      </c>
      <c r="B2005" t="s">
        <v>498</v>
      </c>
      <c r="C2005" s="25">
        <v>55167</v>
      </c>
      <c r="F2005" s="1">
        <f t="shared" si="621"/>
        <v>28531</v>
      </c>
      <c r="G2005" s="25">
        <v>8834</v>
      </c>
      <c r="H2005" s="1">
        <v>8187</v>
      </c>
      <c r="I2005" s="2" t="str">
        <f t="shared" si="622"/>
        <v/>
      </c>
      <c r="J2005" s="2">
        <f t="shared" si="623"/>
        <v>0.28695103571553748</v>
      </c>
      <c r="K2005" s="10">
        <f t="shared" si="624"/>
        <v>1</v>
      </c>
      <c r="L2005" s="9">
        <f t="shared" si="625"/>
        <v>2</v>
      </c>
      <c r="M2005" s="8">
        <f t="shared" si="626"/>
        <v>3</v>
      </c>
      <c r="N2005" s="2">
        <f t="shared" si="627"/>
        <v>0.60996810486838882</v>
      </c>
      <c r="O2005" s="2">
        <f t="shared" si="628"/>
        <v>0.24730994357015176</v>
      </c>
      <c r="P2005" s="2">
        <f t="shared" si="629"/>
        <v>0.14272195156145948</v>
      </c>
      <c r="Q2005" s="2">
        <f t="shared" si="630"/>
        <v>-5.5511151231257827E-17</v>
      </c>
      <c r="R2005" s="1">
        <v>17403</v>
      </c>
      <c r="S2005" s="1">
        <v>7056</v>
      </c>
      <c r="T2005" s="1">
        <v>4072</v>
      </c>
      <c r="AS2005" t="s">
        <v>1114</v>
      </c>
      <c r="AT2005" t="s">
        <v>498</v>
      </c>
      <c r="AW2005" s="35">
        <v>37</v>
      </c>
      <c r="AX2005" s="37">
        <v>77</v>
      </c>
      <c r="AY2005" s="41">
        <f t="shared" si="611"/>
        <v>37077</v>
      </c>
      <c r="BA2005" s="7" t="s">
        <v>59</v>
      </c>
    </row>
    <row r="2006" spans="1:53" hidden="1" outlineLevel="1">
      <c r="A2006" t="s">
        <v>96</v>
      </c>
      <c r="B2006" t="s">
        <v>498</v>
      </c>
      <c r="C2006" s="25">
        <v>20742</v>
      </c>
      <c r="F2006" s="1">
        <f t="shared" si="621"/>
        <v>10015</v>
      </c>
      <c r="G2006" s="25">
        <v>3583</v>
      </c>
      <c r="H2006" s="1">
        <v>2486</v>
      </c>
      <c r="I2006" s="2" t="str">
        <f t="shared" si="622"/>
        <v/>
      </c>
      <c r="J2006" s="2">
        <f t="shared" si="623"/>
        <v>0.24822765851223166</v>
      </c>
      <c r="K2006" s="10">
        <f t="shared" si="624"/>
        <v>1</v>
      </c>
      <c r="L2006" s="9">
        <f t="shared" si="625"/>
        <v>2</v>
      </c>
      <c r="M2006" s="8">
        <f t="shared" si="626"/>
        <v>3</v>
      </c>
      <c r="N2006" s="2">
        <f t="shared" si="627"/>
        <v>0.71502745881178231</v>
      </c>
      <c r="O2006" s="2">
        <f t="shared" si="628"/>
        <v>0.1655516724912631</v>
      </c>
      <c r="P2006" s="2">
        <f t="shared" si="629"/>
        <v>0.11942086869695456</v>
      </c>
      <c r="Q2006" s="2">
        <f t="shared" si="630"/>
        <v>2.7755575615628914E-17</v>
      </c>
      <c r="R2006" s="1">
        <v>7161</v>
      </c>
      <c r="S2006" s="1">
        <v>1658</v>
      </c>
      <c r="T2006" s="1">
        <v>1196</v>
      </c>
      <c r="AS2006" t="s">
        <v>96</v>
      </c>
      <c r="AT2006" t="s">
        <v>498</v>
      </c>
      <c r="AW2006" s="35">
        <v>37</v>
      </c>
      <c r="AX2006" s="37">
        <v>79</v>
      </c>
      <c r="AY2006" s="41">
        <f t="shared" si="611"/>
        <v>37079</v>
      </c>
      <c r="BA2006" s="7" t="s">
        <v>59</v>
      </c>
    </row>
    <row r="2007" spans="1:53" hidden="1" outlineLevel="1">
      <c r="A2007" t="s">
        <v>1383</v>
      </c>
      <c r="B2007" t="s">
        <v>498</v>
      </c>
      <c r="C2007" s="25">
        <v>458792</v>
      </c>
      <c r="F2007" s="1">
        <f t="shared" si="621"/>
        <v>306645</v>
      </c>
      <c r="G2007" s="25">
        <v>103562</v>
      </c>
      <c r="H2007" s="1">
        <v>101490</v>
      </c>
      <c r="I2007" s="2" t="str">
        <f t="shared" si="622"/>
        <v/>
      </c>
      <c r="J2007" s="2">
        <f t="shared" si="623"/>
        <v>0.33096903585579418</v>
      </c>
      <c r="K2007" s="10">
        <f t="shared" si="624"/>
        <v>1</v>
      </c>
      <c r="L2007" s="9">
        <f t="shared" si="625"/>
        <v>2</v>
      </c>
      <c r="M2007" s="8">
        <f t="shared" si="626"/>
        <v>3</v>
      </c>
      <c r="N2007" s="2">
        <f t="shared" si="627"/>
        <v>0.48267214531461461</v>
      </c>
      <c r="O2007" s="2">
        <f t="shared" si="628"/>
        <v>0.32865691597775931</v>
      </c>
      <c r="P2007" s="2">
        <f t="shared" si="629"/>
        <v>0.18867093870762608</v>
      </c>
      <c r="Q2007" s="2">
        <f t="shared" si="630"/>
        <v>5.5511151231257827E-17</v>
      </c>
      <c r="R2007" s="1">
        <v>148009</v>
      </c>
      <c r="S2007" s="1">
        <v>100781</v>
      </c>
      <c r="T2007" s="1">
        <v>57855</v>
      </c>
      <c r="AS2007" t="s">
        <v>1383</v>
      </c>
      <c r="AT2007" t="s">
        <v>498</v>
      </c>
      <c r="AW2007" s="35">
        <v>37</v>
      </c>
      <c r="AX2007" s="37">
        <v>81</v>
      </c>
      <c r="AY2007" s="41">
        <f t="shared" si="611"/>
        <v>37081</v>
      </c>
      <c r="BA2007" s="7" t="s">
        <v>59</v>
      </c>
    </row>
    <row r="2008" spans="1:53" hidden="1" outlineLevel="1">
      <c r="A2008" t="s">
        <v>1621</v>
      </c>
      <c r="B2008" t="s">
        <v>498</v>
      </c>
      <c r="C2008" s="25">
        <v>55685</v>
      </c>
      <c r="F2008" s="1">
        <f t="shared" si="621"/>
        <v>33421</v>
      </c>
      <c r="G2008" s="25">
        <v>8075</v>
      </c>
      <c r="H2008" s="1">
        <v>6542</v>
      </c>
      <c r="I2008" s="2" t="str">
        <f t="shared" si="622"/>
        <v/>
      </c>
      <c r="J2008" s="2">
        <f t="shared" si="623"/>
        <v>0.19574519014990574</v>
      </c>
      <c r="K2008" s="10">
        <f t="shared" si="624"/>
        <v>1</v>
      </c>
      <c r="L2008" s="9">
        <f t="shared" si="625"/>
        <v>2</v>
      </c>
      <c r="M2008" s="8">
        <f t="shared" si="626"/>
        <v>3</v>
      </c>
      <c r="N2008" s="2">
        <f t="shared" si="627"/>
        <v>0.74067203255438196</v>
      </c>
      <c r="O2008" s="2">
        <f t="shared" si="628"/>
        <v>0.14236557852847012</v>
      </c>
      <c r="P2008" s="2">
        <f t="shared" si="629"/>
        <v>0.1169623889171479</v>
      </c>
      <c r="Q2008" s="2">
        <f t="shared" si="630"/>
        <v>1.3877787807814457E-17</v>
      </c>
      <c r="R2008" s="1">
        <v>24754</v>
      </c>
      <c r="S2008" s="1">
        <v>4758</v>
      </c>
      <c r="T2008" s="1">
        <v>3909</v>
      </c>
      <c r="AS2008" t="s">
        <v>1621</v>
      </c>
      <c r="AT2008" t="s">
        <v>498</v>
      </c>
      <c r="AW2008" s="35">
        <v>37</v>
      </c>
      <c r="AX2008" s="37">
        <v>83</v>
      </c>
      <c r="AY2008" s="41">
        <f t="shared" si="611"/>
        <v>37083</v>
      </c>
      <c r="BA2008" s="7" t="s">
        <v>59</v>
      </c>
    </row>
    <row r="2009" spans="1:53" hidden="1" outlineLevel="1">
      <c r="A2009" t="s">
        <v>1843</v>
      </c>
      <c r="B2009" t="s">
        <v>498</v>
      </c>
      <c r="C2009" s="25">
        <v>103036</v>
      </c>
      <c r="F2009" s="1">
        <f t="shared" si="621"/>
        <v>56362</v>
      </c>
      <c r="G2009" s="25">
        <v>18460</v>
      </c>
      <c r="H2009" s="1">
        <v>18288</v>
      </c>
      <c r="I2009" s="2" t="str">
        <f t="shared" si="622"/>
        <v/>
      </c>
      <c r="J2009" s="2">
        <f t="shared" si="623"/>
        <v>0.32447393634008731</v>
      </c>
      <c r="K2009" s="10">
        <f t="shared" si="624"/>
        <v>1</v>
      </c>
      <c r="L2009" s="9">
        <f t="shared" si="625"/>
        <v>2</v>
      </c>
      <c r="M2009" s="8">
        <f t="shared" si="626"/>
        <v>3</v>
      </c>
      <c r="N2009" s="2">
        <f t="shared" si="627"/>
        <v>0.47927681771406266</v>
      </c>
      <c r="O2009" s="2">
        <f t="shared" si="628"/>
        <v>0.35378446471026576</v>
      </c>
      <c r="P2009" s="2">
        <f t="shared" si="629"/>
        <v>0.16693871757567155</v>
      </c>
      <c r="Q2009" s="2">
        <f t="shared" si="630"/>
        <v>-2.7755575615628914E-17</v>
      </c>
      <c r="R2009" s="1">
        <v>27013</v>
      </c>
      <c r="S2009" s="1">
        <v>19940</v>
      </c>
      <c r="T2009" s="1">
        <v>9409</v>
      </c>
      <c r="AS2009" t="s">
        <v>1843</v>
      </c>
      <c r="AT2009" t="s">
        <v>498</v>
      </c>
      <c r="AW2009" s="35">
        <v>37</v>
      </c>
      <c r="AX2009" s="37">
        <v>85</v>
      </c>
      <c r="AY2009" s="41">
        <f t="shared" si="611"/>
        <v>37085</v>
      </c>
      <c r="BA2009" s="7" t="s">
        <v>59</v>
      </c>
    </row>
    <row r="2010" spans="1:53" hidden="1" outlineLevel="1">
      <c r="A2010" t="s">
        <v>3025</v>
      </c>
      <c r="B2010" t="s">
        <v>498</v>
      </c>
      <c r="C2010" s="25">
        <v>57701</v>
      </c>
      <c r="F2010" s="1">
        <f t="shared" si="621"/>
        <v>39868</v>
      </c>
      <c r="G2010" s="25">
        <v>20783</v>
      </c>
      <c r="H2010" s="1">
        <v>19953</v>
      </c>
      <c r="I2010" s="2" t="str">
        <f t="shared" si="622"/>
        <v/>
      </c>
      <c r="J2010" s="2">
        <f t="shared" si="623"/>
        <v>0.50047657268987655</v>
      </c>
      <c r="K2010" s="10">
        <f t="shared" si="624"/>
        <v>1</v>
      </c>
      <c r="L2010" s="9">
        <f t="shared" si="625"/>
        <v>2</v>
      </c>
      <c r="M2010" s="8">
        <f t="shared" si="626"/>
        <v>3</v>
      </c>
      <c r="N2010" s="2">
        <f t="shared" si="627"/>
        <v>0.51211497943212603</v>
      </c>
      <c r="O2010" s="2">
        <f t="shared" si="628"/>
        <v>0.29652854419584629</v>
      </c>
      <c r="P2010" s="2">
        <f t="shared" si="629"/>
        <v>0.19135647637202768</v>
      </c>
      <c r="Q2010" s="2">
        <f t="shared" si="630"/>
        <v>0</v>
      </c>
      <c r="R2010" s="1">
        <v>20417</v>
      </c>
      <c r="S2010" s="1">
        <v>11822</v>
      </c>
      <c r="T2010" s="1">
        <v>7629</v>
      </c>
      <c r="AS2010" t="s">
        <v>3025</v>
      </c>
      <c r="AT2010" t="s">
        <v>498</v>
      </c>
      <c r="AW2010" s="35">
        <v>37</v>
      </c>
      <c r="AX2010" s="37">
        <v>87</v>
      </c>
      <c r="AY2010" s="41">
        <f t="shared" si="611"/>
        <v>37087</v>
      </c>
      <c r="BA2010" s="7" t="s">
        <v>59</v>
      </c>
    </row>
    <row r="2011" spans="1:53" hidden="1" outlineLevel="1">
      <c r="A2011" t="s">
        <v>2875</v>
      </c>
      <c r="B2011" t="s">
        <v>498</v>
      </c>
      <c r="C2011" s="25">
        <v>100056</v>
      </c>
      <c r="F2011" s="1">
        <f t="shared" si="621"/>
        <v>71213</v>
      </c>
      <c r="G2011" s="25">
        <v>33634</v>
      </c>
      <c r="H2011" s="1">
        <v>32862</v>
      </c>
      <c r="I2011" s="2" t="str">
        <f t="shared" si="622"/>
        <v/>
      </c>
      <c r="J2011" s="2">
        <f t="shared" si="623"/>
        <v>0.46146068835746284</v>
      </c>
      <c r="K2011" s="10">
        <f t="shared" si="624"/>
        <v>3</v>
      </c>
      <c r="L2011" s="9">
        <f t="shared" si="625"/>
        <v>1</v>
      </c>
      <c r="M2011" s="8">
        <f t="shared" si="626"/>
        <v>2</v>
      </c>
      <c r="N2011" s="2">
        <f t="shared" si="627"/>
        <v>0.25470068667237722</v>
      </c>
      <c r="O2011" s="2">
        <f t="shared" si="628"/>
        <v>0.45963517897013184</v>
      </c>
      <c r="P2011" s="2">
        <f t="shared" si="629"/>
        <v>0.28566413435749088</v>
      </c>
      <c r="Q2011" s="2">
        <f t="shared" si="630"/>
        <v>5.5511151231257827E-17</v>
      </c>
      <c r="R2011" s="1">
        <v>18138</v>
      </c>
      <c r="S2011" s="1">
        <v>32732</v>
      </c>
      <c r="T2011" s="1">
        <v>20343</v>
      </c>
      <c r="AS2011" t="s">
        <v>2875</v>
      </c>
      <c r="AT2011" t="s">
        <v>498</v>
      </c>
      <c r="AW2011" s="35">
        <v>37</v>
      </c>
      <c r="AX2011" s="37">
        <v>89</v>
      </c>
      <c r="AY2011" s="41">
        <f t="shared" si="611"/>
        <v>37089</v>
      </c>
      <c r="BA2011" s="7" t="s">
        <v>59</v>
      </c>
    </row>
    <row r="2012" spans="1:53" hidden="1" outlineLevel="1">
      <c r="A2012" t="s">
        <v>949</v>
      </c>
      <c r="B2012" t="s">
        <v>498</v>
      </c>
      <c r="C2012" s="25">
        <v>23981</v>
      </c>
      <c r="F2012" s="1">
        <f t="shared" si="621"/>
        <v>13984</v>
      </c>
      <c r="G2012" s="25">
        <v>4054</v>
      </c>
      <c r="H2012" s="1">
        <v>3237</v>
      </c>
      <c r="I2012" s="2" t="str">
        <f t="shared" si="622"/>
        <v/>
      </c>
      <c r="J2012" s="2">
        <f t="shared" si="623"/>
        <v>0.23147883295194507</v>
      </c>
      <c r="K2012" s="10">
        <f t="shared" si="624"/>
        <v>1</v>
      </c>
      <c r="L2012" s="9">
        <f t="shared" si="625"/>
        <v>2</v>
      </c>
      <c r="M2012" s="8">
        <f t="shared" si="626"/>
        <v>3</v>
      </c>
      <c r="N2012" s="2">
        <f t="shared" si="627"/>
        <v>0.78203661327231122</v>
      </c>
      <c r="O2012" s="2">
        <f t="shared" si="628"/>
        <v>0.13558352402745996</v>
      </c>
      <c r="P2012" s="2">
        <f t="shared" si="629"/>
        <v>8.2379862700228831E-2</v>
      </c>
      <c r="Q2012" s="2">
        <f t="shared" si="630"/>
        <v>-1.3877787807814457E-17</v>
      </c>
      <c r="R2012" s="1">
        <v>10936</v>
      </c>
      <c r="S2012" s="1">
        <v>1896</v>
      </c>
      <c r="T2012" s="1">
        <v>1152</v>
      </c>
      <c r="AS2012" t="s">
        <v>949</v>
      </c>
      <c r="AT2012" t="s">
        <v>498</v>
      </c>
      <c r="AW2012" s="35">
        <v>37</v>
      </c>
      <c r="AX2012" s="37">
        <v>91</v>
      </c>
      <c r="AY2012" s="41">
        <f t="shared" si="611"/>
        <v>37091</v>
      </c>
      <c r="BA2012" s="7" t="s">
        <v>59</v>
      </c>
    </row>
    <row r="2013" spans="1:53" hidden="1" outlineLevel="1">
      <c r="A2013" t="s">
        <v>1404</v>
      </c>
      <c r="B2013" t="s">
        <v>498</v>
      </c>
      <c r="C2013" s="25">
        <v>41360</v>
      </c>
      <c r="F2013" s="1">
        <f t="shared" si="621"/>
        <v>22056</v>
      </c>
      <c r="G2013" s="25">
        <v>6046</v>
      </c>
      <c r="H2013" s="1">
        <v>5757</v>
      </c>
      <c r="I2013" s="2" t="str">
        <f t="shared" si="622"/>
        <v/>
      </c>
      <c r="J2013" s="2">
        <f t="shared" si="623"/>
        <v>0.26101741022850927</v>
      </c>
      <c r="K2013" s="10">
        <f t="shared" si="624"/>
        <v>1</v>
      </c>
      <c r="L2013" s="9">
        <f t="shared" si="625"/>
        <v>3</v>
      </c>
      <c r="M2013" s="8">
        <f t="shared" si="626"/>
        <v>2</v>
      </c>
      <c r="N2013" s="2">
        <f t="shared" si="627"/>
        <v>0.58106637649619153</v>
      </c>
      <c r="O2013" s="2">
        <f t="shared" si="628"/>
        <v>0.20747188973521943</v>
      </c>
      <c r="P2013" s="2">
        <f t="shared" si="629"/>
        <v>0.21146173376858904</v>
      </c>
      <c r="Q2013" s="2">
        <f t="shared" si="630"/>
        <v>0</v>
      </c>
      <c r="R2013" s="1">
        <v>12816</v>
      </c>
      <c r="S2013" s="1">
        <v>4576</v>
      </c>
      <c r="T2013" s="1">
        <v>4664</v>
      </c>
      <c r="AS2013" t="s">
        <v>1404</v>
      </c>
      <c r="AT2013" t="s">
        <v>498</v>
      </c>
      <c r="AW2013" s="35">
        <v>37</v>
      </c>
      <c r="AX2013" s="37">
        <v>93</v>
      </c>
      <c r="AY2013" s="41">
        <f t="shared" si="611"/>
        <v>37093</v>
      </c>
      <c r="BA2013" s="7" t="s">
        <v>59</v>
      </c>
    </row>
    <row r="2014" spans="1:53" hidden="1" outlineLevel="1">
      <c r="A2014" t="s">
        <v>1002</v>
      </c>
      <c r="B2014" t="s">
        <v>498</v>
      </c>
      <c r="C2014" s="25">
        <v>5621</v>
      </c>
      <c r="F2014" s="1">
        <f t="shared" si="621"/>
        <v>3591</v>
      </c>
      <c r="G2014" s="25">
        <v>1871</v>
      </c>
      <c r="H2014" s="1">
        <v>1806</v>
      </c>
      <c r="I2014" s="2" t="str">
        <f t="shared" si="622"/>
        <v/>
      </c>
      <c r="J2014" s="2">
        <f t="shared" si="623"/>
        <v>0.50292397660818711</v>
      </c>
      <c r="K2014" s="10">
        <f t="shared" si="624"/>
        <v>1</v>
      </c>
      <c r="L2014" s="9">
        <f t="shared" si="625"/>
        <v>2</v>
      </c>
      <c r="M2014" s="8">
        <f t="shared" si="626"/>
        <v>3</v>
      </c>
      <c r="N2014" s="2">
        <f t="shared" si="627"/>
        <v>0.75494291283764969</v>
      </c>
      <c r="O2014" s="2">
        <f t="shared" si="628"/>
        <v>0.13032581453634084</v>
      </c>
      <c r="P2014" s="2">
        <f t="shared" si="629"/>
        <v>0.11473127262600946</v>
      </c>
      <c r="Q2014" s="2">
        <f t="shared" si="630"/>
        <v>0</v>
      </c>
      <c r="R2014" s="1">
        <v>2711</v>
      </c>
      <c r="S2014" s="1">
        <v>468</v>
      </c>
      <c r="T2014" s="1">
        <v>412</v>
      </c>
      <c r="AS2014" t="s">
        <v>1002</v>
      </c>
      <c r="AT2014" t="s">
        <v>498</v>
      </c>
      <c r="AW2014" s="35">
        <v>37</v>
      </c>
      <c r="AX2014" s="37">
        <v>95</v>
      </c>
      <c r="AY2014" s="41">
        <f t="shared" si="611"/>
        <v>37095</v>
      </c>
      <c r="BA2014" s="7" t="s">
        <v>59</v>
      </c>
    </row>
    <row r="2015" spans="1:53" hidden="1" outlineLevel="1">
      <c r="A2015" t="s">
        <v>1940</v>
      </c>
      <c r="B2015" t="s">
        <v>498</v>
      </c>
      <c r="C2015" s="25">
        <v>146854</v>
      </c>
      <c r="F2015" s="1">
        <f t="shared" si="621"/>
        <v>87495</v>
      </c>
      <c r="G2015" s="25">
        <v>29290</v>
      </c>
      <c r="H2015" s="1">
        <v>28698</v>
      </c>
      <c r="I2015" s="2" t="str">
        <f t="shared" si="622"/>
        <v/>
      </c>
      <c r="J2015" s="2">
        <f t="shared" si="623"/>
        <v>0.32799588547917025</v>
      </c>
      <c r="K2015" s="10">
        <f t="shared" si="624"/>
        <v>2</v>
      </c>
      <c r="L2015" s="9">
        <f t="shared" si="625"/>
        <v>1</v>
      </c>
      <c r="M2015" s="8">
        <f t="shared" si="626"/>
        <v>3</v>
      </c>
      <c r="N2015" s="2">
        <f t="shared" si="627"/>
        <v>0.35236299217098122</v>
      </c>
      <c r="O2015" s="2">
        <f t="shared" si="628"/>
        <v>0.43888222184124809</v>
      </c>
      <c r="P2015" s="2">
        <f t="shared" si="629"/>
        <v>0.20875478598777072</v>
      </c>
      <c r="Q2015" s="2">
        <f t="shared" si="630"/>
        <v>-2.7755575615628914E-17</v>
      </c>
      <c r="R2015" s="1">
        <v>30830</v>
      </c>
      <c r="S2015" s="1">
        <v>38400</v>
      </c>
      <c r="T2015" s="1">
        <v>18265</v>
      </c>
      <c r="AS2015" t="s">
        <v>1940</v>
      </c>
      <c r="AT2015" t="s">
        <v>498</v>
      </c>
      <c r="AW2015" s="35">
        <v>37</v>
      </c>
      <c r="AX2015" s="37">
        <v>97</v>
      </c>
      <c r="AY2015" s="41">
        <f t="shared" si="611"/>
        <v>37097</v>
      </c>
      <c r="BA2015" s="7" t="s">
        <v>59</v>
      </c>
    </row>
    <row r="2016" spans="1:53" hidden="1" outlineLevel="1">
      <c r="A2016" t="s">
        <v>534</v>
      </c>
      <c r="B2016" t="s">
        <v>498</v>
      </c>
      <c r="C2016" s="25">
        <v>38129</v>
      </c>
      <c r="F2016" s="1">
        <f t="shared" si="621"/>
        <v>24625</v>
      </c>
      <c r="G2016" s="25">
        <v>10894</v>
      </c>
      <c r="H2016" s="1">
        <v>10495</v>
      </c>
      <c r="I2016" s="2" t="str">
        <f t="shared" si="622"/>
        <v/>
      </c>
      <c r="J2016" s="2">
        <f t="shared" si="623"/>
        <v>0.42619289340101524</v>
      </c>
      <c r="K2016" s="10">
        <f t="shared" si="624"/>
        <v>1</v>
      </c>
      <c r="L2016" s="9">
        <f t="shared" si="625"/>
        <v>2</v>
      </c>
      <c r="M2016" s="8">
        <f t="shared" si="626"/>
        <v>3</v>
      </c>
      <c r="N2016" s="2">
        <f t="shared" si="627"/>
        <v>0.4696040609137056</v>
      </c>
      <c r="O2016" s="2">
        <f t="shared" si="628"/>
        <v>0.29059898477157359</v>
      </c>
      <c r="P2016" s="2">
        <f t="shared" si="629"/>
        <v>0.23979695431472081</v>
      </c>
      <c r="Q2016" s="2">
        <f t="shared" si="630"/>
        <v>5.5511151231257827E-17</v>
      </c>
      <c r="R2016" s="1">
        <v>11564</v>
      </c>
      <c r="S2016" s="1">
        <v>7156</v>
      </c>
      <c r="T2016" s="1">
        <v>5905</v>
      </c>
      <c r="AS2016" t="s">
        <v>534</v>
      </c>
      <c r="AT2016" t="s">
        <v>498</v>
      </c>
      <c r="AW2016" s="35">
        <v>37</v>
      </c>
      <c r="AX2016" s="37">
        <v>99</v>
      </c>
      <c r="AY2016" s="41">
        <f t="shared" si="611"/>
        <v>37099</v>
      </c>
      <c r="BA2016" s="7" t="s">
        <v>59</v>
      </c>
    </row>
    <row r="2017" spans="1:53" hidden="1" outlineLevel="1">
      <c r="A2017" t="s">
        <v>1699</v>
      </c>
      <c r="B2017" t="s">
        <v>498</v>
      </c>
      <c r="C2017" s="25">
        <v>149721</v>
      </c>
      <c r="F2017" s="1">
        <f t="shared" si="621"/>
        <v>86933</v>
      </c>
      <c r="G2017" s="25">
        <v>30800</v>
      </c>
      <c r="H2017" s="1">
        <v>30179</v>
      </c>
      <c r="I2017" s="2" t="str">
        <f t="shared" si="622"/>
        <v/>
      </c>
      <c r="J2017" s="2">
        <f t="shared" si="623"/>
        <v>0.34715240472547826</v>
      </c>
      <c r="K2017" s="10">
        <f t="shared" si="624"/>
        <v>1</v>
      </c>
      <c r="L2017" s="9">
        <f t="shared" si="625"/>
        <v>2</v>
      </c>
      <c r="M2017" s="8">
        <f t="shared" si="626"/>
        <v>3</v>
      </c>
      <c r="N2017" s="2">
        <f t="shared" si="627"/>
        <v>0.41293869991832793</v>
      </c>
      <c r="O2017" s="2">
        <f t="shared" si="628"/>
        <v>0.39887039444169647</v>
      </c>
      <c r="P2017" s="2">
        <f t="shared" si="629"/>
        <v>0.18819090563997562</v>
      </c>
      <c r="Q2017" s="2">
        <f t="shared" si="630"/>
        <v>-8.3266726846886741E-17</v>
      </c>
      <c r="R2017" s="1">
        <v>35898</v>
      </c>
      <c r="S2017" s="1">
        <v>34675</v>
      </c>
      <c r="T2017" s="1">
        <v>16360</v>
      </c>
      <c r="AS2017" t="s">
        <v>1699</v>
      </c>
      <c r="AT2017" t="s">
        <v>498</v>
      </c>
      <c r="AW2017" s="35">
        <v>37</v>
      </c>
      <c r="AX2017" s="37">
        <v>101</v>
      </c>
      <c r="AY2017" s="41">
        <f t="shared" si="611"/>
        <v>37101</v>
      </c>
      <c r="BA2017" s="7" t="s">
        <v>59</v>
      </c>
    </row>
    <row r="2018" spans="1:53" hidden="1" outlineLevel="1">
      <c r="A2018" t="s">
        <v>2243</v>
      </c>
      <c r="B2018" t="s">
        <v>498</v>
      </c>
      <c r="C2018" s="25">
        <v>9994</v>
      </c>
      <c r="F2018" s="1">
        <f t="shared" si="621"/>
        <v>6800</v>
      </c>
      <c r="G2018" s="25">
        <v>3163</v>
      </c>
      <c r="H2018" s="1">
        <v>2484</v>
      </c>
      <c r="I2018" s="2" t="str">
        <f t="shared" si="622"/>
        <v/>
      </c>
      <c r="J2018" s="2">
        <f t="shared" si="623"/>
        <v>0.36529411764705882</v>
      </c>
      <c r="K2018" s="10">
        <f t="shared" si="624"/>
        <v>1</v>
      </c>
      <c r="L2018" s="9">
        <f t="shared" si="625"/>
        <v>2</v>
      </c>
      <c r="M2018" s="8">
        <f t="shared" si="626"/>
        <v>3</v>
      </c>
      <c r="N2018" s="2">
        <f t="shared" si="627"/>
        <v>0.66749999999999998</v>
      </c>
      <c r="O2018" s="2">
        <f t="shared" si="628"/>
        <v>0.19426470588235295</v>
      </c>
      <c r="P2018" s="2">
        <f t="shared" si="629"/>
        <v>0.13823529411764707</v>
      </c>
      <c r="Q2018" s="2">
        <f t="shared" si="630"/>
        <v>0</v>
      </c>
      <c r="R2018" s="1">
        <v>4539</v>
      </c>
      <c r="S2018" s="1">
        <v>1321</v>
      </c>
      <c r="T2018" s="1">
        <v>940</v>
      </c>
      <c r="AS2018" t="s">
        <v>2243</v>
      </c>
      <c r="AT2018" t="s">
        <v>498</v>
      </c>
      <c r="AW2018" s="35">
        <v>37</v>
      </c>
      <c r="AX2018" s="37">
        <v>103</v>
      </c>
      <c r="AY2018" s="41">
        <f t="shared" si="611"/>
        <v>37103</v>
      </c>
      <c r="BA2018" s="7" t="s">
        <v>59</v>
      </c>
    </row>
    <row r="2019" spans="1:53" hidden="1" outlineLevel="1">
      <c r="A2019" t="s">
        <v>2113</v>
      </c>
      <c r="B2019" t="s">
        <v>498</v>
      </c>
      <c r="C2019" s="25">
        <v>52642</v>
      </c>
      <c r="F2019" s="1">
        <f t="shared" si="621"/>
        <v>29333</v>
      </c>
      <c r="G2019" s="25">
        <v>12627</v>
      </c>
      <c r="H2019" s="1">
        <v>12438</v>
      </c>
      <c r="I2019" s="2" t="str">
        <f t="shared" si="622"/>
        <v/>
      </c>
      <c r="J2019" s="2">
        <f t="shared" si="623"/>
        <v>0.42402754576756552</v>
      </c>
      <c r="K2019" s="10">
        <f t="shared" si="624"/>
        <v>1</v>
      </c>
      <c r="L2019" s="9">
        <f t="shared" si="625"/>
        <v>2</v>
      </c>
      <c r="M2019" s="8">
        <f t="shared" si="626"/>
        <v>3</v>
      </c>
      <c r="N2019" s="2">
        <f t="shared" si="627"/>
        <v>0.51675587222582076</v>
      </c>
      <c r="O2019" s="2">
        <f t="shared" si="628"/>
        <v>0.30140115228582143</v>
      </c>
      <c r="P2019" s="2">
        <f t="shared" si="629"/>
        <v>0.18184297548835782</v>
      </c>
      <c r="Q2019" s="2">
        <f t="shared" si="630"/>
        <v>0</v>
      </c>
      <c r="R2019" s="1">
        <v>15158</v>
      </c>
      <c r="S2019" s="1">
        <v>8841</v>
      </c>
      <c r="T2019" s="1">
        <v>5334</v>
      </c>
      <c r="AS2019" t="s">
        <v>2113</v>
      </c>
      <c r="AT2019" t="s">
        <v>498</v>
      </c>
      <c r="AW2019" s="35">
        <v>37</v>
      </c>
      <c r="AX2019" s="37">
        <v>105</v>
      </c>
      <c r="AY2019" s="41">
        <f t="shared" si="611"/>
        <v>37105</v>
      </c>
      <c r="BA2019" s="7" t="s">
        <v>59</v>
      </c>
    </row>
    <row r="2020" spans="1:53" hidden="1" outlineLevel="1">
      <c r="A2020" t="s">
        <v>796</v>
      </c>
      <c r="B2020" t="s">
        <v>498</v>
      </c>
      <c r="C2020" s="25">
        <v>59203</v>
      </c>
      <c r="F2020" s="1">
        <f t="shared" si="621"/>
        <v>36228</v>
      </c>
      <c r="G2020" s="25">
        <v>12262</v>
      </c>
      <c r="H2020" s="1">
        <v>10195</v>
      </c>
      <c r="I2020" s="2" t="str">
        <f t="shared" si="622"/>
        <v/>
      </c>
      <c r="J2020" s="2">
        <f t="shared" si="623"/>
        <v>0.2814121673843436</v>
      </c>
      <c r="K2020" s="10">
        <f t="shared" si="624"/>
        <v>1</v>
      </c>
      <c r="L2020" s="9">
        <f t="shared" si="625"/>
        <v>2</v>
      </c>
      <c r="M2020" s="8">
        <f t="shared" si="626"/>
        <v>3</v>
      </c>
      <c r="N2020" s="2">
        <f t="shared" si="627"/>
        <v>0.63511648448713698</v>
      </c>
      <c r="O2020" s="2">
        <f t="shared" si="628"/>
        <v>0.24425858452026059</v>
      </c>
      <c r="P2020" s="2">
        <f t="shared" si="629"/>
        <v>0.12062493099260241</v>
      </c>
      <c r="Q2020" s="2">
        <f t="shared" si="630"/>
        <v>2.7755575615628914E-17</v>
      </c>
      <c r="R2020" s="1">
        <v>23009</v>
      </c>
      <c r="S2020" s="1">
        <v>8849</v>
      </c>
      <c r="T2020" s="1">
        <v>4370</v>
      </c>
      <c r="AS2020" t="s">
        <v>796</v>
      </c>
      <c r="AT2020" t="s">
        <v>498</v>
      </c>
      <c r="AW2020" s="35">
        <v>37</v>
      </c>
      <c r="AX2020" s="37">
        <v>107</v>
      </c>
      <c r="AY2020" s="41">
        <f t="shared" si="611"/>
        <v>37107</v>
      </c>
      <c r="BA2020" s="7" t="s">
        <v>59</v>
      </c>
    </row>
    <row r="2021" spans="1:53" hidden="1" outlineLevel="1">
      <c r="A2021" t="s">
        <v>1886</v>
      </c>
      <c r="B2021" t="s">
        <v>498</v>
      </c>
      <c r="C2021" s="25">
        <v>72179</v>
      </c>
      <c r="F2021" s="1">
        <f t="shared" si="621"/>
        <v>44562</v>
      </c>
      <c r="G2021" s="25">
        <v>18700</v>
      </c>
      <c r="H2021" s="1">
        <v>18213</v>
      </c>
      <c r="I2021" s="2" t="str">
        <f t="shared" si="622"/>
        <v/>
      </c>
      <c r="J2021" s="2">
        <f t="shared" si="623"/>
        <v>0.4087114581930793</v>
      </c>
      <c r="K2021" s="10">
        <f t="shared" si="624"/>
        <v>2</v>
      </c>
      <c r="L2021" s="9">
        <f t="shared" si="625"/>
        <v>1</v>
      </c>
      <c r="M2021" s="8">
        <f t="shared" si="626"/>
        <v>3</v>
      </c>
      <c r="N2021" s="2">
        <f t="shared" si="627"/>
        <v>0.36795924778959654</v>
      </c>
      <c r="O2021" s="2">
        <f t="shared" si="628"/>
        <v>0.43283515102553743</v>
      </c>
      <c r="P2021" s="2">
        <f t="shared" si="629"/>
        <v>0.19920560118486602</v>
      </c>
      <c r="Q2021" s="2">
        <f t="shared" si="630"/>
        <v>0</v>
      </c>
      <c r="R2021" s="1">
        <v>16397</v>
      </c>
      <c r="S2021" s="1">
        <v>19288</v>
      </c>
      <c r="T2021" s="1">
        <v>8877</v>
      </c>
      <c r="AS2021" t="s">
        <v>1886</v>
      </c>
      <c r="AT2021" t="s">
        <v>498</v>
      </c>
      <c r="AW2021" s="35">
        <v>37</v>
      </c>
      <c r="AX2021" s="37">
        <v>109</v>
      </c>
      <c r="AY2021" s="41">
        <f t="shared" ref="AY2021:AY2084" si="631">1000*AW2021+AX2021</f>
        <v>37109</v>
      </c>
      <c r="BA2021" s="7" t="s">
        <v>59</v>
      </c>
    </row>
    <row r="2022" spans="1:53" hidden="1" outlineLevel="1">
      <c r="A2022" t="s">
        <v>1915</v>
      </c>
      <c r="B2022" t="s">
        <v>498</v>
      </c>
      <c r="C2022" s="25">
        <v>43969</v>
      </c>
      <c r="F2022" s="1">
        <f t="shared" si="621"/>
        <v>26850</v>
      </c>
      <c r="G2022" s="25">
        <v>11723</v>
      </c>
      <c r="H2022" s="1">
        <v>11624</v>
      </c>
      <c r="I2022" s="2" t="str">
        <f t="shared" si="622"/>
        <v/>
      </c>
      <c r="J2022" s="2">
        <f t="shared" si="623"/>
        <v>0.43292364990689014</v>
      </c>
      <c r="K2022" s="10">
        <f t="shared" si="624"/>
        <v>1</v>
      </c>
      <c r="L2022" s="9">
        <f t="shared" si="625"/>
        <v>2</v>
      </c>
      <c r="M2022" s="8">
        <f t="shared" si="626"/>
        <v>3</v>
      </c>
      <c r="N2022" s="2">
        <f t="shared" si="627"/>
        <v>0.419292364990689</v>
      </c>
      <c r="O2022" s="2">
        <f t="shared" si="628"/>
        <v>0.36808193668528866</v>
      </c>
      <c r="P2022" s="2">
        <f t="shared" si="629"/>
        <v>0.21262569832402234</v>
      </c>
      <c r="Q2022" s="2">
        <f t="shared" si="630"/>
        <v>0</v>
      </c>
      <c r="R2022" s="1">
        <v>11258</v>
      </c>
      <c r="S2022" s="1">
        <v>9883</v>
      </c>
      <c r="T2022" s="1">
        <v>5709</v>
      </c>
      <c r="AS2022" t="s">
        <v>1915</v>
      </c>
      <c r="AT2022" t="s">
        <v>498</v>
      </c>
      <c r="AW2022" s="35">
        <v>37</v>
      </c>
      <c r="AX2022" s="37">
        <v>111</v>
      </c>
      <c r="AY2022" s="41">
        <f t="shared" si="631"/>
        <v>37111</v>
      </c>
      <c r="BA2022" s="7" t="s">
        <v>59</v>
      </c>
    </row>
    <row r="2023" spans="1:53" hidden="1" outlineLevel="1">
      <c r="A2023" t="s">
        <v>744</v>
      </c>
      <c r="B2023" t="s">
        <v>498</v>
      </c>
      <c r="C2023" s="25">
        <v>32736</v>
      </c>
      <c r="F2023" s="1">
        <f t="shared" si="621"/>
        <v>24190</v>
      </c>
      <c r="G2023" s="25">
        <v>13058</v>
      </c>
      <c r="H2023" s="1">
        <v>12940</v>
      </c>
      <c r="I2023" s="2" t="str">
        <f t="shared" si="622"/>
        <v/>
      </c>
      <c r="J2023" s="2">
        <f t="shared" si="623"/>
        <v>0.5349317899958661</v>
      </c>
      <c r="K2023" s="10">
        <f t="shared" si="624"/>
        <v>2</v>
      </c>
      <c r="L2023" s="9">
        <f t="shared" si="625"/>
        <v>1</v>
      </c>
      <c r="M2023" s="8">
        <f t="shared" si="626"/>
        <v>3</v>
      </c>
      <c r="N2023" s="2">
        <f t="shared" si="627"/>
        <v>0.3615543613063249</v>
      </c>
      <c r="O2023" s="2">
        <f t="shared" si="628"/>
        <v>0.41541959487391483</v>
      </c>
      <c r="P2023" s="2">
        <f t="shared" si="629"/>
        <v>0.22302604381976024</v>
      </c>
      <c r="Q2023" s="2">
        <f t="shared" si="630"/>
        <v>2.7755575615628914E-17</v>
      </c>
      <c r="R2023" s="1">
        <v>8746</v>
      </c>
      <c r="S2023" s="1">
        <v>10049</v>
      </c>
      <c r="T2023" s="1">
        <v>5395</v>
      </c>
      <c r="AS2023" t="s">
        <v>744</v>
      </c>
      <c r="AT2023" t="s">
        <v>498</v>
      </c>
      <c r="AW2023" s="35">
        <v>37</v>
      </c>
      <c r="AX2023" s="37">
        <v>113</v>
      </c>
      <c r="AY2023" s="41">
        <f t="shared" si="631"/>
        <v>37113</v>
      </c>
      <c r="BA2023" s="7" t="s">
        <v>59</v>
      </c>
    </row>
    <row r="2024" spans="1:53" hidden="1" outlineLevel="1">
      <c r="A2024" t="s">
        <v>745</v>
      </c>
      <c r="B2024" t="s">
        <v>498</v>
      </c>
      <c r="C2024" s="25">
        <v>20265</v>
      </c>
      <c r="F2024" s="1">
        <f t="shared" si="621"/>
        <v>15315</v>
      </c>
      <c r="G2024" s="25">
        <v>8809</v>
      </c>
      <c r="H2024" s="1">
        <v>8645</v>
      </c>
      <c r="I2024" s="2" t="str">
        <f t="shared" si="622"/>
        <v/>
      </c>
      <c r="J2024" s="2">
        <f t="shared" si="623"/>
        <v>0.56447926869082599</v>
      </c>
      <c r="K2024" s="10">
        <f t="shared" si="624"/>
        <v>1</v>
      </c>
      <c r="L2024" s="9">
        <f t="shared" si="625"/>
        <v>2</v>
      </c>
      <c r="M2024" s="8">
        <f t="shared" si="626"/>
        <v>3</v>
      </c>
      <c r="N2024" s="2">
        <f t="shared" si="627"/>
        <v>0.5003591250408097</v>
      </c>
      <c r="O2024" s="2">
        <f t="shared" si="628"/>
        <v>0.29807378387202088</v>
      </c>
      <c r="P2024" s="2">
        <f t="shared" si="629"/>
        <v>0.20156709108716944</v>
      </c>
      <c r="Q2024" s="2">
        <f t="shared" si="630"/>
        <v>-2.7755575615628914E-17</v>
      </c>
      <c r="R2024" s="1">
        <v>7663</v>
      </c>
      <c r="S2024" s="1">
        <v>4565</v>
      </c>
      <c r="T2024" s="1">
        <v>3087</v>
      </c>
      <c r="AS2024" t="s">
        <v>745</v>
      </c>
      <c r="AT2024" t="s">
        <v>498</v>
      </c>
      <c r="AW2024" s="35">
        <v>37</v>
      </c>
      <c r="AX2024" s="37">
        <v>115</v>
      </c>
      <c r="AY2024" s="41">
        <f t="shared" si="631"/>
        <v>37115</v>
      </c>
      <c r="BA2024" s="7" t="s">
        <v>59</v>
      </c>
    </row>
    <row r="2025" spans="1:53" hidden="1" outlineLevel="1">
      <c r="A2025" t="s">
        <v>1995</v>
      </c>
      <c r="B2025" t="s">
        <v>498</v>
      </c>
      <c r="C2025" s="25">
        <v>24651</v>
      </c>
      <c r="F2025" s="1">
        <f t="shared" si="621"/>
        <v>17054</v>
      </c>
      <c r="G2025" s="25">
        <v>5333</v>
      </c>
      <c r="H2025" s="1">
        <v>3907</v>
      </c>
      <c r="I2025" s="2" t="str">
        <f t="shared" si="622"/>
        <v/>
      </c>
      <c r="J2025" s="2">
        <f t="shared" si="623"/>
        <v>0.2290958132989328</v>
      </c>
      <c r="K2025" s="10">
        <f t="shared" si="624"/>
        <v>1</v>
      </c>
      <c r="L2025" s="9">
        <f t="shared" si="625"/>
        <v>2</v>
      </c>
      <c r="M2025" s="8">
        <f t="shared" si="626"/>
        <v>3</v>
      </c>
      <c r="N2025" s="2">
        <f t="shared" si="627"/>
        <v>0.7016535710097338</v>
      </c>
      <c r="O2025" s="2">
        <f t="shared" si="628"/>
        <v>0.17532543684766036</v>
      </c>
      <c r="P2025" s="2">
        <f t="shared" si="629"/>
        <v>0.12302099214260584</v>
      </c>
      <c r="Q2025" s="2">
        <f t="shared" si="630"/>
        <v>0</v>
      </c>
      <c r="R2025" s="1">
        <v>11966</v>
      </c>
      <c r="S2025" s="1">
        <v>2990</v>
      </c>
      <c r="T2025" s="1">
        <v>2098</v>
      </c>
      <c r="AS2025" t="s">
        <v>1995</v>
      </c>
      <c r="AT2025" t="s">
        <v>498</v>
      </c>
      <c r="AW2025" s="35">
        <v>37</v>
      </c>
      <c r="AX2025" s="37">
        <v>117</v>
      </c>
      <c r="AY2025" s="41">
        <f t="shared" si="631"/>
        <v>37117</v>
      </c>
      <c r="BA2025" s="7" t="s">
        <v>59</v>
      </c>
    </row>
    <row r="2026" spans="1:53" hidden="1" outlineLevel="1">
      <c r="A2026" t="s">
        <v>924</v>
      </c>
      <c r="B2026" t="s">
        <v>498</v>
      </c>
      <c r="C2026" s="25">
        <v>831507</v>
      </c>
      <c r="F2026" s="1">
        <f t="shared" si="621"/>
        <v>521497</v>
      </c>
      <c r="G2026" s="25">
        <v>156821</v>
      </c>
      <c r="H2026" s="1">
        <v>150952</v>
      </c>
      <c r="I2026" s="2" t="str">
        <f t="shared" si="622"/>
        <v/>
      </c>
      <c r="J2026" s="2">
        <f t="shared" si="623"/>
        <v>0.28945899976414052</v>
      </c>
      <c r="K2026" s="10">
        <f t="shared" si="624"/>
        <v>1</v>
      </c>
      <c r="L2026" s="9">
        <f t="shared" si="625"/>
        <v>2</v>
      </c>
      <c r="M2026" s="8">
        <f t="shared" si="626"/>
        <v>3</v>
      </c>
      <c r="N2026" s="2">
        <f t="shared" si="627"/>
        <v>0.43288264362019341</v>
      </c>
      <c r="O2026" s="2">
        <f t="shared" si="628"/>
        <v>0.33679580131812836</v>
      </c>
      <c r="P2026" s="2">
        <f t="shared" si="629"/>
        <v>0.2303215550616782</v>
      </c>
      <c r="Q2026" s="2">
        <f t="shared" si="630"/>
        <v>8.3266726846886741E-17</v>
      </c>
      <c r="R2026" s="1">
        <v>225747</v>
      </c>
      <c r="S2026" s="1">
        <v>175638</v>
      </c>
      <c r="T2026" s="1">
        <v>120112</v>
      </c>
      <c r="AS2026" t="s">
        <v>924</v>
      </c>
      <c r="AT2026" t="s">
        <v>498</v>
      </c>
      <c r="AW2026" s="35">
        <v>37</v>
      </c>
      <c r="AX2026" s="37">
        <v>119</v>
      </c>
      <c r="AY2026" s="41">
        <f t="shared" si="631"/>
        <v>37119</v>
      </c>
      <c r="BA2026" s="7" t="s">
        <v>59</v>
      </c>
    </row>
    <row r="2027" spans="1:53" hidden="1" outlineLevel="1">
      <c r="A2027" t="s">
        <v>1766</v>
      </c>
      <c r="B2027" t="s">
        <v>498</v>
      </c>
      <c r="C2027" s="25">
        <v>15699</v>
      </c>
      <c r="F2027" s="1">
        <f t="shared" si="621"/>
        <v>11847</v>
      </c>
      <c r="G2027" s="25">
        <v>5120</v>
      </c>
      <c r="H2027" s="1">
        <v>4927</v>
      </c>
      <c r="I2027" s="2" t="str">
        <f t="shared" si="622"/>
        <v/>
      </c>
      <c r="J2027" s="2">
        <f t="shared" si="623"/>
        <v>0.41588587828142148</v>
      </c>
      <c r="K2027" s="10">
        <f t="shared" si="624"/>
        <v>3</v>
      </c>
      <c r="L2027" s="9">
        <f t="shared" si="625"/>
        <v>1</v>
      </c>
      <c r="M2027" s="8">
        <f t="shared" si="626"/>
        <v>2</v>
      </c>
      <c r="N2027" s="2">
        <f t="shared" si="627"/>
        <v>0.10973242171013758</v>
      </c>
      <c r="O2027" s="2">
        <f t="shared" si="628"/>
        <v>0.68650291212965309</v>
      </c>
      <c r="P2027" s="2">
        <f t="shared" si="629"/>
        <v>0.20376466616020933</v>
      </c>
      <c r="Q2027" s="2">
        <f t="shared" si="630"/>
        <v>-5.5511151231257827E-17</v>
      </c>
      <c r="R2027" s="1">
        <v>1300</v>
      </c>
      <c r="S2027" s="1">
        <v>8133</v>
      </c>
      <c r="T2027" s="1">
        <v>2414</v>
      </c>
      <c r="AS2027" t="s">
        <v>1766</v>
      </c>
      <c r="AT2027" t="s">
        <v>498</v>
      </c>
      <c r="AW2027" s="35">
        <v>37</v>
      </c>
      <c r="AX2027" s="37">
        <v>121</v>
      </c>
      <c r="AY2027" s="41">
        <f t="shared" si="631"/>
        <v>37121</v>
      </c>
      <c r="BA2027" s="7" t="s">
        <v>59</v>
      </c>
    </row>
    <row r="2028" spans="1:53" hidden="1" outlineLevel="1">
      <c r="A2028" t="s">
        <v>1093</v>
      </c>
      <c r="B2028" t="s">
        <v>498</v>
      </c>
      <c r="C2028" s="25">
        <v>27311</v>
      </c>
      <c r="F2028" s="1">
        <f t="shared" si="621"/>
        <v>15966</v>
      </c>
      <c r="G2028" s="25">
        <v>6131</v>
      </c>
      <c r="H2028" s="1">
        <v>6076</v>
      </c>
      <c r="I2028" s="2" t="str">
        <f t="shared" si="622"/>
        <v/>
      </c>
      <c r="J2028" s="2">
        <f t="shared" si="623"/>
        <v>0.38055868721032193</v>
      </c>
      <c r="K2028" s="10">
        <f t="shared" si="624"/>
        <v>1</v>
      </c>
      <c r="L2028" s="9">
        <f t="shared" si="625"/>
        <v>2</v>
      </c>
      <c r="M2028" s="8">
        <f t="shared" si="626"/>
        <v>3</v>
      </c>
      <c r="N2028" s="2">
        <f t="shared" si="627"/>
        <v>0.54515846173117877</v>
      </c>
      <c r="O2028" s="2">
        <f t="shared" si="628"/>
        <v>0.30596267067518479</v>
      </c>
      <c r="P2028" s="2">
        <f t="shared" si="629"/>
        <v>0.14887886759363647</v>
      </c>
      <c r="Q2028" s="2">
        <f t="shared" si="630"/>
        <v>-2.7755575615628914E-17</v>
      </c>
      <c r="R2028" s="1">
        <v>8704</v>
      </c>
      <c r="S2028" s="1">
        <v>4885</v>
      </c>
      <c r="T2028" s="1">
        <v>2377</v>
      </c>
      <c r="AS2028" t="s">
        <v>1093</v>
      </c>
      <c r="AT2028" t="s">
        <v>498</v>
      </c>
      <c r="AW2028" s="35">
        <v>37</v>
      </c>
      <c r="AX2028" s="37">
        <v>123</v>
      </c>
      <c r="AY2028" s="41">
        <f t="shared" si="631"/>
        <v>37123</v>
      </c>
      <c r="BA2028" s="7" t="s">
        <v>59</v>
      </c>
    </row>
    <row r="2029" spans="1:53" hidden="1" outlineLevel="1">
      <c r="A2029" t="s">
        <v>966</v>
      </c>
      <c r="B2029" t="s">
        <v>498</v>
      </c>
      <c r="C2029" s="25">
        <v>82838</v>
      </c>
      <c r="F2029" s="1">
        <f t="shared" si="621"/>
        <v>55502</v>
      </c>
      <c r="G2029" s="25">
        <v>21686</v>
      </c>
      <c r="H2029" s="1">
        <v>21099</v>
      </c>
      <c r="I2029" s="2" t="str">
        <f t="shared" si="622"/>
        <v/>
      </c>
      <c r="J2029" s="2">
        <f t="shared" si="623"/>
        <v>0.38014846311844619</v>
      </c>
      <c r="K2029" s="10">
        <f t="shared" si="624"/>
        <v>2</v>
      </c>
      <c r="L2029" s="9">
        <f t="shared" si="625"/>
        <v>1</v>
      </c>
      <c r="M2029" s="8">
        <f t="shared" si="626"/>
        <v>3</v>
      </c>
      <c r="N2029" s="2">
        <f t="shared" si="627"/>
        <v>0.31651111671651472</v>
      </c>
      <c r="O2029" s="2">
        <f t="shared" si="628"/>
        <v>0.45266837231090773</v>
      </c>
      <c r="P2029" s="2">
        <f t="shared" si="629"/>
        <v>0.23082051097257755</v>
      </c>
      <c r="Q2029" s="2">
        <f t="shared" si="630"/>
        <v>5.5511151231257827E-17</v>
      </c>
      <c r="R2029" s="1">
        <v>17567</v>
      </c>
      <c r="S2029" s="1">
        <v>25124</v>
      </c>
      <c r="T2029" s="1">
        <v>12811</v>
      </c>
      <c r="AS2029" t="s">
        <v>966</v>
      </c>
      <c r="AT2029" t="s">
        <v>498</v>
      </c>
      <c r="AW2029" s="35">
        <v>37</v>
      </c>
      <c r="AX2029" s="37">
        <v>125</v>
      </c>
      <c r="AY2029" s="41">
        <f t="shared" si="631"/>
        <v>37125</v>
      </c>
      <c r="BA2029" s="7" t="s">
        <v>59</v>
      </c>
    </row>
    <row r="2030" spans="1:53" hidden="1" outlineLevel="1">
      <c r="A2030" t="s">
        <v>797</v>
      </c>
      <c r="B2030" t="s">
        <v>498</v>
      </c>
      <c r="C2030" s="25">
        <v>92127</v>
      </c>
      <c r="F2030" s="1">
        <f t="shared" si="621"/>
        <v>58393</v>
      </c>
      <c r="G2030" s="25">
        <v>17465</v>
      </c>
      <c r="H2030" s="1">
        <v>16805</v>
      </c>
      <c r="I2030" s="2" t="str">
        <f t="shared" si="622"/>
        <v/>
      </c>
      <c r="J2030" s="2">
        <f t="shared" si="623"/>
        <v>0.28779134485297897</v>
      </c>
      <c r="K2030" s="10">
        <f t="shared" si="624"/>
        <v>1</v>
      </c>
      <c r="L2030" s="9">
        <f t="shared" si="625"/>
        <v>2</v>
      </c>
      <c r="M2030" s="8">
        <f t="shared" si="626"/>
        <v>3</v>
      </c>
      <c r="N2030" s="2">
        <f t="shared" si="627"/>
        <v>0.5433356737965167</v>
      </c>
      <c r="O2030" s="2">
        <f t="shared" si="628"/>
        <v>0.3394413713972565</v>
      </c>
      <c r="P2030" s="2">
        <f t="shared" si="629"/>
        <v>0.11722295480622677</v>
      </c>
      <c r="Q2030" s="2">
        <f t="shared" si="630"/>
        <v>2.7755575615628914E-17</v>
      </c>
      <c r="R2030" s="1">
        <v>31727</v>
      </c>
      <c r="S2030" s="1">
        <v>19821</v>
      </c>
      <c r="T2030" s="1">
        <v>6845</v>
      </c>
      <c r="AS2030" t="s">
        <v>797</v>
      </c>
      <c r="AT2030" t="s">
        <v>498</v>
      </c>
      <c r="AW2030" s="35">
        <v>37</v>
      </c>
      <c r="AX2030" s="37">
        <v>127</v>
      </c>
      <c r="AY2030" s="41">
        <f t="shared" si="631"/>
        <v>37127</v>
      </c>
      <c r="BA2030" s="7" t="s">
        <v>59</v>
      </c>
    </row>
    <row r="2031" spans="1:53" hidden="1" outlineLevel="1">
      <c r="A2031" t="s">
        <v>954</v>
      </c>
      <c r="B2031" t="s">
        <v>498</v>
      </c>
      <c r="C2031" s="25">
        <v>190791</v>
      </c>
      <c r="F2031" s="1">
        <f t="shared" si="621"/>
        <v>128369</v>
      </c>
      <c r="G2031" s="25">
        <v>44602</v>
      </c>
      <c r="H2031" s="1">
        <v>43646</v>
      </c>
      <c r="I2031" s="2" t="str">
        <f t="shared" si="622"/>
        <v/>
      </c>
      <c r="J2031" s="2">
        <f t="shared" si="623"/>
        <v>0.34000420662309438</v>
      </c>
      <c r="K2031" s="10">
        <f t="shared" ref="K2031:K2067" si="632">RANK(R2031,R2031:AP2031)</f>
        <v>2</v>
      </c>
      <c r="L2031" s="9">
        <f t="shared" ref="L2031:L2067" si="633">RANK(S2031,R2031:AP2031)</f>
        <v>1</v>
      </c>
      <c r="M2031" s="8">
        <f t="shared" ref="M2031:M2067" si="634">RANK(T2031,R2031:AP2031)</f>
        <v>3</v>
      </c>
      <c r="N2031" s="2">
        <f t="shared" ref="N2031:N2067" si="635">IF(SUM($R2031:$AO2031)=0,"-",R2031/SUM($R2031:$AO2031))</f>
        <v>0.3798502753780118</v>
      </c>
      <c r="O2031" s="2">
        <f t="shared" ref="O2031:O2067" si="636">IF(SUM($R2031:$AO2031)=0,"-",S2031/SUM($R2031:$AO2031))</f>
        <v>0.38378424697551589</v>
      </c>
      <c r="P2031" s="2">
        <f t="shared" ref="P2031:P2067" si="637">IF(SUM($R2031:$AO2031)=0,"-",T2031/SUM($R2031:$AO2031))</f>
        <v>0.23636547764647228</v>
      </c>
      <c r="Q2031" s="2">
        <f t="shared" ref="Q2031:Q2062" si="638">IF(SUM($R2031:$AO2031)=0,"-",(1-N2031-O2031-P2031))</f>
        <v>8.3266726846886741E-17</v>
      </c>
      <c r="R2031" s="1">
        <v>48761</v>
      </c>
      <c r="S2031" s="1">
        <v>49266</v>
      </c>
      <c r="T2031" s="1">
        <v>30342</v>
      </c>
      <c r="AS2031" t="s">
        <v>954</v>
      </c>
      <c r="AT2031" t="s">
        <v>498</v>
      </c>
      <c r="AW2031" s="35">
        <v>37</v>
      </c>
      <c r="AX2031" s="37">
        <v>129</v>
      </c>
      <c r="AY2031" s="41">
        <f t="shared" si="631"/>
        <v>37129</v>
      </c>
      <c r="BA2031" s="7" t="s">
        <v>59</v>
      </c>
    </row>
    <row r="2032" spans="1:53" hidden="1" outlineLevel="1">
      <c r="A2032" t="s">
        <v>57</v>
      </c>
      <c r="B2032" t="s">
        <v>498</v>
      </c>
      <c r="C2032" s="25">
        <v>22112</v>
      </c>
      <c r="F2032" s="1">
        <f t="shared" ref="F2032:F2066" si="639">SUM(R2032:AF2032)</f>
        <v>13648</v>
      </c>
      <c r="G2032" s="25">
        <v>5475</v>
      </c>
      <c r="H2032" s="1">
        <v>4076</v>
      </c>
      <c r="I2032" s="2" t="str">
        <f t="shared" si="622"/>
        <v/>
      </c>
      <c r="J2032" s="2">
        <f t="shared" si="623"/>
        <v>0.29865181711606098</v>
      </c>
      <c r="K2032" s="10">
        <f t="shared" si="632"/>
        <v>1</v>
      </c>
      <c r="L2032" s="9">
        <f t="shared" si="633"/>
        <v>3</v>
      </c>
      <c r="M2032" s="8">
        <f t="shared" si="634"/>
        <v>2</v>
      </c>
      <c r="N2032" s="2">
        <f t="shared" si="635"/>
        <v>0.81762895662368118</v>
      </c>
      <c r="O2032" s="2">
        <f t="shared" si="636"/>
        <v>8.3675263774912079E-2</v>
      </c>
      <c r="P2032" s="2">
        <f t="shared" si="637"/>
        <v>9.8695779601406797E-2</v>
      </c>
      <c r="Q2032" s="2">
        <f t="shared" si="638"/>
        <v>-5.5511151231257827E-17</v>
      </c>
      <c r="R2032" s="1">
        <v>11159</v>
      </c>
      <c r="S2032" s="1">
        <v>1142</v>
      </c>
      <c r="T2032" s="1">
        <v>1347</v>
      </c>
      <c r="AS2032" t="s">
        <v>57</v>
      </c>
      <c r="AT2032" t="s">
        <v>498</v>
      </c>
      <c r="AW2032" s="35">
        <v>37</v>
      </c>
      <c r="AX2032" s="37">
        <v>131</v>
      </c>
      <c r="AY2032" s="41">
        <f t="shared" si="631"/>
        <v>37131</v>
      </c>
      <c r="BA2032" s="7" t="s">
        <v>59</v>
      </c>
    </row>
    <row r="2033" spans="1:53" hidden="1" outlineLevel="1">
      <c r="A2033" t="s">
        <v>470</v>
      </c>
      <c r="B2033" t="s">
        <v>498</v>
      </c>
      <c r="C2033" s="25">
        <v>161185</v>
      </c>
      <c r="F2033" s="1">
        <f t="shared" si="639"/>
        <v>75114</v>
      </c>
      <c r="G2033" s="25">
        <v>18899</v>
      </c>
      <c r="H2033" s="1">
        <v>18494</v>
      </c>
      <c r="I2033" s="2" t="str">
        <f t="shared" si="622"/>
        <v/>
      </c>
      <c r="J2033" s="2">
        <f t="shared" si="623"/>
        <v>0.24621242378251723</v>
      </c>
      <c r="K2033" s="10">
        <f t="shared" si="632"/>
        <v>1</v>
      </c>
      <c r="L2033" s="9">
        <f t="shared" si="633"/>
        <v>2</v>
      </c>
      <c r="M2033" s="8">
        <f t="shared" si="634"/>
        <v>3</v>
      </c>
      <c r="N2033" s="2">
        <f t="shared" si="635"/>
        <v>0.38613307772186278</v>
      </c>
      <c r="O2033" s="2">
        <f t="shared" si="636"/>
        <v>0.3712224086055862</v>
      </c>
      <c r="P2033" s="2">
        <f t="shared" si="637"/>
        <v>0.24264451367255105</v>
      </c>
      <c r="Q2033" s="2">
        <f t="shared" si="638"/>
        <v>-2.7755575615628914E-17</v>
      </c>
      <c r="R2033" s="1">
        <v>29004</v>
      </c>
      <c r="S2033" s="1">
        <v>27884</v>
      </c>
      <c r="T2033" s="1">
        <v>18226</v>
      </c>
      <c r="AS2033" t="s">
        <v>470</v>
      </c>
      <c r="AT2033" t="s">
        <v>498</v>
      </c>
      <c r="AW2033" s="35">
        <v>37</v>
      </c>
      <c r="AX2033" s="37">
        <v>133</v>
      </c>
      <c r="AY2033" s="41">
        <f t="shared" si="631"/>
        <v>37133</v>
      </c>
      <c r="BA2033" s="7" t="s">
        <v>59</v>
      </c>
    </row>
    <row r="2034" spans="1:53" hidden="1" outlineLevel="1">
      <c r="A2034" t="s">
        <v>2585</v>
      </c>
      <c r="B2034" t="s">
        <v>498</v>
      </c>
      <c r="C2034" s="25">
        <v>124286</v>
      </c>
      <c r="F2034" s="1">
        <f t="shared" si="639"/>
        <v>91140</v>
      </c>
      <c r="G2034" s="25">
        <v>34217</v>
      </c>
      <c r="H2034" s="1">
        <v>33883</v>
      </c>
      <c r="I2034" s="2" t="str">
        <f t="shared" si="622"/>
        <v/>
      </c>
      <c r="J2034" s="2">
        <f t="shared" si="623"/>
        <v>0.37176870748299318</v>
      </c>
      <c r="K2034" s="10">
        <f t="shared" si="632"/>
        <v>1</v>
      </c>
      <c r="L2034" s="9">
        <f t="shared" si="633"/>
        <v>3</v>
      </c>
      <c r="M2034" s="8">
        <f t="shared" si="634"/>
        <v>2</v>
      </c>
      <c r="N2034" s="2">
        <f t="shared" si="635"/>
        <v>0.52755102040816326</v>
      </c>
      <c r="O2034" s="2">
        <f t="shared" si="636"/>
        <v>0.2172811059907834</v>
      </c>
      <c r="P2034" s="2">
        <f t="shared" si="637"/>
        <v>0.25516787360105331</v>
      </c>
      <c r="Q2034" s="2">
        <f t="shared" si="638"/>
        <v>0</v>
      </c>
      <c r="R2034" s="1">
        <v>48081</v>
      </c>
      <c r="S2034" s="1">
        <v>19803</v>
      </c>
      <c r="T2034" s="1">
        <v>23256</v>
      </c>
      <c r="AS2034" t="s">
        <v>2585</v>
      </c>
      <c r="AT2034" t="s">
        <v>498</v>
      </c>
      <c r="AW2034" s="35">
        <v>37</v>
      </c>
      <c r="AX2034" s="37">
        <v>135</v>
      </c>
      <c r="AY2034" s="41">
        <f t="shared" si="631"/>
        <v>37135</v>
      </c>
      <c r="BA2034" s="7" t="s">
        <v>59</v>
      </c>
    </row>
    <row r="2035" spans="1:53" hidden="1" outlineLevel="1">
      <c r="A2035" t="s">
        <v>464</v>
      </c>
      <c r="B2035" t="s">
        <v>498</v>
      </c>
      <c r="C2035" s="25">
        <v>12995</v>
      </c>
      <c r="F2035" s="1">
        <f t="shared" si="639"/>
        <v>9117</v>
      </c>
      <c r="G2035" s="25">
        <v>3968</v>
      </c>
      <c r="H2035" s="1">
        <v>3616</v>
      </c>
      <c r="I2035" s="2" t="str">
        <f t="shared" si="622"/>
        <v/>
      </c>
      <c r="J2035" s="2">
        <f t="shared" si="623"/>
        <v>0.39662169573324557</v>
      </c>
      <c r="K2035" s="10">
        <f t="shared" si="632"/>
        <v>1</v>
      </c>
      <c r="L2035" s="9">
        <f t="shared" si="633"/>
        <v>2</v>
      </c>
      <c r="M2035" s="8">
        <f t="shared" si="634"/>
        <v>3</v>
      </c>
      <c r="N2035" s="2">
        <f t="shared" si="635"/>
        <v>0.54381923878468796</v>
      </c>
      <c r="O2035" s="2">
        <f t="shared" si="636"/>
        <v>0.28211034331468687</v>
      </c>
      <c r="P2035" s="2">
        <f t="shared" si="637"/>
        <v>0.17407041790062522</v>
      </c>
      <c r="Q2035" s="2">
        <f t="shared" si="638"/>
        <v>-5.5511151231257827E-17</v>
      </c>
      <c r="R2035" s="1">
        <v>4958</v>
      </c>
      <c r="S2035" s="1">
        <v>2572</v>
      </c>
      <c r="T2035" s="1">
        <v>1587</v>
      </c>
      <c r="AS2035" t="s">
        <v>464</v>
      </c>
      <c r="AT2035" t="s">
        <v>498</v>
      </c>
      <c r="AW2035" s="35">
        <v>37</v>
      </c>
      <c r="AX2035" s="37">
        <v>137</v>
      </c>
      <c r="AY2035" s="41">
        <f t="shared" si="631"/>
        <v>37137</v>
      </c>
      <c r="BA2035" s="7" t="s">
        <v>59</v>
      </c>
    </row>
    <row r="2036" spans="1:53" hidden="1" outlineLevel="1">
      <c r="A2036" t="s">
        <v>655</v>
      </c>
      <c r="B2036" t="s">
        <v>498</v>
      </c>
      <c r="C2036" s="25">
        <v>38956</v>
      </c>
      <c r="F2036" s="1">
        <f t="shared" si="639"/>
        <v>25073</v>
      </c>
      <c r="G2036" s="25">
        <v>6432</v>
      </c>
      <c r="H2036" s="1">
        <v>4544</v>
      </c>
      <c r="I2036" s="2" t="str">
        <f t="shared" si="622"/>
        <v/>
      </c>
      <c r="J2036" s="2">
        <f t="shared" si="623"/>
        <v>0.18123080604634467</v>
      </c>
      <c r="K2036" s="10">
        <f t="shared" si="632"/>
        <v>1</v>
      </c>
      <c r="L2036" s="9">
        <f t="shared" si="633"/>
        <v>3</v>
      </c>
      <c r="M2036" s="8">
        <f t="shared" si="634"/>
        <v>2</v>
      </c>
      <c r="N2036" s="2">
        <f t="shared" si="635"/>
        <v>0.53894627687153507</v>
      </c>
      <c r="O2036" s="2">
        <f t="shared" si="636"/>
        <v>0.22761536313963227</v>
      </c>
      <c r="P2036" s="2">
        <f t="shared" si="637"/>
        <v>0.23343835998883261</v>
      </c>
      <c r="Q2036" s="2">
        <f t="shared" si="638"/>
        <v>5.5511151231257827E-17</v>
      </c>
      <c r="R2036" s="1">
        <v>13513</v>
      </c>
      <c r="S2036" s="1">
        <v>5707</v>
      </c>
      <c r="T2036" s="1">
        <v>5853</v>
      </c>
      <c r="AS2036" t="s">
        <v>655</v>
      </c>
      <c r="AT2036" t="s">
        <v>498</v>
      </c>
      <c r="AW2036" s="35">
        <v>37</v>
      </c>
      <c r="AX2036" s="37">
        <v>139</v>
      </c>
      <c r="AY2036" s="41">
        <f t="shared" si="631"/>
        <v>37139</v>
      </c>
      <c r="BA2036" s="7" t="s">
        <v>59</v>
      </c>
    </row>
    <row r="2037" spans="1:53" hidden="1" outlineLevel="1">
      <c r="A2037" t="s">
        <v>722</v>
      </c>
      <c r="B2037" t="s">
        <v>498</v>
      </c>
      <c r="C2037" s="25">
        <v>47481</v>
      </c>
      <c r="F2037" s="1">
        <f t="shared" si="639"/>
        <v>29634</v>
      </c>
      <c r="G2037" s="25">
        <v>11053</v>
      </c>
      <c r="H2037" s="1">
        <v>10651</v>
      </c>
      <c r="I2037" s="2" t="str">
        <f t="shared" si="622"/>
        <v/>
      </c>
      <c r="J2037" s="2">
        <f t="shared" si="623"/>
        <v>0.35941823581021798</v>
      </c>
      <c r="K2037" s="10">
        <f t="shared" si="632"/>
        <v>1</v>
      </c>
      <c r="L2037" s="9">
        <f t="shared" si="633"/>
        <v>2</v>
      </c>
      <c r="M2037" s="8">
        <f t="shared" si="634"/>
        <v>3</v>
      </c>
      <c r="N2037" s="2">
        <f t="shared" si="635"/>
        <v>0.46051832354727679</v>
      </c>
      <c r="O2037" s="2">
        <f t="shared" si="636"/>
        <v>0.34851859350745767</v>
      </c>
      <c r="P2037" s="2">
        <f t="shared" si="637"/>
        <v>0.19096308294526557</v>
      </c>
      <c r="Q2037" s="2">
        <f t="shared" si="638"/>
        <v>2.7755575615628914E-17</v>
      </c>
      <c r="R2037" s="1">
        <v>13647</v>
      </c>
      <c r="S2037" s="1">
        <v>10328</v>
      </c>
      <c r="T2037" s="1">
        <v>5659</v>
      </c>
      <c r="AS2037" t="s">
        <v>722</v>
      </c>
      <c r="AT2037" t="s">
        <v>498</v>
      </c>
      <c r="AW2037" s="35">
        <v>37</v>
      </c>
      <c r="AX2037" s="37">
        <v>141</v>
      </c>
      <c r="AY2037" s="41">
        <f t="shared" si="631"/>
        <v>37141</v>
      </c>
      <c r="BA2037" s="7" t="s">
        <v>59</v>
      </c>
    </row>
    <row r="2038" spans="1:53" hidden="1" outlineLevel="1">
      <c r="A2038" t="s">
        <v>1354</v>
      </c>
      <c r="B2038" t="s">
        <v>498</v>
      </c>
      <c r="C2038" s="25">
        <v>12494</v>
      </c>
      <c r="F2038" s="1">
        <f t="shared" si="639"/>
        <v>8634</v>
      </c>
      <c r="G2038" s="25">
        <v>2728</v>
      </c>
      <c r="H2038" s="1">
        <v>1683</v>
      </c>
      <c r="I2038" s="2" t="str">
        <f t="shared" si="622"/>
        <v/>
      </c>
      <c r="J2038" s="2">
        <f t="shared" si="623"/>
        <v>0.19492703266157055</v>
      </c>
      <c r="K2038" s="10">
        <f t="shared" si="632"/>
        <v>1</v>
      </c>
      <c r="L2038" s="9">
        <f t="shared" si="633"/>
        <v>2</v>
      </c>
      <c r="M2038" s="8">
        <f t="shared" si="634"/>
        <v>3</v>
      </c>
      <c r="N2038" s="2">
        <f t="shared" si="635"/>
        <v>0.53486217280518877</v>
      </c>
      <c r="O2038" s="2">
        <f t="shared" si="636"/>
        <v>0.2443826731526523</v>
      </c>
      <c r="P2038" s="2">
        <f t="shared" si="637"/>
        <v>0.2207551540421589</v>
      </c>
      <c r="Q2038" s="2">
        <f t="shared" si="638"/>
        <v>2.7755575615628914E-17</v>
      </c>
      <c r="R2038" s="1">
        <v>4618</v>
      </c>
      <c r="S2038" s="1">
        <v>2110</v>
      </c>
      <c r="T2038" s="1">
        <v>1906</v>
      </c>
      <c r="AS2038" t="s">
        <v>1354</v>
      </c>
      <c r="AT2038" t="s">
        <v>498</v>
      </c>
      <c r="AW2038" s="35">
        <v>37</v>
      </c>
      <c r="AX2038" s="37">
        <v>143</v>
      </c>
      <c r="AY2038" s="41">
        <f t="shared" si="631"/>
        <v>37143</v>
      </c>
      <c r="BA2038" s="7" t="s">
        <v>59</v>
      </c>
    </row>
    <row r="2039" spans="1:53" hidden="1" outlineLevel="1">
      <c r="A2039" t="s">
        <v>942</v>
      </c>
      <c r="B2039" t="s">
        <v>498</v>
      </c>
      <c r="C2039" s="25">
        <v>38244</v>
      </c>
      <c r="F2039" s="1">
        <f t="shared" si="639"/>
        <v>22007</v>
      </c>
      <c r="G2039" s="25">
        <v>11049</v>
      </c>
      <c r="H2039" s="1">
        <v>10361</v>
      </c>
      <c r="I2039" s="2" t="str">
        <f t="shared" si="622"/>
        <v/>
      </c>
      <c r="J2039" s="2">
        <f t="shared" si="623"/>
        <v>0.47080474394510835</v>
      </c>
      <c r="K2039" s="10">
        <f t="shared" si="632"/>
        <v>1</v>
      </c>
      <c r="L2039" s="9">
        <f t="shared" si="633"/>
        <v>2</v>
      </c>
      <c r="M2039" s="8">
        <f t="shared" si="634"/>
        <v>3</v>
      </c>
      <c r="N2039" s="2">
        <f t="shared" si="635"/>
        <v>0.57004589448811738</v>
      </c>
      <c r="O2039" s="2">
        <f t="shared" si="636"/>
        <v>0.25673649293406642</v>
      </c>
      <c r="P2039" s="2">
        <f t="shared" si="637"/>
        <v>0.17321761257781615</v>
      </c>
      <c r="Q2039" s="2">
        <f t="shared" si="638"/>
        <v>5.5511151231257827E-17</v>
      </c>
      <c r="R2039" s="1">
        <v>12545</v>
      </c>
      <c r="S2039" s="1">
        <v>5650</v>
      </c>
      <c r="T2039" s="1">
        <v>3812</v>
      </c>
      <c r="AS2039" t="s">
        <v>942</v>
      </c>
      <c r="AT2039" t="s">
        <v>498</v>
      </c>
      <c r="AW2039" s="35">
        <v>37</v>
      </c>
      <c r="AX2039" s="37">
        <v>145</v>
      </c>
      <c r="AY2039" s="41">
        <f t="shared" si="631"/>
        <v>37145</v>
      </c>
      <c r="BA2039" s="7" t="s">
        <v>59</v>
      </c>
    </row>
    <row r="2040" spans="1:53" hidden="1" outlineLevel="1">
      <c r="A2040" t="s">
        <v>848</v>
      </c>
      <c r="B2040" t="s">
        <v>498</v>
      </c>
      <c r="C2040" s="25">
        <v>152934</v>
      </c>
      <c r="F2040" s="1">
        <f t="shared" si="639"/>
        <v>95513</v>
      </c>
      <c r="G2040" s="25">
        <v>25896</v>
      </c>
      <c r="H2040" s="1">
        <v>23589</v>
      </c>
      <c r="I2040" s="2" t="str">
        <f t="shared" si="622"/>
        <v/>
      </c>
      <c r="J2040" s="2">
        <f t="shared" si="623"/>
        <v>0.24697161642917717</v>
      </c>
      <c r="K2040" s="10">
        <f t="shared" si="632"/>
        <v>1</v>
      </c>
      <c r="L2040" s="9">
        <f t="shared" si="633"/>
        <v>2</v>
      </c>
      <c r="M2040" s="8">
        <f t="shared" si="634"/>
        <v>3</v>
      </c>
      <c r="N2040" s="2">
        <f t="shared" si="635"/>
        <v>0.52862961062891967</v>
      </c>
      <c r="O2040" s="2">
        <f t="shared" si="636"/>
        <v>0.29738360223215687</v>
      </c>
      <c r="P2040" s="2">
        <f t="shared" si="637"/>
        <v>0.17398678713892349</v>
      </c>
      <c r="Q2040" s="2">
        <f t="shared" si="638"/>
        <v>-2.7755575615628914E-17</v>
      </c>
      <c r="R2040" s="1">
        <v>50491</v>
      </c>
      <c r="S2040" s="1">
        <v>28404</v>
      </c>
      <c r="T2040" s="1">
        <v>16618</v>
      </c>
      <c r="AS2040" t="s">
        <v>848</v>
      </c>
      <c r="AT2040" t="s">
        <v>498</v>
      </c>
      <c r="AW2040" s="35">
        <v>37</v>
      </c>
      <c r="AX2040" s="37">
        <v>147</v>
      </c>
      <c r="AY2040" s="41">
        <f t="shared" si="631"/>
        <v>37147</v>
      </c>
      <c r="BA2040" s="7" t="s">
        <v>59</v>
      </c>
    </row>
    <row r="2041" spans="1:53" hidden="1" outlineLevel="1">
      <c r="A2041" t="s">
        <v>1633</v>
      </c>
      <c r="B2041" t="s">
        <v>498</v>
      </c>
      <c r="C2041" s="25">
        <v>19912</v>
      </c>
      <c r="F2041" s="1">
        <f t="shared" si="639"/>
        <v>13828</v>
      </c>
      <c r="G2041" s="25">
        <v>7790</v>
      </c>
      <c r="H2041" s="1">
        <v>7549</v>
      </c>
      <c r="I2041" s="2" t="str">
        <f t="shared" si="622"/>
        <v/>
      </c>
      <c r="J2041" s="2">
        <f t="shared" si="623"/>
        <v>0.54592131906277119</v>
      </c>
      <c r="K2041" s="10">
        <f t="shared" si="632"/>
        <v>2</v>
      </c>
      <c r="L2041" s="9">
        <f t="shared" si="633"/>
        <v>1</v>
      </c>
      <c r="M2041" s="8">
        <f t="shared" si="634"/>
        <v>3</v>
      </c>
      <c r="N2041" s="2">
        <f t="shared" si="635"/>
        <v>0.34582007520971941</v>
      </c>
      <c r="O2041" s="2">
        <f t="shared" si="636"/>
        <v>0.38653456754411342</v>
      </c>
      <c r="P2041" s="2">
        <f t="shared" si="637"/>
        <v>0.26764535724616717</v>
      </c>
      <c r="Q2041" s="2">
        <f t="shared" si="638"/>
        <v>5.5511151231257827E-17</v>
      </c>
      <c r="R2041" s="1">
        <v>4782</v>
      </c>
      <c r="S2041" s="1">
        <v>5345</v>
      </c>
      <c r="T2041" s="1">
        <v>3701</v>
      </c>
      <c r="AS2041" t="s">
        <v>1633</v>
      </c>
      <c r="AT2041" t="s">
        <v>498</v>
      </c>
      <c r="AW2041" s="35">
        <v>37</v>
      </c>
      <c r="AX2041" s="37">
        <v>149</v>
      </c>
      <c r="AY2041" s="41">
        <f t="shared" si="631"/>
        <v>37149</v>
      </c>
      <c r="BA2041" s="7" t="s">
        <v>59</v>
      </c>
    </row>
    <row r="2042" spans="1:53" hidden="1" outlineLevel="1">
      <c r="A2042" t="s">
        <v>1150</v>
      </c>
      <c r="B2042" t="s">
        <v>498</v>
      </c>
      <c r="C2042" s="25">
        <v>137885</v>
      </c>
      <c r="F2042" s="1">
        <f t="shared" si="639"/>
        <v>79549</v>
      </c>
      <c r="G2042" s="25">
        <v>27180</v>
      </c>
      <c r="H2042" s="1">
        <v>26827</v>
      </c>
      <c r="I2042" s="2" t="str">
        <f t="shared" si="622"/>
        <v/>
      </c>
      <c r="J2042" s="2">
        <f t="shared" si="623"/>
        <v>0.33723868307584004</v>
      </c>
      <c r="K2042" s="10">
        <f t="shared" si="632"/>
        <v>2</v>
      </c>
      <c r="L2042" s="9">
        <f t="shared" si="633"/>
        <v>1</v>
      </c>
      <c r="M2042" s="8">
        <f t="shared" si="634"/>
        <v>3</v>
      </c>
      <c r="N2042" s="2">
        <f t="shared" si="635"/>
        <v>0.2725489949590818</v>
      </c>
      <c r="O2042" s="2">
        <f t="shared" si="636"/>
        <v>0.53323109027140503</v>
      </c>
      <c r="P2042" s="2">
        <f t="shared" si="637"/>
        <v>0.19421991476951314</v>
      </c>
      <c r="Q2042" s="2">
        <f t="shared" si="638"/>
        <v>2.7755575615628914E-17</v>
      </c>
      <c r="R2042" s="1">
        <v>21681</v>
      </c>
      <c r="S2042" s="1">
        <v>42418</v>
      </c>
      <c r="T2042" s="1">
        <v>15450</v>
      </c>
      <c r="AS2042" t="s">
        <v>1150</v>
      </c>
      <c r="AT2042" t="s">
        <v>498</v>
      </c>
      <c r="AW2042" s="35">
        <v>37</v>
      </c>
      <c r="AX2042" s="37">
        <v>151</v>
      </c>
      <c r="AY2042" s="41">
        <f t="shared" si="631"/>
        <v>37151</v>
      </c>
      <c r="BA2042" s="7" t="s">
        <v>59</v>
      </c>
    </row>
    <row r="2043" spans="1:53" hidden="1" outlineLevel="1">
      <c r="A2043" t="s">
        <v>1274</v>
      </c>
      <c r="B2043" t="s">
        <v>498</v>
      </c>
      <c r="C2043" s="25">
        <v>46263</v>
      </c>
      <c r="F2043" s="1">
        <f t="shared" si="639"/>
        <v>30719</v>
      </c>
      <c r="G2043" s="25">
        <v>8707</v>
      </c>
      <c r="H2043" s="1">
        <v>8540</v>
      </c>
      <c r="I2043" s="2" t="str">
        <f t="shared" si="622"/>
        <v/>
      </c>
      <c r="J2043" s="2">
        <f t="shared" si="623"/>
        <v>0.27800384127087469</v>
      </c>
      <c r="K2043" s="10">
        <f t="shared" si="632"/>
        <v>1</v>
      </c>
      <c r="L2043" s="9">
        <f t="shared" si="633"/>
        <v>2</v>
      </c>
      <c r="M2043" s="8">
        <f t="shared" si="634"/>
        <v>3</v>
      </c>
      <c r="N2043" s="2">
        <f t="shared" si="635"/>
        <v>0.68091409225560728</v>
      </c>
      <c r="O2043" s="2">
        <f t="shared" si="636"/>
        <v>0.18451121455776556</v>
      </c>
      <c r="P2043" s="2">
        <f t="shared" si="637"/>
        <v>0.13457469318662718</v>
      </c>
      <c r="Q2043" s="2">
        <f t="shared" si="638"/>
        <v>-2.7755575615628914E-17</v>
      </c>
      <c r="R2043" s="1">
        <v>20917</v>
      </c>
      <c r="S2043" s="1">
        <v>5668</v>
      </c>
      <c r="T2043" s="1">
        <v>4134</v>
      </c>
      <c r="AS2043" t="s">
        <v>1274</v>
      </c>
      <c r="AT2043" t="s">
        <v>498</v>
      </c>
      <c r="AW2043" s="35">
        <v>37</v>
      </c>
      <c r="AX2043" s="37">
        <v>153</v>
      </c>
      <c r="AY2043" s="41">
        <f t="shared" si="631"/>
        <v>37153</v>
      </c>
      <c r="BA2043" s="7" t="s">
        <v>59</v>
      </c>
    </row>
    <row r="2044" spans="1:53" hidden="1" outlineLevel="1">
      <c r="A2044" t="s">
        <v>2377</v>
      </c>
      <c r="B2044" t="s">
        <v>498</v>
      </c>
      <c r="C2044" s="25">
        <v>128894</v>
      </c>
      <c r="F2044" s="1">
        <f t="shared" si="639"/>
        <v>75382</v>
      </c>
      <c r="G2044" s="25">
        <v>13421</v>
      </c>
      <c r="H2044" s="1">
        <v>13346</v>
      </c>
      <c r="I2044" s="2" t="str">
        <f t="shared" si="622"/>
        <v/>
      </c>
      <c r="J2044" s="2">
        <f t="shared" si="623"/>
        <v>0.1770449178849062</v>
      </c>
      <c r="K2044" s="10">
        <f t="shared" si="632"/>
        <v>1</v>
      </c>
      <c r="L2044" s="9">
        <f t="shared" si="633"/>
        <v>2</v>
      </c>
      <c r="M2044" s="8">
        <f t="shared" si="634"/>
        <v>3</v>
      </c>
      <c r="N2044" s="2">
        <f t="shared" si="635"/>
        <v>0.78139343609880341</v>
      </c>
      <c r="O2044" s="2">
        <f t="shared" si="636"/>
        <v>0.11319678437823354</v>
      </c>
      <c r="P2044" s="2">
        <f t="shared" si="637"/>
        <v>0.10540977952296304</v>
      </c>
      <c r="Q2044" s="2">
        <f t="shared" si="638"/>
        <v>1.3877787807814457E-17</v>
      </c>
      <c r="R2044" s="1">
        <v>58903</v>
      </c>
      <c r="S2044" s="1">
        <v>8533</v>
      </c>
      <c r="T2044" s="1">
        <v>7946</v>
      </c>
      <c r="AS2044" t="s">
        <v>2377</v>
      </c>
      <c r="AT2044" t="s">
        <v>498</v>
      </c>
      <c r="AW2044" s="35">
        <v>37</v>
      </c>
      <c r="AX2044" s="37">
        <v>155</v>
      </c>
      <c r="AY2044" s="41">
        <f t="shared" si="631"/>
        <v>37155</v>
      </c>
      <c r="BA2044" s="7" t="s">
        <v>59</v>
      </c>
    </row>
    <row r="2045" spans="1:53" hidden="1" outlineLevel="1">
      <c r="A2045" t="s">
        <v>667</v>
      </c>
      <c r="B2045" t="s">
        <v>498</v>
      </c>
      <c r="C2045" s="25">
        <v>92960</v>
      </c>
      <c r="F2045" s="1">
        <f t="shared" si="639"/>
        <v>55761</v>
      </c>
      <c r="G2045" s="25">
        <v>20363</v>
      </c>
      <c r="H2045" s="1">
        <v>19622</v>
      </c>
      <c r="I2045" s="2" t="str">
        <f t="shared" si="622"/>
        <v/>
      </c>
      <c r="J2045" s="2">
        <f t="shared" si="623"/>
        <v>0.3518946934237191</v>
      </c>
      <c r="K2045" s="10">
        <f t="shared" si="632"/>
        <v>1</v>
      </c>
      <c r="L2045" s="9">
        <f t="shared" si="633"/>
        <v>2</v>
      </c>
      <c r="M2045" s="8">
        <f t="shared" si="634"/>
        <v>3</v>
      </c>
      <c r="N2045" s="2">
        <f t="shared" si="635"/>
        <v>0.49602768960384497</v>
      </c>
      <c r="O2045" s="2">
        <f t="shared" si="636"/>
        <v>0.31981133767328418</v>
      </c>
      <c r="P2045" s="2">
        <f t="shared" si="637"/>
        <v>0.18416097272287082</v>
      </c>
      <c r="Q2045" s="2">
        <f t="shared" si="638"/>
        <v>8.3266726846886741E-17</v>
      </c>
      <c r="R2045" s="1">
        <v>27659</v>
      </c>
      <c r="S2045" s="1">
        <v>17833</v>
      </c>
      <c r="T2045" s="1">
        <v>10269</v>
      </c>
      <c r="AS2045" t="s">
        <v>667</v>
      </c>
      <c r="AT2045" t="s">
        <v>498</v>
      </c>
      <c r="AW2045" s="35">
        <v>37</v>
      </c>
      <c r="AX2045" s="37">
        <v>157</v>
      </c>
      <c r="AY2045" s="41">
        <f t="shared" si="631"/>
        <v>37157</v>
      </c>
      <c r="BA2045" s="7" t="s">
        <v>59</v>
      </c>
    </row>
    <row r="2046" spans="1:53" hidden="1" outlineLevel="1">
      <c r="A2046" t="s">
        <v>2588</v>
      </c>
      <c r="B2046" t="s">
        <v>498</v>
      </c>
      <c r="C2046" s="25">
        <v>134045</v>
      </c>
      <c r="F2046" s="1">
        <f t="shared" si="639"/>
        <v>85547</v>
      </c>
      <c r="G2046" s="25">
        <v>25901</v>
      </c>
      <c r="H2046" s="1">
        <v>24998</v>
      </c>
      <c r="I2046" s="2" t="str">
        <f t="shared" si="622"/>
        <v/>
      </c>
      <c r="J2046" s="2">
        <f t="shared" si="623"/>
        <v>0.29221363694811042</v>
      </c>
      <c r="K2046" s="10">
        <f t="shared" si="632"/>
        <v>2</v>
      </c>
      <c r="L2046" s="9">
        <f t="shared" si="633"/>
        <v>1</v>
      </c>
      <c r="M2046" s="8">
        <f t="shared" si="634"/>
        <v>3</v>
      </c>
      <c r="N2046" s="2">
        <f t="shared" si="635"/>
        <v>0.36848749810045939</v>
      </c>
      <c r="O2046" s="2">
        <f t="shared" si="636"/>
        <v>0.43370311057079736</v>
      </c>
      <c r="P2046" s="2">
        <f t="shared" si="637"/>
        <v>0.19780939132874326</v>
      </c>
      <c r="Q2046" s="2">
        <f t="shared" si="638"/>
        <v>5.5511151231257827E-17</v>
      </c>
      <c r="R2046" s="1">
        <v>31523</v>
      </c>
      <c r="S2046" s="1">
        <v>37102</v>
      </c>
      <c r="T2046" s="1">
        <v>16922</v>
      </c>
      <c r="AS2046" t="s">
        <v>2588</v>
      </c>
      <c r="AT2046" t="s">
        <v>498</v>
      </c>
      <c r="AW2046" s="35">
        <v>37</v>
      </c>
      <c r="AX2046" s="37">
        <v>159</v>
      </c>
      <c r="AY2046" s="41">
        <f t="shared" si="631"/>
        <v>37159</v>
      </c>
      <c r="BA2046" s="7" t="s">
        <v>59</v>
      </c>
    </row>
    <row r="2047" spans="1:53" hidden="1" outlineLevel="1">
      <c r="A2047" t="s">
        <v>2987</v>
      </c>
      <c r="B2047" t="s">
        <v>498</v>
      </c>
      <c r="C2047" s="25">
        <v>65855</v>
      </c>
      <c r="F2047" s="1">
        <f t="shared" si="639"/>
        <v>40352</v>
      </c>
      <c r="G2047" s="25">
        <v>18568</v>
      </c>
      <c r="H2047" s="1">
        <v>16232</v>
      </c>
      <c r="I2047" s="2" t="str">
        <f t="shared" si="622"/>
        <v/>
      </c>
      <c r="J2047" s="2">
        <f t="shared" si="623"/>
        <v>0.40226011102299764</v>
      </c>
      <c r="K2047" s="10">
        <f t="shared" si="632"/>
        <v>1</v>
      </c>
      <c r="L2047" s="9">
        <f t="shared" si="633"/>
        <v>2</v>
      </c>
      <c r="M2047" s="8">
        <f t="shared" si="634"/>
        <v>3</v>
      </c>
      <c r="N2047" s="2">
        <f t="shared" si="635"/>
        <v>0.46357057890563047</v>
      </c>
      <c r="O2047" s="2">
        <f t="shared" si="636"/>
        <v>0.34308088818398097</v>
      </c>
      <c r="P2047" s="2">
        <f t="shared" si="637"/>
        <v>0.19334853291038859</v>
      </c>
      <c r="Q2047" s="2">
        <f t="shared" si="638"/>
        <v>-2.7755575615628914E-17</v>
      </c>
      <c r="R2047" s="1">
        <v>18706</v>
      </c>
      <c r="S2047" s="1">
        <v>13844</v>
      </c>
      <c r="T2047" s="1">
        <v>7802</v>
      </c>
      <c r="AS2047" t="s">
        <v>2987</v>
      </c>
      <c r="AT2047" t="s">
        <v>498</v>
      </c>
      <c r="AW2047" s="35">
        <v>37</v>
      </c>
      <c r="AX2047" s="37">
        <v>161</v>
      </c>
      <c r="AY2047" s="41">
        <f t="shared" si="631"/>
        <v>37161</v>
      </c>
      <c r="BA2047" s="7" t="s">
        <v>59</v>
      </c>
    </row>
    <row r="2048" spans="1:53" hidden="1" outlineLevel="1">
      <c r="A2048" t="s">
        <v>2378</v>
      </c>
      <c r="B2048" t="s">
        <v>498</v>
      </c>
      <c r="C2048" s="25">
        <v>62118</v>
      </c>
      <c r="F2048" s="1">
        <f t="shared" si="639"/>
        <v>34256</v>
      </c>
      <c r="G2048" s="25">
        <v>12670</v>
      </c>
      <c r="H2048" s="1">
        <v>12288</v>
      </c>
      <c r="I2048" s="2" t="str">
        <f t="shared" si="622"/>
        <v/>
      </c>
      <c r="J2048" s="2">
        <f t="shared" si="623"/>
        <v>0.35871088276506308</v>
      </c>
      <c r="K2048" s="10">
        <f t="shared" si="632"/>
        <v>1</v>
      </c>
      <c r="L2048" s="9">
        <f t="shared" si="633"/>
        <v>2</v>
      </c>
      <c r="M2048" s="8">
        <f t="shared" si="634"/>
        <v>3</v>
      </c>
      <c r="N2048" s="2">
        <f t="shared" si="635"/>
        <v>0.51436244745446058</v>
      </c>
      <c r="O2048" s="2">
        <f t="shared" si="636"/>
        <v>0.37608010275572162</v>
      </c>
      <c r="P2048" s="2">
        <f t="shared" si="637"/>
        <v>0.10955744978981784</v>
      </c>
      <c r="Q2048" s="2">
        <f t="shared" si="638"/>
        <v>-4.163336342344337E-17</v>
      </c>
      <c r="R2048" s="1">
        <v>17620</v>
      </c>
      <c r="S2048" s="1">
        <v>12883</v>
      </c>
      <c r="T2048" s="1">
        <v>3753</v>
      </c>
      <c r="AS2048" t="s">
        <v>2378</v>
      </c>
      <c r="AT2048" t="s">
        <v>498</v>
      </c>
      <c r="AW2048" s="35">
        <v>37</v>
      </c>
      <c r="AX2048" s="37">
        <v>163</v>
      </c>
      <c r="AY2048" s="41">
        <f t="shared" si="631"/>
        <v>37163</v>
      </c>
      <c r="BA2048" s="7" t="s">
        <v>59</v>
      </c>
    </row>
    <row r="2049" spans="1:53" hidden="1" outlineLevel="1">
      <c r="A2049" t="s">
        <v>845</v>
      </c>
      <c r="B2049" t="s">
        <v>498</v>
      </c>
      <c r="C2049" s="25">
        <v>36348</v>
      </c>
      <c r="F2049" s="1">
        <f t="shared" si="639"/>
        <v>21135</v>
      </c>
      <c r="G2049" s="25">
        <v>8565</v>
      </c>
      <c r="H2049" s="1">
        <v>8181</v>
      </c>
      <c r="I2049" s="2" t="str">
        <f t="shared" si="622"/>
        <v/>
      </c>
      <c r="J2049" s="2">
        <f t="shared" si="623"/>
        <v>0.38708303761533003</v>
      </c>
      <c r="K2049" s="10">
        <f t="shared" si="632"/>
        <v>1</v>
      </c>
      <c r="L2049" s="9">
        <f t="shared" si="633"/>
        <v>2</v>
      </c>
      <c r="M2049" s="8">
        <f t="shared" si="634"/>
        <v>3</v>
      </c>
      <c r="N2049" s="2">
        <f t="shared" si="635"/>
        <v>0.63988644428672814</v>
      </c>
      <c r="O2049" s="2">
        <f t="shared" si="636"/>
        <v>0.18079015850484978</v>
      </c>
      <c r="P2049" s="2">
        <f t="shared" si="637"/>
        <v>0.17932339720842205</v>
      </c>
      <c r="Q2049" s="2">
        <f t="shared" si="638"/>
        <v>2.7755575615628914E-17</v>
      </c>
      <c r="R2049" s="1">
        <v>13524</v>
      </c>
      <c r="S2049" s="1">
        <v>3821</v>
      </c>
      <c r="T2049" s="1">
        <v>3790</v>
      </c>
      <c r="AS2049" t="s">
        <v>845</v>
      </c>
      <c r="AT2049" t="s">
        <v>498</v>
      </c>
      <c r="AW2049" s="35">
        <v>37</v>
      </c>
      <c r="AX2049" s="37">
        <v>165</v>
      </c>
      <c r="AY2049" s="41">
        <f t="shared" si="631"/>
        <v>37165</v>
      </c>
      <c r="BA2049" s="7" t="s">
        <v>59</v>
      </c>
    </row>
    <row r="2050" spans="1:53" hidden="1" outlineLevel="1">
      <c r="A2050" t="s">
        <v>372</v>
      </c>
      <c r="B2050" t="s">
        <v>498</v>
      </c>
      <c r="C2050" s="25">
        <v>59185</v>
      </c>
      <c r="F2050" s="1">
        <f t="shared" si="639"/>
        <v>36617</v>
      </c>
      <c r="G2050" s="25">
        <v>15839</v>
      </c>
      <c r="H2050" s="1">
        <v>15558</v>
      </c>
      <c r="I2050" s="2" t="str">
        <f t="shared" si="622"/>
        <v/>
      </c>
      <c r="J2050" s="2">
        <f t="shared" si="623"/>
        <v>0.4248846164349892</v>
      </c>
      <c r="K2050" s="10">
        <f t="shared" si="632"/>
        <v>2</v>
      </c>
      <c r="L2050" s="9">
        <f t="shared" si="633"/>
        <v>1</v>
      </c>
      <c r="M2050" s="8">
        <f t="shared" si="634"/>
        <v>3</v>
      </c>
      <c r="N2050" s="2">
        <f t="shared" si="635"/>
        <v>0.37952317229702048</v>
      </c>
      <c r="O2050" s="2">
        <f t="shared" si="636"/>
        <v>0.43586312368571972</v>
      </c>
      <c r="P2050" s="2">
        <f t="shared" si="637"/>
        <v>0.18461370401725974</v>
      </c>
      <c r="Q2050" s="2">
        <f t="shared" si="638"/>
        <v>5.5511151231257827E-17</v>
      </c>
      <c r="R2050" s="1">
        <v>13897</v>
      </c>
      <c r="S2050" s="1">
        <v>15960</v>
      </c>
      <c r="T2050" s="1">
        <v>6760</v>
      </c>
      <c r="AS2050" t="s">
        <v>372</v>
      </c>
      <c r="AT2050" t="s">
        <v>498</v>
      </c>
      <c r="AW2050" s="35">
        <v>37</v>
      </c>
      <c r="AX2050" s="37">
        <v>167</v>
      </c>
      <c r="AY2050" s="41">
        <f t="shared" si="631"/>
        <v>37167</v>
      </c>
      <c r="BA2050" s="7" t="s">
        <v>59</v>
      </c>
    </row>
    <row r="2051" spans="1:53" hidden="1" outlineLevel="1">
      <c r="A2051" t="s">
        <v>373</v>
      </c>
      <c r="B2051" t="s">
        <v>498</v>
      </c>
      <c r="C2051" s="25">
        <v>46755</v>
      </c>
      <c r="F2051" s="1">
        <f t="shared" si="639"/>
        <v>28800</v>
      </c>
      <c r="G2051" s="25">
        <v>12200</v>
      </c>
      <c r="H2051" s="1">
        <v>11960</v>
      </c>
      <c r="I2051" s="2" t="str">
        <f t="shared" si="622"/>
        <v/>
      </c>
      <c r="J2051" s="2">
        <f t="shared" si="623"/>
        <v>0.4152777777777778</v>
      </c>
      <c r="K2051" s="10">
        <f t="shared" si="632"/>
        <v>2</v>
      </c>
      <c r="L2051" s="9">
        <f t="shared" si="633"/>
        <v>1</v>
      </c>
      <c r="M2051" s="8">
        <f t="shared" si="634"/>
        <v>3</v>
      </c>
      <c r="N2051" s="2">
        <f t="shared" si="635"/>
        <v>0.35718749999999999</v>
      </c>
      <c r="O2051" s="2">
        <f t="shared" si="636"/>
        <v>0.49170138888888887</v>
      </c>
      <c r="P2051" s="2">
        <f t="shared" si="637"/>
        <v>0.15111111111111111</v>
      </c>
      <c r="Q2051" s="2">
        <f t="shared" si="638"/>
        <v>2.7755575615628914E-17</v>
      </c>
      <c r="R2051" s="1">
        <v>10287</v>
      </c>
      <c r="S2051" s="1">
        <v>14161</v>
      </c>
      <c r="T2051" s="1">
        <v>4352</v>
      </c>
      <c r="AS2051" t="s">
        <v>373</v>
      </c>
      <c r="AT2051" t="s">
        <v>498</v>
      </c>
      <c r="AW2051" s="35">
        <v>37</v>
      </c>
      <c r="AX2051" s="37">
        <v>169</v>
      </c>
      <c r="AY2051" s="41">
        <f t="shared" si="631"/>
        <v>37169</v>
      </c>
      <c r="BA2051" s="7" t="s">
        <v>59</v>
      </c>
    </row>
    <row r="2052" spans="1:53" hidden="1" outlineLevel="1">
      <c r="A2052" t="s">
        <v>244</v>
      </c>
      <c r="B2052" t="s">
        <v>498</v>
      </c>
      <c r="C2052" s="25">
        <v>72807</v>
      </c>
      <c r="F2052" s="1">
        <f t="shared" si="639"/>
        <v>42657</v>
      </c>
      <c r="G2052" s="25">
        <v>16553</v>
      </c>
      <c r="H2052" s="1">
        <v>15790</v>
      </c>
      <c r="I2052" s="2" t="str">
        <f t="shared" si="622"/>
        <v/>
      </c>
      <c r="J2052" s="2">
        <f t="shared" si="623"/>
        <v>0.37016198982581994</v>
      </c>
      <c r="K2052" s="10">
        <f t="shared" si="632"/>
        <v>1</v>
      </c>
      <c r="L2052" s="9">
        <f t="shared" si="633"/>
        <v>2</v>
      </c>
      <c r="M2052" s="8">
        <f t="shared" si="634"/>
        <v>3</v>
      </c>
      <c r="N2052" s="2">
        <f t="shared" si="635"/>
        <v>0.4232599573340835</v>
      </c>
      <c r="O2052" s="2">
        <f t="shared" si="636"/>
        <v>0.40176289940689686</v>
      </c>
      <c r="P2052" s="2">
        <f t="shared" si="637"/>
        <v>0.17497714325901961</v>
      </c>
      <c r="Q2052" s="2">
        <f t="shared" si="638"/>
        <v>2.7755575615628914E-17</v>
      </c>
      <c r="R2052" s="1">
        <v>18055</v>
      </c>
      <c r="S2052" s="1">
        <v>17138</v>
      </c>
      <c r="T2052" s="1">
        <v>7464</v>
      </c>
      <c r="AS2052" t="s">
        <v>244</v>
      </c>
      <c r="AT2052" t="s">
        <v>498</v>
      </c>
      <c r="AW2052" s="35">
        <v>37</v>
      </c>
      <c r="AX2052" s="37">
        <v>171</v>
      </c>
      <c r="AY2052" s="41">
        <f t="shared" si="631"/>
        <v>37171</v>
      </c>
      <c r="BA2052" s="7" t="s">
        <v>59</v>
      </c>
    </row>
    <row r="2053" spans="1:53" hidden="1" outlineLevel="1">
      <c r="A2053" t="s">
        <v>388</v>
      </c>
      <c r="B2053" t="s">
        <v>498</v>
      </c>
      <c r="C2053" s="25">
        <v>13693</v>
      </c>
      <c r="F2053" s="1">
        <f t="shared" si="639"/>
        <v>10387</v>
      </c>
      <c r="G2053" s="25">
        <v>4774</v>
      </c>
      <c r="H2053" s="1">
        <v>4803</v>
      </c>
      <c r="I2053" s="2" t="str">
        <f t="shared" si="622"/>
        <v/>
      </c>
      <c r="J2053" s="2">
        <f t="shared" si="623"/>
        <v>0.46240492923847115</v>
      </c>
      <c r="K2053" s="10">
        <f t="shared" si="632"/>
        <v>1</v>
      </c>
      <c r="L2053" s="9">
        <f t="shared" si="633"/>
        <v>2</v>
      </c>
      <c r="M2053" s="8">
        <f t="shared" si="634"/>
        <v>3</v>
      </c>
      <c r="N2053" s="2">
        <f t="shared" si="635"/>
        <v>0.4969673630499663</v>
      </c>
      <c r="O2053" s="2">
        <f t="shared" si="636"/>
        <v>0.27062674496967365</v>
      </c>
      <c r="P2053" s="2">
        <f t="shared" si="637"/>
        <v>0.23240589198036007</v>
      </c>
      <c r="Q2053" s="2">
        <f t="shared" si="638"/>
        <v>2.7755575615628914E-17</v>
      </c>
      <c r="R2053" s="1">
        <v>5162</v>
      </c>
      <c r="S2053" s="1">
        <v>2811</v>
      </c>
      <c r="T2053" s="1">
        <v>2414</v>
      </c>
      <c r="AS2053" t="s">
        <v>388</v>
      </c>
      <c r="AT2053" t="s">
        <v>498</v>
      </c>
      <c r="AW2053" s="35">
        <v>37</v>
      </c>
      <c r="AX2053" s="37">
        <v>173</v>
      </c>
      <c r="AY2053" s="41">
        <f t="shared" si="631"/>
        <v>37173</v>
      </c>
      <c r="BA2053" s="7" t="s">
        <v>59</v>
      </c>
    </row>
    <row r="2054" spans="1:53" hidden="1" outlineLevel="1">
      <c r="A2054" t="s">
        <v>1828</v>
      </c>
      <c r="B2054" t="s">
        <v>498</v>
      </c>
      <c r="C2054" s="25">
        <v>31469</v>
      </c>
      <c r="F2054" s="1">
        <f t="shared" si="639"/>
        <v>22253</v>
      </c>
      <c r="G2054" s="25">
        <v>13520</v>
      </c>
      <c r="H2054" s="1">
        <v>13018</v>
      </c>
      <c r="I2054" s="2" t="str">
        <f t="shared" si="622"/>
        <v/>
      </c>
      <c r="J2054" s="2">
        <f t="shared" si="623"/>
        <v>0.58499977531119396</v>
      </c>
      <c r="K2054" s="10">
        <f t="shared" si="632"/>
        <v>2</v>
      </c>
      <c r="L2054" s="9">
        <f t="shared" si="633"/>
        <v>1</v>
      </c>
      <c r="M2054" s="8">
        <f t="shared" si="634"/>
        <v>3</v>
      </c>
      <c r="N2054" s="2">
        <f t="shared" si="635"/>
        <v>0.3491664045297263</v>
      </c>
      <c r="O2054" s="2">
        <f t="shared" si="636"/>
        <v>0.39958657259695324</v>
      </c>
      <c r="P2054" s="2">
        <f t="shared" si="637"/>
        <v>0.25124702287332046</v>
      </c>
      <c r="Q2054" s="2">
        <f t="shared" si="638"/>
        <v>5.5511151231257827E-17</v>
      </c>
      <c r="R2054" s="1">
        <v>7770</v>
      </c>
      <c r="S2054" s="1">
        <v>8892</v>
      </c>
      <c r="T2054" s="1">
        <v>5591</v>
      </c>
      <c r="AS2054" t="s">
        <v>1828</v>
      </c>
      <c r="AT2054" t="s">
        <v>498</v>
      </c>
      <c r="AW2054" s="35">
        <v>37</v>
      </c>
      <c r="AX2054" s="37">
        <v>175</v>
      </c>
      <c r="AY2054" s="41">
        <f t="shared" si="631"/>
        <v>37175</v>
      </c>
      <c r="BA2054" s="7" t="s">
        <v>59</v>
      </c>
    </row>
    <row r="2055" spans="1:53" hidden="1" outlineLevel="1">
      <c r="A2055" t="s">
        <v>1065</v>
      </c>
      <c r="B2055" t="s">
        <v>498</v>
      </c>
      <c r="C2055" s="25">
        <v>4339</v>
      </c>
      <c r="F2055" s="1">
        <f t="shared" si="639"/>
        <v>2474</v>
      </c>
      <c r="G2055" s="25">
        <v>982</v>
      </c>
      <c r="H2055" s="1">
        <v>983</v>
      </c>
      <c r="I2055" s="2" t="str">
        <f t="shared" ref="I2055:I2118" si="640">IF(D2055&gt;0,H2055/D2055,"")</f>
        <v/>
      </c>
      <c r="J2055" s="2">
        <f t="shared" ref="J2055:J2118" si="641">IF(F2055&gt;0,H2055/F2055,"")</f>
        <v>0.39733225545675022</v>
      </c>
      <c r="K2055" s="10">
        <f t="shared" si="632"/>
        <v>1</v>
      </c>
      <c r="L2055" s="9">
        <f t="shared" si="633"/>
        <v>3</v>
      </c>
      <c r="M2055" s="8">
        <f t="shared" si="634"/>
        <v>2</v>
      </c>
      <c r="N2055" s="2">
        <f t="shared" si="635"/>
        <v>0.75505254648342768</v>
      </c>
      <c r="O2055" s="2">
        <f t="shared" si="636"/>
        <v>0.10145513338722716</v>
      </c>
      <c r="P2055" s="2">
        <f t="shared" si="637"/>
        <v>0.14349232012934518</v>
      </c>
      <c r="Q2055" s="2">
        <f t="shared" si="638"/>
        <v>-2.7755575615628914E-17</v>
      </c>
      <c r="R2055" s="1">
        <v>1868</v>
      </c>
      <c r="S2055" s="1">
        <v>251</v>
      </c>
      <c r="T2055" s="1">
        <v>355</v>
      </c>
      <c r="AS2055" t="s">
        <v>1065</v>
      </c>
      <c r="AT2055" t="s">
        <v>498</v>
      </c>
      <c r="AW2055" s="35">
        <v>37</v>
      </c>
      <c r="AX2055" s="37">
        <v>177</v>
      </c>
      <c r="AY2055" s="41">
        <f t="shared" si="631"/>
        <v>37177</v>
      </c>
      <c r="BA2055" s="7" t="s">
        <v>59</v>
      </c>
    </row>
    <row r="2056" spans="1:53" hidden="1" outlineLevel="1">
      <c r="A2056" t="s">
        <v>2871</v>
      </c>
      <c r="B2056" t="s">
        <v>498</v>
      </c>
      <c r="C2056" s="25">
        <v>172529</v>
      </c>
      <c r="F2056" s="1">
        <f t="shared" si="639"/>
        <v>100596</v>
      </c>
      <c r="G2056" s="25">
        <v>33141</v>
      </c>
      <c r="H2056" s="1">
        <v>32608</v>
      </c>
      <c r="I2056" s="2" t="str">
        <f t="shared" si="640"/>
        <v/>
      </c>
      <c r="J2056" s="2">
        <f t="shared" si="641"/>
        <v>0.32414807745834823</v>
      </c>
      <c r="K2056" s="10">
        <f t="shared" si="632"/>
        <v>2</v>
      </c>
      <c r="L2056" s="9">
        <f t="shared" si="633"/>
        <v>1</v>
      </c>
      <c r="M2056" s="8">
        <f t="shared" si="634"/>
        <v>3</v>
      </c>
      <c r="N2056" s="2">
        <f t="shared" si="635"/>
        <v>0.31728895781144378</v>
      </c>
      <c r="O2056" s="2">
        <f t="shared" si="636"/>
        <v>0.46529683088790807</v>
      </c>
      <c r="P2056" s="2">
        <f t="shared" si="637"/>
        <v>0.21741421130064814</v>
      </c>
      <c r="Q2056" s="2">
        <f t="shared" si="638"/>
        <v>5.5511151231257827E-17</v>
      </c>
      <c r="R2056" s="1">
        <v>31918</v>
      </c>
      <c r="S2056" s="1">
        <v>46807</v>
      </c>
      <c r="T2056" s="1">
        <v>21871</v>
      </c>
      <c r="AS2056" t="s">
        <v>2871</v>
      </c>
      <c r="AT2056" t="s">
        <v>498</v>
      </c>
      <c r="AW2056" s="35">
        <v>37</v>
      </c>
      <c r="AX2056" s="37">
        <v>179</v>
      </c>
      <c r="AY2056" s="41">
        <f t="shared" si="631"/>
        <v>37179</v>
      </c>
      <c r="BA2056" s="7" t="s">
        <v>59</v>
      </c>
    </row>
    <row r="2057" spans="1:53" hidden="1" outlineLevel="1">
      <c r="A2057" t="s">
        <v>589</v>
      </c>
      <c r="B2057" t="s">
        <v>498</v>
      </c>
      <c r="C2057" s="25">
        <v>44574</v>
      </c>
      <c r="F2057" s="1">
        <f t="shared" si="639"/>
        <v>25645</v>
      </c>
      <c r="G2057" s="25">
        <v>42070</v>
      </c>
      <c r="H2057" s="1">
        <v>9663</v>
      </c>
      <c r="I2057" s="2" t="str">
        <f t="shared" si="640"/>
        <v/>
      </c>
      <c r="J2057" s="2">
        <f t="shared" si="641"/>
        <v>0.37679859621758627</v>
      </c>
      <c r="K2057" s="10">
        <f t="shared" si="632"/>
        <v>1</v>
      </c>
      <c r="L2057" s="9">
        <f t="shared" si="633"/>
        <v>2</v>
      </c>
      <c r="M2057" s="8">
        <f t="shared" si="634"/>
        <v>3</v>
      </c>
      <c r="N2057" s="2">
        <f t="shared" si="635"/>
        <v>0.72478065899785538</v>
      </c>
      <c r="O2057" s="2">
        <f t="shared" si="636"/>
        <v>0.15324624683174107</v>
      </c>
      <c r="P2057" s="2">
        <f t="shared" si="637"/>
        <v>0.12197309417040358</v>
      </c>
      <c r="Q2057" s="2">
        <f t="shared" si="638"/>
        <v>-2.7755575615628914E-17</v>
      </c>
      <c r="R2057" s="1">
        <v>18587</v>
      </c>
      <c r="S2057" s="1">
        <v>3930</v>
      </c>
      <c r="T2057" s="1">
        <v>3128</v>
      </c>
      <c r="AS2057" t="s">
        <v>589</v>
      </c>
      <c r="AT2057" t="s">
        <v>498</v>
      </c>
      <c r="AW2057" s="35">
        <v>37</v>
      </c>
      <c r="AX2057" s="37">
        <v>181</v>
      </c>
      <c r="AY2057" s="41">
        <f t="shared" si="631"/>
        <v>37181</v>
      </c>
      <c r="BA2057" s="7" t="s">
        <v>59</v>
      </c>
    </row>
    <row r="2058" spans="1:53" hidden="1" outlineLevel="1">
      <c r="A2058" t="s">
        <v>916</v>
      </c>
      <c r="B2058" t="s">
        <v>498</v>
      </c>
      <c r="C2058" s="25">
        <v>784038</v>
      </c>
      <c r="F2058" s="1">
        <f t="shared" si="639"/>
        <v>513875</v>
      </c>
      <c r="G2058" s="25">
        <v>207746</v>
      </c>
      <c r="H2058" s="1">
        <v>202866</v>
      </c>
      <c r="I2058" s="2" t="str">
        <f t="shared" si="640"/>
        <v/>
      </c>
      <c r="J2058" s="2">
        <f t="shared" si="641"/>
        <v>0.39477693991729507</v>
      </c>
      <c r="K2058" s="10">
        <f t="shared" si="632"/>
        <v>1</v>
      </c>
      <c r="L2058" s="9">
        <f t="shared" si="633"/>
        <v>2</v>
      </c>
      <c r="M2058" s="8">
        <f t="shared" si="634"/>
        <v>3</v>
      </c>
      <c r="N2058" s="2">
        <f t="shared" si="635"/>
        <v>0.41194843103867673</v>
      </c>
      <c r="O2058" s="2">
        <f t="shared" si="636"/>
        <v>0.34772658720505961</v>
      </c>
      <c r="P2058" s="2">
        <f t="shared" si="637"/>
        <v>0.24032498175626368</v>
      </c>
      <c r="Q2058" s="2">
        <f t="shared" si="638"/>
        <v>-2.7755575615628914E-17</v>
      </c>
      <c r="R2058" s="1">
        <v>211690</v>
      </c>
      <c r="S2058" s="1">
        <v>178688</v>
      </c>
      <c r="T2058" s="1">
        <v>123497</v>
      </c>
      <c r="AS2058" t="s">
        <v>916</v>
      </c>
      <c r="AT2058" t="s">
        <v>498</v>
      </c>
      <c r="AW2058" s="35">
        <v>37</v>
      </c>
      <c r="AX2058" s="37">
        <v>183</v>
      </c>
      <c r="AY2058" s="41">
        <f t="shared" si="631"/>
        <v>37183</v>
      </c>
      <c r="BA2058" s="7" t="s">
        <v>59</v>
      </c>
    </row>
    <row r="2059" spans="1:53" hidden="1" outlineLevel="1">
      <c r="A2059" t="s">
        <v>2267</v>
      </c>
      <c r="B2059" t="s">
        <v>498</v>
      </c>
      <c r="C2059" s="25">
        <v>20513</v>
      </c>
      <c r="F2059" s="1">
        <f t="shared" si="639"/>
        <v>14002</v>
      </c>
      <c r="G2059" s="25">
        <v>4259</v>
      </c>
      <c r="H2059" s="1">
        <v>3048</v>
      </c>
      <c r="I2059" s="2" t="str">
        <f t="shared" si="640"/>
        <v/>
      </c>
      <c r="J2059" s="2">
        <f t="shared" si="641"/>
        <v>0.21768318811598344</v>
      </c>
      <c r="K2059" s="10">
        <f t="shared" si="632"/>
        <v>1</v>
      </c>
      <c r="L2059" s="9">
        <f t="shared" si="633"/>
        <v>2</v>
      </c>
      <c r="M2059" s="8">
        <f t="shared" si="634"/>
        <v>3</v>
      </c>
      <c r="N2059" s="2">
        <f t="shared" si="635"/>
        <v>0.76931866876160548</v>
      </c>
      <c r="O2059" s="2">
        <f t="shared" si="636"/>
        <v>0.12341094129410084</v>
      </c>
      <c r="P2059" s="2">
        <f t="shared" si="637"/>
        <v>0.10727038994429368</v>
      </c>
      <c r="Q2059" s="2">
        <f t="shared" si="638"/>
        <v>0</v>
      </c>
      <c r="R2059" s="1">
        <v>10772</v>
      </c>
      <c r="S2059" s="1">
        <v>1728</v>
      </c>
      <c r="T2059" s="1">
        <v>1502</v>
      </c>
      <c r="AS2059" t="s">
        <v>2267</v>
      </c>
      <c r="AT2059" t="s">
        <v>498</v>
      </c>
      <c r="AW2059" s="35">
        <v>37</v>
      </c>
      <c r="AX2059" s="37">
        <v>185</v>
      </c>
      <c r="AY2059" s="41">
        <f t="shared" si="631"/>
        <v>37185</v>
      </c>
      <c r="BA2059" s="7" t="s">
        <v>59</v>
      </c>
    </row>
    <row r="2060" spans="1:53" hidden="1" outlineLevel="1">
      <c r="A2060" t="s">
        <v>2321</v>
      </c>
      <c r="B2060" t="s">
        <v>498</v>
      </c>
      <c r="C2060" s="25">
        <v>13305</v>
      </c>
      <c r="F2060" s="1">
        <f t="shared" si="639"/>
        <v>8679</v>
      </c>
      <c r="G2060" s="25">
        <v>4081</v>
      </c>
      <c r="H2060" s="1">
        <v>3253</v>
      </c>
      <c r="I2060" s="2" t="str">
        <f t="shared" si="640"/>
        <v/>
      </c>
      <c r="J2060" s="2">
        <f t="shared" si="641"/>
        <v>0.37481276644774741</v>
      </c>
      <c r="K2060" s="10">
        <f t="shared" si="632"/>
        <v>1</v>
      </c>
      <c r="L2060" s="9">
        <f t="shared" si="633"/>
        <v>2</v>
      </c>
      <c r="M2060" s="8">
        <f t="shared" si="634"/>
        <v>3</v>
      </c>
      <c r="N2060" s="2">
        <f t="shared" si="635"/>
        <v>0.76840649844452125</v>
      </c>
      <c r="O2060" s="2">
        <f t="shared" si="636"/>
        <v>0.13227330337596496</v>
      </c>
      <c r="P2060" s="2">
        <f t="shared" si="637"/>
        <v>9.9320198179513763E-2</v>
      </c>
      <c r="Q2060" s="2">
        <f t="shared" si="638"/>
        <v>2.7755575615628914E-17</v>
      </c>
      <c r="R2060" s="1">
        <v>6669</v>
      </c>
      <c r="S2060" s="1">
        <v>1148</v>
      </c>
      <c r="T2060" s="1">
        <v>862</v>
      </c>
      <c r="AS2060" t="s">
        <v>2321</v>
      </c>
      <c r="AT2060" t="s">
        <v>498</v>
      </c>
      <c r="AW2060" s="35">
        <v>37</v>
      </c>
      <c r="AX2060" s="37">
        <v>187</v>
      </c>
      <c r="AY2060" s="41">
        <f t="shared" si="631"/>
        <v>37187</v>
      </c>
      <c r="BA2060" s="7" t="s">
        <v>59</v>
      </c>
    </row>
    <row r="2061" spans="1:53" hidden="1" outlineLevel="1">
      <c r="A2061" t="s">
        <v>922</v>
      </c>
      <c r="B2061" t="s">
        <v>498</v>
      </c>
      <c r="C2061" s="25">
        <v>47748</v>
      </c>
      <c r="F2061" s="1">
        <f t="shared" si="639"/>
        <v>39895</v>
      </c>
      <c r="G2061" s="25">
        <v>15753</v>
      </c>
      <c r="H2061" s="1">
        <v>15489</v>
      </c>
      <c r="I2061" s="2" t="str">
        <f t="shared" si="640"/>
        <v/>
      </c>
      <c r="J2061" s="2">
        <f t="shared" si="641"/>
        <v>0.38824414086978321</v>
      </c>
      <c r="K2061" s="10">
        <f t="shared" si="632"/>
        <v>2</v>
      </c>
      <c r="L2061" s="9">
        <f t="shared" si="633"/>
        <v>1</v>
      </c>
      <c r="M2061" s="8">
        <f t="shared" si="634"/>
        <v>3</v>
      </c>
      <c r="N2061" s="2">
        <f t="shared" si="635"/>
        <v>0.32981576638676524</v>
      </c>
      <c r="O2061" s="2">
        <f t="shared" si="636"/>
        <v>0.38899611480135354</v>
      </c>
      <c r="P2061" s="2">
        <f t="shared" si="637"/>
        <v>0.28118811881188122</v>
      </c>
      <c r="Q2061" s="2">
        <f t="shared" si="638"/>
        <v>0</v>
      </c>
      <c r="R2061" s="1">
        <v>13158</v>
      </c>
      <c r="S2061" s="1">
        <v>15519</v>
      </c>
      <c r="T2061" s="1">
        <v>11218</v>
      </c>
      <c r="AS2061" t="s">
        <v>922</v>
      </c>
      <c r="AT2061" t="s">
        <v>498</v>
      </c>
      <c r="AW2061" s="35">
        <v>37</v>
      </c>
      <c r="AX2061" s="37">
        <v>189</v>
      </c>
      <c r="AY2061" s="41">
        <f t="shared" si="631"/>
        <v>37189</v>
      </c>
      <c r="BA2061" s="7" t="s">
        <v>59</v>
      </c>
    </row>
    <row r="2062" spans="1:53" hidden="1" outlineLevel="1">
      <c r="A2062" t="s">
        <v>2268</v>
      </c>
      <c r="B2062" t="s">
        <v>498</v>
      </c>
      <c r="C2062" s="25">
        <v>117534</v>
      </c>
      <c r="F2062" s="1">
        <f t="shared" si="639"/>
        <v>63692</v>
      </c>
      <c r="G2062" s="25">
        <v>20141</v>
      </c>
      <c r="H2062" s="1">
        <v>17114</v>
      </c>
      <c r="I2062" s="2" t="str">
        <f t="shared" si="640"/>
        <v/>
      </c>
      <c r="J2062" s="2">
        <f t="shared" si="641"/>
        <v>0.26869936569741881</v>
      </c>
      <c r="K2062" s="10">
        <f t="shared" si="632"/>
        <v>1</v>
      </c>
      <c r="L2062" s="9">
        <f t="shared" si="633"/>
        <v>2</v>
      </c>
      <c r="M2062" s="8">
        <f t="shared" si="634"/>
        <v>3</v>
      </c>
      <c r="N2062" s="2">
        <f t="shared" si="635"/>
        <v>0.50846260126860521</v>
      </c>
      <c r="O2062" s="2">
        <f t="shared" si="636"/>
        <v>0.33668278590717832</v>
      </c>
      <c r="P2062" s="2">
        <f t="shared" si="637"/>
        <v>0.15485461282421653</v>
      </c>
      <c r="Q2062" s="2">
        <f t="shared" si="638"/>
        <v>-5.5511151231257827E-17</v>
      </c>
      <c r="R2062" s="1">
        <v>32385</v>
      </c>
      <c r="S2062" s="1">
        <v>21444</v>
      </c>
      <c r="T2062" s="1">
        <v>9863</v>
      </c>
      <c r="AS2062" t="s">
        <v>2268</v>
      </c>
      <c r="AT2062" t="s">
        <v>498</v>
      </c>
      <c r="AW2062" s="35">
        <v>37</v>
      </c>
      <c r="AX2062" s="37">
        <v>191</v>
      </c>
      <c r="AY2062" s="41">
        <f t="shared" si="631"/>
        <v>37191</v>
      </c>
      <c r="BA2062" s="7" t="s">
        <v>59</v>
      </c>
    </row>
    <row r="2063" spans="1:53" hidden="1" outlineLevel="1">
      <c r="A2063" t="s">
        <v>2034</v>
      </c>
      <c r="B2063" t="s">
        <v>498</v>
      </c>
      <c r="C2063" s="25">
        <v>68489</v>
      </c>
      <c r="F2063" s="1">
        <f t="shared" si="639"/>
        <v>40484</v>
      </c>
      <c r="G2063" s="25">
        <v>13931</v>
      </c>
      <c r="H2063" s="1">
        <v>13699</v>
      </c>
      <c r="I2063" s="2" t="str">
        <f t="shared" si="640"/>
        <v/>
      </c>
      <c r="J2063" s="2">
        <f t="shared" si="641"/>
        <v>0.33838059480288507</v>
      </c>
      <c r="K2063" s="10">
        <f t="shared" si="632"/>
        <v>2</v>
      </c>
      <c r="L2063" s="9">
        <f t="shared" si="633"/>
        <v>1</v>
      </c>
      <c r="M2063" s="8">
        <f t="shared" si="634"/>
        <v>3</v>
      </c>
      <c r="N2063" s="2">
        <f t="shared" si="635"/>
        <v>0.298142476039917</v>
      </c>
      <c r="O2063" s="2">
        <f t="shared" si="636"/>
        <v>0.54419029740144254</v>
      </c>
      <c r="P2063" s="2">
        <f t="shared" si="637"/>
        <v>0.15766722655864046</v>
      </c>
      <c r="Q2063" s="2">
        <f>IF(SUM($R2063:$AO2063)=0,"-",(1-N2063-O2063-P2063))</f>
        <v>5.5511151231257827E-17</v>
      </c>
      <c r="R2063" s="1">
        <v>12070</v>
      </c>
      <c r="S2063" s="1">
        <v>22031</v>
      </c>
      <c r="T2063" s="1">
        <v>6383</v>
      </c>
      <c r="AS2063" t="s">
        <v>2034</v>
      </c>
      <c r="AT2063" t="s">
        <v>498</v>
      </c>
      <c r="AW2063" s="35">
        <v>37</v>
      </c>
      <c r="AX2063" s="37">
        <v>193</v>
      </c>
      <c r="AY2063" s="41">
        <f t="shared" si="631"/>
        <v>37193</v>
      </c>
      <c r="BA2063" s="7" t="s">
        <v>59</v>
      </c>
    </row>
    <row r="2064" spans="1:53" hidden="1" outlineLevel="1">
      <c r="A2064" t="s">
        <v>1910</v>
      </c>
      <c r="B2064" t="s">
        <v>498</v>
      </c>
      <c r="C2064" s="25">
        <v>77379</v>
      </c>
      <c r="F2064" s="1">
        <f t="shared" si="639"/>
        <v>49274</v>
      </c>
      <c r="G2064" s="25">
        <v>13895</v>
      </c>
      <c r="H2064" s="1">
        <v>11878</v>
      </c>
      <c r="I2064" s="2" t="str">
        <f t="shared" si="640"/>
        <v/>
      </c>
      <c r="J2064" s="2">
        <f t="shared" si="641"/>
        <v>0.24106019401712872</v>
      </c>
      <c r="K2064" s="10">
        <f t="shared" si="632"/>
        <v>1</v>
      </c>
      <c r="L2064" s="9">
        <f t="shared" si="633"/>
        <v>2</v>
      </c>
      <c r="M2064" s="8">
        <f t="shared" si="634"/>
        <v>3</v>
      </c>
      <c r="N2064" s="2">
        <f t="shared" si="635"/>
        <v>0.58994601615456432</v>
      </c>
      <c r="O2064" s="2">
        <f t="shared" si="636"/>
        <v>0.28203515038356941</v>
      </c>
      <c r="P2064" s="2">
        <f t="shared" si="637"/>
        <v>0.12801883346186629</v>
      </c>
      <c r="Q2064" s="2">
        <f>IF(SUM($R2064:$AO2064)=0,"-",(1-N2064-O2064-P2064))</f>
        <v>-2.7755575615628914E-17</v>
      </c>
      <c r="R2064" s="1">
        <v>29069</v>
      </c>
      <c r="S2064" s="1">
        <v>13897</v>
      </c>
      <c r="T2064" s="1">
        <v>6308</v>
      </c>
      <c r="AS2064" t="s">
        <v>1910</v>
      </c>
      <c r="AT2064" t="s">
        <v>498</v>
      </c>
      <c r="AW2064" s="35">
        <v>37</v>
      </c>
      <c r="AX2064" s="37">
        <v>195</v>
      </c>
      <c r="AY2064" s="41">
        <f t="shared" si="631"/>
        <v>37195</v>
      </c>
      <c r="BA2064" s="7" t="s">
        <v>59</v>
      </c>
    </row>
    <row r="2065" spans="1:53" hidden="1" outlineLevel="1">
      <c r="A2065" t="s">
        <v>168</v>
      </c>
      <c r="B2065" t="s">
        <v>498</v>
      </c>
      <c r="C2065" s="25">
        <v>37881</v>
      </c>
      <c r="F2065" s="1">
        <f t="shared" si="639"/>
        <v>22404</v>
      </c>
      <c r="G2065" s="25">
        <v>8855</v>
      </c>
      <c r="H2065" s="1">
        <v>8699</v>
      </c>
      <c r="I2065" s="2" t="str">
        <f t="shared" si="640"/>
        <v/>
      </c>
      <c r="J2065" s="2">
        <f t="shared" si="641"/>
        <v>0.38827887877164791</v>
      </c>
      <c r="K2065" s="10">
        <f t="shared" si="632"/>
        <v>2</v>
      </c>
      <c r="L2065" s="9">
        <f t="shared" si="633"/>
        <v>1</v>
      </c>
      <c r="M2065" s="8">
        <f t="shared" si="634"/>
        <v>3</v>
      </c>
      <c r="N2065" s="2">
        <f t="shared" si="635"/>
        <v>0.22196929119800035</v>
      </c>
      <c r="O2065" s="2">
        <f t="shared" si="636"/>
        <v>0.60569541153365469</v>
      </c>
      <c r="P2065" s="2">
        <f t="shared" si="637"/>
        <v>0.17233529726834493</v>
      </c>
      <c r="Q2065" s="2">
        <f>IF(SUM($R2065:$AO2065)=0,"-",(1-N2065-O2065-P2065))</f>
        <v>2.7755575615628914E-17</v>
      </c>
      <c r="R2065" s="1">
        <v>4973</v>
      </c>
      <c r="S2065" s="1">
        <v>13570</v>
      </c>
      <c r="T2065" s="1">
        <v>3861</v>
      </c>
      <c r="AS2065" t="s">
        <v>168</v>
      </c>
      <c r="AT2065" t="s">
        <v>498</v>
      </c>
      <c r="AW2065" s="35">
        <v>37</v>
      </c>
      <c r="AX2065" s="37">
        <v>197</v>
      </c>
      <c r="AY2065" s="41">
        <f t="shared" si="631"/>
        <v>37197</v>
      </c>
      <c r="BA2065" s="7" t="s">
        <v>59</v>
      </c>
    </row>
    <row r="2066" spans="1:53" hidden="1" outlineLevel="1">
      <c r="A2066" t="s">
        <v>395</v>
      </c>
      <c r="B2066" t="s">
        <v>498</v>
      </c>
      <c r="C2066" s="25">
        <v>17814</v>
      </c>
      <c r="F2066" s="1">
        <f t="shared" si="639"/>
        <v>13678</v>
      </c>
      <c r="G2066" s="25">
        <v>7689</v>
      </c>
      <c r="H2066" s="1">
        <v>7624</v>
      </c>
      <c r="I2066" s="2" t="str">
        <f t="shared" si="640"/>
        <v/>
      </c>
      <c r="J2066" s="2">
        <f t="shared" si="641"/>
        <v>0.5573914314958327</v>
      </c>
      <c r="K2066" s="10">
        <f t="shared" si="632"/>
        <v>1</v>
      </c>
      <c r="L2066" s="9">
        <f t="shared" si="633"/>
        <v>2</v>
      </c>
      <c r="M2066" s="8">
        <f t="shared" si="634"/>
        <v>3</v>
      </c>
      <c r="N2066" s="2">
        <f t="shared" si="635"/>
        <v>0.46322561778037724</v>
      </c>
      <c r="O2066" s="2">
        <f t="shared" si="636"/>
        <v>0.37907588828776134</v>
      </c>
      <c r="P2066" s="2">
        <f t="shared" si="637"/>
        <v>0.15769849393186139</v>
      </c>
      <c r="Q2066" s="2">
        <f>IF(SUM($R2066:$AO2066)=0,"-",(1-N2066-O2066-P2066))</f>
        <v>-2.7755575615628914E-17</v>
      </c>
      <c r="R2066" s="1">
        <v>6336</v>
      </c>
      <c r="S2066" s="1">
        <v>5185</v>
      </c>
      <c r="T2066" s="1">
        <v>2157</v>
      </c>
      <c r="AS2066" t="s">
        <v>395</v>
      </c>
      <c r="AT2066" t="s">
        <v>498</v>
      </c>
      <c r="AW2066" s="35">
        <v>37</v>
      </c>
      <c r="AX2066" s="37">
        <v>199</v>
      </c>
      <c r="AY2066" s="41">
        <f t="shared" si="631"/>
        <v>37199</v>
      </c>
      <c r="BA2066" s="7" t="s">
        <v>59</v>
      </c>
    </row>
    <row r="2067" spans="1:53" collapsed="1">
      <c r="A2067" t="s">
        <v>1199</v>
      </c>
      <c r="B2067" t="s">
        <v>2569</v>
      </c>
      <c r="C2067" s="1">
        <f>SUM(C1967:C2066)</f>
        <v>8917270</v>
      </c>
      <c r="D2067" s="55">
        <v>6490000</v>
      </c>
      <c r="E2067" s="55">
        <v>6013000</v>
      </c>
      <c r="F2067" s="1">
        <f>SUM(F1967:F2066)</f>
        <v>5567424</v>
      </c>
      <c r="G2067" s="1">
        <f>SUM(G1967:G2066)</f>
        <v>2050105</v>
      </c>
      <c r="H2067" s="1">
        <v>1940808</v>
      </c>
      <c r="I2067" s="2">
        <f t="shared" si="640"/>
        <v>0.29904591679506931</v>
      </c>
      <c r="J2067" s="2">
        <f t="shared" si="641"/>
        <v>0.3486007173155844</v>
      </c>
      <c r="K2067" s="10">
        <f t="shared" si="632"/>
        <v>1</v>
      </c>
      <c r="L2067" s="9">
        <f t="shared" si="633"/>
        <v>2</v>
      </c>
      <c r="M2067" s="8">
        <f t="shared" si="634"/>
        <v>3</v>
      </c>
      <c r="N2067" s="2">
        <f t="shared" si="635"/>
        <v>0.45504419997471002</v>
      </c>
      <c r="O2067" s="2">
        <f t="shared" si="636"/>
        <v>0.34541055252842245</v>
      </c>
      <c r="P2067" s="2">
        <f t="shared" si="637"/>
        <v>0.1995452474968675</v>
      </c>
      <c r="Q2067" s="2">
        <f>IF(SUM($R2067:$AO2067)=0,"-",(1-N2067-O2067-P2067))</f>
        <v>2.7755575615628914E-17</v>
      </c>
      <c r="R2067" s="1">
        <f>SUM(R1967:R2066)</f>
        <v>2533424</v>
      </c>
      <c r="S2067" s="1">
        <f>SUM(S1967:S2066)</f>
        <v>1923047</v>
      </c>
      <c r="T2067" s="1">
        <f>SUM(T1967:T2066)</f>
        <v>1110953</v>
      </c>
      <c r="AS2067" t="s">
        <v>1199</v>
      </c>
      <c r="AT2067" t="s">
        <v>2569</v>
      </c>
      <c r="AW2067" s="35">
        <v>37</v>
      </c>
      <c r="AX2067" s="37"/>
      <c r="AY2067" s="35">
        <v>37</v>
      </c>
      <c r="BA2067" s="7" t="s">
        <v>2133</v>
      </c>
    </row>
    <row r="2068" spans="1:53">
      <c r="C2068" s="25"/>
      <c r="G2068" s="25"/>
      <c r="I2068" s="2"/>
      <c r="J2068" s="2"/>
      <c r="M2068" s="8"/>
      <c r="AW2068" s="35"/>
      <c r="AX2068" s="37"/>
      <c r="AY2068" s="41"/>
    </row>
    <row r="2069" spans="1:53" hidden="1" outlineLevel="1">
      <c r="A2069" t="s">
        <v>1336</v>
      </c>
      <c r="B2069" t="s">
        <v>2435</v>
      </c>
      <c r="C2069" s="25">
        <v>2366</v>
      </c>
      <c r="F2069" s="1">
        <v>0</v>
      </c>
      <c r="G2069" s="25">
        <v>981</v>
      </c>
      <c r="H2069" s="1">
        <v>965</v>
      </c>
      <c r="I2069" s="2" t="str">
        <f t="shared" si="640"/>
        <v/>
      </c>
      <c r="J2069" s="2" t="str">
        <f t="shared" si="641"/>
        <v/>
      </c>
      <c r="K2069" s="10" t="e">
        <f t="shared" ref="K2069:K2100" si="642">RANK(R2069,R2069:AP2069)</f>
        <v>#N/A</v>
      </c>
      <c r="L2069" s="9" t="e">
        <f t="shared" ref="L2069:L2100" si="643">RANK(S2069,R2069:AP2069)</f>
        <v>#N/A</v>
      </c>
      <c r="M2069" s="8" t="e">
        <f t="shared" ref="M2069:M2100" si="644">RANK(T2069,R2069:AP2069)</f>
        <v>#N/A</v>
      </c>
      <c r="N2069" s="2" t="str">
        <f t="shared" ref="N2069:N2100" si="645">IF(SUM($R2069:$AO2069)=0,"-",R2069/SUM($R2069:$AO2069))</f>
        <v>-</v>
      </c>
      <c r="O2069" s="2" t="str">
        <f t="shared" ref="O2069:O2100" si="646">IF(SUM($R2069:$AO2069)=0,"-",S2069/SUM($R2069:$AO2069))</f>
        <v>-</v>
      </c>
      <c r="P2069" s="2" t="str">
        <f t="shared" ref="P2069:P2100" si="647">IF(SUM($R2069:$AO2069)=0,"-",T2069/SUM($R2069:$AO2069))</f>
        <v>-</v>
      </c>
      <c r="Q2069" s="2" t="str">
        <f t="shared" ref="Q2069:Q2100" si="648">IF(SUM($R2069:$AO2069)=0,"-",(1-N2069-O2069-P2069))</f>
        <v>-</v>
      </c>
      <c r="AS2069" t="s">
        <v>1336</v>
      </c>
      <c r="AT2069" t="s">
        <v>2435</v>
      </c>
      <c r="AW2069" s="35">
        <v>38</v>
      </c>
      <c r="AX2069" s="37">
        <v>1</v>
      </c>
      <c r="AY2069" s="41">
        <f t="shared" si="631"/>
        <v>38001</v>
      </c>
      <c r="BA2069" s="7" t="s">
        <v>59</v>
      </c>
    </row>
    <row r="2070" spans="1:53" hidden="1" outlineLevel="1">
      <c r="A2070" t="s">
        <v>1664</v>
      </c>
      <c r="B2070" t="s">
        <v>2435</v>
      </c>
      <c r="C2070" s="25">
        <v>11106</v>
      </c>
      <c r="F2070" s="1">
        <v>0</v>
      </c>
      <c r="G2070" s="25">
        <v>4664</v>
      </c>
      <c r="H2070" s="1">
        <v>4619</v>
      </c>
      <c r="I2070" s="2" t="str">
        <f t="shared" si="640"/>
        <v/>
      </c>
      <c r="J2070" s="2" t="str">
        <f t="shared" si="641"/>
        <v/>
      </c>
      <c r="K2070" s="10" t="e">
        <f t="shared" si="642"/>
        <v>#N/A</v>
      </c>
      <c r="L2070" s="9" t="e">
        <f t="shared" si="643"/>
        <v>#N/A</v>
      </c>
      <c r="M2070" s="8" t="e">
        <f t="shared" si="644"/>
        <v>#N/A</v>
      </c>
      <c r="N2070" s="2" t="str">
        <f t="shared" si="645"/>
        <v>-</v>
      </c>
      <c r="O2070" s="2" t="str">
        <f t="shared" si="646"/>
        <v>-</v>
      </c>
      <c r="P2070" s="2" t="str">
        <f t="shared" si="647"/>
        <v>-</v>
      </c>
      <c r="Q2070" s="2" t="str">
        <f t="shared" si="648"/>
        <v>-</v>
      </c>
      <c r="AS2070" t="s">
        <v>1664</v>
      </c>
      <c r="AT2070" t="s">
        <v>2435</v>
      </c>
      <c r="AW2070" s="35">
        <v>38</v>
      </c>
      <c r="AX2070" s="37">
        <v>3</v>
      </c>
      <c r="AY2070" s="41">
        <f t="shared" si="631"/>
        <v>38003</v>
      </c>
      <c r="BA2070" s="7" t="s">
        <v>59</v>
      </c>
    </row>
    <row r="2071" spans="1:53" hidden="1" outlineLevel="1">
      <c r="A2071" t="s">
        <v>1519</v>
      </c>
      <c r="B2071" t="s">
        <v>2435</v>
      </c>
      <c r="C2071" s="25">
        <v>6709</v>
      </c>
      <c r="F2071" s="1">
        <v>0</v>
      </c>
      <c r="G2071" s="25">
        <v>1867</v>
      </c>
      <c r="H2071" s="1">
        <v>1844</v>
      </c>
      <c r="I2071" s="2" t="str">
        <f t="shared" si="640"/>
        <v/>
      </c>
      <c r="J2071" s="2" t="str">
        <f t="shared" si="641"/>
        <v/>
      </c>
      <c r="K2071" s="10" t="e">
        <f t="shared" si="642"/>
        <v>#N/A</v>
      </c>
      <c r="L2071" s="9" t="e">
        <f t="shared" si="643"/>
        <v>#N/A</v>
      </c>
      <c r="M2071" s="8" t="e">
        <f t="shared" si="644"/>
        <v>#N/A</v>
      </c>
      <c r="N2071" s="2" t="str">
        <f t="shared" si="645"/>
        <v>-</v>
      </c>
      <c r="O2071" s="2" t="str">
        <f t="shared" si="646"/>
        <v>-</v>
      </c>
      <c r="P2071" s="2" t="str">
        <f t="shared" si="647"/>
        <v>-</v>
      </c>
      <c r="Q2071" s="2" t="str">
        <f t="shared" si="648"/>
        <v>-</v>
      </c>
      <c r="AS2071" t="s">
        <v>1519</v>
      </c>
      <c r="AT2071" t="s">
        <v>2435</v>
      </c>
      <c r="AW2071" s="35">
        <v>38</v>
      </c>
      <c r="AX2071" s="37">
        <v>5</v>
      </c>
      <c r="AY2071" s="41">
        <f t="shared" si="631"/>
        <v>38005</v>
      </c>
      <c r="BA2071" s="7" t="s">
        <v>59</v>
      </c>
    </row>
    <row r="2072" spans="1:53" hidden="1" outlineLevel="1">
      <c r="A2072" t="s">
        <v>2397</v>
      </c>
      <c r="B2072" t="s">
        <v>2435</v>
      </c>
      <c r="C2072" s="25">
        <v>741</v>
      </c>
      <c r="F2072" s="1">
        <v>0</v>
      </c>
      <c r="G2072" s="25">
        <v>438</v>
      </c>
      <c r="H2072" s="1">
        <v>427</v>
      </c>
      <c r="I2072" s="2" t="str">
        <f t="shared" si="640"/>
        <v/>
      </c>
      <c r="J2072" s="2" t="str">
        <f t="shared" si="641"/>
        <v/>
      </c>
      <c r="K2072" s="10" t="e">
        <f t="shared" si="642"/>
        <v>#N/A</v>
      </c>
      <c r="L2072" s="9" t="e">
        <f t="shared" si="643"/>
        <v>#N/A</v>
      </c>
      <c r="M2072" s="8" t="e">
        <f t="shared" si="644"/>
        <v>#N/A</v>
      </c>
      <c r="N2072" s="2" t="str">
        <f t="shared" si="645"/>
        <v>-</v>
      </c>
      <c r="O2072" s="2" t="str">
        <f t="shared" si="646"/>
        <v>-</v>
      </c>
      <c r="P2072" s="2" t="str">
        <f t="shared" si="647"/>
        <v>-</v>
      </c>
      <c r="Q2072" s="2" t="str">
        <f t="shared" si="648"/>
        <v>-</v>
      </c>
      <c r="AS2072" t="s">
        <v>2397</v>
      </c>
      <c r="AT2072" t="s">
        <v>2435</v>
      </c>
      <c r="AW2072" s="35">
        <v>38</v>
      </c>
      <c r="AX2072" s="37">
        <v>7</v>
      </c>
      <c r="AY2072" s="41">
        <f t="shared" si="631"/>
        <v>38007</v>
      </c>
      <c r="BA2072" s="7" t="s">
        <v>59</v>
      </c>
    </row>
    <row r="2073" spans="1:53" hidden="1" outlineLevel="1">
      <c r="A2073" t="s">
        <v>1769</v>
      </c>
      <c r="B2073" t="s">
        <v>2435</v>
      </c>
      <c r="C2073" s="25">
        <v>6526</v>
      </c>
      <c r="F2073" s="1">
        <v>0</v>
      </c>
      <c r="G2073" s="25">
        <v>3310</v>
      </c>
      <c r="H2073" s="1">
        <v>3256</v>
      </c>
      <c r="I2073" s="2" t="str">
        <f t="shared" si="640"/>
        <v/>
      </c>
      <c r="J2073" s="2" t="str">
        <f t="shared" si="641"/>
        <v/>
      </c>
      <c r="K2073" s="10" t="e">
        <f t="shared" si="642"/>
        <v>#N/A</v>
      </c>
      <c r="L2073" s="9" t="e">
        <f t="shared" si="643"/>
        <v>#N/A</v>
      </c>
      <c r="M2073" s="8" t="e">
        <f t="shared" si="644"/>
        <v>#N/A</v>
      </c>
      <c r="N2073" s="2" t="str">
        <f t="shared" si="645"/>
        <v>-</v>
      </c>
      <c r="O2073" s="2" t="str">
        <f t="shared" si="646"/>
        <v>-</v>
      </c>
      <c r="P2073" s="2" t="str">
        <f t="shared" si="647"/>
        <v>-</v>
      </c>
      <c r="Q2073" s="2" t="str">
        <f t="shared" si="648"/>
        <v>-</v>
      </c>
      <c r="AS2073" t="s">
        <v>1769</v>
      </c>
      <c r="AT2073" t="s">
        <v>2435</v>
      </c>
      <c r="AW2073" s="35">
        <v>38</v>
      </c>
      <c r="AX2073" s="37">
        <v>9</v>
      </c>
      <c r="AY2073" s="41">
        <f t="shared" si="631"/>
        <v>38009</v>
      </c>
      <c r="BA2073" s="7" t="s">
        <v>59</v>
      </c>
    </row>
    <row r="2074" spans="1:53" hidden="1" outlineLevel="1">
      <c r="A2074" t="s">
        <v>2512</v>
      </c>
      <c r="B2074" t="s">
        <v>2435</v>
      </c>
      <c r="C2074" s="25">
        <v>3020</v>
      </c>
      <c r="F2074" s="1">
        <v>0</v>
      </c>
      <c r="G2074" s="25">
        <v>1117</v>
      </c>
      <c r="H2074" s="1">
        <v>1101</v>
      </c>
      <c r="I2074" s="2" t="str">
        <f t="shared" si="640"/>
        <v/>
      </c>
      <c r="J2074" s="2" t="str">
        <f t="shared" si="641"/>
        <v/>
      </c>
      <c r="K2074" s="10" t="e">
        <f t="shared" si="642"/>
        <v>#N/A</v>
      </c>
      <c r="L2074" s="9" t="e">
        <f t="shared" si="643"/>
        <v>#N/A</v>
      </c>
      <c r="M2074" s="8" t="e">
        <f t="shared" si="644"/>
        <v>#N/A</v>
      </c>
      <c r="N2074" s="2" t="str">
        <f t="shared" si="645"/>
        <v>-</v>
      </c>
      <c r="O2074" s="2" t="str">
        <f t="shared" si="646"/>
        <v>-</v>
      </c>
      <c r="P2074" s="2" t="str">
        <f t="shared" si="647"/>
        <v>-</v>
      </c>
      <c r="Q2074" s="2" t="str">
        <f t="shared" si="648"/>
        <v>-</v>
      </c>
      <c r="AS2074" t="s">
        <v>2512</v>
      </c>
      <c r="AT2074" t="s">
        <v>2435</v>
      </c>
      <c r="AW2074" s="35">
        <v>38</v>
      </c>
      <c r="AX2074" s="37">
        <v>11</v>
      </c>
      <c r="AY2074" s="41">
        <f t="shared" si="631"/>
        <v>38011</v>
      </c>
      <c r="BA2074" s="7" t="s">
        <v>59</v>
      </c>
    </row>
    <row r="2075" spans="1:53" hidden="1" outlineLevel="1">
      <c r="A2075" t="s">
        <v>569</v>
      </c>
      <c r="B2075" t="s">
        <v>2435</v>
      </c>
      <c r="C2075" s="25">
        <v>1975</v>
      </c>
      <c r="F2075" s="1">
        <v>0</v>
      </c>
      <c r="G2075" s="25">
        <v>763</v>
      </c>
      <c r="H2075" s="1">
        <v>760</v>
      </c>
      <c r="I2075" s="2" t="str">
        <f t="shared" si="640"/>
        <v/>
      </c>
      <c r="J2075" s="2" t="str">
        <f t="shared" si="641"/>
        <v/>
      </c>
      <c r="K2075" s="10" t="e">
        <f t="shared" si="642"/>
        <v>#N/A</v>
      </c>
      <c r="L2075" s="9" t="e">
        <f t="shared" si="643"/>
        <v>#N/A</v>
      </c>
      <c r="M2075" s="8" t="e">
        <f t="shared" si="644"/>
        <v>#N/A</v>
      </c>
      <c r="N2075" s="2" t="str">
        <f t="shared" si="645"/>
        <v>-</v>
      </c>
      <c r="O2075" s="2" t="str">
        <f t="shared" si="646"/>
        <v>-</v>
      </c>
      <c r="P2075" s="2" t="str">
        <f t="shared" si="647"/>
        <v>-</v>
      </c>
      <c r="Q2075" s="2" t="str">
        <f t="shared" si="648"/>
        <v>-</v>
      </c>
      <c r="AS2075" t="s">
        <v>569</v>
      </c>
      <c r="AT2075" t="s">
        <v>2435</v>
      </c>
      <c r="AW2075" s="35">
        <v>38</v>
      </c>
      <c r="AX2075" s="37">
        <v>13</v>
      </c>
      <c r="AY2075" s="41">
        <f t="shared" si="631"/>
        <v>38013</v>
      </c>
      <c r="BA2075" s="7" t="s">
        <v>59</v>
      </c>
    </row>
    <row r="2076" spans="1:53" hidden="1" outlineLevel="1">
      <c r="A2076" t="s">
        <v>2552</v>
      </c>
      <c r="B2076" t="s">
        <v>2435</v>
      </c>
      <c r="C2076" s="25">
        <v>75940</v>
      </c>
      <c r="F2076" s="1">
        <v>0</v>
      </c>
      <c r="G2076" s="25">
        <v>28953</v>
      </c>
      <c r="H2076" s="1">
        <v>28560</v>
      </c>
      <c r="I2076" s="2" t="str">
        <f t="shared" si="640"/>
        <v/>
      </c>
      <c r="J2076" s="2" t="str">
        <f t="shared" si="641"/>
        <v/>
      </c>
      <c r="K2076" s="10" t="e">
        <f t="shared" si="642"/>
        <v>#N/A</v>
      </c>
      <c r="L2076" s="9" t="e">
        <f t="shared" si="643"/>
        <v>#N/A</v>
      </c>
      <c r="M2076" s="8" t="e">
        <f t="shared" si="644"/>
        <v>#N/A</v>
      </c>
      <c r="N2076" s="2" t="str">
        <f t="shared" si="645"/>
        <v>-</v>
      </c>
      <c r="O2076" s="2" t="str">
        <f t="shared" si="646"/>
        <v>-</v>
      </c>
      <c r="P2076" s="2" t="str">
        <f t="shared" si="647"/>
        <v>-</v>
      </c>
      <c r="Q2076" s="2" t="str">
        <f t="shared" si="648"/>
        <v>-</v>
      </c>
      <c r="AS2076" t="s">
        <v>2552</v>
      </c>
      <c r="AT2076" t="s">
        <v>2435</v>
      </c>
      <c r="AW2076" s="35">
        <v>38</v>
      </c>
      <c r="AX2076" s="37">
        <v>15</v>
      </c>
      <c r="AY2076" s="41">
        <f t="shared" si="631"/>
        <v>38015</v>
      </c>
      <c r="BA2076" s="7" t="s">
        <v>59</v>
      </c>
    </row>
    <row r="2077" spans="1:53" hidden="1" outlineLevel="1">
      <c r="A2077" t="s">
        <v>2025</v>
      </c>
      <c r="B2077" t="s">
        <v>2435</v>
      </c>
      <c r="C2077" s="25">
        <v>138340</v>
      </c>
      <c r="F2077" s="1">
        <v>0</v>
      </c>
      <c r="G2077" s="25">
        <v>40583</v>
      </c>
      <c r="H2077" s="1">
        <v>40166</v>
      </c>
      <c r="I2077" s="2" t="str">
        <f t="shared" si="640"/>
        <v/>
      </c>
      <c r="J2077" s="2" t="str">
        <f t="shared" si="641"/>
        <v/>
      </c>
      <c r="K2077" s="10" t="e">
        <f t="shared" si="642"/>
        <v>#N/A</v>
      </c>
      <c r="L2077" s="9" t="e">
        <f t="shared" si="643"/>
        <v>#N/A</v>
      </c>
      <c r="M2077" s="8" t="e">
        <f t="shared" si="644"/>
        <v>#N/A</v>
      </c>
      <c r="N2077" s="2" t="str">
        <f t="shared" si="645"/>
        <v>-</v>
      </c>
      <c r="O2077" s="2" t="str">
        <f t="shared" si="646"/>
        <v>-</v>
      </c>
      <c r="P2077" s="2" t="str">
        <f t="shared" si="647"/>
        <v>-</v>
      </c>
      <c r="Q2077" s="2" t="str">
        <f t="shared" si="648"/>
        <v>-</v>
      </c>
      <c r="AS2077" t="s">
        <v>2025</v>
      </c>
      <c r="AT2077" t="s">
        <v>2435</v>
      </c>
      <c r="AW2077" s="35">
        <v>38</v>
      </c>
      <c r="AX2077" s="37">
        <v>17</v>
      </c>
      <c r="AY2077" s="41">
        <f t="shared" si="631"/>
        <v>38017</v>
      </c>
      <c r="BA2077" s="7" t="s">
        <v>59</v>
      </c>
    </row>
    <row r="2078" spans="1:53" hidden="1" outlineLevel="1">
      <c r="A2078" t="s">
        <v>2620</v>
      </c>
      <c r="B2078" t="s">
        <v>2435</v>
      </c>
      <c r="C2078" s="25">
        <v>4202</v>
      </c>
      <c r="F2078" s="1">
        <v>0</v>
      </c>
      <c r="G2078" s="25">
        <v>1738</v>
      </c>
      <c r="H2078" s="1">
        <v>1699</v>
      </c>
      <c r="I2078" s="2" t="str">
        <f t="shared" si="640"/>
        <v/>
      </c>
      <c r="J2078" s="2" t="str">
        <f t="shared" si="641"/>
        <v/>
      </c>
      <c r="K2078" s="10" t="e">
        <f t="shared" si="642"/>
        <v>#N/A</v>
      </c>
      <c r="L2078" s="9" t="e">
        <f t="shared" si="643"/>
        <v>#N/A</v>
      </c>
      <c r="M2078" s="8" t="e">
        <f t="shared" si="644"/>
        <v>#N/A</v>
      </c>
      <c r="N2078" s="2" t="str">
        <f t="shared" si="645"/>
        <v>-</v>
      </c>
      <c r="O2078" s="2" t="str">
        <f t="shared" si="646"/>
        <v>-</v>
      </c>
      <c r="P2078" s="2" t="str">
        <f t="shared" si="647"/>
        <v>-</v>
      </c>
      <c r="Q2078" s="2" t="str">
        <f t="shared" si="648"/>
        <v>-</v>
      </c>
      <c r="AS2078" t="s">
        <v>2620</v>
      </c>
      <c r="AT2078" t="s">
        <v>2435</v>
      </c>
      <c r="AW2078" s="35">
        <v>38</v>
      </c>
      <c r="AX2078" s="37">
        <v>19</v>
      </c>
      <c r="AY2078" s="41">
        <f t="shared" si="631"/>
        <v>38019</v>
      </c>
      <c r="BA2078" s="7" t="s">
        <v>59</v>
      </c>
    </row>
    <row r="2079" spans="1:53" hidden="1" outlineLevel="1">
      <c r="A2079" t="s">
        <v>748</v>
      </c>
      <c r="B2079" t="s">
        <v>2435</v>
      </c>
      <c r="C2079" s="25">
        <v>5419</v>
      </c>
      <c r="F2079" s="1">
        <v>0</v>
      </c>
      <c r="G2079" s="25">
        <v>1990</v>
      </c>
      <c r="H2079" s="1">
        <v>1969</v>
      </c>
      <c r="I2079" s="2" t="str">
        <f t="shared" si="640"/>
        <v/>
      </c>
      <c r="J2079" s="2" t="str">
        <f t="shared" si="641"/>
        <v/>
      </c>
      <c r="K2079" s="10" t="e">
        <f t="shared" si="642"/>
        <v>#N/A</v>
      </c>
      <c r="L2079" s="9" t="e">
        <f t="shared" si="643"/>
        <v>#N/A</v>
      </c>
      <c r="M2079" s="8" t="e">
        <f t="shared" si="644"/>
        <v>#N/A</v>
      </c>
      <c r="N2079" s="2" t="str">
        <f t="shared" si="645"/>
        <v>-</v>
      </c>
      <c r="O2079" s="2" t="str">
        <f t="shared" si="646"/>
        <v>-</v>
      </c>
      <c r="P2079" s="2" t="str">
        <f t="shared" si="647"/>
        <v>-</v>
      </c>
      <c r="Q2079" s="2" t="str">
        <f t="shared" si="648"/>
        <v>-</v>
      </c>
      <c r="AS2079" t="s">
        <v>748</v>
      </c>
      <c r="AT2079" t="s">
        <v>2435</v>
      </c>
      <c r="AW2079" s="35">
        <v>38</v>
      </c>
      <c r="AX2079" s="37">
        <v>21</v>
      </c>
      <c r="AY2079" s="41">
        <f t="shared" si="631"/>
        <v>38021</v>
      </c>
      <c r="BA2079" s="7" t="s">
        <v>59</v>
      </c>
    </row>
    <row r="2080" spans="1:53" hidden="1" outlineLevel="1">
      <c r="A2080" t="s">
        <v>2466</v>
      </c>
      <c r="B2080" t="s">
        <v>2435</v>
      </c>
      <c r="C2080" s="25">
        <v>2083</v>
      </c>
      <c r="F2080" s="1">
        <v>0</v>
      </c>
      <c r="G2080" s="25">
        <v>906</v>
      </c>
      <c r="H2080" s="1">
        <v>895</v>
      </c>
      <c r="I2080" s="2" t="str">
        <f t="shared" si="640"/>
        <v/>
      </c>
      <c r="J2080" s="2" t="str">
        <f t="shared" si="641"/>
        <v/>
      </c>
      <c r="K2080" s="10" t="e">
        <f t="shared" si="642"/>
        <v>#N/A</v>
      </c>
      <c r="L2080" s="9" t="e">
        <f t="shared" si="643"/>
        <v>#N/A</v>
      </c>
      <c r="M2080" s="8" t="e">
        <f t="shared" si="644"/>
        <v>#N/A</v>
      </c>
      <c r="N2080" s="2" t="str">
        <f t="shared" si="645"/>
        <v>-</v>
      </c>
      <c r="O2080" s="2" t="str">
        <f t="shared" si="646"/>
        <v>-</v>
      </c>
      <c r="P2080" s="2" t="str">
        <f t="shared" si="647"/>
        <v>-</v>
      </c>
      <c r="Q2080" s="2" t="str">
        <f t="shared" si="648"/>
        <v>-</v>
      </c>
      <c r="AS2080" t="s">
        <v>2466</v>
      </c>
      <c r="AT2080" t="s">
        <v>2435</v>
      </c>
      <c r="AW2080" s="35">
        <v>38</v>
      </c>
      <c r="AX2080" s="37">
        <v>23</v>
      </c>
      <c r="AY2080" s="41">
        <f t="shared" si="631"/>
        <v>38023</v>
      </c>
      <c r="BA2080" s="7" t="s">
        <v>59</v>
      </c>
    </row>
    <row r="2081" spans="1:53" hidden="1" outlineLevel="1">
      <c r="A2081" t="s">
        <v>1353</v>
      </c>
      <c r="B2081" t="s">
        <v>2435</v>
      </c>
      <c r="C2081" s="25">
        <v>3432</v>
      </c>
      <c r="F2081" s="1">
        <v>0</v>
      </c>
      <c r="G2081" s="25">
        <v>1452</v>
      </c>
      <c r="H2081" s="1">
        <v>1428</v>
      </c>
      <c r="I2081" s="2" t="str">
        <f t="shared" si="640"/>
        <v/>
      </c>
      <c r="J2081" s="2" t="str">
        <f t="shared" si="641"/>
        <v/>
      </c>
      <c r="K2081" s="10" t="e">
        <f t="shared" si="642"/>
        <v>#N/A</v>
      </c>
      <c r="L2081" s="9" t="e">
        <f t="shared" si="643"/>
        <v>#N/A</v>
      </c>
      <c r="M2081" s="8" t="e">
        <f t="shared" si="644"/>
        <v>#N/A</v>
      </c>
      <c r="N2081" s="2" t="str">
        <f t="shared" si="645"/>
        <v>-</v>
      </c>
      <c r="O2081" s="2" t="str">
        <f t="shared" si="646"/>
        <v>-</v>
      </c>
      <c r="P2081" s="2" t="str">
        <f t="shared" si="647"/>
        <v>-</v>
      </c>
      <c r="Q2081" s="2" t="str">
        <f t="shared" si="648"/>
        <v>-</v>
      </c>
      <c r="AS2081" t="s">
        <v>1353</v>
      </c>
      <c r="AT2081" t="s">
        <v>2435</v>
      </c>
      <c r="AW2081" s="35">
        <v>38</v>
      </c>
      <c r="AX2081" s="37">
        <v>25</v>
      </c>
      <c r="AY2081" s="41">
        <f t="shared" si="631"/>
        <v>38025</v>
      </c>
      <c r="BA2081" s="7" t="s">
        <v>59</v>
      </c>
    </row>
    <row r="2082" spans="1:53" hidden="1" outlineLevel="1">
      <c r="A2082" t="s">
        <v>163</v>
      </c>
      <c r="B2082" t="s">
        <v>2435</v>
      </c>
      <c r="C2082" s="25">
        <v>2529</v>
      </c>
      <c r="F2082" s="1">
        <v>0</v>
      </c>
      <c r="G2082" s="25">
        <v>1152</v>
      </c>
      <c r="H2082" s="1">
        <v>1134</v>
      </c>
      <c r="I2082" s="2" t="str">
        <f t="shared" si="640"/>
        <v/>
      </c>
      <c r="J2082" s="2" t="str">
        <f t="shared" si="641"/>
        <v/>
      </c>
      <c r="K2082" s="10" t="e">
        <f t="shared" si="642"/>
        <v>#N/A</v>
      </c>
      <c r="L2082" s="9" t="e">
        <f t="shared" si="643"/>
        <v>#N/A</v>
      </c>
      <c r="M2082" s="8" t="e">
        <f t="shared" si="644"/>
        <v>#N/A</v>
      </c>
      <c r="N2082" s="2" t="str">
        <f t="shared" si="645"/>
        <v>-</v>
      </c>
      <c r="O2082" s="2" t="str">
        <f t="shared" si="646"/>
        <v>-</v>
      </c>
      <c r="P2082" s="2" t="str">
        <f t="shared" si="647"/>
        <v>-</v>
      </c>
      <c r="Q2082" s="2" t="str">
        <f t="shared" si="648"/>
        <v>-</v>
      </c>
      <c r="AS2082" t="s">
        <v>163</v>
      </c>
      <c r="AT2082" t="s">
        <v>2435</v>
      </c>
      <c r="AW2082" s="35">
        <v>38</v>
      </c>
      <c r="AX2082" s="37">
        <v>27</v>
      </c>
      <c r="AY2082" s="41">
        <f t="shared" si="631"/>
        <v>38027</v>
      </c>
      <c r="BA2082" s="7" t="s">
        <v>59</v>
      </c>
    </row>
    <row r="2083" spans="1:53" hidden="1" outlineLevel="1">
      <c r="A2083" t="s">
        <v>2467</v>
      </c>
      <c r="B2083" t="s">
        <v>2435</v>
      </c>
      <c r="C2083" s="25">
        <v>3748</v>
      </c>
      <c r="F2083" s="1">
        <v>0</v>
      </c>
      <c r="G2083" s="25">
        <v>1588</v>
      </c>
      <c r="H2083" s="1">
        <v>1559</v>
      </c>
      <c r="I2083" s="2" t="str">
        <f t="shared" si="640"/>
        <v/>
      </c>
      <c r="J2083" s="2" t="str">
        <f t="shared" si="641"/>
        <v/>
      </c>
      <c r="K2083" s="10" t="e">
        <f t="shared" si="642"/>
        <v>#N/A</v>
      </c>
      <c r="L2083" s="9" t="e">
        <f t="shared" si="643"/>
        <v>#N/A</v>
      </c>
      <c r="M2083" s="8" t="e">
        <f t="shared" si="644"/>
        <v>#N/A</v>
      </c>
      <c r="N2083" s="2" t="str">
        <f t="shared" si="645"/>
        <v>-</v>
      </c>
      <c r="O2083" s="2" t="str">
        <f t="shared" si="646"/>
        <v>-</v>
      </c>
      <c r="P2083" s="2" t="str">
        <f t="shared" si="647"/>
        <v>-</v>
      </c>
      <c r="Q2083" s="2" t="str">
        <f t="shared" si="648"/>
        <v>-</v>
      </c>
      <c r="AS2083" t="s">
        <v>2467</v>
      </c>
      <c r="AT2083" t="s">
        <v>2435</v>
      </c>
      <c r="AW2083" s="35">
        <v>38</v>
      </c>
      <c r="AX2083" s="37">
        <v>29</v>
      </c>
      <c r="AY2083" s="41">
        <f t="shared" si="631"/>
        <v>38029</v>
      </c>
      <c r="BA2083" s="7" t="s">
        <v>59</v>
      </c>
    </row>
    <row r="2084" spans="1:53" hidden="1" outlineLevel="1">
      <c r="A2084" t="s">
        <v>2468</v>
      </c>
      <c r="B2084" t="s">
        <v>2435</v>
      </c>
      <c r="C2084" s="25">
        <v>3565</v>
      </c>
      <c r="F2084" s="1">
        <v>0</v>
      </c>
      <c r="G2084" s="25">
        <v>1434</v>
      </c>
      <c r="H2084" s="1">
        <v>1413</v>
      </c>
      <c r="I2084" s="2" t="str">
        <f t="shared" si="640"/>
        <v/>
      </c>
      <c r="J2084" s="2" t="str">
        <f t="shared" si="641"/>
        <v/>
      </c>
      <c r="K2084" s="10" t="e">
        <f t="shared" si="642"/>
        <v>#N/A</v>
      </c>
      <c r="L2084" s="9" t="e">
        <f t="shared" si="643"/>
        <v>#N/A</v>
      </c>
      <c r="M2084" s="8" t="e">
        <f t="shared" si="644"/>
        <v>#N/A</v>
      </c>
      <c r="N2084" s="2" t="str">
        <f t="shared" si="645"/>
        <v>-</v>
      </c>
      <c r="O2084" s="2" t="str">
        <f t="shared" si="646"/>
        <v>-</v>
      </c>
      <c r="P2084" s="2" t="str">
        <f t="shared" si="647"/>
        <v>-</v>
      </c>
      <c r="Q2084" s="2" t="str">
        <f t="shared" si="648"/>
        <v>-</v>
      </c>
      <c r="AS2084" t="s">
        <v>2468</v>
      </c>
      <c r="AT2084" t="s">
        <v>2435</v>
      </c>
      <c r="AW2084" s="35">
        <v>38</v>
      </c>
      <c r="AX2084" s="37">
        <v>31</v>
      </c>
      <c r="AY2084" s="41">
        <f t="shared" si="631"/>
        <v>38031</v>
      </c>
      <c r="BA2084" s="7" t="s">
        <v>59</v>
      </c>
    </row>
    <row r="2085" spans="1:53" hidden="1" outlineLevel="1">
      <c r="A2085" t="s">
        <v>2275</v>
      </c>
      <c r="B2085" t="s">
        <v>2435</v>
      </c>
      <c r="C2085" s="25">
        <v>1670</v>
      </c>
      <c r="F2085" s="1">
        <v>0</v>
      </c>
      <c r="G2085" s="25">
        <v>785</v>
      </c>
      <c r="H2085" s="1">
        <v>760</v>
      </c>
      <c r="I2085" s="2" t="str">
        <f t="shared" si="640"/>
        <v/>
      </c>
      <c r="J2085" s="2" t="str">
        <f t="shared" si="641"/>
        <v/>
      </c>
      <c r="K2085" s="10" t="e">
        <f t="shared" si="642"/>
        <v>#N/A</v>
      </c>
      <c r="L2085" s="9" t="e">
        <f t="shared" si="643"/>
        <v>#N/A</v>
      </c>
      <c r="M2085" s="8" t="e">
        <f t="shared" si="644"/>
        <v>#N/A</v>
      </c>
      <c r="N2085" s="2" t="str">
        <f t="shared" si="645"/>
        <v>-</v>
      </c>
      <c r="O2085" s="2" t="str">
        <f t="shared" si="646"/>
        <v>-</v>
      </c>
      <c r="P2085" s="2" t="str">
        <f t="shared" si="647"/>
        <v>-</v>
      </c>
      <c r="Q2085" s="2" t="str">
        <f t="shared" si="648"/>
        <v>-</v>
      </c>
      <c r="AS2085" t="s">
        <v>2275</v>
      </c>
      <c r="AT2085" t="s">
        <v>2435</v>
      </c>
      <c r="AW2085" s="35">
        <v>38</v>
      </c>
      <c r="AX2085" s="37">
        <v>33</v>
      </c>
      <c r="AY2085" s="41">
        <f t="shared" ref="AY2085:AY2148" si="649">1000*AW2085+AX2085</f>
        <v>38033</v>
      </c>
      <c r="BA2085" s="7" t="s">
        <v>59</v>
      </c>
    </row>
    <row r="2086" spans="1:53" hidden="1" outlineLevel="1">
      <c r="A2086" t="s">
        <v>2147</v>
      </c>
      <c r="B2086" t="s">
        <v>2435</v>
      </c>
      <c r="C2086" s="25">
        <v>67096</v>
      </c>
      <c r="F2086" s="1">
        <v>0</v>
      </c>
      <c r="G2086" s="25">
        <v>17938</v>
      </c>
      <c r="H2086" s="1">
        <v>17782</v>
      </c>
      <c r="I2086" s="2" t="str">
        <f t="shared" si="640"/>
        <v/>
      </c>
      <c r="J2086" s="2" t="str">
        <f t="shared" si="641"/>
        <v/>
      </c>
      <c r="K2086" s="10" t="e">
        <f t="shared" si="642"/>
        <v>#N/A</v>
      </c>
      <c r="L2086" s="9" t="e">
        <f t="shared" si="643"/>
        <v>#N/A</v>
      </c>
      <c r="M2086" s="8" t="e">
        <f t="shared" si="644"/>
        <v>#N/A</v>
      </c>
      <c r="N2086" s="2" t="str">
        <f t="shared" si="645"/>
        <v>-</v>
      </c>
      <c r="O2086" s="2" t="str">
        <f t="shared" si="646"/>
        <v>-</v>
      </c>
      <c r="P2086" s="2" t="str">
        <f t="shared" si="647"/>
        <v>-</v>
      </c>
      <c r="Q2086" s="2" t="str">
        <f t="shared" si="648"/>
        <v>-</v>
      </c>
      <c r="AS2086" t="s">
        <v>2147</v>
      </c>
      <c r="AT2086" t="s">
        <v>2435</v>
      </c>
      <c r="AW2086" s="35">
        <v>38</v>
      </c>
      <c r="AX2086" s="37">
        <v>35</v>
      </c>
      <c r="AY2086" s="41">
        <f t="shared" si="649"/>
        <v>38035</v>
      </c>
      <c r="BA2086" s="7" t="s">
        <v>59</v>
      </c>
    </row>
    <row r="2087" spans="1:53" hidden="1" outlineLevel="1">
      <c r="A2087" t="s">
        <v>429</v>
      </c>
      <c r="B2087" t="s">
        <v>2435</v>
      </c>
      <c r="C2087" s="25">
        <v>2519</v>
      </c>
      <c r="F2087" s="1">
        <v>0</v>
      </c>
      <c r="G2087" s="25">
        <v>1113</v>
      </c>
      <c r="H2087" s="1">
        <v>1098</v>
      </c>
      <c r="I2087" s="2" t="str">
        <f t="shared" si="640"/>
        <v/>
      </c>
      <c r="J2087" s="2" t="str">
        <f t="shared" si="641"/>
        <v/>
      </c>
      <c r="K2087" s="10" t="e">
        <f t="shared" si="642"/>
        <v>#N/A</v>
      </c>
      <c r="L2087" s="9" t="e">
        <f t="shared" si="643"/>
        <v>#N/A</v>
      </c>
      <c r="M2087" s="8" t="e">
        <f t="shared" si="644"/>
        <v>#N/A</v>
      </c>
      <c r="N2087" s="2" t="str">
        <f t="shared" si="645"/>
        <v>-</v>
      </c>
      <c r="O2087" s="2" t="str">
        <f t="shared" si="646"/>
        <v>-</v>
      </c>
      <c r="P2087" s="2" t="str">
        <f t="shared" si="647"/>
        <v>-</v>
      </c>
      <c r="Q2087" s="2" t="str">
        <f t="shared" si="648"/>
        <v>-</v>
      </c>
      <c r="AS2087" t="s">
        <v>429</v>
      </c>
      <c r="AT2087" t="s">
        <v>2435</v>
      </c>
      <c r="AW2087" s="35">
        <v>38</v>
      </c>
      <c r="AX2087" s="37">
        <v>37</v>
      </c>
      <c r="AY2087" s="41">
        <f t="shared" si="649"/>
        <v>38037</v>
      </c>
      <c r="BA2087" s="7" t="s">
        <v>59</v>
      </c>
    </row>
    <row r="2088" spans="1:53" hidden="1" outlineLevel="1">
      <c r="A2088" t="s">
        <v>112</v>
      </c>
      <c r="B2088" t="s">
        <v>2435</v>
      </c>
      <c r="C2088" s="25">
        <v>2457</v>
      </c>
      <c r="F2088" s="1">
        <v>0</v>
      </c>
      <c r="G2088" s="25">
        <v>1148</v>
      </c>
      <c r="H2088" s="1">
        <v>1134</v>
      </c>
      <c r="I2088" s="2" t="str">
        <f t="shared" si="640"/>
        <v/>
      </c>
      <c r="J2088" s="2" t="str">
        <f t="shared" si="641"/>
        <v/>
      </c>
      <c r="K2088" s="10" t="e">
        <f t="shared" si="642"/>
        <v>#N/A</v>
      </c>
      <c r="L2088" s="9" t="e">
        <f t="shared" si="643"/>
        <v>#N/A</v>
      </c>
      <c r="M2088" s="8" t="e">
        <f t="shared" si="644"/>
        <v>#N/A</v>
      </c>
      <c r="N2088" s="2" t="str">
        <f t="shared" si="645"/>
        <v>-</v>
      </c>
      <c r="O2088" s="2" t="str">
        <f t="shared" si="646"/>
        <v>-</v>
      </c>
      <c r="P2088" s="2" t="str">
        <f t="shared" si="647"/>
        <v>-</v>
      </c>
      <c r="Q2088" s="2" t="str">
        <f t="shared" si="648"/>
        <v>-</v>
      </c>
      <c r="AS2088" t="s">
        <v>112</v>
      </c>
      <c r="AT2088" t="s">
        <v>2435</v>
      </c>
      <c r="AW2088" s="35">
        <v>38</v>
      </c>
      <c r="AX2088" s="37">
        <v>39</v>
      </c>
      <c r="AY2088" s="41">
        <f t="shared" si="649"/>
        <v>38039</v>
      </c>
      <c r="BA2088" s="7" t="s">
        <v>59</v>
      </c>
    </row>
    <row r="2089" spans="1:53" hidden="1" outlineLevel="1">
      <c r="A2089" t="s">
        <v>1415</v>
      </c>
      <c r="B2089" t="s">
        <v>2435</v>
      </c>
      <c r="C2089" s="25">
        <v>2577</v>
      </c>
      <c r="F2089" s="1">
        <v>0</v>
      </c>
      <c r="G2089" s="25">
        <v>1111</v>
      </c>
      <c r="H2089" s="1">
        <v>1092</v>
      </c>
      <c r="I2089" s="2" t="str">
        <f t="shared" si="640"/>
        <v/>
      </c>
      <c r="J2089" s="2" t="str">
        <f t="shared" si="641"/>
        <v/>
      </c>
      <c r="K2089" s="10" t="e">
        <f t="shared" si="642"/>
        <v>#N/A</v>
      </c>
      <c r="L2089" s="9" t="e">
        <f t="shared" si="643"/>
        <v>#N/A</v>
      </c>
      <c r="M2089" s="8" t="e">
        <f t="shared" si="644"/>
        <v>#N/A</v>
      </c>
      <c r="N2089" s="2" t="str">
        <f t="shared" si="645"/>
        <v>-</v>
      </c>
      <c r="O2089" s="2" t="str">
        <f t="shared" si="646"/>
        <v>-</v>
      </c>
      <c r="P2089" s="2" t="str">
        <f t="shared" si="647"/>
        <v>-</v>
      </c>
      <c r="Q2089" s="2" t="str">
        <f t="shared" si="648"/>
        <v>-</v>
      </c>
      <c r="AS2089" t="s">
        <v>1415</v>
      </c>
      <c r="AT2089" t="s">
        <v>2435</v>
      </c>
      <c r="AW2089" s="35">
        <v>38</v>
      </c>
      <c r="AX2089" s="37">
        <v>41</v>
      </c>
      <c r="AY2089" s="41">
        <f t="shared" si="649"/>
        <v>38041</v>
      </c>
      <c r="BA2089" s="7" t="s">
        <v>59</v>
      </c>
    </row>
    <row r="2090" spans="1:53" hidden="1" outlineLevel="1">
      <c r="A2090" t="s">
        <v>253</v>
      </c>
      <c r="B2090" t="s">
        <v>2435</v>
      </c>
      <c r="C2090" s="25">
        <v>2509</v>
      </c>
      <c r="F2090" s="1">
        <v>0</v>
      </c>
      <c r="G2090" s="25">
        <v>1175</v>
      </c>
      <c r="H2090" s="1">
        <v>1150</v>
      </c>
      <c r="I2090" s="2" t="str">
        <f t="shared" si="640"/>
        <v/>
      </c>
      <c r="J2090" s="2" t="str">
        <f t="shared" si="641"/>
        <v/>
      </c>
      <c r="K2090" s="10" t="e">
        <f t="shared" si="642"/>
        <v>#N/A</v>
      </c>
      <c r="L2090" s="9" t="e">
        <f t="shared" si="643"/>
        <v>#N/A</v>
      </c>
      <c r="M2090" s="8" t="e">
        <f t="shared" si="644"/>
        <v>#N/A</v>
      </c>
      <c r="N2090" s="2" t="str">
        <f t="shared" si="645"/>
        <v>-</v>
      </c>
      <c r="O2090" s="2" t="str">
        <f t="shared" si="646"/>
        <v>-</v>
      </c>
      <c r="P2090" s="2" t="str">
        <f t="shared" si="647"/>
        <v>-</v>
      </c>
      <c r="Q2090" s="2" t="str">
        <f t="shared" si="648"/>
        <v>-</v>
      </c>
      <c r="AS2090" t="s">
        <v>253</v>
      </c>
      <c r="AT2090" t="s">
        <v>2435</v>
      </c>
      <c r="AW2090" s="35">
        <v>38</v>
      </c>
      <c r="AX2090" s="37">
        <v>43</v>
      </c>
      <c r="AY2090" s="41">
        <f t="shared" si="649"/>
        <v>38043</v>
      </c>
      <c r="BA2090" s="7" t="s">
        <v>59</v>
      </c>
    </row>
    <row r="2091" spans="1:53" hidden="1" outlineLevel="1">
      <c r="A2091" t="s">
        <v>2380</v>
      </c>
      <c r="B2091" t="s">
        <v>2435</v>
      </c>
      <c r="C2091" s="25">
        <v>4357</v>
      </c>
      <c r="F2091" s="1">
        <v>0</v>
      </c>
      <c r="G2091" s="25">
        <v>2097</v>
      </c>
      <c r="H2091" s="1">
        <v>2067</v>
      </c>
      <c r="I2091" s="2" t="str">
        <f t="shared" si="640"/>
        <v/>
      </c>
      <c r="J2091" s="2" t="str">
        <f t="shared" si="641"/>
        <v/>
      </c>
      <c r="K2091" s="10" t="e">
        <f t="shared" si="642"/>
        <v>#N/A</v>
      </c>
      <c r="L2091" s="9" t="e">
        <f t="shared" si="643"/>
        <v>#N/A</v>
      </c>
      <c r="M2091" s="8" t="e">
        <f t="shared" si="644"/>
        <v>#N/A</v>
      </c>
      <c r="N2091" s="2" t="str">
        <f t="shared" si="645"/>
        <v>-</v>
      </c>
      <c r="O2091" s="2" t="str">
        <f t="shared" si="646"/>
        <v>-</v>
      </c>
      <c r="P2091" s="2" t="str">
        <f t="shared" si="647"/>
        <v>-</v>
      </c>
      <c r="Q2091" s="2" t="str">
        <f t="shared" si="648"/>
        <v>-</v>
      </c>
      <c r="AS2091" t="s">
        <v>2380</v>
      </c>
      <c r="AT2091" t="s">
        <v>2435</v>
      </c>
      <c r="AW2091" s="35">
        <v>38</v>
      </c>
      <c r="AX2091" s="37">
        <v>45</v>
      </c>
      <c r="AY2091" s="41">
        <f t="shared" si="649"/>
        <v>38045</v>
      </c>
      <c r="BA2091" s="7" t="s">
        <v>59</v>
      </c>
    </row>
    <row r="2092" spans="1:53" hidden="1" outlineLevel="1">
      <c r="A2092" t="s">
        <v>2748</v>
      </c>
      <c r="B2092" t="s">
        <v>2435</v>
      </c>
      <c r="C2092" s="25">
        <v>2018</v>
      </c>
      <c r="F2092" s="1">
        <v>0</v>
      </c>
      <c r="G2092" s="25">
        <v>906</v>
      </c>
      <c r="H2092" s="1">
        <v>885</v>
      </c>
      <c r="I2092" s="2" t="str">
        <f t="shared" si="640"/>
        <v/>
      </c>
      <c r="J2092" s="2" t="str">
        <f t="shared" si="641"/>
        <v/>
      </c>
      <c r="K2092" s="10" t="e">
        <f t="shared" si="642"/>
        <v>#N/A</v>
      </c>
      <c r="L2092" s="9" t="e">
        <f t="shared" si="643"/>
        <v>#N/A</v>
      </c>
      <c r="M2092" s="8" t="e">
        <f t="shared" si="644"/>
        <v>#N/A</v>
      </c>
      <c r="N2092" s="2" t="str">
        <f t="shared" si="645"/>
        <v>-</v>
      </c>
      <c r="O2092" s="2" t="str">
        <f t="shared" si="646"/>
        <v>-</v>
      </c>
      <c r="P2092" s="2" t="str">
        <f t="shared" si="647"/>
        <v>-</v>
      </c>
      <c r="Q2092" s="2" t="str">
        <f t="shared" si="648"/>
        <v>-</v>
      </c>
      <c r="AS2092" t="s">
        <v>2748</v>
      </c>
      <c r="AT2092" t="s">
        <v>2435</v>
      </c>
      <c r="AW2092" s="35">
        <v>38</v>
      </c>
      <c r="AX2092" s="37">
        <v>47</v>
      </c>
      <c r="AY2092" s="41">
        <f t="shared" si="649"/>
        <v>38047</v>
      </c>
      <c r="BA2092" s="7" t="s">
        <v>59</v>
      </c>
    </row>
    <row r="2093" spans="1:53" hidden="1" outlineLevel="1">
      <c r="A2093" t="s">
        <v>1650</v>
      </c>
      <c r="B2093" t="s">
        <v>2435</v>
      </c>
      <c r="C2093" s="25">
        <v>5507</v>
      </c>
      <c r="F2093" s="1">
        <v>0</v>
      </c>
      <c r="G2093" s="25">
        <v>2278</v>
      </c>
      <c r="H2093" s="1">
        <v>2254</v>
      </c>
      <c r="I2093" s="2" t="str">
        <f t="shared" si="640"/>
        <v/>
      </c>
      <c r="J2093" s="2" t="str">
        <f t="shared" si="641"/>
        <v/>
      </c>
      <c r="K2093" s="10" t="e">
        <f t="shared" si="642"/>
        <v>#N/A</v>
      </c>
      <c r="L2093" s="9" t="e">
        <f t="shared" si="643"/>
        <v>#N/A</v>
      </c>
      <c r="M2093" s="8" t="e">
        <f t="shared" si="644"/>
        <v>#N/A</v>
      </c>
      <c r="N2093" s="2" t="str">
        <f t="shared" si="645"/>
        <v>-</v>
      </c>
      <c r="O2093" s="2" t="str">
        <f t="shared" si="646"/>
        <v>-</v>
      </c>
      <c r="P2093" s="2" t="str">
        <f t="shared" si="647"/>
        <v>-</v>
      </c>
      <c r="Q2093" s="2" t="str">
        <f t="shared" si="648"/>
        <v>-</v>
      </c>
      <c r="AS2093" t="s">
        <v>1650</v>
      </c>
      <c r="AT2093" t="s">
        <v>2435</v>
      </c>
      <c r="AW2093" s="35">
        <v>38</v>
      </c>
      <c r="AX2093" s="37">
        <v>49</v>
      </c>
      <c r="AY2093" s="41">
        <f t="shared" si="649"/>
        <v>38049</v>
      </c>
      <c r="BA2093" s="7" t="s">
        <v>59</v>
      </c>
    </row>
    <row r="2094" spans="1:53" hidden="1" outlineLevel="1">
      <c r="A2094" t="s">
        <v>1601</v>
      </c>
      <c r="B2094" t="s">
        <v>2435</v>
      </c>
      <c r="C2094" s="25">
        <v>3080</v>
      </c>
      <c r="F2094" s="1">
        <v>0</v>
      </c>
      <c r="G2094" s="25">
        <v>1503</v>
      </c>
      <c r="H2094" s="1">
        <v>1481</v>
      </c>
      <c r="I2094" s="2" t="str">
        <f t="shared" si="640"/>
        <v/>
      </c>
      <c r="J2094" s="2" t="str">
        <f t="shared" si="641"/>
        <v/>
      </c>
      <c r="K2094" s="10" t="e">
        <f t="shared" si="642"/>
        <v>#N/A</v>
      </c>
      <c r="L2094" s="9" t="e">
        <f t="shared" si="643"/>
        <v>#N/A</v>
      </c>
      <c r="M2094" s="8" t="e">
        <f t="shared" si="644"/>
        <v>#N/A</v>
      </c>
      <c r="N2094" s="2" t="str">
        <f t="shared" si="645"/>
        <v>-</v>
      </c>
      <c r="O2094" s="2" t="str">
        <f t="shared" si="646"/>
        <v>-</v>
      </c>
      <c r="P2094" s="2" t="str">
        <f t="shared" si="647"/>
        <v>-</v>
      </c>
      <c r="Q2094" s="2" t="str">
        <f t="shared" si="648"/>
        <v>-</v>
      </c>
      <c r="AS2094" t="s">
        <v>1601</v>
      </c>
      <c r="AT2094" t="s">
        <v>2435</v>
      </c>
      <c r="AW2094" s="35">
        <v>38</v>
      </c>
      <c r="AX2094" s="37">
        <v>51</v>
      </c>
      <c r="AY2094" s="41">
        <f t="shared" si="649"/>
        <v>38051</v>
      </c>
      <c r="BA2094" s="7" t="s">
        <v>59</v>
      </c>
    </row>
    <row r="2095" spans="1:53" hidden="1" outlineLevel="1">
      <c r="A2095" t="s">
        <v>2942</v>
      </c>
      <c r="B2095" t="s">
        <v>2435</v>
      </c>
      <c r="C2095" s="25">
        <v>5727</v>
      </c>
      <c r="F2095" s="1">
        <v>0</v>
      </c>
      <c r="G2095" s="25">
        <v>2109</v>
      </c>
      <c r="H2095" s="1">
        <v>2069</v>
      </c>
      <c r="I2095" s="2" t="str">
        <f t="shared" si="640"/>
        <v/>
      </c>
      <c r="J2095" s="2" t="str">
        <f t="shared" si="641"/>
        <v/>
      </c>
      <c r="K2095" s="10" t="e">
        <f t="shared" si="642"/>
        <v>#N/A</v>
      </c>
      <c r="L2095" s="9" t="e">
        <f t="shared" si="643"/>
        <v>#N/A</v>
      </c>
      <c r="M2095" s="8" t="e">
        <f t="shared" si="644"/>
        <v>#N/A</v>
      </c>
      <c r="N2095" s="2" t="str">
        <f t="shared" si="645"/>
        <v>-</v>
      </c>
      <c r="O2095" s="2" t="str">
        <f t="shared" si="646"/>
        <v>-</v>
      </c>
      <c r="P2095" s="2" t="str">
        <f t="shared" si="647"/>
        <v>-</v>
      </c>
      <c r="Q2095" s="2" t="str">
        <f t="shared" si="648"/>
        <v>-</v>
      </c>
      <c r="AS2095" t="s">
        <v>2942</v>
      </c>
      <c r="AT2095" t="s">
        <v>2435</v>
      </c>
      <c r="AW2095" s="35">
        <v>38</v>
      </c>
      <c r="AX2095" s="37">
        <v>53</v>
      </c>
      <c r="AY2095" s="41">
        <f t="shared" si="649"/>
        <v>38053</v>
      </c>
      <c r="BA2095" s="7" t="s">
        <v>59</v>
      </c>
    </row>
    <row r="2096" spans="1:53" hidden="1" outlineLevel="1">
      <c r="A2096" t="s">
        <v>2464</v>
      </c>
      <c r="B2096" t="s">
        <v>2435</v>
      </c>
      <c r="C2096" s="25">
        <v>8767</v>
      </c>
      <c r="F2096" s="1">
        <v>0</v>
      </c>
      <c r="G2096" s="25">
        <v>3526</v>
      </c>
      <c r="H2096" s="1">
        <v>3491</v>
      </c>
      <c r="I2096" s="2" t="str">
        <f t="shared" si="640"/>
        <v/>
      </c>
      <c r="J2096" s="2" t="str">
        <f t="shared" si="641"/>
        <v/>
      </c>
      <c r="K2096" s="10" t="e">
        <f t="shared" si="642"/>
        <v>#N/A</v>
      </c>
      <c r="L2096" s="9" t="e">
        <f t="shared" si="643"/>
        <v>#N/A</v>
      </c>
      <c r="M2096" s="8" t="e">
        <f t="shared" si="644"/>
        <v>#N/A</v>
      </c>
      <c r="N2096" s="2" t="str">
        <f t="shared" si="645"/>
        <v>-</v>
      </c>
      <c r="O2096" s="2" t="str">
        <f t="shared" si="646"/>
        <v>-</v>
      </c>
      <c r="P2096" s="2" t="str">
        <f t="shared" si="647"/>
        <v>-</v>
      </c>
      <c r="Q2096" s="2" t="str">
        <f t="shared" si="648"/>
        <v>-</v>
      </c>
      <c r="AS2096" t="s">
        <v>2464</v>
      </c>
      <c r="AT2096" t="s">
        <v>2435</v>
      </c>
      <c r="AW2096" s="35">
        <v>38</v>
      </c>
      <c r="AX2096" s="37">
        <v>55</v>
      </c>
      <c r="AY2096" s="41">
        <f t="shared" si="649"/>
        <v>38055</v>
      </c>
      <c r="BA2096" s="7" t="s">
        <v>59</v>
      </c>
    </row>
    <row r="2097" spans="1:53" hidden="1" outlineLevel="1">
      <c r="A2097" t="s">
        <v>1970</v>
      </c>
      <c r="B2097" t="s">
        <v>2435</v>
      </c>
      <c r="C2097" s="25">
        <v>8309</v>
      </c>
      <c r="F2097" s="1">
        <v>0</v>
      </c>
      <c r="G2097" s="25">
        <v>3587</v>
      </c>
      <c r="H2097" s="1">
        <v>3533</v>
      </c>
      <c r="I2097" s="2" t="str">
        <f t="shared" si="640"/>
        <v/>
      </c>
      <c r="J2097" s="2" t="str">
        <f t="shared" si="641"/>
        <v/>
      </c>
      <c r="K2097" s="10" t="e">
        <f t="shared" si="642"/>
        <v>#N/A</v>
      </c>
      <c r="L2097" s="9" t="e">
        <f t="shared" si="643"/>
        <v>#N/A</v>
      </c>
      <c r="M2097" s="8" t="e">
        <f t="shared" si="644"/>
        <v>#N/A</v>
      </c>
      <c r="N2097" s="2" t="str">
        <f t="shared" si="645"/>
        <v>-</v>
      </c>
      <c r="O2097" s="2" t="str">
        <f t="shared" si="646"/>
        <v>-</v>
      </c>
      <c r="P2097" s="2" t="str">
        <f t="shared" si="647"/>
        <v>-</v>
      </c>
      <c r="Q2097" s="2" t="str">
        <f t="shared" si="648"/>
        <v>-</v>
      </c>
      <c r="AS2097" t="s">
        <v>1970</v>
      </c>
      <c r="AT2097" t="s">
        <v>2435</v>
      </c>
      <c r="AW2097" s="35">
        <v>38</v>
      </c>
      <c r="AX2097" s="37">
        <v>57</v>
      </c>
      <c r="AY2097" s="41">
        <f t="shared" si="649"/>
        <v>38057</v>
      </c>
      <c r="BA2097" s="7" t="s">
        <v>59</v>
      </c>
    </row>
    <row r="2098" spans="1:53" hidden="1" outlineLevel="1">
      <c r="A2098" t="s">
        <v>1794</v>
      </c>
      <c r="B2098" t="s">
        <v>2435</v>
      </c>
      <c r="C2098" s="25">
        <v>25910</v>
      </c>
      <c r="F2098" s="1">
        <v>0</v>
      </c>
      <c r="G2098" s="25">
        <v>9729</v>
      </c>
      <c r="H2098" s="1">
        <v>9609</v>
      </c>
      <c r="I2098" s="2" t="str">
        <f t="shared" si="640"/>
        <v/>
      </c>
      <c r="J2098" s="2" t="str">
        <f t="shared" si="641"/>
        <v/>
      </c>
      <c r="K2098" s="10" t="e">
        <f t="shared" si="642"/>
        <v>#N/A</v>
      </c>
      <c r="L2098" s="9" t="e">
        <f t="shared" si="643"/>
        <v>#N/A</v>
      </c>
      <c r="M2098" s="8" t="e">
        <f t="shared" si="644"/>
        <v>#N/A</v>
      </c>
      <c r="N2098" s="2" t="str">
        <f t="shared" si="645"/>
        <v>-</v>
      </c>
      <c r="O2098" s="2" t="str">
        <f t="shared" si="646"/>
        <v>-</v>
      </c>
      <c r="P2098" s="2" t="str">
        <f t="shared" si="647"/>
        <v>-</v>
      </c>
      <c r="Q2098" s="2" t="str">
        <f t="shared" si="648"/>
        <v>-</v>
      </c>
      <c r="AS2098" t="s">
        <v>1794</v>
      </c>
      <c r="AT2098" t="s">
        <v>2435</v>
      </c>
      <c r="AW2098" s="35">
        <v>38</v>
      </c>
      <c r="AX2098" s="37">
        <v>59</v>
      </c>
      <c r="AY2098" s="41">
        <f t="shared" si="649"/>
        <v>38059</v>
      </c>
      <c r="BA2098" s="7" t="s">
        <v>59</v>
      </c>
    </row>
    <row r="2099" spans="1:53" hidden="1" outlineLevel="1">
      <c r="A2099" t="s">
        <v>545</v>
      </c>
      <c r="B2099" t="s">
        <v>2435</v>
      </c>
      <c r="C2099" s="25">
        <v>6826</v>
      </c>
      <c r="F2099" s="1">
        <v>0</v>
      </c>
      <c r="G2099" s="25">
        <v>2186</v>
      </c>
      <c r="H2099" s="1">
        <v>2163</v>
      </c>
      <c r="I2099" s="2" t="str">
        <f t="shared" si="640"/>
        <v/>
      </c>
      <c r="J2099" s="2" t="str">
        <f t="shared" si="641"/>
        <v/>
      </c>
      <c r="K2099" s="10" t="e">
        <f t="shared" si="642"/>
        <v>#N/A</v>
      </c>
      <c r="L2099" s="9" t="e">
        <f t="shared" si="643"/>
        <v>#N/A</v>
      </c>
      <c r="M2099" s="8" t="e">
        <f t="shared" si="644"/>
        <v>#N/A</v>
      </c>
      <c r="N2099" s="2" t="str">
        <f t="shared" si="645"/>
        <v>-</v>
      </c>
      <c r="O2099" s="2" t="str">
        <f t="shared" si="646"/>
        <v>-</v>
      </c>
      <c r="P2099" s="2" t="str">
        <f t="shared" si="647"/>
        <v>-</v>
      </c>
      <c r="Q2099" s="2" t="str">
        <f t="shared" si="648"/>
        <v>-</v>
      </c>
      <c r="AS2099" t="s">
        <v>545</v>
      </c>
      <c r="AT2099" t="s">
        <v>2435</v>
      </c>
      <c r="AW2099" s="35">
        <v>38</v>
      </c>
      <c r="AX2099" s="37">
        <v>61</v>
      </c>
      <c r="AY2099" s="41">
        <f t="shared" si="649"/>
        <v>38061</v>
      </c>
      <c r="BA2099" s="7" t="s">
        <v>59</v>
      </c>
    </row>
    <row r="2100" spans="1:53" hidden="1" outlineLevel="1">
      <c r="A2100" t="s">
        <v>2263</v>
      </c>
      <c r="B2100" t="s">
        <v>2435</v>
      </c>
      <c r="C2100" s="25">
        <v>3271</v>
      </c>
      <c r="F2100" s="1">
        <v>0</v>
      </c>
      <c r="G2100" s="25">
        <v>1509</v>
      </c>
      <c r="H2100" s="1">
        <v>1494</v>
      </c>
      <c r="I2100" s="2" t="str">
        <f t="shared" si="640"/>
        <v/>
      </c>
      <c r="J2100" s="2" t="str">
        <f t="shared" si="641"/>
        <v/>
      </c>
      <c r="K2100" s="10" t="e">
        <f t="shared" si="642"/>
        <v>#N/A</v>
      </c>
      <c r="L2100" s="9" t="e">
        <f t="shared" si="643"/>
        <v>#N/A</v>
      </c>
      <c r="M2100" s="8" t="e">
        <f t="shared" si="644"/>
        <v>#N/A</v>
      </c>
      <c r="N2100" s="2" t="str">
        <f t="shared" si="645"/>
        <v>-</v>
      </c>
      <c r="O2100" s="2" t="str">
        <f t="shared" si="646"/>
        <v>-</v>
      </c>
      <c r="P2100" s="2" t="str">
        <f t="shared" si="647"/>
        <v>-</v>
      </c>
      <c r="Q2100" s="2" t="str">
        <f t="shared" si="648"/>
        <v>-</v>
      </c>
      <c r="AS2100" t="s">
        <v>2263</v>
      </c>
      <c r="AT2100" t="s">
        <v>2435</v>
      </c>
      <c r="AW2100" s="35">
        <v>38</v>
      </c>
      <c r="AX2100" s="37">
        <v>63</v>
      </c>
      <c r="AY2100" s="41">
        <f t="shared" si="649"/>
        <v>38063</v>
      </c>
      <c r="BA2100" s="7" t="s">
        <v>59</v>
      </c>
    </row>
    <row r="2101" spans="1:53" hidden="1" outlineLevel="1">
      <c r="A2101" t="s">
        <v>881</v>
      </c>
      <c r="B2101" t="s">
        <v>2435</v>
      </c>
      <c r="C2101" s="25">
        <v>1863</v>
      </c>
      <c r="F2101" s="1">
        <v>0</v>
      </c>
      <c r="G2101" s="25">
        <v>916</v>
      </c>
      <c r="H2101" s="1">
        <v>904</v>
      </c>
      <c r="I2101" s="2" t="str">
        <f t="shared" si="640"/>
        <v/>
      </c>
      <c r="J2101" s="2" t="str">
        <f t="shared" si="641"/>
        <v/>
      </c>
      <c r="K2101" s="10" t="e">
        <f t="shared" ref="K2101:K2122" si="650">RANK(R2101,R2101:AP2101)</f>
        <v>#N/A</v>
      </c>
      <c r="L2101" s="9" t="e">
        <f t="shared" ref="L2101:L2122" si="651">RANK(S2101,R2101:AP2101)</f>
        <v>#N/A</v>
      </c>
      <c r="M2101" s="8" t="e">
        <f t="shared" ref="M2101:M2122" si="652">RANK(T2101,R2101:AP2101)</f>
        <v>#N/A</v>
      </c>
      <c r="N2101" s="2" t="str">
        <f t="shared" ref="N2101:N2122" si="653">IF(SUM($R2101:$AO2101)=0,"-",R2101/SUM($R2101:$AO2101))</f>
        <v>-</v>
      </c>
      <c r="O2101" s="2" t="str">
        <f t="shared" ref="O2101:O2122" si="654">IF(SUM($R2101:$AO2101)=0,"-",S2101/SUM($R2101:$AO2101))</f>
        <v>-</v>
      </c>
      <c r="P2101" s="2" t="str">
        <f t="shared" ref="P2101:P2122" si="655">IF(SUM($R2101:$AO2101)=0,"-",T2101/SUM($R2101:$AO2101))</f>
        <v>-</v>
      </c>
      <c r="Q2101" s="2" t="str">
        <f t="shared" ref="Q2101:Q2122" si="656">IF(SUM($R2101:$AO2101)=0,"-",(1-N2101-O2101-P2101))</f>
        <v>-</v>
      </c>
      <c r="AS2101" t="s">
        <v>881</v>
      </c>
      <c r="AT2101" t="s">
        <v>2435</v>
      </c>
      <c r="AW2101" s="35">
        <v>38</v>
      </c>
      <c r="AX2101" s="37">
        <v>65</v>
      </c>
      <c r="AY2101" s="41">
        <f t="shared" si="649"/>
        <v>38065</v>
      </c>
      <c r="BA2101" s="7" t="s">
        <v>59</v>
      </c>
    </row>
    <row r="2102" spans="1:53" hidden="1" outlineLevel="1">
      <c r="A2102" t="s">
        <v>1247</v>
      </c>
      <c r="B2102" t="s">
        <v>2435</v>
      </c>
      <c r="C2102" s="25">
        <v>7786</v>
      </c>
      <c r="F2102" s="1">
        <v>0</v>
      </c>
      <c r="G2102" s="25">
        <v>3071</v>
      </c>
      <c r="H2102" s="1">
        <v>3013</v>
      </c>
      <c r="I2102" s="2" t="str">
        <f t="shared" si="640"/>
        <v/>
      </c>
      <c r="J2102" s="2" t="str">
        <f t="shared" si="641"/>
        <v/>
      </c>
      <c r="K2102" s="10" t="e">
        <f t="shared" si="650"/>
        <v>#N/A</v>
      </c>
      <c r="L2102" s="9" t="e">
        <f t="shared" si="651"/>
        <v>#N/A</v>
      </c>
      <c r="M2102" s="8" t="e">
        <f t="shared" si="652"/>
        <v>#N/A</v>
      </c>
      <c r="N2102" s="2" t="str">
        <f t="shared" si="653"/>
        <v>-</v>
      </c>
      <c r="O2102" s="2" t="str">
        <f t="shared" si="654"/>
        <v>-</v>
      </c>
      <c r="P2102" s="2" t="str">
        <f t="shared" si="655"/>
        <v>-</v>
      </c>
      <c r="Q2102" s="2" t="str">
        <f t="shared" si="656"/>
        <v>-</v>
      </c>
      <c r="AS2102" t="s">
        <v>1247</v>
      </c>
      <c r="AT2102" t="s">
        <v>2435</v>
      </c>
      <c r="AW2102" s="35">
        <v>38</v>
      </c>
      <c r="AX2102" s="37">
        <v>67</v>
      </c>
      <c r="AY2102" s="41">
        <f t="shared" si="649"/>
        <v>38067</v>
      </c>
      <c r="BA2102" s="7" t="s">
        <v>59</v>
      </c>
    </row>
    <row r="2103" spans="1:53" hidden="1" outlineLevel="1">
      <c r="A2103" t="s">
        <v>2150</v>
      </c>
      <c r="B2103" t="s">
        <v>2435</v>
      </c>
      <c r="C2103" s="25">
        <v>4394</v>
      </c>
      <c r="F2103" s="1">
        <v>0</v>
      </c>
      <c r="G2103" s="25">
        <v>2010</v>
      </c>
      <c r="H2103" s="1">
        <v>1962</v>
      </c>
      <c r="I2103" s="2" t="str">
        <f t="shared" si="640"/>
        <v/>
      </c>
      <c r="J2103" s="2" t="str">
        <f t="shared" si="641"/>
        <v/>
      </c>
      <c r="K2103" s="10" t="e">
        <f t="shared" si="650"/>
        <v>#N/A</v>
      </c>
      <c r="L2103" s="9" t="e">
        <f t="shared" si="651"/>
        <v>#N/A</v>
      </c>
      <c r="M2103" s="8" t="e">
        <f t="shared" si="652"/>
        <v>#N/A</v>
      </c>
      <c r="N2103" s="2" t="str">
        <f t="shared" si="653"/>
        <v>-</v>
      </c>
      <c r="O2103" s="2" t="str">
        <f t="shared" si="654"/>
        <v>-</v>
      </c>
      <c r="P2103" s="2" t="str">
        <f t="shared" si="655"/>
        <v>-</v>
      </c>
      <c r="Q2103" s="2" t="str">
        <f t="shared" si="656"/>
        <v>-</v>
      </c>
      <c r="AS2103" t="s">
        <v>2150</v>
      </c>
      <c r="AT2103" t="s">
        <v>2435</v>
      </c>
      <c r="AW2103" s="35">
        <v>38</v>
      </c>
      <c r="AX2103" s="37">
        <v>69</v>
      </c>
      <c r="AY2103" s="41">
        <f t="shared" si="649"/>
        <v>38069</v>
      </c>
      <c r="BA2103" s="7" t="s">
        <v>59</v>
      </c>
    </row>
    <row r="2104" spans="1:53" hidden="1" outlineLevel="1">
      <c r="A2104" t="s">
        <v>2505</v>
      </c>
      <c r="B2104" t="s">
        <v>2435</v>
      </c>
      <c r="C2104" s="25">
        <v>11298</v>
      </c>
      <c r="F2104" s="1">
        <v>0</v>
      </c>
      <c r="G2104" s="25">
        <v>3907</v>
      </c>
      <c r="H2104" s="1">
        <v>3839</v>
      </c>
      <c r="I2104" s="2" t="str">
        <f t="shared" si="640"/>
        <v/>
      </c>
      <c r="J2104" s="2" t="str">
        <f t="shared" si="641"/>
        <v/>
      </c>
      <c r="K2104" s="10" t="e">
        <f t="shared" si="650"/>
        <v>#N/A</v>
      </c>
      <c r="L2104" s="9" t="e">
        <f t="shared" si="651"/>
        <v>#N/A</v>
      </c>
      <c r="M2104" s="8" t="e">
        <f t="shared" si="652"/>
        <v>#N/A</v>
      </c>
      <c r="N2104" s="2" t="str">
        <f t="shared" si="653"/>
        <v>-</v>
      </c>
      <c r="O2104" s="2" t="str">
        <f t="shared" si="654"/>
        <v>-</v>
      </c>
      <c r="P2104" s="2" t="str">
        <f t="shared" si="655"/>
        <v>-</v>
      </c>
      <c r="Q2104" s="2" t="str">
        <f t="shared" si="656"/>
        <v>-</v>
      </c>
      <c r="AS2104" t="s">
        <v>2505</v>
      </c>
      <c r="AT2104" t="s">
        <v>2435</v>
      </c>
      <c r="AW2104" s="35">
        <v>38</v>
      </c>
      <c r="AX2104" s="37">
        <v>71</v>
      </c>
      <c r="AY2104" s="41">
        <f t="shared" si="649"/>
        <v>38071</v>
      </c>
      <c r="BA2104" s="7" t="s">
        <v>59</v>
      </c>
    </row>
    <row r="2105" spans="1:53" hidden="1" outlineLevel="1">
      <c r="A2105" t="s">
        <v>1387</v>
      </c>
      <c r="B2105" t="s">
        <v>2435</v>
      </c>
      <c r="C2105" s="25">
        <v>5720</v>
      </c>
      <c r="F2105" s="1">
        <v>0</v>
      </c>
      <c r="G2105" s="25">
        <v>2127</v>
      </c>
      <c r="H2105" s="1">
        <v>2106</v>
      </c>
      <c r="I2105" s="2" t="str">
        <f t="shared" si="640"/>
        <v/>
      </c>
      <c r="J2105" s="2" t="str">
        <f t="shared" si="641"/>
        <v/>
      </c>
      <c r="K2105" s="10" t="e">
        <f t="shared" si="650"/>
        <v>#N/A</v>
      </c>
      <c r="L2105" s="9" t="e">
        <f t="shared" si="651"/>
        <v>#N/A</v>
      </c>
      <c r="M2105" s="8" t="e">
        <f t="shared" si="652"/>
        <v>#N/A</v>
      </c>
      <c r="N2105" s="2" t="str">
        <f t="shared" si="653"/>
        <v>-</v>
      </c>
      <c r="O2105" s="2" t="str">
        <f t="shared" si="654"/>
        <v>-</v>
      </c>
      <c r="P2105" s="2" t="str">
        <f t="shared" si="655"/>
        <v>-</v>
      </c>
      <c r="Q2105" s="2" t="str">
        <f t="shared" si="656"/>
        <v>-</v>
      </c>
      <c r="AS2105" t="s">
        <v>1387</v>
      </c>
      <c r="AT2105" t="s">
        <v>2435</v>
      </c>
      <c r="AW2105" s="35">
        <v>38</v>
      </c>
      <c r="AX2105" s="37">
        <v>73</v>
      </c>
      <c r="AY2105" s="41">
        <f t="shared" si="649"/>
        <v>38073</v>
      </c>
      <c r="BA2105" s="7" t="s">
        <v>59</v>
      </c>
    </row>
    <row r="2106" spans="1:53" hidden="1" outlineLevel="1">
      <c r="A2106" t="s">
        <v>815</v>
      </c>
      <c r="B2106" t="s">
        <v>2435</v>
      </c>
      <c r="C2106" s="25">
        <v>2499</v>
      </c>
      <c r="F2106" s="1">
        <v>0</v>
      </c>
      <c r="G2106" s="25">
        <v>1103</v>
      </c>
      <c r="H2106" s="1">
        <v>1092</v>
      </c>
      <c r="I2106" s="2" t="str">
        <f t="shared" si="640"/>
        <v/>
      </c>
      <c r="J2106" s="2" t="str">
        <f t="shared" si="641"/>
        <v/>
      </c>
      <c r="K2106" s="10" t="e">
        <f t="shared" si="650"/>
        <v>#N/A</v>
      </c>
      <c r="L2106" s="9" t="e">
        <f t="shared" si="651"/>
        <v>#N/A</v>
      </c>
      <c r="M2106" s="8" t="e">
        <f t="shared" si="652"/>
        <v>#N/A</v>
      </c>
      <c r="N2106" s="2" t="str">
        <f t="shared" si="653"/>
        <v>-</v>
      </c>
      <c r="O2106" s="2" t="str">
        <f t="shared" si="654"/>
        <v>-</v>
      </c>
      <c r="P2106" s="2" t="str">
        <f t="shared" si="655"/>
        <v>-</v>
      </c>
      <c r="Q2106" s="2" t="str">
        <f t="shared" si="656"/>
        <v>-</v>
      </c>
      <c r="AS2106" t="s">
        <v>815</v>
      </c>
      <c r="AT2106" t="s">
        <v>2435</v>
      </c>
      <c r="AW2106" s="35">
        <v>38</v>
      </c>
      <c r="AX2106" s="37">
        <v>75</v>
      </c>
      <c r="AY2106" s="41">
        <f t="shared" si="649"/>
        <v>38075</v>
      </c>
      <c r="BA2106" s="7" t="s">
        <v>59</v>
      </c>
    </row>
    <row r="2107" spans="1:53" hidden="1" outlineLevel="1">
      <c r="A2107" t="s">
        <v>2576</v>
      </c>
      <c r="B2107" t="s">
        <v>2435</v>
      </c>
      <c r="C2107" s="25">
        <v>16869</v>
      </c>
      <c r="F2107" s="1">
        <v>0</v>
      </c>
      <c r="G2107" s="25">
        <v>5530</v>
      </c>
      <c r="H2107" s="1">
        <v>5446</v>
      </c>
      <c r="I2107" s="2" t="str">
        <f t="shared" si="640"/>
        <v/>
      </c>
      <c r="J2107" s="2" t="str">
        <f t="shared" si="641"/>
        <v/>
      </c>
      <c r="K2107" s="10" t="e">
        <f t="shared" si="650"/>
        <v>#N/A</v>
      </c>
      <c r="L2107" s="9" t="e">
        <f t="shared" si="651"/>
        <v>#N/A</v>
      </c>
      <c r="M2107" s="8" t="e">
        <f t="shared" si="652"/>
        <v>#N/A</v>
      </c>
      <c r="N2107" s="2" t="str">
        <f t="shared" si="653"/>
        <v>-</v>
      </c>
      <c r="O2107" s="2" t="str">
        <f t="shared" si="654"/>
        <v>-</v>
      </c>
      <c r="P2107" s="2" t="str">
        <f t="shared" si="655"/>
        <v>-</v>
      </c>
      <c r="Q2107" s="2" t="str">
        <f t="shared" si="656"/>
        <v>-</v>
      </c>
      <c r="AS2107" t="s">
        <v>2576</v>
      </c>
      <c r="AT2107" t="s">
        <v>2435</v>
      </c>
      <c r="AW2107" s="35">
        <v>38</v>
      </c>
      <c r="AX2107" s="37">
        <v>77</v>
      </c>
      <c r="AY2107" s="41">
        <f t="shared" si="649"/>
        <v>38077</v>
      </c>
      <c r="BA2107" s="7" t="s">
        <v>59</v>
      </c>
    </row>
    <row r="2108" spans="1:53" hidden="1" outlineLevel="1">
      <c r="A2108" t="s">
        <v>1422</v>
      </c>
      <c r="B2108" t="s">
        <v>2435</v>
      </c>
      <c r="C2108" s="25">
        <v>13625</v>
      </c>
      <c r="F2108" s="1">
        <v>0</v>
      </c>
      <c r="G2108" s="25">
        <v>3795</v>
      </c>
      <c r="H2108" s="1">
        <v>3691</v>
      </c>
      <c r="I2108" s="2" t="str">
        <f t="shared" si="640"/>
        <v/>
      </c>
      <c r="J2108" s="2" t="str">
        <f t="shared" si="641"/>
        <v/>
      </c>
      <c r="K2108" s="10" t="e">
        <f t="shared" si="650"/>
        <v>#N/A</v>
      </c>
      <c r="L2108" s="9" t="e">
        <f t="shared" si="651"/>
        <v>#N/A</v>
      </c>
      <c r="M2108" s="8" t="e">
        <f t="shared" si="652"/>
        <v>#N/A</v>
      </c>
      <c r="N2108" s="2" t="str">
        <f t="shared" si="653"/>
        <v>-</v>
      </c>
      <c r="O2108" s="2" t="str">
        <f t="shared" si="654"/>
        <v>-</v>
      </c>
      <c r="P2108" s="2" t="str">
        <f t="shared" si="655"/>
        <v>-</v>
      </c>
      <c r="Q2108" s="2" t="str">
        <f t="shared" si="656"/>
        <v>-</v>
      </c>
      <c r="AS2108" t="s">
        <v>1422</v>
      </c>
      <c r="AT2108" t="s">
        <v>2435</v>
      </c>
      <c r="AW2108" s="35">
        <v>38</v>
      </c>
      <c r="AX2108" s="37">
        <v>79</v>
      </c>
      <c r="AY2108" s="41">
        <f t="shared" si="649"/>
        <v>38079</v>
      </c>
      <c r="BA2108" s="7" t="s">
        <v>59</v>
      </c>
    </row>
    <row r="2109" spans="1:53" hidden="1" outlineLevel="1">
      <c r="A2109" t="s">
        <v>1143</v>
      </c>
      <c r="B2109" t="s">
        <v>2435</v>
      </c>
      <c r="C2109" s="25">
        <v>4115</v>
      </c>
      <c r="F2109" s="1">
        <v>0</v>
      </c>
      <c r="G2109" s="25">
        <v>1718</v>
      </c>
      <c r="H2109" s="1">
        <v>1707</v>
      </c>
      <c r="I2109" s="2" t="str">
        <f t="shared" si="640"/>
        <v/>
      </c>
      <c r="J2109" s="2" t="str">
        <f t="shared" si="641"/>
        <v/>
      </c>
      <c r="K2109" s="10" t="e">
        <f t="shared" si="650"/>
        <v>#N/A</v>
      </c>
      <c r="L2109" s="9" t="e">
        <f t="shared" si="651"/>
        <v>#N/A</v>
      </c>
      <c r="M2109" s="8" t="e">
        <f t="shared" si="652"/>
        <v>#N/A</v>
      </c>
      <c r="N2109" s="2" t="str">
        <f t="shared" si="653"/>
        <v>-</v>
      </c>
      <c r="O2109" s="2" t="str">
        <f t="shared" si="654"/>
        <v>-</v>
      </c>
      <c r="P2109" s="2" t="str">
        <f t="shared" si="655"/>
        <v>-</v>
      </c>
      <c r="Q2109" s="2" t="str">
        <f t="shared" si="656"/>
        <v>-</v>
      </c>
      <c r="AS2109" t="s">
        <v>1143</v>
      </c>
      <c r="AT2109" t="s">
        <v>2435</v>
      </c>
      <c r="AW2109" s="35">
        <v>38</v>
      </c>
      <c r="AX2109" s="37">
        <v>81</v>
      </c>
      <c r="AY2109" s="41">
        <f t="shared" si="649"/>
        <v>38081</v>
      </c>
      <c r="BA2109" s="7" t="s">
        <v>59</v>
      </c>
    </row>
    <row r="2110" spans="1:53" hidden="1" outlineLevel="1">
      <c r="A2110" t="s">
        <v>1210</v>
      </c>
      <c r="B2110" t="s">
        <v>2435</v>
      </c>
      <c r="C2110" s="25">
        <v>1435</v>
      </c>
      <c r="F2110" s="1">
        <v>0</v>
      </c>
      <c r="G2110" s="25">
        <v>815</v>
      </c>
      <c r="H2110" s="1">
        <v>796</v>
      </c>
      <c r="I2110" s="2" t="str">
        <f t="shared" si="640"/>
        <v/>
      </c>
      <c r="J2110" s="2" t="str">
        <f t="shared" si="641"/>
        <v/>
      </c>
      <c r="K2110" s="10" t="e">
        <f t="shared" si="650"/>
        <v>#N/A</v>
      </c>
      <c r="L2110" s="9" t="e">
        <f t="shared" si="651"/>
        <v>#N/A</v>
      </c>
      <c r="M2110" s="8" t="e">
        <f t="shared" si="652"/>
        <v>#N/A</v>
      </c>
      <c r="N2110" s="2" t="str">
        <f t="shared" si="653"/>
        <v>-</v>
      </c>
      <c r="O2110" s="2" t="str">
        <f t="shared" si="654"/>
        <v>-</v>
      </c>
      <c r="P2110" s="2" t="str">
        <f t="shared" si="655"/>
        <v>-</v>
      </c>
      <c r="Q2110" s="2" t="str">
        <f t="shared" si="656"/>
        <v>-</v>
      </c>
      <c r="AS2110" t="s">
        <v>1210</v>
      </c>
      <c r="AT2110" t="s">
        <v>2435</v>
      </c>
      <c r="AW2110" s="35">
        <v>38</v>
      </c>
      <c r="AX2110" s="37">
        <v>83</v>
      </c>
      <c r="AY2110" s="41">
        <f t="shared" si="649"/>
        <v>38083</v>
      </c>
      <c r="BA2110" s="7" t="s">
        <v>59</v>
      </c>
    </row>
    <row r="2111" spans="1:53" hidden="1" outlineLevel="1">
      <c r="A2111" t="s">
        <v>2743</v>
      </c>
      <c r="B2111" t="s">
        <v>2435</v>
      </c>
      <c r="C2111" s="25">
        <v>4148</v>
      </c>
      <c r="F2111" s="1">
        <v>0</v>
      </c>
      <c r="G2111" s="25">
        <v>841</v>
      </c>
      <c r="H2111" s="1">
        <v>821</v>
      </c>
      <c r="I2111" s="2" t="str">
        <f t="shared" si="640"/>
        <v/>
      </c>
      <c r="J2111" s="2" t="str">
        <f t="shared" si="641"/>
        <v/>
      </c>
      <c r="K2111" s="10" t="e">
        <f t="shared" si="650"/>
        <v>#N/A</v>
      </c>
      <c r="L2111" s="9" t="e">
        <f t="shared" si="651"/>
        <v>#N/A</v>
      </c>
      <c r="M2111" s="8" t="e">
        <f t="shared" si="652"/>
        <v>#N/A</v>
      </c>
      <c r="N2111" s="2" t="str">
        <f t="shared" si="653"/>
        <v>-</v>
      </c>
      <c r="O2111" s="2" t="str">
        <f t="shared" si="654"/>
        <v>-</v>
      </c>
      <c r="P2111" s="2" t="str">
        <f t="shared" si="655"/>
        <v>-</v>
      </c>
      <c r="Q2111" s="2" t="str">
        <f t="shared" si="656"/>
        <v>-</v>
      </c>
      <c r="AS2111" t="s">
        <v>2743</v>
      </c>
      <c r="AT2111" t="s">
        <v>2435</v>
      </c>
      <c r="AW2111" s="35">
        <v>38</v>
      </c>
      <c r="AX2111" s="37">
        <v>85</v>
      </c>
      <c r="AY2111" s="41">
        <f t="shared" si="649"/>
        <v>38085</v>
      </c>
      <c r="BA2111" s="7" t="s">
        <v>59</v>
      </c>
    </row>
    <row r="2112" spans="1:53" hidden="1" outlineLevel="1">
      <c r="A2112" t="s">
        <v>1144</v>
      </c>
      <c r="B2112" t="s">
        <v>2435</v>
      </c>
      <c r="C2112" s="25">
        <v>744</v>
      </c>
      <c r="F2112" s="1">
        <v>0</v>
      </c>
      <c r="G2112" s="25">
        <v>399</v>
      </c>
      <c r="H2112" s="1">
        <v>391</v>
      </c>
      <c r="I2112" s="2" t="str">
        <f t="shared" si="640"/>
        <v/>
      </c>
      <c r="J2112" s="2" t="str">
        <f t="shared" si="641"/>
        <v/>
      </c>
      <c r="K2112" s="10" t="e">
        <f t="shared" si="650"/>
        <v>#N/A</v>
      </c>
      <c r="L2112" s="9" t="e">
        <f t="shared" si="651"/>
        <v>#N/A</v>
      </c>
      <c r="M2112" s="8" t="e">
        <f t="shared" si="652"/>
        <v>#N/A</v>
      </c>
      <c r="N2112" s="2" t="str">
        <f t="shared" si="653"/>
        <v>-</v>
      </c>
      <c r="O2112" s="2" t="str">
        <f t="shared" si="654"/>
        <v>-</v>
      </c>
      <c r="P2112" s="2" t="str">
        <f t="shared" si="655"/>
        <v>-</v>
      </c>
      <c r="Q2112" s="2" t="str">
        <f t="shared" si="656"/>
        <v>-</v>
      </c>
      <c r="AS2112" t="s">
        <v>1144</v>
      </c>
      <c r="AT2112" t="s">
        <v>2435</v>
      </c>
      <c r="AW2112" s="35">
        <v>38</v>
      </c>
      <c r="AX2112" s="37">
        <v>87</v>
      </c>
      <c r="AY2112" s="41">
        <f t="shared" si="649"/>
        <v>38087</v>
      </c>
      <c r="BA2112" s="7" t="s">
        <v>59</v>
      </c>
    </row>
    <row r="2113" spans="1:53" hidden="1" outlineLevel="1">
      <c r="A2113" t="s">
        <v>2452</v>
      </c>
      <c r="B2113" t="s">
        <v>2435</v>
      </c>
      <c r="C2113" s="25">
        <v>22770</v>
      </c>
      <c r="F2113" s="1">
        <v>0</v>
      </c>
      <c r="G2113" s="25">
        <v>7271</v>
      </c>
      <c r="H2113" s="1">
        <v>7125</v>
      </c>
      <c r="I2113" s="2" t="str">
        <f t="shared" si="640"/>
        <v/>
      </c>
      <c r="J2113" s="2" t="str">
        <f t="shared" si="641"/>
        <v/>
      </c>
      <c r="K2113" s="10" t="e">
        <f t="shared" si="650"/>
        <v>#N/A</v>
      </c>
      <c r="L2113" s="9" t="e">
        <f t="shared" si="651"/>
        <v>#N/A</v>
      </c>
      <c r="M2113" s="8" t="e">
        <f t="shared" si="652"/>
        <v>#N/A</v>
      </c>
      <c r="N2113" s="2" t="str">
        <f t="shared" si="653"/>
        <v>-</v>
      </c>
      <c r="O2113" s="2" t="str">
        <f t="shared" si="654"/>
        <v>-</v>
      </c>
      <c r="P2113" s="2" t="str">
        <f t="shared" si="655"/>
        <v>-</v>
      </c>
      <c r="Q2113" s="2" t="str">
        <f t="shared" si="656"/>
        <v>-</v>
      </c>
      <c r="AS2113" t="s">
        <v>2452</v>
      </c>
      <c r="AT2113" t="s">
        <v>2435</v>
      </c>
      <c r="AW2113" s="35">
        <v>38</v>
      </c>
      <c r="AX2113" s="37">
        <v>89</v>
      </c>
      <c r="AY2113" s="41">
        <f t="shared" si="649"/>
        <v>38089</v>
      </c>
      <c r="BA2113" s="7" t="s">
        <v>59</v>
      </c>
    </row>
    <row r="2114" spans="1:53" hidden="1" outlineLevel="1">
      <c r="A2114" t="s">
        <v>2168</v>
      </c>
      <c r="B2114" t="s">
        <v>2435</v>
      </c>
      <c r="C2114" s="25">
        <v>2026</v>
      </c>
      <c r="F2114" s="1">
        <v>0</v>
      </c>
      <c r="G2114" s="25">
        <v>1048</v>
      </c>
      <c r="H2114" s="1">
        <v>1037</v>
      </c>
      <c r="I2114" s="2" t="str">
        <f t="shared" si="640"/>
        <v/>
      </c>
      <c r="J2114" s="2" t="str">
        <f t="shared" si="641"/>
        <v/>
      </c>
      <c r="K2114" s="10" t="e">
        <f t="shared" si="650"/>
        <v>#N/A</v>
      </c>
      <c r="L2114" s="9" t="e">
        <f t="shared" si="651"/>
        <v>#N/A</v>
      </c>
      <c r="M2114" s="8" t="e">
        <f t="shared" si="652"/>
        <v>#N/A</v>
      </c>
      <c r="N2114" s="2" t="str">
        <f t="shared" si="653"/>
        <v>-</v>
      </c>
      <c r="O2114" s="2" t="str">
        <f t="shared" si="654"/>
        <v>-</v>
      </c>
      <c r="P2114" s="2" t="str">
        <f t="shared" si="655"/>
        <v>-</v>
      </c>
      <c r="Q2114" s="2" t="str">
        <f t="shared" si="656"/>
        <v>-</v>
      </c>
      <c r="AS2114" t="s">
        <v>2168</v>
      </c>
      <c r="AT2114" t="s">
        <v>2435</v>
      </c>
      <c r="AW2114" s="35">
        <v>38</v>
      </c>
      <c r="AX2114" s="37">
        <v>91</v>
      </c>
      <c r="AY2114" s="41">
        <f t="shared" si="649"/>
        <v>38091</v>
      </c>
      <c r="BA2114" s="7" t="s">
        <v>59</v>
      </c>
    </row>
    <row r="2115" spans="1:53" hidden="1" outlineLevel="1">
      <c r="A2115" t="s">
        <v>1388</v>
      </c>
      <c r="B2115" t="s">
        <v>2435</v>
      </c>
      <c r="C2115" s="25">
        <v>21115</v>
      </c>
      <c r="F2115" s="1">
        <v>0</v>
      </c>
      <c r="G2115" s="25">
        <v>7284</v>
      </c>
      <c r="H2115" s="1">
        <v>7195</v>
      </c>
      <c r="I2115" s="2" t="str">
        <f t="shared" si="640"/>
        <v/>
      </c>
      <c r="J2115" s="2" t="str">
        <f t="shared" si="641"/>
        <v/>
      </c>
      <c r="K2115" s="10" t="e">
        <f t="shared" si="650"/>
        <v>#N/A</v>
      </c>
      <c r="L2115" s="9" t="e">
        <f t="shared" si="651"/>
        <v>#N/A</v>
      </c>
      <c r="M2115" s="8" t="e">
        <f t="shared" si="652"/>
        <v>#N/A</v>
      </c>
      <c r="N2115" s="2" t="str">
        <f t="shared" si="653"/>
        <v>-</v>
      </c>
      <c r="O2115" s="2" t="str">
        <f t="shared" si="654"/>
        <v>-</v>
      </c>
      <c r="P2115" s="2" t="str">
        <f t="shared" si="655"/>
        <v>-</v>
      </c>
      <c r="Q2115" s="2" t="str">
        <f t="shared" si="656"/>
        <v>-</v>
      </c>
      <c r="AS2115" t="s">
        <v>1388</v>
      </c>
      <c r="AT2115" t="s">
        <v>2435</v>
      </c>
      <c r="AW2115" s="35">
        <v>38</v>
      </c>
      <c r="AX2115" s="37">
        <v>93</v>
      </c>
      <c r="AY2115" s="41">
        <f t="shared" si="649"/>
        <v>38093</v>
      </c>
      <c r="BA2115" s="7" t="s">
        <v>59</v>
      </c>
    </row>
    <row r="2116" spans="1:53" hidden="1" outlineLevel="1">
      <c r="A2116" t="s">
        <v>2522</v>
      </c>
      <c r="B2116" t="s">
        <v>2435</v>
      </c>
      <c r="C2116" s="25">
        <v>2408</v>
      </c>
      <c r="F2116" s="1">
        <v>0</v>
      </c>
      <c r="G2116" s="25">
        <v>1296</v>
      </c>
      <c r="H2116" s="1">
        <v>1283</v>
      </c>
      <c r="I2116" s="2" t="str">
        <f t="shared" si="640"/>
        <v/>
      </c>
      <c r="J2116" s="2" t="str">
        <f t="shared" si="641"/>
        <v/>
      </c>
      <c r="K2116" s="10" t="e">
        <f t="shared" si="650"/>
        <v>#N/A</v>
      </c>
      <c r="L2116" s="9" t="e">
        <f t="shared" si="651"/>
        <v>#N/A</v>
      </c>
      <c r="M2116" s="8" t="e">
        <f t="shared" si="652"/>
        <v>#N/A</v>
      </c>
      <c r="N2116" s="2" t="str">
        <f t="shared" si="653"/>
        <v>-</v>
      </c>
      <c r="O2116" s="2" t="str">
        <f t="shared" si="654"/>
        <v>-</v>
      </c>
      <c r="P2116" s="2" t="str">
        <f t="shared" si="655"/>
        <v>-</v>
      </c>
      <c r="Q2116" s="2" t="str">
        <f t="shared" si="656"/>
        <v>-</v>
      </c>
      <c r="AS2116" t="s">
        <v>2522</v>
      </c>
      <c r="AT2116" t="s">
        <v>2435</v>
      </c>
      <c r="AW2116" s="35">
        <v>38</v>
      </c>
      <c r="AX2116" s="37">
        <v>95</v>
      </c>
      <c r="AY2116" s="41">
        <f t="shared" si="649"/>
        <v>38095</v>
      </c>
      <c r="BA2116" s="7" t="s">
        <v>59</v>
      </c>
    </row>
    <row r="2117" spans="1:53" hidden="1" outlineLevel="1">
      <c r="A2117" t="s">
        <v>3000</v>
      </c>
      <c r="B2117" t="s">
        <v>2435</v>
      </c>
      <c r="C2117" s="25">
        <v>8249</v>
      </c>
      <c r="F2117" s="1">
        <v>0</v>
      </c>
      <c r="G2117" s="25">
        <v>2710</v>
      </c>
      <c r="H2117" s="1">
        <v>2687</v>
      </c>
      <c r="I2117" s="2" t="str">
        <f t="shared" si="640"/>
        <v/>
      </c>
      <c r="J2117" s="2" t="str">
        <f t="shared" si="641"/>
        <v/>
      </c>
      <c r="K2117" s="10" t="e">
        <f t="shared" si="650"/>
        <v>#N/A</v>
      </c>
      <c r="L2117" s="9" t="e">
        <f t="shared" si="651"/>
        <v>#N/A</v>
      </c>
      <c r="M2117" s="8" t="e">
        <f t="shared" si="652"/>
        <v>#N/A</v>
      </c>
      <c r="N2117" s="2" t="str">
        <f t="shared" si="653"/>
        <v>-</v>
      </c>
      <c r="O2117" s="2" t="str">
        <f t="shared" si="654"/>
        <v>-</v>
      </c>
      <c r="P2117" s="2" t="str">
        <f t="shared" si="655"/>
        <v>-</v>
      </c>
      <c r="Q2117" s="2" t="str">
        <f t="shared" si="656"/>
        <v>-</v>
      </c>
      <c r="AS2117" t="s">
        <v>3000</v>
      </c>
      <c r="AT2117" t="s">
        <v>2435</v>
      </c>
      <c r="AW2117" s="35">
        <v>38</v>
      </c>
      <c r="AX2117" s="37">
        <v>97</v>
      </c>
      <c r="AY2117" s="41">
        <f t="shared" si="649"/>
        <v>38097</v>
      </c>
      <c r="BA2117" s="7" t="s">
        <v>59</v>
      </c>
    </row>
    <row r="2118" spans="1:53" hidden="1" outlineLevel="1">
      <c r="A2118" t="s">
        <v>2985</v>
      </c>
      <c r="B2118" t="s">
        <v>2435</v>
      </c>
      <c r="C2118" s="25">
        <v>11501</v>
      </c>
      <c r="F2118" s="1">
        <v>0</v>
      </c>
      <c r="G2118" s="25">
        <v>3891</v>
      </c>
      <c r="H2118" s="1">
        <v>3838</v>
      </c>
      <c r="I2118" s="2" t="str">
        <f t="shared" si="640"/>
        <v/>
      </c>
      <c r="J2118" s="2" t="str">
        <f t="shared" si="641"/>
        <v/>
      </c>
      <c r="K2118" s="10" t="e">
        <f t="shared" si="650"/>
        <v>#N/A</v>
      </c>
      <c r="L2118" s="9" t="e">
        <f t="shared" si="651"/>
        <v>#N/A</v>
      </c>
      <c r="M2118" s="8" t="e">
        <f t="shared" si="652"/>
        <v>#N/A</v>
      </c>
      <c r="N2118" s="2" t="str">
        <f t="shared" si="653"/>
        <v>-</v>
      </c>
      <c r="O2118" s="2" t="str">
        <f t="shared" si="654"/>
        <v>-</v>
      </c>
      <c r="P2118" s="2" t="str">
        <f t="shared" si="655"/>
        <v>-</v>
      </c>
      <c r="Q2118" s="2" t="str">
        <f t="shared" si="656"/>
        <v>-</v>
      </c>
      <c r="AS2118" t="s">
        <v>2985</v>
      </c>
      <c r="AT2118" t="s">
        <v>2435</v>
      </c>
      <c r="AW2118" s="35">
        <v>38</v>
      </c>
      <c r="AX2118" s="37">
        <v>99</v>
      </c>
      <c r="AY2118" s="41">
        <f t="shared" si="649"/>
        <v>38099</v>
      </c>
      <c r="BA2118" s="7" t="s">
        <v>59</v>
      </c>
    </row>
    <row r="2119" spans="1:53" hidden="1" outlineLevel="1">
      <c r="A2119" t="s">
        <v>1355</v>
      </c>
      <c r="B2119" t="s">
        <v>2435</v>
      </c>
      <c r="C2119" s="25">
        <v>58030</v>
      </c>
      <c r="F2119" s="1">
        <v>0</v>
      </c>
      <c r="G2119" s="25">
        <v>17318</v>
      </c>
      <c r="H2119" s="1">
        <v>17141</v>
      </c>
      <c r="I2119" s="2" t="str">
        <f t="shared" ref="I2119:I2182" si="657">IF(D2119&gt;0,H2119/D2119,"")</f>
        <v/>
      </c>
      <c r="J2119" s="2" t="str">
        <f t="shared" ref="J2119:J2182" si="658">IF(F2119&gt;0,H2119/F2119,"")</f>
        <v/>
      </c>
      <c r="K2119" s="10" t="e">
        <f t="shared" si="650"/>
        <v>#N/A</v>
      </c>
      <c r="L2119" s="9" t="e">
        <f t="shared" si="651"/>
        <v>#N/A</v>
      </c>
      <c r="M2119" s="8" t="e">
        <f t="shared" si="652"/>
        <v>#N/A</v>
      </c>
      <c r="N2119" s="2" t="str">
        <f t="shared" si="653"/>
        <v>-</v>
      </c>
      <c r="O2119" s="2" t="str">
        <f t="shared" si="654"/>
        <v>-</v>
      </c>
      <c r="P2119" s="2" t="str">
        <f t="shared" si="655"/>
        <v>-</v>
      </c>
      <c r="Q2119" s="2" t="str">
        <f t="shared" si="656"/>
        <v>-</v>
      </c>
      <c r="AS2119" t="s">
        <v>1355</v>
      </c>
      <c r="AT2119" t="s">
        <v>2435</v>
      </c>
      <c r="AW2119" s="35">
        <v>38</v>
      </c>
      <c r="AX2119" s="37">
        <v>101</v>
      </c>
      <c r="AY2119" s="41">
        <f t="shared" si="649"/>
        <v>38101</v>
      </c>
      <c r="BA2119" s="7" t="s">
        <v>59</v>
      </c>
    </row>
    <row r="2120" spans="1:53" hidden="1" outlineLevel="1">
      <c r="A2120" t="s">
        <v>1884</v>
      </c>
      <c r="B2120" t="s">
        <v>2435</v>
      </c>
      <c r="C2120" s="25">
        <v>4404</v>
      </c>
      <c r="F2120" s="1">
        <v>0</v>
      </c>
      <c r="G2120" s="25">
        <v>1967</v>
      </c>
      <c r="H2120" s="1">
        <v>1954</v>
      </c>
      <c r="I2120" s="2" t="str">
        <f t="shared" si="657"/>
        <v/>
      </c>
      <c r="J2120" s="2" t="str">
        <f t="shared" si="658"/>
        <v/>
      </c>
      <c r="K2120" s="10" t="e">
        <f t="shared" si="650"/>
        <v>#N/A</v>
      </c>
      <c r="L2120" s="9" t="e">
        <f t="shared" si="651"/>
        <v>#N/A</v>
      </c>
      <c r="M2120" s="8" t="e">
        <f t="shared" si="652"/>
        <v>#N/A</v>
      </c>
      <c r="N2120" s="2" t="str">
        <f t="shared" si="653"/>
        <v>-</v>
      </c>
      <c r="O2120" s="2" t="str">
        <f t="shared" si="654"/>
        <v>-</v>
      </c>
      <c r="P2120" s="2" t="str">
        <f t="shared" si="655"/>
        <v>-</v>
      </c>
      <c r="Q2120" s="2" t="str">
        <f t="shared" si="656"/>
        <v>-</v>
      </c>
      <c r="AS2120" t="s">
        <v>1884</v>
      </c>
      <c r="AT2120" t="s">
        <v>2435</v>
      </c>
      <c r="AW2120" s="35">
        <v>38</v>
      </c>
      <c r="AX2120" s="37">
        <v>103</v>
      </c>
      <c r="AY2120" s="41">
        <f t="shared" si="649"/>
        <v>38103</v>
      </c>
      <c r="BA2120" s="7" t="s">
        <v>59</v>
      </c>
    </row>
    <row r="2121" spans="1:53" hidden="1" outlineLevel="1">
      <c r="A2121" t="s">
        <v>1211</v>
      </c>
      <c r="B2121" t="s">
        <v>2435</v>
      </c>
      <c r="C2121" s="25">
        <v>20122</v>
      </c>
      <c r="F2121" s="1">
        <v>0</v>
      </c>
      <c r="G2121" s="25">
        <v>5826</v>
      </c>
      <c r="H2121" s="1">
        <v>5736</v>
      </c>
      <c r="I2121" s="2" t="str">
        <f t="shared" si="657"/>
        <v/>
      </c>
      <c r="J2121" s="2" t="str">
        <f t="shared" si="658"/>
        <v/>
      </c>
      <c r="K2121" s="10" t="e">
        <f t="shared" si="650"/>
        <v>#N/A</v>
      </c>
      <c r="L2121" s="9" t="e">
        <f t="shared" si="651"/>
        <v>#N/A</v>
      </c>
      <c r="M2121" s="8" t="e">
        <f t="shared" si="652"/>
        <v>#N/A</v>
      </c>
      <c r="N2121" s="2" t="str">
        <f t="shared" si="653"/>
        <v>-</v>
      </c>
      <c r="O2121" s="2" t="str">
        <f t="shared" si="654"/>
        <v>-</v>
      </c>
      <c r="P2121" s="2" t="str">
        <f t="shared" si="655"/>
        <v>-</v>
      </c>
      <c r="Q2121" s="2" t="str">
        <f t="shared" si="656"/>
        <v>-</v>
      </c>
      <c r="AS2121" t="s">
        <v>1211</v>
      </c>
      <c r="AT2121" t="s">
        <v>2435</v>
      </c>
      <c r="AW2121" s="35">
        <v>38</v>
      </c>
      <c r="AX2121" s="37">
        <v>105</v>
      </c>
      <c r="AY2121" s="41">
        <f t="shared" si="649"/>
        <v>38105</v>
      </c>
      <c r="BA2121" s="7" t="s">
        <v>59</v>
      </c>
    </row>
    <row r="2122" spans="1:53" collapsed="1">
      <c r="A2122" t="s">
        <v>494</v>
      </c>
      <c r="B2122" t="s">
        <v>2569</v>
      </c>
      <c r="C2122" s="53">
        <f>SUM(C2069:C2121)</f>
        <v>649422</v>
      </c>
      <c r="D2122" s="55">
        <v>484000</v>
      </c>
      <c r="E2122" s="55">
        <v>475000</v>
      </c>
      <c r="F2122" s="20">
        <v>0</v>
      </c>
      <c r="G2122" s="53">
        <f>SUM(G2069:G2121)</f>
        <v>220479</v>
      </c>
      <c r="H2122" s="1">
        <v>217621</v>
      </c>
      <c r="I2122" s="2">
        <f t="shared" si="657"/>
        <v>0.4496301652892562</v>
      </c>
      <c r="J2122" s="2" t="str">
        <f t="shared" si="658"/>
        <v/>
      </c>
      <c r="K2122" s="10" t="e">
        <f t="shared" si="650"/>
        <v>#N/A</v>
      </c>
      <c r="L2122" s="9" t="e">
        <f t="shared" si="651"/>
        <v>#N/A</v>
      </c>
      <c r="M2122" s="8" t="e">
        <f t="shared" si="652"/>
        <v>#N/A</v>
      </c>
      <c r="N2122" s="2" t="str">
        <f t="shared" si="653"/>
        <v>-</v>
      </c>
      <c r="O2122" s="2" t="str">
        <f t="shared" si="654"/>
        <v>-</v>
      </c>
      <c r="P2122" s="2" t="str">
        <f t="shared" si="655"/>
        <v>-</v>
      </c>
      <c r="Q2122" s="2" t="str">
        <f t="shared" si="656"/>
        <v>-</v>
      </c>
      <c r="AS2122" t="s">
        <v>494</v>
      </c>
      <c r="AT2122" t="s">
        <v>2569</v>
      </c>
      <c r="AW2122" s="35">
        <v>38</v>
      </c>
      <c r="AX2122" s="37"/>
      <c r="AY2122" s="35">
        <v>38</v>
      </c>
      <c r="BA2122" s="7" t="s">
        <v>2133</v>
      </c>
    </row>
    <row r="2123" spans="1:53">
      <c r="C2123" s="25"/>
      <c r="I2123" s="2"/>
      <c r="J2123" s="2"/>
      <c r="M2123" s="8"/>
      <c r="AW2123" s="35"/>
      <c r="AX2123" s="37"/>
      <c r="AY2123" s="41"/>
    </row>
    <row r="2124" spans="1:53" hidden="1" outlineLevel="1">
      <c r="A2124" t="s">
        <v>1336</v>
      </c>
      <c r="B2124" t="s">
        <v>2744</v>
      </c>
      <c r="C2124" s="25">
        <v>28615</v>
      </c>
      <c r="F2124" s="1">
        <v>16972</v>
      </c>
      <c r="G2124" s="1">
        <v>9972</v>
      </c>
      <c r="H2124" s="1">
        <v>8385</v>
      </c>
      <c r="I2124" s="2" t="str">
        <f t="shared" si="657"/>
        <v/>
      </c>
      <c r="J2124" s="2">
        <f t="shared" si="658"/>
        <v>0.4940490219184539</v>
      </c>
      <c r="K2124" s="10" t="e">
        <f t="shared" ref="K2124:K2155" si="659">RANK(R2124,R2124:AP2124)</f>
        <v>#N/A</v>
      </c>
      <c r="L2124" s="9" t="e">
        <f t="shared" ref="L2124:L2155" si="660">RANK(S2124,R2124:AP2124)</f>
        <v>#N/A</v>
      </c>
      <c r="M2124" s="8" t="e">
        <f t="shared" ref="M2124:M2155" si="661">RANK(T2124,R2124:AP2124)</f>
        <v>#N/A</v>
      </c>
      <c r="N2124" s="2" t="str">
        <f t="shared" ref="N2124:N2155" si="662">IF(SUM($R2124:$AO2124)=0,"-",R2124/SUM($R2124:$AO2124))</f>
        <v>-</v>
      </c>
      <c r="O2124" s="2" t="str">
        <f t="shared" ref="O2124:O2155" si="663">IF(SUM($R2124:$AO2124)=0,"-",S2124/SUM($R2124:$AO2124))</f>
        <v>-</v>
      </c>
      <c r="P2124" s="2" t="str">
        <f t="shared" ref="P2124:P2155" si="664">IF(SUM($R2124:$AO2124)=0,"-",T2124/SUM($R2124:$AO2124))</f>
        <v>-</v>
      </c>
      <c r="Q2124" s="2" t="str">
        <f t="shared" ref="Q2124:Q2155" si="665">IF(SUM($R2124:$AO2124)=0,"-",(1-N2124-O2124-P2124))</f>
        <v>-</v>
      </c>
      <c r="AS2124" t="s">
        <v>1336</v>
      </c>
      <c r="AT2124" t="s">
        <v>2744</v>
      </c>
      <c r="AW2124" s="35">
        <v>39</v>
      </c>
      <c r="AX2124" s="37">
        <v>1</v>
      </c>
      <c r="AY2124" s="41">
        <f t="shared" si="649"/>
        <v>39001</v>
      </c>
      <c r="BA2124" s="7" t="s">
        <v>59</v>
      </c>
    </row>
    <row r="2125" spans="1:53" hidden="1" outlineLevel="1">
      <c r="A2125" t="s">
        <v>1663</v>
      </c>
      <c r="B2125" t="s">
        <v>2744</v>
      </c>
      <c r="C2125" s="25">
        <v>106716</v>
      </c>
      <c r="F2125" s="1">
        <v>68797</v>
      </c>
      <c r="G2125" s="1">
        <v>37605</v>
      </c>
      <c r="H2125" s="1">
        <v>36812</v>
      </c>
      <c r="I2125" s="2" t="str">
        <f t="shared" si="657"/>
        <v/>
      </c>
      <c r="J2125" s="2">
        <f t="shared" si="658"/>
        <v>0.53508147157579544</v>
      </c>
      <c r="K2125" s="10" t="e">
        <f t="shared" si="659"/>
        <v>#N/A</v>
      </c>
      <c r="L2125" s="9" t="e">
        <f t="shared" si="660"/>
        <v>#N/A</v>
      </c>
      <c r="M2125" s="8" t="e">
        <f t="shared" si="661"/>
        <v>#N/A</v>
      </c>
      <c r="N2125" s="2" t="str">
        <f t="shared" si="662"/>
        <v>-</v>
      </c>
      <c r="O2125" s="2" t="str">
        <f t="shared" si="663"/>
        <v>-</v>
      </c>
      <c r="P2125" s="2" t="str">
        <f t="shared" si="664"/>
        <v>-</v>
      </c>
      <c r="Q2125" s="2" t="str">
        <f t="shared" si="665"/>
        <v>-</v>
      </c>
      <c r="AS2125" t="s">
        <v>1663</v>
      </c>
      <c r="AT2125" t="s">
        <v>2744</v>
      </c>
      <c r="AW2125" s="35">
        <v>39</v>
      </c>
      <c r="AX2125" s="37">
        <v>3</v>
      </c>
      <c r="AY2125" s="41">
        <f t="shared" si="649"/>
        <v>39003</v>
      </c>
      <c r="BA2125" s="7" t="s">
        <v>59</v>
      </c>
    </row>
    <row r="2126" spans="1:53" hidden="1" outlineLevel="1">
      <c r="A2126" t="s">
        <v>2102</v>
      </c>
      <c r="B2126" t="s">
        <v>2744</v>
      </c>
      <c r="C2126" s="25">
        <v>53231</v>
      </c>
      <c r="F2126" s="1">
        <v>35498</v>
      </c>
      <c r="G2126" s="1">
        <v>20041</v>
      </c>
      <c r="H2126" s="1">
        <v>18862</v>
      </c>
      <c r="I2126" s="2" t="str">
        <f t="shared" si="657"/>
        <v/>
      </c>
      <c r="J2126" s="2">
        <f t="shared" si="658"/>
        <v>0.53135387909177978</v>
      </c>
      <c r="K2126" s="10" t="e">
        <f t="shared" si="659"/>
        <v>#N/A</v>
      </c>
      <c r="L2126" s="9" t="e">
        <f t="shared" si="660"/>
        <v>#N/A</v>
      </c>
      <c r="M2126" s="8" t="e">
        <f t="shared" si="661"/>
        <v>#N/A</v>
      </c>
      <c r="N2126" s="2" t="str">
        <f t="shared" si="662"/>
        <v>-</v>
      </c>
      <c r="O2126" s="2" t="str">
        <f t="shared" si="663"/>
        <v>-</v>
      </c>
      <c r="P2126" s="2" t="str">
        <f t="shared" si="664"/>
        <v>-</v>
      </c>
      <c r="Q2126" s="2" t="str">
        <f t="shared" si="665"/>
        <v>-</v>
      </c>
      <c r="AS2126" t="s">
        <v>2102</v>
      </c>
      <c r="AT2126" t="s">
        <v>2744</v>
      </c>
      <c r="AW2126" s="35">
        <v>39</v>
      </c>
      <c r="AX2126" s="37">
        <v>5</v>
      </c>
      <c r="AY2126" s="41">
        <f t="shared" si="649"/>
        <v>39005</v>
      </c>
      <c r="BA2126" s="7" t="s">
        <v>59</v>
      </c>
    </row>
    <row r="2127" spans="1:53" hidden="1" outlineLevel="1">
      <c r="A2127" t="s">
        <v>1497</v>
      </c>
      <c r="B2127" t="s">
        <v>2744</v>
      </c>
      <c r="C2127" s="25">
        <v>102340</v>
      </c>
      <c r="F2127" s="1">
        <v>62265</v>
      </c>
      <c r="G2127" s="1">
        <v>35197</v>
      </c>
      <c r="H2127" s="1">
        <v>34200</v>
      </c>
      <c r="I2127" s="2" t="str">
        <f t="shared" si="657"/>
        <v/>
      </c>
      <c r="J2127" s="2">
        <f t="shared" si="658"/>
        <v>0.54926523729221877</v>
      </c>
      <c r="K2127" s="10" t="e">
        <f t="shared" si="659"/>
        <v>#N/A</v>
      </c>
      <c r="L2127" s="9" t="e">
        <f t="shared" si="660"/>
        <v>#N/A</v>
      </c>
      <c r="M2127" s="8" t="e">
        <f t="shared" si="661"/>
        <v>#N/A</v>
      </c>
      <c r="N2127" s="2" t="str">
        <f t="shared" si="662"/>
        <v>-</v>
      </c>
      <c r="O2127" s="2" t="str">
        <f t="shared" si="663"/>
        <v>-</v>
      </c>
      <c r="P2127" s="2" t="str">
        <f t="shared" si="664"/>
        <v>-</v>
      </c>
      <c r="Q2127" s="2" t="str">
        <f t="shared" si="665"/>
        <v>-</v>
      </c>
      <c r="AS2127" t="s">
        <v>1497</v>
      </c>
      <c r="AT2127" t="s">
        <v>2744</v>
      </c>
      <c r="AW2127" s="35">
        <v>39</v>
      </c>
      <c r="AX2127" s="37">
        <v>7</v>
      </c>
      <c r="AY2127" s="41">
        <f t="shared" si="649"/>
        <v>39007</v>
      </c>
      <c r="BA2127" s="7" t="s">
        <v>59</v>
      </c>
    </row>
    <row r="2128" spans="1:53" hidden="1" outlineLevel="1">
      <c r="A2128" t="s">
        <v>1535</v>
      </c>
      <c r="B2128" t="s">
        <v>2744</v>
      </c>
      <c r="C2128" s="25">
        <v>64237</v>
      </c>
      <c r="F2128" s="1">
        <v>42504</v>
      </c>
      <c r="G2128" s="1">
        <v>20402</v>
      </c>
      <c r="H2128" s="1">
        <v>19168</v>
      </c>
      <c r="I2128" s="2" t="str">
        <f t="shared" si="657"/>
        <v/>
      </c>
      <c r="J2128" s="2">
        <f t="shared" si="658"/>
        <v>0.45096932053453792</v>
      </c>
      <c r="K2128" s="10" t="e">
        <f t="shared" si="659"/>
        <v>#N/A</v>
      </c>
      <c r="L2128" s="9" t="e">
        <f t="shared" si="660"/>
        <v>#N/A</v>
      </c>
      <c r="M2128" s="8" t="e">
        <f t="shared" si="661"/>
        <v>#N/A</v>
      </c>
      <c r="N2128" s="2" t="str">
        <f t="shared" si="662"/>
        <v>-</v>
      </c>
      <c r="O2128" s="2" t="str">
        <f t="shared" si="663"/>
        <v>-</v>
      </c>
      <c r="P2128" s="2" t="str">
        <f t="shared" si="664"/>
        <v>-</v>
      </c>
      <c r="Q2128" s="2" t="str">
        <f t="shared" si="665"/>
        <v>-</v>
      </c>
      <c r="AS2128" t="s">
        <v>1535</v>
      </c>
      <c r="AT2128" t="s">
        <v>2744</v>
      </c>
      <c r="AW2128" s="35">
        <v>39</v>
      </c>
      <c r="AX2128" s="37">
        <v>9</v>
      </c>
      <c r="AY2128" s="41">
        <f t="shared" si="649"/>
        <v>39009</v>
      </c>
      <c r="BA2128" s="7" t="s">
        <v>59</v>
      </c>
    </row>
    <row r="2129" spans="1:53" hidden="1" outlineLevel="1">
      <c r="A2129" t="s">
        <v>2816</v>
      </c>
      <c r="B2129" t="s">
        <v>2744</v>
      </c>
      <c r="C2129" s="25">
        <v>46034</v>
      </c>
      <c r="F2129" s="1">
        <v>32760</v>
      </c>
      <c r="G2129" s="1">
        <v>17530</v>
      </c>
      <c r="H2129" s="1">
        <v>17013</v>
      </c>
      <c r="I2129" s="2" t="str">
        <f t="shared" si="657"/>
        <v/>
      </c>
      <c r="J2129" s="2">
        <f t="shared" si="658"/>
        <v>0.51932234432234436</v>
      </c>
      <c r="K2129" s="10" t="e">
        <f t="shared" si="659"/>
        <v>#N/A</v>
      </c>
      <c r="L2129" s="9" t="e">
        <f t="shared" si="660"/>
        <v>#N/A</v>
      </c>
      <c r="M2129" s="8" t="e">
        <f t="shared" si="661"/>
        <v>#N/A</v>
      </c>
      <c r="N2129" s="2" t="str">
        <f t="shared" si="662"/>
        <v>-</v>
      </c>
      <c r="O2129" s="2" t="str">
        <f t="shared" si="663"/>
        <v>-</v>
      </c>
      <c r="P2129" s="2" t="str">
        <f t="shared" si="664"/>
        <v>-</v>
      </c>
      <c r="Q2129" s="2" t="str">
        <f t="shared" si="665"/>
        <v>-</v>
      </c>
      <c r="AS2129" t="s">
        <v>2816</v>
      </c>
      <c r="AT2129" t="s">
        <v>2744</v>
      </c>
      <c r="AW2129" s="35">
        <v>39</v>
      </c>
      <c r="AX2129" s="37">
        <v>11</v>
      </c>
      <c r="AY2129" s="41">
        <f t="shared" si="649"/>
        <v>39011</v>
      </c>
      <c r="BA2129" s="7" t="s">
        <v>59</v>
      </c>
    </row>
    <row r="2130" spans="1:53" hidden="1" outlineLevel="1">
      <c r="A2130" t="s">
        <v>2629</v>
      </c>
      <c r="B2130" t="s">
        <v>2744</v>
      </c>
      <c r="C2130" s="25">
        <v>70469</v>
      </c>
      <c r="F2130" s="1">
        <v>43411</v>
      </c>
      <c r="G2130" s="1">
        <v>24484</v>
      </c>
      <c r="H2130" s="1">
        <v>23911</v>
      </c>
      <c r="I2130" s="2" t="str">
        <f t="shared" si="657"/>
        <v/>
      </c>
      <c r="J2130" s="2">
        <f t="shared" si="658"/>
        <v>0.55080509548271173</v>
      </c>
      <c r="K2130" s="10" t="e">
        <f t="shared" si="659"/>
        <v>#N/A</v>
      </c>
      <c r="L2130" s="9" t="e">
        <f t="shared" si="660"/>
        <v>#N/A</v>
      </c>
      <c r="M2130" s="8" t="e">
        <f t="shared" si="661"/>
        <v>#N/A</v>
      </c>
      <c r="N2130" s="2" t="str">
        <f t="shared" si="662"/>
        <v>-</v>
      </c>
      <c r="O2130" s="2" t="str">
        <f t="shared" si="663"/>
        <v>-</v>
      </c>
      <c r="P2130" s="2" t="str">
        <f t="shared" si="664"/>
        <v>-</v>
      </c>
      <c r="Q2130" s="2" t="str">
        <f t="shared" si="665"/>
        <v>-</v>
      </c>
      <c r="AS2130" t="s">
        <v>2629</v>
      </c>
      <c r="AT2130" t="s">
        <v>2744</v>
      </c>
      <c r="AW2130" s="35">
        <v>39</v>
      </c>
      <c r="AX2130" s="37">
        <v>13</v>
      </c>
      <c r="AY2130" s="41">
        <f t="shared" si="649"/>
        <v>39013</v>
      </c>
      <c r="BA2130" s="7" t="s">
        <v>59</v>
      </c>
    </row>
    <row r="2131" spans="1:53" hidden="1" outlineLevel="1">
      <c r="A2131" t="s">
        <v>1678</v>
      </c>
      <c r="B2131" t="s">
        <v>2744</v>
      </c>
      <c r="C2131" s="25">
        <v>44334</v>
      </c>
      <c r="F2131" s="1">
        <v>27436</v>
      </c>
      <c r="G2131" s="1">
        <v>14565</v>
      </c>
      <c r="H2131" s="1">
        <v>13960</v>
      </c>
      <c r="I2131" s="2" t="str">
        <f t="shared" si="657"/>
        <v/>
      </c>
      <c r="J2131" s="2">
        <f t="shared" si="658"/>
        <v>0.50882052777372799</v>
      </c>
      <c r="K2131" s="10" t="e">
        <f t="shared" si="659"/>
        <v>#N/A</v>
      </c>
      <c r="L2131" s="9" t="e">
        <f t="shared" si="660"/>
        <v>#N/A</v>
      </c>
      <c r="M2131" s="8" t="e">
        <f t="shared" si="661"/>
        <v>#N/A</v>
      </c>
      <c r="N2131" s="2" t="str">
        <f t="shared" si="662"/>
        <v>-</v>
      </c>
      <c r="O2131" s="2" t="str">
        <f t="shared" si="663"/>
        <v>-</v>
      </c>
      <c r="P2131" s="2" t="str">
        <f t="shared" si="664"/>
        <v>-</v>
      </c>
      <c r="Q2131" s="2" t="str">
        <f t="shared" si="665"/>
        <v>-</v>
      </c>
      <c r="AS2131" t="s">
        <v>1678</v>
      </c>
      <c r="AT2131" t="s">
        <v>2744</v>
      </c>
      <c r="AW2131" s="35">
        <v>39</v>
      </c>
      <c r="AX2131" s="37">
        <v>15</v>
      </c>
      <c r="AY2131" s="41">
        <f t="shared" si="649"/>
        <v>39015</v>
      </c>
      <c r="BA2131" s="7" t="s">
        <v>59</v>
      </c>
    </row>
    <row r="2132" spans="1:53" hidden="1" outlineLevel="1">
      <c r="A2132" t="s">
        <v>1409</v>
      </c>
      <c r="B2132" t="s">
        <v>2744</v>
      </c>
      <c r="C2132" s="25">
        <v>356691</v>
      </c>
      <c r="F2132" s="1">
        <v>236969</v>
      </c>
      <c r="G2132" s="1">
        <v>119384</v>
      </c>
      <c r="H2132" s="1">
        <v>114435</v>
      </c>
      <c r="I2132" s="2" t="str">
        <f t="shared" si="657"/>
        <v/>
      </c>
      <c r="J2132" s="2">
        <f t="shared" si="658"/>
        <v>0.48291126687457009</v>
      </c>
      <c r="K2132" s="10" t="e">
        <f t="shared" si="659"/>
        <v>#N/A</v>
      </c>
      <c r="L2132" s="9" t="e">
        <f t="shared" si="660"/>
        <v>#N/A</v>
      </c>
      <c r="M2132" s="8" t="e">
        <f t="shared" si="661"/>
        <v>#N/A</v>
      </c>
      <c r="N2132" s="2" t="str">
        <f t="shared" si="662"/>
        <v>-</v>
      </c>
      <c r="O2132" s="2" t="str">
        <f t="shared" si="663"/>
        <v>-</v>
      </c>
      <c r="P2132" s="2" t="str">
        <f t="shared" si="664"/>
        <v>-</v>
      </c>
      <c r="Q2132" s="2" t="str">
        <f t="shared" si="665"/>
        <v>-</v>
      </c>
      <c r="AS2132" t="s">
        <v>1409</v>
      </c>
      <c r="AT2132" t="s">
        <v>2744</v>
      </c>
      <c r="AW2132" s="35">
        <v>39</v>
      </c>
      <c r="AX2132" s="37">
        <v>17</v>
      </c>
      <c r="AY2132" s="41">
        <f t="shared" si="649"/>
        <v>39017</v>
      </c>
      <c r="BA2132" s="7" t="s">
        <v>59</v>
      </c>
    </row>
    <row r="2133" spans="1:53" hidden="1" outlineLevel="1">
      <c r="A2133" t="s">
        <v>2982</v>
      </c>
      <c r="B2133" t="s">
        <v>2744</v>
      </c>
      <c r="C2133" s="25">
        <v>29163</v>
      </c>
      <c r="F2133" s="1">
        <v>20169</v>
      </c>
      <c r="G2133" s="1">
        <v>11566</v>
      </c>
      <c r="H2133" s="1">
        <v>10701</v>
      </c>
      <c r="I2133" s="2" t="str">
        <f t="shared" si="657"/>
        <v/>
      </c>
      <c r="J2133" s="2">
        <f t="shared" si="658"/>
        <v>0.53056671128960287</v>
      </c>
      <c r="K2133" s="10" t="e">
        <f t="shared" si="659"/>
        <v>#N/A</v>
      </c>
      <c r="L2133" s="9" t="e">
        <f t="shared" si="660"/>
        <v>#N/A</v>
      </c>
      <c r="M2133" s="8" t="e">
        <f t="shared" si="661"/>
        <v>#N/A</v>
      </c>
      <c r="N2133" s="2" t="str">
        <f t="shared" si="662"/>
        <v>-</v>
      </c>
      <c r="O2133" s="2" t="str">
        <f t="shared" si="663"/>
        <v>-</v>
      </c>
      <c r="P2133" s="2" t="str">
        <f t="shared" si="664"/>
        <v>-</v>
      </c>
      <c r="Q2133" s="2" t="str">
        <f t="shared" si="665"/>
        <v>-</v>
      </c>
      <c r="AS2133" t="s">
        <v>2982</v>
      </c>
      <c r="AT2133" t="s">
        <v>2744</v>
      </c>
      <c r="AW2133" s="35">
        <v>39</v>
      </c>
      <c r="AX2133" s="37">
        <v>19</v>
      </c>
      <c r="AY2133" s="41">
        <f t="shared" si="649"/>
        <v>39019</v>
      </c>
      <c r="BA2133" s="7" t="s">
        <v>59</v>
      </c>
    </row>
    <row r="2134" spans="1:53" hidden="1" outlineLevel="1">
      <c r="A2134" t="s">
        <v>1541</v>
      </c>
      <c r="B2134" t="s">
        <v>2744</v>
      </c>
      <c r="C2134" s="25">
        <v>40018</v>
      </c>
      <c r="F2134" s="1">
        <v>25162</v>
      </c>
      <c r="G2134" s="1">
        <v>14807</v>
      </c>
      <c r="H2134" s="1">
        <v>14453</v>
      </c>
      <c r="I2134" s="2" t="str">
        <f t="shared" si="657"/>
        <v/>
      </c>
      <c r="J2134" s="2">
        <f t="shared" si="658"/>
        <v>0.57439790159764725</v>
      </c>
      <c r="K2134" s="10" t="e">
        <f t="shared" si="659"/>
        <v>#N/A</v>
      </c>
      <c r="L2134" s="9" t="e">
        <f t="shared" si="660"/>
        <v>#N/A</v>
      </c>
      <c r="M2134" s="8" t="e">
        <f t="shared" si="661"/>
        <v>#N/A</v>
      </c>
      <c r="N2134" s="2" t="str">
        <f t="shared" si="662"/>
        <v>-</v>
      </c>
      <c r="O2134" s="2" t="str">
        <f t="shared" si="663"/>
        <v>-</v>
      </c>
      <c r="P2134" s="2" t="str">
        <f t="shared" si="664"/>
        <v>-</v>
      </c>
      <c r="Q2134" s="2" t="str">
        <f t="shared" si="665"/>
        <v>-</v>
      </c>
      <c r="AS2134" t="s">
        <v>1541</v>
      </c>
      <c r="AT2134" t="s">
        <v>2744</v>
      </c>
      <c r="AW2134" s="35">
        <v>39</v>
      </c>
      <c r="AX2134" s="37">
        <v>21</v>
      </c>
      <c r="AY2134" s="41">
        <f t="shared" si="649"/>
        <v>39021</v>
      </c>
      <c r="BA2134" s="7" t="s">
        <v>59</v>
      </c>
    </row>
    <row r="2135" spans="1:53" hidden="1" outlineLevel="1">
      <c r="A2135" t="s">
        <v>1351</v>
      </c>
      <c r="B2135" t="s">
        <v>2744</v>
      </c>
      <c r="C2135" s="25">
        <v>140668</v>
      </c>
      <c r="F2135" s="1">
        <v>90057</v>
      </c>
      <c r="G2135" s="1">
        <v>51118</v>
      </c>
      <c r="H2135" s="1">
        <v>50026</v>
      </c>
      <c r="I2135" s="2" t="str">
        <f t="shared" si="657"/>
        <v/>
      </c>
      <c r="J2135" s="2">
        <f t="shared" si="658"/>
        <v>0.55549263244389668</v>
      </c>
      <c r="K2135" s="10" t="e">
        <f t="shared" si="659"/>
        <v>#N/A</v>
      </c>
      <c r="L2135" s="9" t="e">
        <f t="shared" si="660"/>
        <v>#N/A</v>
      </c>
      <c r="M2135" s="8" t="e">
        <f t="shared" si="661"/>
        <v>#N/A</v>
      </c>
      <c r="N2135" s="2" t="str">
        <f t="shared" si="662"/>
        <v>-</v>
      </c>
      <c r="O2135" s="2" t="str">
        <f t="shared" si="663"/>
        <v>-</v>
      </c>
      <c r="P2135" s="2" t="str">
        <f t="shared" si="664"/>
        <v>-</v>
      </c>
      <c r="Q2135" s="2" t="str">
        <f t="shared" si="665"/>
        <v>-</v>
      </c>
      <c r="AS2135" t="s">
        <v>1351</v>
      </c>
      <c r="AT2135" t="s">
        <v>2744</v>
      </c>
      <c r="AW2135" s="35">
        <v>39</v>
      </c>
      <c r="AX2135" s="37">
        <v>23</v>
      </c>
      <c r="AY2135" s="41">
        <f t="shared" si="649"/>
        <v>39023</v>
      </c>
      <c r="BA2135" s="7" t="s">
        <v>59</v>
      </c>
    </row>
    <row r="2136" spans="1:53" hidden="1" outlineLevel="1">
      <c r="A2136" t="s">
        <v>1615</v>
      </c>
      <c r="B2136" t="s">
        <v>2744</v>
      </c>
      <c r="C2136" s="25">
        <v>192209</v>
      </c>
      <c r="F2136" s="1">
        <v>127773</v>
      </c>
      <c r="G2136" s="1">
        <v>67379</v>
      </c>
      <c r="H2136" s="1">
        <v>64819</v>
      </c>
      <c r="I2136" s="2" t="str">
        <f t="shared" si="657"/>
        <v/>
      </c>
      <c r="J2136" s="2">
        <f t="shared" si="658"/>
        <v>0.50729809897239631</v>
      </c>
      <c r="K2136" s="10" t="e">
        <f t="shared" si="659"/>
        <v>#N/A</v>
      </c>
      <c r="L2136" s="9" t="e">
        <f t="shared" si="660"/>
        <v>#N/A</v>
      </c>
      <c r="M2136" s="8" t="e">
        <f t="shared" si="661"/>
        <v>#N/A</v>
      </c>
      <c r="N2136" s="2" t="str">
        <f t="shared" si="662"/>
        <v>-</v>
      </c>
      <c r="O2136" s="2" t="str">
        <f t="shared" si="663"/>
        <v>-</v>
      </c>
      <c r="P2136" s="2" t="str">
        <f t="shared" si="664"/>
        <v>-</v>
      </c>
      <c r="Q2136" s="2" t="str">
        <f t="shared" si="665"/>
        <v>-</v>
      </c>
      <c r="AS2136" t="s">
        <v>1615</v>
      </c>
      <c r="AT2136" t="s">
        <v>2744</v>
      </c>
      <c r="AW2136" s="35">
        <v>39</v>
      </c>
      <c r="AX2136" s="37">
        <v>25</v>
      </c>
      <c r="AY2136" s="41">
        <f t="shared" si="649"/>
        <v>39025</v>
      </c>
      <c r="BA2136" s="7" t="s">
        <v>59</v>
      </c>
    </row>
    <row r="2137" spans="1:53" hidden="1" outlineLevel="1">
      <c r="A2137" t="s">
        <v>1436</v>
      </c>
      <c r="B2137" t="s">
        <v>2744</v>
      </c>
      <c r="C2137" s="25">
        <v>42499</v>
      </c>
      <c r="F2137" s="1">
        <v>25576</v>
      </c>
      <c r="G2137" s="1">
        <v>13059</v>
      </c>
      <c r="H2137" s="1">
        <v>12584</v>
      </c>
      <c r="I2137" s="2" t="str">
        <f t="shared" si="657"/>
        <v/>
      </c>
      <c r="J2137" s="2">
        <f t="shared" si="658"/>
        <v>0.49202377228651861</v>
      </c>
      <c r="K2137" s="10" t="e">
        <f t="shared" si="659"/>
        <v>#N/A</v>
      </c>
      <c r="L2137" s="9" t="e">
        <f t="shared" si="660"/>
        <v>#N/A</v>
      </c>
      <c r="M2137" s="8" t="e">
        <f t="shared" si="661"/>
        <v>#N/A</v>
      </c>
      <c r="N2137" s="2" t="str">
        <f t="shared" si="662"/>
        <v>-</v>
      </c>
      <c r="O2137" s="2" t="str">
        <f t="shared" si="663"/>
        <v>-</v>
      </c>
      <c r="P2137" s="2" t="str">
        <f t="shared" si="664"/>
        <v>-</v>
      </c>
      <c r="Q2137" s="2" t="str">
        <f t="shared" si="665"/>
        <v>-</v>
      </c>
      <c r="AS2137" t="s">
        <v>1436</v>
      </c>
      <c r="AT2137" t="s">
        <v>2744</v>
      </c>
      <c r="AW2137" s="35">
        <v>39</v>
      </c>
      <c r="AX2137" s="37">
        <v>27</v>
      </c>
      <c r="AY2137" s="41">
        <f t="shared" si="649"/>
        <v>39027</v>
      </c>
      <c r="BA2137" s="7" t="s">
        <v>59</v>
      </c>
    </row>
    <row r="2138" spans="1:53" hidden="1" outlineLevel="1">
      <c r="A2138" t="s">
        <v>1079</v>
      </c>
      <c r="B2138" t="s">
        <v>2744</v>
      </c>
      <c r="C2138" s="25">
        <v>109673</v>
      </c>
      <c r="F2138" s="1">
        <v>79855</v>
      </c>
      <c r="G2138" s="1">
        <v>37874</v>
      </c>
      <c r="H2138" s="1">
        <v>36801</v>
      </c>
      <c r="I2138" s="2" t="str">
        <f t="shared" si="657"/>
        <v/>
      </c>
      <c r="J2138" s="2">
        <f t="shared" si="658"/>
        <v>0.4608477866132365</v>
      </c>
      <c r="K2138" s="10" t="e">
        <f t="shared" si="659"/>
        <v>#N/A</v>
      </c>
      <c r="L2138" s="9" t="e">
        <f t="shared" si="660"/>
        <v>#N/A</v>
      </c>
      <c r="M2138" s="8" t="e">
        <f t="shared" si="661"/>
        <v>#N/A</v>
      </c>
      <c r="N2138" s="2" t="str">
        <f t="shared" si="662"/>
        <v>-</v>
      </c>
      <c r="O2138" s="2" t="str">
        <f t="shared" si="663"/>
        <v>-</v>
      </c>
      <c r="P2138" s="2" t="str">
        <f t="shared" si="664"/>
        <v>-</v>
      </c>
      <c r="Q2138" s="2" t="str">
        <f t="shared" si="665"/>
        <v>-</v>
      </c>
      <c r="AS2138" t="s">
        <v>1079</v>
      </c>
      <c r="AT2138" t="s">
        <v>2744</v>
      </c>
      <c r="AW2138" s="35">
        <v>39</v>
      </c>
      <c r="AX2138" s="37">
        <v>29</v>
      </c>
      <c r="AY2138" s="41">
        <f t="shared" si="649"/>
        <v>39029</v>
      </c>
      <c r="BA2138" s="7" t="s">
        <v>59</v>
      </c>
    </row>
    <row r="2139" spans="1:53" hidden="1" outlineLevel="1">
      <c r="A2139" t="s">
        <v>728</v>
      </c>
      <c r="B2139" t="s">
        <v>2744</v>
      </c>
      <c r="C2139" s="25">
        <v>37339</v>
      </c>
      <c r="F2139" s="1">
        <v>20768</v>
      </c>
      <c r="G2139" s="1">
        <v>13865</v>
      </c>
      <c r="H2139" s="1">
        <v>13426</v>
      </c>
      <c r="I2139" s="2" t="str">
        <f t="shared" si="657"/>
        <v/>
      </c>
      <c r="J2139" s="2">
        <f t="shared" si="658"/>
        <v>0.64647534668721107</v>
      </c>
      <c r="K2139" s="10" t="e">
        <f t="shared" si="659"/>
        <v>#N/A</v>
      </c>
      <c r="L2139" s="9" t="e">
        <f t="shared" si="660"/>
        <v>#N/A</v>
      </c>
      <c r="M2139" s="8" t="e">
        <f t="shared" si="661"/>
        <v>#N/A</v>
      </c>
      <c r="N2139" s="2" t="str">
        <f t="shared" si="662"/>
        <v>-</v>
      </c>
      <c r="O2139" s="2" t="str">
        <f t="shared" si="663"/>
        <v>-</v>
      </c>
      <c r="P2139" s="2" t="str">
        <f t="shared" si="664"/>
        <v>-</v>
      </c>
      <c r="Q2139" s="2" t="str">
        <f t="shared" si="665"/>
        <v>-</v>
      </c>
      <c r="AS2139" t="s">
        <v>728</v>
      </c>
      <c r="AT2139" t="s">
        <v>2744</v>
      </c>
      <c r="AW2139" s="35">
        <v>39</v>
      </c>
      <c r="AX2139" s="37">
        <v>31</v>
      </c>
      <c r="AY2139" s="41">
        <f t="shared" si="649"/>
        <v>39031</v>
      </c>
      <c r="BA2139" s="7" t="s">
        <v>59</v>
      </c>
    </row>
    <row r="2140" spans="1:53" hidden="1" outlineLevel="1">
      <c r="A2140" t="s">
        <v>351</v>
      </c>
      <c r="B2140" t="s">
        <v>2744</v>
      </c>
      <c r="C2140" s="25">
        <v>44907</v>
      </c>
      <c r="F2140" s="1">
        <v>28923</v>
      </c>
      <c r="G2140" s="1">
        <v>17339</v>
      </c>
      <c r="H2140" s="1">
        <v>16362</v>
      </c>
      <c r="I2140" s="2" t="str">
        <f t="shared" si="657"/>
        <v/>
      </c>
      <c r="J2140" s="2">
        <f t="shared" si="658"/>
        <v>0.565708951353594</v>
      </c>
      <c r="K2140" s="10" t="e">
        <f t="shared" si="659"/>
        <v>#N/A</v>
      </c>
      <c r="L2140" s="9" t="e">
        <f t="shared" si="660"/>
        <v>#N/A</v>
      </c>
      <c r="M2140" s="8" t="e">
        <f t="shared" si="661"/>
        <v>#N/A</v>
      </c>
      <c r="N2140" s="2" t="str">
        <f t="shared" si="662"/>
        <v>-</v>
      </c>
      <c r="O2140" s="2" t="str">
        <f t="shared" si="663"/>
        <v>-</v>
      </c>
      <c r="P2140" s="2" t="str">
        <f t="shared" si="664"/>
        <v>-</v>
      </c>
      <c r="Q2140" s="2" t="str">
        <f t="shared" si="665"/>
        <v>-</v>
      </c>
      <c r="AS2140" t="s">
        <v>351</v>
      </c>
      <c r="AT2140" t="s">
        <v>2744</v>
      </c>
      <c r="AW2140" s="35">
        <v>39</v>
      </c>
      <c r="AX2140" s="37">
        <v>33</v>
      </c>
      <c r="AY2140" s="41">
        <f t="shared" si="649"/>
        <v>39033</v>
      </c>
      <c r="BA2140" s="7" t="s">
        <v>59</v>
      </c>
    </row>
    <row r="2141" spans="1:53" hidden="1" outlineLevel="1">
      <c r="A2141" t="s">
        <v>1908</v>
      </c>
      <c r="B2141" t="s">
        <v>2744</v>
      </c>
      <c r="C2141" s="25">
        <v>1312816</v>
      </c>
      <c r="F2141" s="1">
        <v>1054670</v>
      </c>
      <c r="G2141" s="1">
        <v>468056</v>
      </c>
      <c r="H2141" s="1">
        <v>441125</v>
      </c>
      <c r="I2141" s="2" t="str">
        <f t="shared" si="657"/>
        <v/>
      </c>
      <c r="J2141" s="2">
        <f t="shared" si="658"/>
        <v>0.41825879184958326</v>
      </c>
      <c r="K2141" s="10" t="e">
        <f t="shared" si="659"/>
        <v>#N/A</v>
      </c>
      <c r="L2141" s="9" t="e">
        <f t="shared" si="660"/>
        <v>#N/A</v>
      </c>
      <c r="M2141" s="8" t="e">
        <f t="shared" si="661"/>
        <v>#N/A</v>
      </c>
      <c r="N2141" s="2" t="str">
        <f t="shared" si="662"/>
        <v>-</v>
      </c>
      <c r="O2141" s="2" t="str">
        <f t="shared" si="663"/>
        <v>-</v>
      </c>
      <c r="P2141" s="2" t="str">
        <f t="shared" si="664"/>
        <v>-</v>
      </c>
      <c r="Q2141" s="2" t="str">
        <f t="shared" si="665"/>
        <v>-</v>
      </c>
      <c r="AS2141" t="s">
        <v>1908</v>
      </c>
      <c r="AT2141" t="s">
        <v>2744</v>
      </c>
      <c r="AW2141" s="35">
        <v>39</v>
      </c>
      <c r="AX2141" s="37">
        <v>35</v>
      </c>
      <c r="AY2141" s="41">
        <f t="shared" si="649"/>
        <v>39035</v>
      </c>
      <c r="BA2141" s="7" t="s">
        <v>59</v>
      </c>
    </row>
    <row r="2142" spans="1:53" hidden="1" outlineLevel="1">
      <c r="A2142" t="s">
        <v>1979</v>
      </c>
      <c r="B2142" t="s">
        <v>2744</v>
      </c>
      <c r="C2142" s="25">
        <v>53023</v>
      </c>
      <c r="F2142" s="1">
        <v>34357</v>
      </c>
      <c r="G2142" s="1">
        <v>23350</v>
      </c>
      <c r="H2142" s="1">
        <v>20006</v>
      </c>
      <c r="I2142" s="2" t="str">
        <f t="shared" si="657"/>
        <v/>
      </c>
      <c r="J2142" s="2">
        <f t="shared" si="658"/>
        <v>0.58229763949122448</v>
      </c>
      <c r="K2142" s="10" t="e">
        <f t="shared" si="659"/>
        <v>#N/A</v>
      </c>
      <c r="L2142" s="9" t="e">
        <f t="shared" si="660"/>
        <v>#N/A</v>
      </c>
      <c r="M2142" s="8" t="e">
        <f t="shared" si="661"/>
        <v>#N/A</v>
      </c>
      <c r="N2142" s="2" t="str">
        <f t="shared" si="662"/>
        <v>-</v>
      </c>
      <c r="O2142" s="2" t="str">
        <f t="shared" si="663"/>
        <v>-</v>
      </c>
      <c r="P2142" s="2" t="str">
        <f t="shared" si="664"/>
        <v>-</v>
      </c>
      <c r="Q2142" s="2" t="str">
        <f t="shared" si="665"/>
        <v>-</v>
      </c>
      <c r="AS2142" t="s">
        <v>1979</v>
      </c>
      <c r="AT2142" t="s">
        <v>2744</v>
      </c>
      <c r="AW2142" s="35">
        <v>39</v>
      </c>
      <c r="AX2142" s="37">
        <v>37</v>
      </c>
      <c r="AY2142" s="41">
        <f t="shared" si="649"/>
        <v>39037</v>
      </c>
      <c r="BA2142" s="7" t="s">
        <v>59</v>
      </c>
    </row>
    <row r="2143" spans="1:53" hidden="1" outlineLevel="1">
      <c r="A2143" t="s">
        <v>2594</v>
      </c>
      <c r="B2143" t="s">
        <v>2744</v>
      </c>
      <c r="C2143" s="25">
        <v>39154</v>
      </c>
      <c r="F2143" s="1">
        <v>25769</v>
      </c>
      <c r="G2143" s="1">
        <v>14075</v>
      </c>
      <c r="H2143" s="1">
        <v>13669</v>
      </c>
      <c r="I2143" s="2" t="str">
        <f t="shared" si="657"/>
        <v/>
      </c>
      <c r="J2143" s="2">
        <f t="shared" si="658"/>
        <v>0.53044355621095118</v>
      </c>
      <c r="K2143" s="10" t="e">
        <f t="shared" si="659"/>
        <v>#N/A</v>
      </c>
      <c r="L2143" s="9" t="e">
        <f t="shared" si="660"/>
        <v>#N/A</v>
      </c>
      <c r="M2143" s="8" t="e">
        <f t="shared" si="661"/>
        <v>#N/A</v>
      </c>
      <c r="N2143" s="2" t="str">
        <f t="shared" si="662"/>
        <v>-</v>
      </c>
      <c r="O2143" s="2" t="str">
        <f t="shared" si="663"/>
        <v>-</v>
      </c>
      <c r="P2143" s="2" t="str">
        <f t="shared" si="664"/>
        <v>-</v>
      </c>
      <c r="Q2143" s="2" t="str">
        <f t="shared" si="665"/>
        <v>-</v>
      </c>
      <c r="AS2143" t="s">
        <v>2594</v>
      </c>
      <c r="AT2143" t="s">
        <v>2744</v>
      </c>
      <c r="AW2143" s="35">
        <v>39</v>
      </c>
      <c r="AX2143" s="37">
        <v>39</v>
      </c>
      <c r="AY2143" s="41">
        <f t="shared" si="649"/>
        <v>39039</v>
      </c>
      <c r="BA2143" s="7" t="s">
        <v>59</v>
      </c>
    </row>
    <row r="2144" spans="1:53" hidden="1" outlineLevel="1">
      <c r="A2144" t="s">
        <v>532</v>
      </c>
      <c r="B2144" t="s">
        <v>2744</v>
      </c>
      <c r="C2144" s="25">
        <v>156164</v>
      </c>
      <c r="F2144" s="1">
        <v>108804</v>
      </c>
      <c r="G2144" s="1">
        <v>66453</v>
      </c>
      <c r="H2144" s="1">
        <v>64597</v>
      </c>
      <c r="I2144" s="2" t="str">
        <f t="shared" si="657"/>
        <v/>
      </c>
      <c r="J2144" s="2">
        <f t="shared" si="658"/>
        <v>0.59370059924267493</v>
      </c>
      <c r="K2144" s="10" t="e">
        <f t="shared" si="659"/>
        <v>#N/A</v>
      </c>
      <c r="L2144" s="9" t="e">
        <f t="shared" si="660"/>
        <v>#N/A</v>
      </c>
      <c r="M2144" s="8" t="e">
        <f t="shared" si="661"/>
        <v>#N/A</v>
      </c>
      <c r="N2144" s="2" t="str">
        <f t="shared" si="662"/>
        <v>-</v>
      </c>
      <c r="O2144" s="2" t="str">
        <f t="shared" si="663"/>
        <v>-</v>
      </c>
      <c r="P2144" s="2" t="str">
        <f t="shared" si="664"/>
        <v>-</v>
      </c>
      <c r="Q2144" s="2" t="str">
        <f t="shared" si="665"/>
        <v>-</v>
      </c>
      <c r="AS2144" t="s">
        <v>532</v>
      </c>
      <c r="AT2144" t="s">
        <v>2744</v>
      </c>
      <c r="AW2144" s="35">
        <v>39</v>
      </c>
      <c r="AX2144" s="37">
        <v>41</v>
      </c>
      <c r="AY2144" s="41">
        <f t="shared" si="649"/>
        <v>39041</v>
      </c>
      <c r="BA2144" s="7" t="s">
        <v>59</v>
      </c>
    </row>
    <row r="2145" spans="1:53" hidden="1" outlineLevel="1">
      <c r="A2145" t="s">
        <v>2360</v>
      </c>
      <c r="B2145" t="s">
        <v>2744</v>
      </c>
      <c r="C2145" s="25">
        <v>77876</v>
      </c>
      <c r="F2145" s="1">
        <v>51017</v>
      </c>
      <c r="G2145" s="1">
        <v>31261</v>
      </c>
      <c r="H2145" s="1">
        <v>29666</v>
      </c>
      <c r="I2145" s="2" t="str">
        <f t="shared" si="657"/>
        <v/>
      </c>
      <c r="J2145" s="2">
        <f t="shared" si="658"/>
        <v>0.58149244369523889</v>
      </c>
      <c r="K2145" s="10" t="e">
        <f t="shared" si="659"/>
        <v>#N/A</v>
      </c>
      <c r="L2145" s="9" t="e">
        <f t="shared" si="660"/>
        <v>#N/A</v>
      </c>
      <c r="M2145" s="8" t="e">
        <f t="shared" si="661"/>
        <v>#N/A</v>
      </c>
      <c r="N2145" s="2" t="str">
        <f t="shared" si="662"/>
        <v>-</v>
      </c>
      <c r="O2145" s="2" t="str">
        <f t="shared" si="663"/>
        <v>-</v>
      </c>
      <c r="P2145" s="2" t="str">
        <f t="shared" si="664"/>
        <v>-</v>
      </c>
      <c r="Q2145" s="2" t="str">
        <f t="shared" si="665"/>
        <v>-</v>
      </c>
      <c r="AS2145" t="s">
        <v>2360</v>
      </c>
      <c r="AT2145" t="s">
        <v>2744</v>
      </c>
      <c r="AW2145" s="35">
        <v>39</v>
      </c>
      <c r="AX2145" s="37">
        <v>43</v>
      </c>
      <c r="AY2145" s="41">
        <f t="shared" si="649"/>
        <v>39043</v>
      </c>
      <c r="BA2145" s="7" t="s">
        <v>59</v>
      </c>
    </row>
    <row r="2146" spans="1:53" hidden="1" outlineLevel="1">
      <c r="A2146" t="s">
        <v>2401</v>
      </c>
      <c r="B2146" t="s">
        <v>2744</v>
      </c>
      <c r="C2146" s="25">
        <v>141005</v>
      </c>
      <c r="F2146" s="1">
        <v>96593</v>
      </c>
      <c r="G2146" s="1">
        <v>55657</v>
      </c>
      <c r="H2146" s="1">
        <v>52696</v>
      </c>
      <c r="I2146" s="2" t="str">
        <f t="shared" si="657"/>
        <v/>
      </c>
      <c r="J2146" s="2">
        <f t="shared" si="658"/>
        <v>0.54554677875208346</v>
      </c>
      <c r="K2146" s="10" t="e">
        <f t="shared" si="659"/>
        <v>#N/A</v>
      </c>
      <c r="L2146" s="9" t="e">
        <f t="shared" si="660"/>
        <v>#N/A</v>
      </c>
      <c r="M2146" s="8" t="e">
        <f t="shared" si="661"/>
        <v>#N/A</v>
      </c>
      <c r="N2146" s="2" t="str">
        <f t="shared" si="662"/>
        <v>-</v>
      </c>
      <c r="O2146" s="2" t="str">
        <f t="shared" si="663"/>
        <v>-</v>
      </c>
      <c r="P2146" s="2" t="str">
        <f t="shared" si="664"/>
        <v>-</v>
      </c>
      <c r="Q2146" s="2" t="str">
        <f t="shared" si="665"/>
        <v>-</v>
      </c>
      <c r="AS2146" t="s">
        <v>2401</v>
      </c>
      <c r="AT2146" t="s">
        <v>2744</v>
      </c>
      <c r="AW2146" s="35">
        <v>39</v>
      </c>
      <c r="AX2146" s="37">
        <v>45</v>
      </c>
      <c r="AY2146" s="41">
        <f t="shared" si="649"/>
        <v>39045</v>
      </c>
      <c r="BA2146" s="7" t="s">
        <v>59</v>
      </c>
    </row>
    <row r="2147" spans="1:53" hidden="1" outlineLevel="1">
      <c r="A2147" t="s">
        <v>2163</v>
      </c>
      <c r="B2147" t="s">
        <v>2744</v>
      </c>
      <c r="C2147" s="25">
        <v>28791</v>
      </c>
      <c r="F2147" s="1">
        <v>15476</v>
      </c>
      <c r="G2147" s="1">
        <v>8647</v>
      </c>
      <c r="H2147" s="1">
        <v>8391</v>
      </c>
      <c r="I2147" s="2" t="str">
        <f t="shared" si="657"/>
        <v/>
      </c>
      <c r="J2147" s="2">
        <f t="shared" si="658"/>
        <v>0.54219436546911348</v>
      </c>
      <c r="K2147" s="10" t="e">
        <f t="shared" si="659"/>
        <v>#N/A</v>
      </c>
      <c r="L2147" s="9" t="e">
        <f t="shared" si="660"/>
        <v>#N/A</v>
      </c>
      <c r="M2147" s="8" t="e">
        <f t="shared" si="661"/>
        <v>#N/A</v>
      </c>
      <c r="N2147" s="2" t="str">
        <f t="shared" si="662"/>
        <v>-</v>
      </c>
      <c r="O2147" s="2" t="str">
        <f t="shared" si="663"/>
        <v>-</v>
      </c>
      <c r="P2147" s="2" t="str">
        <f t="shared" si="664"/>
        <v>-</v>
      </c>
      <c r="Q2147" s="2" t="str">
        <f t="shared" si="665"/>
        <v>-</v>
      </c>
      <c r="AS2147" t="s">
        <v>2163</v>
      </c>
      <c r="AT2147" t="s">
        <v>2744</v>
      </c>
      <c r="AW2147" s="35">
        <v>39</v>
      </c>
      <c r="AX2147" s="37">
        <v>47</v>
      </c>
      <c r="AY2147" s="41">
        <f t="shared" si="649"/>
        <v>39047</v>
      </c>
      <c r="BA2147" s="7" t="s">
        <v>59</v>
      </c>
    </row>
    <row r="2148" spans="1:53" hidden="1" outlineLevel="1">
      <c r="A2148" t="s">
        <v>2014</v>
      </c>
      <c r="B2148" t="s">
        <v>2744</v>
      </c>
      <c r="C2148" s="25">
        <v>1115924</v>
      </c>
      <c r="F2148" s="1">
        <v>766652</v>
      </c>
      <c r="G2148" s="1">
        <v>385863</v>
      </c>
      <c r="H2148" s="1">
        <v>366882</v>
      </c>
      <c r="I2148" s="2" t="str">
        <f t="shared" si="657"/>
        <v/>
      </c>
      <c r="J2148" s="2">
        <f t="shared" si="658"/>
        <v>0.47855089401710293</v>
      </c>
      <c r="K2148" s="10" t="e">
        <f t="shared" si="659"/>
        <v>#N/A</v>
      </c>
      <c r="L2148" s="9" t="e">
        <f t="shared" si="660"/>
        <v>#N/A</v>
      </c>
      <c r="M2148" s="8" t="e">
        <f t="shared" si="661"/>
        <v>#N/A</v>
      </c>
      <c r="N2148" s="2" t="str">
        <f t="shared" si="662"/>
        <v>-</v>
      </c>
      <c r="O2148" s="2" t="str">
        <f t="shared" si="663"/>
        <v>-</v>
      </c>
      <c r="P2148" s="2" t="str">
        <f t="shared" si="664"/>
        <v>-</v>
      </c>
      <c r="Q2148" s="2" t="str">
        <f t="shared" si="665"/>
        <v>-</v>
      </c>
      <c r="AS2148" t="s">
        <v>2014</v>
      </c>
      <c r="AT2148" t="s">
        <v>2744</v>
      </c>
      <c r="AW2148" s="35">
        <v>39</v>
      </c>
      <c r="AX2148" s="37">
        <v>49</v>
      </c>
      <c r="AY2148" s="41">
        <f t="shared" si="649"/>
        <v>39049</v>
      </c>
      <c r="BA2148" s="7" t="s">
        <v>59</v>
      </c>
    </row>
    <row r="2149" spans="1:53" hidden="1" outlineLevel="1">
      <c r="A2149" t="s">
        <v>390</v>
      </c>
      <c r="B2149" t="s">
        <v>2744</v>
      </c>
      <c r="C2149" s="25">
        <v>42785</v>
      </c>
      <c r="F2149" s="1">
        <v>28616</v>
      </c>
      <c r="G2149" s="1">
        <v>16754</v>
      </c>
      <c r="H2149" s="1">
        <v>15978</v>
      </c>
      <c r="I2149" s="2" t="str">
        <f t="shared" si="657"/>
        <v/>
      </c>
      <c r="J2149" s="2">
        <f t="shared" si="658"/>
        <v>0.55835896002236507</v>
      </c>
      <c r="K2149" s="10" t="e">
        <f t="shared" si="659"/>
        <v>#N/A</v>
      </c>
      <c r="L2149" s="9" t="e">
        <f t="shared" si="660"/>
        <v>#N/A</v>
      </c>
      <c r="M2149" s="8" t="e">
        <f t="shared" si="661"/>
        <v>#N/A</v>
      </c>
      <c r="N2149" s="2" t="str">
        <f t="shared" si="662"/>
        <v>-</v>
      </c>
      <c r="O2149" s="2" t="str">
        <f t="shared" si="663"/>
        <v>-</v>
      </c>
      <c r="P2149" s="2" t="str">
        <f t="shared" si="664"/>
        <v>-</v>
      </c>
      <c r="Q2149" s="2" t="str">
        <f t="shared" si="665"/>
        <v>-</v>
      </c>
      <c r="AS2149" t="s">
        <v>390</v>
      </c>
      <c r="AT2149" t="s">
        <v>2744</v>
      </c>
      <c r="AW2149" s="35">
        <v>39</v>
      </c>
      <c r="AX2149" s="37">
        <v>51</v>
      </c>
      <c r="AY2149" s="41">
        <f t="shared" ref="AY2149:AY2211" si="666">1000*AW2149+AX2149</f>
        <v>39051</v>
      </c>
      <c r="BA2149" s="7" t="s">
        <v>59</v>
      </c>
    </row>
    <row r="2150" spans="1:53" hidden="1" outlineLevel="1">
      <c r="A2150" t="s">
        <v>2142</v>
      </c>
      <c r="B2150" t="s">
        <v>2744</v>
      </c>
      <c r="C2150" s="25">
        <v>30927</v>
      </c>
      <c r="F2150" s="1">
        <v>23320</v>
      </c>
      <c r="G2150" s="1">
        <v>10442</v>
      </c>
      <c r="H2150" s="1">
        <v>9622</v>
      </c>
      <c r="I2150" s="2" t="str">
        <f t="shared" si="657"/>
        <v/>
      </c>
      <c r="J2150" s="2">
        <f t="shared" si="658"/>
        <v>0.41260720411663809</v>
      </c>
      <c r="K2150" s="10" t="e">
        <f t="shared" si="659"/>
        <v>#N/A</v>
      </c>
      <c r="L2150" s="9" t="e">
        <f t="shared" si="660"/>
        <v>#N/A</v>
      </c>
      <c r="M2150" s="8" t="e">
        <f t="shared" si="661"/>
        <v>#N/A</v>
      </c>
      <c r="N2150" s="2" t="str">
        <f t="shared" si="662"/>
        <v>-</v>
      </c>
      <c r="O2150" s="2" t="str">
        <f t="shared" si="663"/>
        <v>-</v>
      </c>
      <c r="P2150" s="2" t="str">
        <f t="shared" si="664"/>
        <v>-</v>
      </c>
      <c r="Q2150" s="2" t="str">
        <f t="shared" si="665"/>
        <v>-</v>
      </c>
      <c r="AS2150" t="s">
        <v>2142</v>
      </c>
      <c r="AT2150" t="s">
        <v>2744</v>
      </c>
      <c r="AW2150" s="35">
        <v>39</v>
      </c>
      <c r="AX2150" s="37">
        <v>53</v>
      </c>
      <c r="AY2150" s="41">
        <f t="shared" si="666"/>
        <v>39053</v>
      </c>
      <c r="BA2150" s="7" t="s">
        <v>59</v>
      </c>
    </row>
    <row r="2151" spans="1:53" hidden="1" outlineLevel="1">
      <c r="A2151" t="s">
        <v>2143</v>
      </c>
      <c r="B2151" t="s">
        <v>2744</v>
      </c>
      <c r="C2151" s="25">
        <v>93839</v>
      </c>
      <c r="F2151" s="1">
        <v>63288</v>
      </c>
      <c r="G2151" s="1">
        <v>40853</v>
      </c>
      <c r="H2151" s="1">
        <v>38803</v>
      </c>
      <c r="I2151" s="2" t="str">
        <f t="shared" si="657"/>
        <v/>
      </c>
      <c r="J2151" s="2">
        <f t="shared" si="658"/>
        <v>0.61311781064340787</v>
      </c>
      <c r="K2151" s="10" t="e">
        <f t="shared" si="659"/>
        <v>#N/A</v>
      </c>
      <c r="L2151" s="9" t="e">
        <f t="shared" si="660"/>
        <v>#N/A</v>
      </c>
      <c r="M2151" s="8" t="e">
        <f t="shared" si="661"/>
        <v>#N/A</v>
      </c>
      <c r="N2151" s="2" t="str">
        <f t="shared" si="662"/>
        <v>-</v>
      </c>
      <c r="O2151" s="2" t="str">
        <f t="shared" si="663"/>
        <v>-</v>
      </c>
      <c r="P2151" s="2" t="str">
        <f t="shared" si="664"/>
        <v>-</v>
      </c>
      <c r="Q2151" s="2" t="str">
        <f t="shared" si="665"/>
        <v>-</v>
      </c>
      <c r="AS2151" t="s">
        <v>2143</v>
      </c>
      <c r="AT2151" t="s">
        <v>2744</v>
      </c>
      <c r="AW2151" s="35">
        <v>39</v>
      </c>
      <c r="AX2151" s="37">
        <v>55</v>
      </c>
      <c r="AY2151" s="41">
        <f t="shared" si="666"/>
        <v>39055</v>
      </c>
      <c r="BA2151" s="7" t="s">
        <v>59</v>
      </c>
    </row>
    <row r="2152" spans="1:53" hidden="1" outlineLevel="1">
      <c r="A2152" t="s">
        <v>96</v>
      </c>
      <c r="B2152" t="s">
        <v>2744</v>
      </c>
      <c r="C2152" s="25">
        <v>157850</v>
      </c>
      <c r="F2152" s="1">
        <v>107484</v>
      </c>
      <c r="G2152" s="1">
        <v>59657</v>
      </c>
      <c r="H2152" s="1">
        <v>58797</v>
      </c>
      <c r="I2152" s="2" t="str">
        <f t="shared" si="657"/>
        <v/>
      </c>
      <c r="J2152" s="2">
        <f t="shared" si="658"/>
        <v>0.54703025566595953</v>
      </c>
      <c r="K2152" s="10" t="e">
        <f t="shared" si="659"/>
        <v>#N/A</v>
      </c>
      <c r="L2152" s="9" t="e">
        <f t="shared" si="660"/>
        <v>#N/A</v>
      </c>
      <c r="M2152" s="8" t="e">
        <f t="shared" si="661"/>
        <v>#N/A</v>
      </c>
      <c r="N2152" s="2" t="str">
        <f t="shared" si="662"/>
        <v>-</v>
      </c>
      <c r="O2152" s="2" t="str">
        <f t="shared" si="663"/>
        <v>-</v>
      </c>
      <c r="P2152" s="2" t="str">
        <f t="shared" si="664"/>
        <v>-</v>
      </c>
      <c r="Q2152" s="2" t="str">
        <f t="shared" si="665"/>
        <v>-</v>
      </c>
      <c r="AS2152" t="s">
        <v>96</v>
      </c>
      <c r="AT2152" t="s">
        <v>2744</v>
      </c>
      <c r="AW2152" s="35">
        <v>39</v>
      </c>
      <c r="AX2152" s="37">
        <v>57</v>
      </c>
      <c r="AY2152" s="41">
        <f t="shared" si="666"/>
        <v>39057</v>
      </c>
      <c r="BA2152" s="7" t="s">
        <v>59</v>
      </c>
    </row>
    <row r="2153" spans="1:53" hidden="1" outlineLevel="1">
      <c r="A2153" t="s">
        <v>1788</v>
      </c>
      <c r="B2153" t="s">
        <v>2744</v>
      </c>
      <c r="C2153" s="25">
        <v>40600</v>
      </c>
      <c r="F2153" s="1">
        <v>25429</v>
      </c>
      <c r="G2153" s="1">
        <v>13853</v>
      </c>
      <c r="H2153" s="1">
        <v>13176</v>
      </c>
      <c r="I2153" s="2" t="str">
        <f t="shared" si="657"/>
        <v/>
      </c>
      <c r="J2153" s="2">
        <f t="shared" si="658"/>
        <v>0.5181485705297102</v>
      </c>
      <c r="K2153" s="10" t="e">
        <f t="shared" si="659"/>
        <v>#N/A</v>
      </c>
      <c r="L2153" s="9" t="e">
        <f t="shared" si="660"/>
        <v>#N/A</v>
      </c>
      <c r="M2153" s="8" t="e">
        <f t="shared" si="661"/>
        <v>#N/A</v>
      </c>
      <c r="N2153" s="2" t="str">
        <f t="shared" si="662"/>
        <v>-</v>
      </c>
      <c r="O2153" s="2" t="str">
        <f t="shared" si="663"/>
        <v>-</v>
      </c>
      <c r="P2153" s="2" t="str">
        <f t="shared" si="664"/>
        <v>-</v>
      </c>
      <c r="Q2153" s="2" t="str">
        <f t="shared" si="665"/>
        <v>-</v>
      </c>
      <c r="AS2153" t="s">
        <v>1788</v>
      </c>
      <c r="AT2153" t="s">
        <v>2744</v>
      </c>
      <c r="AW2153" s="35">
        <v>39</v>
      </c>
      <c r="AX2153" s="37">
        <v>59</v>
      </c>
      <c r="AY2153" s="41">
        <f t="shared" si="666"/>
        <v>39059</v>
      </c>
      <c r="BA2153" s="7" t="s">
        <v>59</v>
      </c>
    </row>
    <row r="2154" spans="1:53" hidden="1" outlineLevel="1">
      <c r="A2154" t="s">
        <v>1529</v>
      </c>
      <c r="B2154" t="s">
        <v>2744</v>
      </c>
      <c r="C2154" s="25">
        <v>804913</v>
      </c>
      <c r="F2154" s="1">
        <v>566930</v>
      </c>
      <c r="G2154" s="1">
        <v>296420</v>
      </c>
      <c r="H2154" s="1">
        <v>287416</v>
      </c>
      <c r="I2154" s="2" t="str">
        <f t="shared" si="657"/>
        <v/>
      </c>
      <c r="J2154" s="2">
        <f t="shared" si="658"/>
        <v>0.50696911435274195</v>
      </c>
      <c r="K2154" s="10" t="e">
        <f t="shared" si="659"/>
        <v>#N/A</v>
      </c>
      <c r="L2154" s="9" t="e">
        <f t="shared" si="660"/>
        <v>#N/A</v>
      </c>
      <c r="M2154" s="8" t="e">
        <f t="shared" si="661"/>
        <v>#N/A</v>
      </c>
      <c r="N2154" s="2" t="str">
        <f t="shared" si="662"/>
        <v>-</v>
      </c>
      <c r="O2154" s="2" t="str">
        <f t="shared" si="663"/>
        <v>-</v>
      </c>
      <c r="P2154" s="2" t="str">
        <f t="shared" si="664"/>
        <v>-</v>
      </c>
      <c r="Q2154" s="2" t="str">
        <f t="shared" si="665"/>
        <v>-</v>
      </c>
      <c r="AS2154" t="s">
        <v>1529</v>
      </c>
      <c r="AT2154" t="s">
        <v>2744</v>
      </c>
      <c r="AW2154" s="35">
        <v>39</v>
      </c>
      <c r="AX2154" s="37">
        <v>61</v>
      </c>
      <c r="AY2154" s="41">
        <f t="shared" si="666"/>
        <v>39061</v>
      </c>
      <c r="BA2154" s="7" t="s">
        <v>59</v>
      </c>
    </row>
    <row r="2155" spans="1:53" hidden="1" outlineLevel="1">
      <c r="A2155" t="s">
        <v>2930</v>
      </c>
      <c r="B2155" t="s">
        <v>2744</v>
      </c>
      <c r="C2155" s="25">
        <v>74167</v>
      </c>
      <c r="F2155" s="1">
        <v>50013</v>
      </c>
      <c r="G2155" s="1">
        <v>26147</v>
      </c>
      <c r="H2155" s="1">
        <v>25176</v>
      </c>
      <c r="I2155" s="2" t="str">
        <f t="shared" si="657"/>
        <v/>
      </c>
      <c r="J2155" s="2">
        <f t="shared" si="658"/>
        <v>0.50338911882910442</v>
      </c>
      <c r="K2155" s="10" t="e">
        <f t="shared" si="659"/>
        <v>#N/A</v>
      </c>
      <c r="L2155" s="9" t="e">
        <f t="shared" si="660"/>
        <v>#N/A</v>
      </c>
      <c r="M2155" s="8" t="e">
        <f t="shared" si="661"/>
        <v>#N/A</v>
      </c>
      <c r="N2155" s="2" t="str">
        <f t="shared" si="662"/>
        <v>-</v>
      </c>
      <c r="O2155" s="2" t="str">
        <f t="shared" si="663"/>
        <v>-</v>
      </c>
      <c r="P2155" s="2" t="str">
        <f t="shared" si="664"/>
        <v>-</v>
      </c>
      <c r="Q2155" s="2" t="str">
        <f t="shared" si="665"/>
        <v>-</v>
      </c>
      <c r="AS2155" t="s">
        <v>2930</v>
      </c>
      <c r="AT2155" t="s">
        <v>2744</v>
      </c>
      <c r="AW2155" s="35">
        <v>39</v>
      </c>
      <c r="AX2155" s="37">
        <v>63</v>
      </c>
      <c r="AY2155" s="41">
        <f t="shared" si="666"/>
        <v>39063</v>
      </c>
      <c r="BA2155" s="7" t="s">
        <v>59</v>
      </c>
    </row>
    <row r="2156" spans="1:53" hidden="1" outlineLevel="1">
      <c r="A2156" t="s">
        <v>976</v>
      </c>
      <c r="B2156" t="s">
        <v>2744</v>
      </c>
      <c r="C2156" s="25">
        <v>31939</v>
      </c>
      <c r="F2156" s="1">
        <v>17604</v>
      </c>
      <c r="G2156" s="1">
        <v>10005</v>
      </c>
      <c r="H2156" s="1">
        <v>9538</v>
      </c>
      <c r="I2156" s="2" t="str">
        <f t="shared" si="657"/>
        <v/>
      </c>
      <c r="J2156" s="2">
        <f t="shared" si="658"/>
        <v>0.54180867984548964</v>
      </c>
      <c r="K2156" s="10" t="e">
        <f t="shared" ref="K2156:K2187" si="667">RANK(R2156,R2156:AP2156)</f>
        <v>#N/A</v>
      </c>
      <c r="L2156" s="9" t="e">
        <f t="shared" ref="L2156:L2187" si="668">RANK(S2156,R2156:AP2156)</f>
        <v>#N/A</v>
      </c>
      <c r="M2156" s="8" t="e">
        <f t="shared" ref="M2156:M2187" si="669">RANK(T2156,R2156:AP2156)</f>
        <v>#N/A</v>
      </c>
      <c r="N2156" s="2" t="str">
        <f t="shared" ref="N2156:N2187" si="670">IF(SUM($R2156:$AO2156)=0,"-",R2156/SUM($R2156:$AO2156))</f>
        <v>-</v>
      </c>
      <c r="O2156" s="2" t="str">
        <f t="shared" ref="O2156:O2187" si="671">IF(SUM($R2156:$AO2156)=0,"-",S2156/SUM($R2156:$AO2156))</f>
        <v>-</v>
      </c>
      <c r="P2156" s="2" t="str">
        <f t="shared" ref="P2156:P2187" si="672">IF(SUM($R2156:$AO2156)=0,"-",T2156/SUM($R2156:$AO2156))</f>
        <v>-</v>
      </c>
      <c r="Q2156" s="2" t="str">
        <f t="shared" ref="Q2156:Q2187" si="673">IF(SUM($R2156:$AO2156)=0,"-",(1-N2156-O2156-P2156))</f>
        <v>-</v>
      </c>
      <c r="AS2156" t="s">
        <v>976</v>
      </c>
      <c r="AT2156" t="s">
        <v>2744</v>
      </c>
      <c r="AW2156" s="35">
        <v>39</v>
      </c>
      <c r="AX2156" s="37">
        <v>65</v>
      </c>
      <c r="AY2156" s="41">
        <f t="shared" si="666"/>
        <v>39065</v>
      </c>
      <c r="BA2156" s="7" t="s">
        <v>59</v>
      </c>
    </row>
    <row r="2157" spans="1:53" hidden="1" outlineLevel="1">
      <c r="A2157" t="s">
        <v>430</v>
      </c>
      <c r="B2157" t="s">
        <v>2744</v>
      </c>
      <c r="C2157" s="25">
        <v>15868</v>
      </c>
      <c r="F2157" s="1">
        <v>10923</v>
      </c>
      <c r="G2157" s="1">
        <v>6266</v>
      </c>
      <c r="H2157" s="1">
        <v>5978</v>
      </c>
      <c r="I2157" s="2" t="str">
        <f t="shared" si="657"/>
        <v/>
      </c>
      <c r="J2157" s="2">
        <f t="shared" si="658"/>
        <v>0.54728554426439624</v>
      </c>
      <c r="K2157" s="10" t="e">
        <f t="shared" si="667"/>
        <v>#N/A</v>
      </c>
      <c r="L2157" s="9" t="e">
        <f t="shared" si="668"/>
        <v>#N/A</v>
      </c>
      <c r="M2157" s="8" t="e">
        <f t="shared" si="669"/>
        <v>#N/A</v>
      </c>
      <c r="N2157" s="2" t="str">
        <f t="shared" si="670"/>
        <v>-</v>
      </c>
      <c r="O2157" s="2" t="str">
        <f t="shared" si="671"/>
        <v>-</v>
      </c>
      <c r="P2157" s="2" t="str">
        <f t="shared" si="672"/>
        <v>-</v>
      </c>
      <c r="Q2157" s="2" t="str">
        <f t="shared" si="673"/>
        <v>-</v>
      </c>
      <c r="AS2157" t="s">
        <v>430</v>
      </c>
      <c r="AT2157" t="s">
        <v>2744</v>
      </c>
      <c r="AW2157" s="35">
        <v>39</v>
      </c>
      <c r="AX2157" s="37">
        <v>67</v>
      </c>
      <c r="AY2157" s="41">
        <f t="shared" si="666"/>
        <v>39067</v>
      </c>
      <c r="BA2157" s="7" t="s">
        <v>59</v>
      </c>
    </row>
    <row r="2158" spans="1:53" hidden="1" outlineLevel="1">
      <c r="A2158" t="s">
        <v>1304</v>
      </c>
      <c r="B2158" t="s">
        <v>2744</v>
      </c>
      <c r="C2158" s="25">
        <v>29026</v>
      </c>
      <c r="F2158" s="1">
        <v>19618</v>
      </c>
      <c r="G2158" s="1">
        <v>11872</v>
      </c>
      <c r="H2158" s="1">
        <v>11553</v>
      </c>
      <c r="I2158" s="2" t="str">
        <f t="shared" si="657"/>
        <v/>
      </c>
      <c r="J2158" s="2">
        <f t="shared" si="658"/>
        <v>0.5888979508614538</v>
      </c>
      <c r="K2158" s="10" t="e">
        <f t="shared" si="667"/>
        <v>#N/A</v>
      </c>
      <c r="L2158" s="9" t="e">
        <f t="shared" si="668"/>
        <v>#N/A</v>
      </c>
      <c r="M2158" s="8" t="e">
        <f t="shared" si="669"/>
        <v>#N/A</v>
      </c>
      <c r="N2158" s="2" t="str">
        <f t="shared" si="670"/>
        <v>-</v>
      </c>
      <c r="O2158" s="2" t="str">
        <f t="shared" si="671"/>
        <v>-</v>
      </c>
      <c r="P2158" s="2" t="str">
        <f t="shared" si="672"/>
        <v>-</v>
      </c>
      <c r="Q2158" s="2" t="str">
        <f t="shared" si="673"/>
        <v>-</v>
      </c>
      <c r="AS2158" t="s">
        <v>1304</v>
      </c>
      <c r="AT2158" t="s">
        <v>2744</v>
      </c>
      <c r="AW2158" s="35">
        <v>39</v>
      </c>
      <c r="AX2158" s="37">
        <v>69</v>
      </c>
      <c r="AY2158" s="41">
        <f t="shared" si="666"/>
        <v>39069</v>
      </c>
      <c r="BA2158" s="7" t="s">
        <v>59</v>
      </c>
    </row>
    <row r="2159" spans="1:53" hidden="1" outlineLevel="1">
      <c r="A2159" t="s">
        <v>1965</v>
      </c>
      <c r="B2159" t="s">
        <v>2744</v>
      </c>
      <c r="C2159" s="25">
        <v>43562</v>
      </c>
      <c r="F2159" s="1">
        <v>25695</v>
      </c>
      <c r="G2159" s="1">
        <v>15064</v>
      </c>
      <c r="H2159" s="1">
        <v>12762</v>
      </c>
      <c r="I2159" s="2" t="str">
        <f t="shared" si="657"/>
        <v/>
      </c>
      <c r="J2159" s="2">
        <f t="shared" si="658"/>
        <v>0.4966725043782837</v>
      </c>
      <c r="K2159" s="10" t="e">
        <f t="shared" si="667"/>
        <v>#N/A</v>
      </c>
      <c r="L2159" s="9" t="e">
        <f t="shared" si="668"/>
        <v>#N/A</v>
      </c>
      <c r="M2159" s="8" t="e">
        <f t="shared" si="669"/>
        <v>#N/A</v>
      </c>
      <c r="N2159" s="2" t="str">
        <f t="shared" si="670"/>
        <v>-</v>
      </c>
      <c r="O2159" s="2" t="str">
        <f t="shared" si="671"/>
        <v>-</v>
      </c>
      <c r="P2159" s="2" t="str">
        <f t="shared" si="672"/>
        <v>-</v>
      </c>
      <c r="Q2159" s="2" t="str">
        <f t="shared" si="673"/>
        <v>-</v>
      </c>
      <c r="AS2159" t="s">
        <v>1965</v>
      </c>
      <c r="AT2159" t="s">
        <v>2744</v>
      </c>
      <c r="AW2159" s="35">
        <v>39</v>
      </c>
      <c r="AX2159" s="37">
        <v>71</v>
      </c>
      <c r="AY2159" s="41">
        <f t="shared" si="666"/>
        <v>39071</v>
      </c>
      <c r="BA2159" s="7" t="s">
        <v>59</v>
      </c>
    </row>
    <row r="2160" spans="1:53" hidden="1" outlineLevel="1">
      <c r="A2160" t="s">
        <v>1249</v>
      </c>
      <c r="B2160" t="s">
        <v>2744</v>
      </c>
      <c r="C2160" s="25">
        <v>29097</v>
      </c>
      <c r="F2160" s="1">
        <v>18035</v>
      </c>
      <c r="G2160" s="1">
        <v>10083</v>
      </c>
      <c r="H2160" s="1">
        <v>9487</v>
      </c>
      <c r="I2160" s="2" t="str">
        <f t="shared" si="657"/>
        <v/>
      </c>
      <c r="J2160" s="2">
        <f t="shared" si="658"/>
        <v>0.52603271416689767</v>
      </c>
      <c r="K2160" s="10" t="e">
        <f t="shared" si="667"/>
        <v>#N/A</v>
      </c>
      <c r="L2160" s="9" t="e">
        <f t="shared" si="668"/>
        <v>#N/A</v>
      </c>
      <c r="M2160" s="8" t="e">
        <f t="shared" si="669"/>
        <v>#N/A</v>
      </c>
      <c r="N2160" s="2" t="str">
        <f t="shared" si="670"/>
        <v>-</v>
      </c>
      <c r="O2160" s="2" t="str">
        <f t="shared" si="671"/>
        <v>-</v>
      </c>
      <c r="P2160" s="2" t="str">
        <f t="shared" si="672"/>
        <v>-</v>
      </c>
      <c r="Q2160" s="2" t="str">
        <f t="shared" si="673"/>
        <v>-</v>
      </c>
      <c r="AS2160" t="s">
        <v>1249</v>
      </c>
      <c r="AT2160" t="s">
        <v>2744</v>
      </c>
      <c r="AW2160" s="35">
        <v>39</v>
      </c>
      <c r="AX2160" s="37">
        <v>73</v>
      </c>
      <c r="AY2160" s="41">
        <f t="shared" si="666"/>
        <v>39073</v>
      </c>
      <c r="BA2160" s="7" t="s">
        <v>59</v>
      </c>
    </row>
    <row r="2161" spans="1:53" hidden="1" outlineLevel="1">
      <c r="A2161" t="s">
        <v>2958</v>
      </c>
      <c r="B2161" t="s">
        <v>2744</v>
      </c>
      <c r="C2161" s="25">
        <v>41828</v>
      </c>
      <c r="F2161" s="1">
        <v>18206</v>
      </c>
      <c r="G2161" s="1">
        <v>8639</v>
      </c>
      <c r="H2161" s="1">
        <v>7813</v>
      </c>
      <c r="I2161" s="2" t="str">
        <f t="shared" si="657"/>
        <v/>
      </c>
      <c r="J2161" s="2">
        <f t="shared" si="658"/>
        <v>0.42914423816324287</v>
      </c>
      <c r="K2161" s="10" t="e">
        <f t="shared" si="667"/>
        <v>#N/A</v>
      </c>
      <c r="L2161" s="9" t="e">
        <f t="shared" si="668"/>
        <v>#N/A</v>
      </c>
      <c r="M2161" s="8" t="e">
        <f t="shared" si="669"/>
        <v>#N/A</v>
      </c>
      <c r="N2161" s="2" t="str">
        <f t="shared" si="670"/>
        <v>-</v>
      </c>
      <c r="O2161" s="2" t="str">
        <f t="shared" si="671"/>
        <v>-</v>
      </c>
      <c r="P2161" s="2" t="str">
        <f t="shared" si="672"/>
        <v>-</v>
      </c>
      <c r="Q2161" s="2" t="str">
        <f t="shared" si="673"/>
        <v>-</v>
      </c>
      <c r="AS2161" t="s">
        <v>2958</v>
      </c>
      <c r="AT2161" t="s">
        <v>2744</v>
      </c>
      <c r="AW2161" s="35">
        <v>39</v>
      </c>
      <c r="AX2161" s="37">
        <v>75</v>
      </c>
      <c r="AY2161" s="41">
        <f t="shared" si="666"/>
        <v>39075</v>
      </c>
      <c r="BA2161" s="7" t="s">
        <v>59</v>
      </c>
    </row>
    <row r="2162" spans="1:53" hidden="1" outlineLevel="1">
      <c r="A2162" t="s">
        <v>3037</v>
      </c>
      <c r="B2162" t="s">
        <v>2744</v>
      </c>
      <c r="C2162" s="25">
        <v>60113</v>
      </c>
      <c r="F2162" s="1">
        <v>35645</v>
      </c>
      <c r="G2162" s="1">
        <v>19572</v>
      </c>
      <c r="H2162" s="1">
        <v>18555</v>
      </c>
      <c r="I2162" s="2" t="str">
        <f t="shared" si="657"/>
        <v/>
      </c>
      <c r="J2162" s="2">
        <f t="shared" si="658"/>
        <v>0.52054986674147852</v>
      </c>
      <c r="K2162" s="10" t="e">
        <f t="shared" si="667"/>
        <v>#N/A</v>
      </c>
      <c r="L2162" s="9" t="e">
        <f t="shared" si="668"/>
        <v>#N/A</v>
      </c>
      <c r="M2162" s="8" t="e">
        <f t="shared" si="669"/>
        <v>#N/A</v>
      </c>
      <c r="N2162" s="2" t="str">
        <f t="shared" si="670"/>
        <v>-</v>
      </c>
      <c r="O2162" s="2" t="str">
        <f t="shared" si="671"/>
        <v>-</v>
      </c>
      <c r="P2162" s="2" t="str">
        <f t="shared" si="672"/>
        <v>-</v>
      </c>
      <c r="Q2162" s="2" t="str">
        <f t="shared" si="673"/>
        <v>-</v>
      </c>
      <c r="AS2162" t="s">
        <v>3037</v>
      </c>
      <c r="AT2162" t="s">
        <v>2744</v>
      </c>
      <c r="AW2162" s="35">
        <v>39</v>
      </c>
      <c r="AX2162" s="37">
        <v>77</v>
      </c>
      <c r="AY2162" s="41">
        <f t="shared" si="666"/>
        <v>39077</v>
      </c>
      <c r="BA2162" s="7" t="s">
        <v>59</v>
      </c>
    </row>
    <row r="2163" spans="1:53" hidden="1" outlineLevel="1">
      <c r="A2163" t="s">
        <v>534</v>
      </c>
      <c r="B2163" t="s">
        <v>2744</v>
      </c>
      <c r="C2163" s="25">
        <v>33135</v>
      </c>
      <c r="F2163" s="1">
        <v>21694</v>
      </c>
      <c r="G2163" s="1">
        <v>10669</v>
      </c>
      <c r="H2163" s="1">
        <v>9858</v>
      </c>
      <c r="I2163" s="2" t="str">
        <f t="shared" si="657"/>
        <v/>
      </c>
      <c r="J2163" s="2">
        <f t="shared" si="658"/>
        <v>0.45441135797916477</v>
      </c>
      <c r="K2163" s="10" t="e">
        <f t="shared" si="667"/>
        <v>#N/A</v>
      </c>
      <c r="L2163" s="9" t="e">
        <f t="shared" si="668"/>
        <v>#N/A</v>
      </c>
      <c r="M2163" s="8" t="e">
        <f t="shared" si="669"/>
        <v>#N/A</v>
      </c>
      <c r="N2163" s="2" t="str">
        <f t="shared" si="670"/>
        <v>-</v>
      </c>
      <c r="O2163" s="2" t="str">
        <f t="shared" si="671"/>
        <v>-</v>
      </c>
      <c r="P2163" s="2" t="str">
        <f t="shared" si="672"/>
        <v>-</v>
      </c>
      <c r="Q2163" s="2" t="str">
        <f t="shared" si="673"/>
        <v>-</v>
      </c>
      <c r="AS2163" t="s">
        <v>534</v>
      </c>
      <c r="AT2163" t="s">
        <v>2744</v>
      </c>
      <c r="AW2163" s="35">
        <v>39</v>
      </c>
      <c r="AX2163" s="37">
        <v>79</v>
      </c>
      <c r="AY2163" s="41">
        <f t="shared" si="666"/>
        <v>39079</v>
      </c>
      <c r="BA2163" s="7" t="s">
        <v>59</v>
      </c>
    </row>
    <row r="2164" spans="1:53" hidden="1" outlineLevel="1">
      <c r="A2164" t="s">
        <v>708</v>
      </c>
      <c r="B2164" t="s">
        <v>2744</v>
      </c>
      <c r="C2164" s="25">
        <v>70656</v>
      </c>
      <c r="F2164" s="1">
        <v>48693</v>
      </c>
      <c r="G2164" s="1">
        <v>26666</v>
      </c>
      <c r="H2164" s="1">
        <v>25760</v>
      </c>
      <c r="I2164" s="2" t="str">
        <f t="shared" si="657"/>
        <v/>
      </c>
      <c r="J2164" s="2">
        <f t="shared" si="658"/>
        <v>0.52902881317643191</v>
      </c>
      <c r="K2164" s="10" t="e">
        <f t="shared" si="667"/>
        <v>#N/A</v>
      </c>
      <c r="L2164" s="9" t="e">
        <f t="shared" si="668"/>
        <v>#N/A</v>
      </c>
      <c r="M2164" s="8" t="e">
        <f t="shared" si="669"/>
        <v>#N/A</v>
      </c>
      <c r="N2164" s="2" t="str">
        <f t="shared" si="670"/>
        <v>-</v>
      </c>
      <c r="O2164" s="2" t="str">
        <f t="shared" si="671"/>
        <v>-</v>
      </c>
      <c r="P2164" s="2" t="str">
        <f t="shared" si="672"/>
        <v>-</v>
      </c>
      <c r="Q2164" s="2" t="str">
        <f t="shared" si="673"/>
        <v>-</v>
      </c>
      <c r="AS2164" t="s">
        <v>708</v>
      </c>
      <c r="AT2164" t="s">
        <v>2744</v>
      </c>
      <c r="AW2164" s="35">
        <v>39</v>
      </c>
      <c r="AX2164" s="37">
        <v>81</v>
      </c>
      <c r="AY2164" s="41">
        <f t="shared" si="666"/>
        <v>39081</v>
      </c>
      <c r="BA2164" s="7" t="s">
        <v>59</v>
      </c>
    </row>
    <row r="2165" spans="1:53" hidden="1" outlineLevel="1">
      <c r="A2165" t="s">
        <v>1659</v>
      </c>
      <c r="B2165" t="s">
        <v>2744</v>
      </c>
      <c r="C2165" s="25">
        <v>59194</v>
      </c>
      <c r="F2165" s="1">
        <v>36349</v>
      </c>
      <c r="G2165" s="1">
        <v>21329</v>
      </c>
      <c r="H2165" s="1">
        <v>20227</v>
      </c>
      <c r="I2165" s="2" t="str">
        <f t="shared" si="657"/>
        <v/>
      </c>
      <c r="J2165" s="2">
        <f t="shared" si="658"/>
        <v>0.5564664777572973</v>
      </c>
      <c r="K2165" s="10" t="e">
        <f t="shared" si="667"/>
        <v>#N/A</v>
      </c>
      <c r="L2165" s="9" t="e">
        <f t="shared" si="668"/>
        <v>#N/A</v>
      </c>
      <c r="M2165" s="8" t="e">
        <f t="shared" si="669"/>
        <v>#N/A</v>
      </c>
      <c r="N2165" s="2" t="str">
        <f t="shared" si="670"/>
        <v>-</v>
      </c>
      <c r="O2165" s="2" t="str">
        <f t="shared" si="671"/>
        <v>-</v>
      </c>
      <c r="P2165" s="2" t="str">
        <f t="shared" si="672"/>
        <v>-</v>
      </c>
      <c r="Q2165" s="2" t="str">
        <f t="shared" si="673"/>
        <v>-</v>
      </c>
      <c r="AS2165" t="s">
        <v>1659</v>
      </c>
      <c r="AT2165" t="s">
        <v>2744</v>
      </c>
      <c r="AW2165" s="35">
        <v>39</v>
      </c>
      <c r="AX2165" s="37">
        <v>83</v>
      </c>
      <c r="AY2165" s="41">
        <f t="shared" si="666"/>
        <v>39083</v>
      </c>
      <c r="BA2165" s="7" t="s">
        <v>59</v>
      </c>
    </row>
    <row r="2166" spans="1:53" hidden="1" outlineLevel="1">
      <c r="A2166" t="s">
        <v>986</v>
      </c>
      <c r="B2166" t="s">
        <v>2744</v>
      </c>
      <c r="C2166" s="25">
        <v>228203</v>
      </c>
      <c r="F2166" s="1">
        <v>153736</v>
      </c>
      <c r="G2166" s="1">
        <v>91348</v>
      </c>
      <c r="H2166" s="1">
        <v>88182</v>
      </c>
      <c r="I2166" s="2" t="str">
        <f t="shared" si="657"/>
        <v/>
      </c>
      <c r="J2166" s="2">
        <f t="shared" si="658"/>
        <v>0.57359369308424835</v>
      </c>
      <c r="K2166" s="10" t="e">
        <f t="shared" si="667"/>
        <v>#N/A</v>
      </c>
      <c r="L2166" s="9" t="e">
        <f t="shared" si="668"/>
        <v>#N/A</v>
      </c>
      <c r="M2166" s="8" t="e">
        <f t="shared" si="669"/>
        <v>#N/A</v>
      </c>
      <c r="N2166" s="2" t="str">
        <f t="shared" si="670"/>
        <v>-</v>
      </c>
      <c r="O2166" s="2" t="str">
        <f t="shared" si="671"/>
        <v>-</v>
      </c>
      <c r="P2166" s="2" t="str">
        <f t="shared" si="672"/>
        <v>-</v>
      </c>
      <c r="Q2166" s="2" t="str">
        <f t="shared" si="673"/>
        <v>-</v>
      </c>
      <c r="AS2166" t="s">
        <v>986</v>
      </c>
      <c r="AT2166" t="s">
        <v>2744</v>
      </c>
      <c r="AW2166" s="35">
        <v>39</v>
      </c>
      <c r="AX2166" s="37">
        <v>85</v>
      </c>
      <c r="AY2166" s="41">
        <f t="shared" si="666"/>
        <v>39085</v>
      </c>
      <c r="BA2166" s="7" t="s">
        <v>59</v>
      </c>
    </row>
    <row r="2167" spans="1:53" hidden="1" outlineLevel="1">
      <c r="A2167" t="s">
        <v>1613</v>
      </c>
      <c r="B2167" t="s">
        <v>2744</v>
      </c>
      <c r="C2167" s="25">
        <v>62798</v>
      </c>
      <c r="F2167" s="1">
        <v>41435</v>
      </c>
      <c r="G2167" s="1">
        <v>19976</v>
      </c>
      <c r="H2167" s="1">
        <v>18755</v>
      </c>
      <c r="I2167" s="2" t="str">
        <f t="shared" si="657"/>
        <v/>
      </c>
      <c r="J2167" s="2">
        <f t="shared" si="658"/>
        <v>0.45263665982864726</v>
      </c>
      <c r="K2167" s="10" t="e">
        <f t="shared" si="667"/>
        <v>#N/A</v>
      </c>
      <c r="L2167" s="9" t="e">
        <f t="shared" si="668"/>
        <v>#N/A</v>
      </c>
      <c r="M2167" s="8" t="e">
        <f t="shared" si="669"/>
        <v>#N/A</v>
      </c>
      <c r="N2167" s="2" t="str">
        <f t="shared" si="670"/>
        <v>-</v>
      </c>
      <c r="O2167" s="2" t="str">
        <f t="shared" si="671"/>
        <v>-</v>
      </c>
      <c r="P2167" s="2" t="str">
        <f t="shared" si="672"/>
        <v>-</v>
      </c>
      <c r="Q2167" s="2" t="str">
        <f t="shared" si="673"/>
        <v>-</v>
      </c>
      <c r="AS2167" t="s">
        <v>1613</v>
      </c>
      <c r="AT2167" t="s">
        <v>2744</v>
      </c>
      <c r="AW2167" s="35">
        <v>39</v>
      </c>
      <c r="AX2167" s="37">
        <v>87</v>
      </c>
      <c r="AY2167" s="41">
        <f t="shared" si="666"/>
        <v>39087</v>
      </c>
      <c r="BA2167" s="7" t="s">
        <v>59</v>
      </c>
    </row>
    <row r="2168" spans="1:53" hidden="1" outlineLevel="1">
      <c r="A2168" t="s">
        <v>941</v>
      </c>
      <c r="B2168" t="s">
        <v>2744</v>
      </c>
      <c r="C2168" s="25">
        <v>160263</v>
      </c>
      <c r="F2168" s="1">
        <v>102497</v>
      </c>
      <c r="G2168" s="1">
        <v>60726</v>
      </c>
      <c r="H2168" s="1">
        <v>58329</v>
      </c>
      <c r="I2168" s="2" t="str">
        <f t="shared" si="657"/>
        <v/>
      </c>
      <c r="J2168" s="2">
        <f t="shared" si="658"/>
        <v>0.5690800706362138</v>
      </c>
      <c r="K2168" s="10" t="e">
        <f t="shared" si="667"/>
        <v>#N/A</v>
      </c>
      <c r="L2168" s="9" t="e">
        <f t="shared" si="668"/>
        <v>#N/A</v>
      </c>
      <c r="M2168" s="8" t="e">
        <f t="shared" si="669"/>
        <v>#N/A</v>
      </c>
      <c r="N2168" s="2" t="str">
        <f t="shared" si="670"/>
        <v>-</v>
      </c>
      <c r="O2168" s="2" t="str">
        <f t="shared" si="671"/>
        <v>-</v>
      </c>
      <c r="P2168" s="2" t="str">
        <f t="shared" si="672"/>
        <v>-</v>
      </c>
      <c r="Q2168" s="2" t="str">
        <f t="shared" si="673"/>
        <v>-</v>
      </c>
      <c r="AS2168" t="s">
        <v>941</v>
      </c>
      <c r="AT2168" t="s">
        <v>2744</v>
      </c>
      <c r="AW2168" s="35">
        <v>39</v>
      </c>
      <c r="AX2168" s="37">
        <v>89</v>
      </c>
      <c r="AY2168" s="41">
        <f t="shared" si="666"/>
        <v>39089</v>
      </c>
      <c r="BA2168" s="7" t="s">
        <v>59</v>
      </c>
    </row>
    <row r="2169" spans="1:53" hidden="1" outlineLevel="1">
      <c r="A2169" t="s">
        <v>2748</v>
      </c>
      <c r="B2169" t="s">
        <v>2744</v>
      </c>
      <c r="C2169" s="25">
        <v>45902</v>
      </c>
      <c r="F2169" s="1">
        <v>29730</v>
      </c>
      <c r="G2169" s="1">
        <v>16754</v>
      </c>
      <c r="H2169" s="1">
        <v>15921</v>
      </c>
      <c r="I2169" s="2" t="str">
        <f t="shared" si="657"/>
        <v/>
      </c>
      <c r="J2169" s="2">
        <f t="shared" si="658"/>
        <v>0.53551967709384463</v>
      </c>
      <c r="K2169" s="10" t="e">
        <f t="shared" si="667"/>
        <v>#N/A</v>
      </c>
      <c r="L2169" s="9" t="e">
        <f t="shared" si="668"/>
        <v>#N/A</v>
      </c>
      <c r="M2169" s="8" t="e">
        <f t="shared" si="669"/>
        <v>#N/A</v>
      </c>
      <c r="N2169" s="2" t="str">
        <f t="shared" si="670"/>
        <v>-</v>
      </c>
      <c r="O2169" s="2" t="str">
        <f t="shared" si="671"/>
        <v>-</v>
      </c>
      <c r="P2169" s="2" t="str">
        <f t="shared" si="672"/>
        <v>-</v>
      </c>
      <c r="Q2169" s="2" t="str">
        <f t="shared" si="673"/>
        <v>-</v>
      </c>
      <c r="AS2169" t="s">
        <v>2748</v>
      </c>
      <c r="AT2169" t="s">
        <v>2744</v>
      </c>
      <c r="AW2169" s="35">
        <v>39</v>
      </c>
      <c r="AX2169" s="37">
        <v>91</v>
      </c>
      <c r="AY2169" s="41">
        <f t="shared" si="666"/>
        <v>39091</v>
      </c>
      <c r="BA2169" s="7" t="s">
        <v>59</v>
      </c>
    </row>
    <row r="2170" spans="1:53" hidden="1" outlineLevel="1">
      <c r="A2170" t="s">
        <v>2026</v>
      </c>
      <c r="B2170" t="s">
        <v>2744</v>
      </c>
      <c r="C2170" s="25">
        <v>297259</v>
      </c>
      <c r="F2170" s="1">
        <v>190767</v>
      </c>
      <c r="G2170" s="1">
        <v>104008</v>
      </c>
      <c r="H2170" s="1">
        <v>97449</v>
      </c>
      <c r="I2170" s="2" t="str">
        <f t="shared" si="657"/>
        <v/>
      </c>
      <c r="J2170" s="2">
        <f t="shared" si="658"/>
        <v>0.5108273443520106</v>
      </c>
      <c r="K2170" s="10" t="e">
        <f t="shared" si="667"/>
        <v>#N/A</v>
      </c>
      <c r="L2170" s="9" t="e">
        <f t="shared" si="668"/>
        <v>#N/A</v>
      </c>
      <c r="M2170" s="8" t="e">
        <f t="shared" si="669"/>
        <v>#N/A</v>
      </c>
      <c r="N2170" s="2" t="str">
        <f t="shared" si="670"/>
        <v>-</v>
      </c>
      <c r="O2170" s="2" t="str">
        <f t="shared" si="671"/>
        <v>-</v>
      </c>
      <c r="P2170" s="2" t="str">
        <f t="shared" si="672"/>
        <v>-</v>
      </c>
      <c r="Q2170" s="2" t="str">
        <f t="shared" si="673"/>
        <v>-</v>
      </c>
      <c r="AS2170" t="s">
        <v>2026</v>
      </c>
      <c r="AT2170" t="s">
        <v>2744</v>
      </c>
      <c r="AW2170" s="35">
        <v>39</v>
      </c>
      <c r="AX2170" s="37">
        <v>93</v>
      </c>
      <c r="AY2170" s="41">
        <f t="shared" si="666"/>
        <v>39093</v>
      </c>
      <c r="BA2170" s="7" t="s">
        <v>59</v>
      </c>
    </row>
    <row r="2171" spans="1:53" hidden="1" outlineLevel="1">
      <c r="A2171" t="s">
        <v>1032</v>
      </c>
      <c r="B2171" t="s">
        <v>2744</v>
      </c>
      <c r="C2171" s="25">
        <v>446769</v>
      </c>
      <c r="F2171" s="1">
        <v>296539</v>
      </c>
      <c r="G2171" s="1">
        <v>146652</v>
      </c>
      <c r="H2171" s="1">
        <v>142076</v>
      </c>
      <c r="I2171" s="2" t="str">
        <f t="shared" si="657"/>
        <v/>
      </c>
      <c r="J2171" s="2">
        <f t="shared" si="658"/>
        <v>0.47911404570730998</v>
      </c>
      <c r="K2171" s="10" t="e">
        <f t="shared" si="667"/>
        <v>#N/A</v>
      </c>
      <c r="L2171" s="9" t="e">
        <f t="shared" si="668"/>
        <v>#N/A</v>
      </c>
      <c r="M2171" s="8" t="e">
        <f t="shared" si="669"/>
        <v>#N/A</v>
      </c>
      <c r="N2171" s="2" t="str">
        <f t="shared" si="670"/>
        <v>-</v>
      </c>
      <c r="O2171" s="2" t="str">
        <f t="shared" si="671"/>
        <v>-</v>
      </c>
      <c r="P2171" s="2" t="str">
        <f t="shared" si="672"/>
        <v>-</v>
      </c>
      <c r="Q2171" s="2" t="str">
        <f t="shared" si="673"/>
        <v>-</v>
      </c>
      <c r="AS2171" t="s">
        <v>1032</v>
      </c>
      <c r="AT2171" t="s">
        <v>2744</v>
      </c>
      <c r="AW2171" s="35">
        <v>39</v>
      </c>
      <c r="AX2171" s="37">
        <v>95</v>
      </c>
      <c r="AY2171" s="41">
        <f t="shared" si="666"/>
        <v>39095</v>
      </c>
      <c r="BA2171" s="7" t="s">
        <v>59</v>
      </c>
    </row>
    <row r="2172" spans="1:53" hidden="1" outlineLevel="1">
      <c r="A2172" t="s">
        <v>745</v>
      </c>
      <c r="B2172" t="s">
        <v>2744</v>
      </c>
      <c r="C2172" s="25">
        <v>41865</v>
      </c>
      <c r="F2172" s="1">
        <v>23579</v>
      </c>
      <c r="G2172" s="1">
        <v>14026</v>
      </c>
      <c r="H2172" s="1">
        <v>13412</v>
      </c>
      <c r="I2172" s="2" t="str">
        <f t="shared" si="657"/>
        <v/>
      </c>
      <c r="J2172" s="2">
        <f t="shared" si="658"/>
        <v>0.56881123033207515</v>
      </c>
      <c r="K2172" s="10" t="e">
        <f t="shared" si="667"/>
        <v>#N/A</v>
      </c>
      <c r="L2172" s="9" t="e">
        <f t="shared" si="668"/>
        <v>#N/A</v>
      </c>
      <c r="M2172" s="8" t="e">
        <f t="shared" si="669"/>
        <v>#N/A</v>
      </c>
      <c r="N2172" s="2" t="str">
        <f t="shared" si="670"/>
        <v>-</v>
      </c>
      <c r="O2172" s="2" t="str">
        <f t="shared" si="671"/>
        <v>-</v>
      </c>
      <c r="P2172" s="2" t="str">
        <f t="shared" si="672"/>
        <v>-</v>
      </c>
      <c r="Q2172" s="2" t="str">
        <f t="shared" si="673"/>
        <v>-</v>
      </c>
      <c r="AS2172" t="s">
        <v>745</v>
      </c>
      <c r="AT2172" t="s">
        <v>2744</v>
      </c>
      <c r="AW2172" s="35">
        <v>39</v>
      </c>
      <c r="AX2172" s="37">
        <v>97</v>
      </c>
      <c r="AY2172" s="41">
        <f t="shared" si="666"/>
        <v>39097</v>
      </c>
      <c r="BA2172" s="7" t="s">
        <v>59</v>
      </c>
    </row>
    <row r="2173" spans="1:53" hidden="1" outlineLevel="1">
      <c r="A2173" t="s">
        <v>1296</v>
      </c>
      <c r="B2173" t="s">
        <v>2744</v>
      </c>
      <c r="C2173" s="25">
        <v>246112</v>
      </c>
      <c r="F2173" s="1">
        <v>175894</v>
      </c>
      <c r="G2173" s="1">
        <v>98402</v>
      </c>
      <c r="H2173" s="1">
        <v>93611</v>
      </c>
      <c r="I2173" s="2" t="str">
        <f t="shared" si="657"/>
        <v/>
      </c>
      <c r="J2173" s="2">
        <f t="shared" si="658"/>
        <v>0.53220121209364735</v>
      </c>
      <c r="K2173" s="10" t="e">
        <f t="shared" si="667"/>
        <v>#N/A</v>
      </c>
      <c r="L2173" s="9" t="e">
        <f t="shared" si="668"/>
        <v>#N/A</v>
      </c>
      <c r="M2173" s="8" t="e">
        <f t="shared" si="669"/>
        <v>#N/A</v>
      </c>
      <c r="N2173" s="2" t="str">
        <f t="shared" si="670"/>
        <v>-</v>
      </c>
      <c r="O2173" s="2" t="str">
        <f t="shared" si="671"/>
        <v>-</v>
      </c>
      <c r="P2173" s="2" t="str">
        <f t="shared" si="672"/>
        <v>-</v>
      </c>
      <c r="Q2173" s="2" t="str">
        <f t="shared" si="673"/>
        <v>-</v>
      </c>
      <c r="AS2173" t="s">
        <v>1296</v>
      </c>
      <c r="AT2173" t="s">
        <v>2744</v>
      </c>
      <c r="AW2173" s="35">
        <v>39</v>
      </c>
      <c r="AX2173" s="37">
        <v>99</v>
      </c>
      <c r="AY2173" s="41">
        <f t="shared" si="666"/>
        <v>39099</v>
      </c>
      <c r="BA2173" s="7" t="s">
        <v>59</v>
      </c>
    </row>
    <row r="2174" spans="1:53" hidden="1" outlineLevel="1">
      <c r="A2174" t="s">
        <v>2911</v>
      </c>
      <c r="B2174" t="s">
        <v>2744</v>
      </c>
      <c r="C2174" s="25">
        <v>66345</v>
      </c>
      <c r="F2174" s="1">
        <v>43814</v>
      </c>
      <c r="G2174" s="1">
        <v>22224</v>
      </c>
      <c r="H2174" s="1">
        <v>20852</v>
      </c>
      <c r="I2174" s="2" t="str">
        <f t="shared" si="657"/>
        <v/>
      </c>
      <c r="J2174" s="2">
        <f t="shared" si="658"/>
        <v>0.47592093851280415</v>
      </c>
      <c r="K2174" s="10" t="e">
        <f t="shared" si="667"/>
        <v>#N/A</v>
      </c>
      <c r="L2174" s="9" t="e">
        <f t="shared" si="668"/>
        <v>#N/A</v>
      </c>
      <c r="M2174" s="8" t="e">
        <f t="shared" si="669"/>
        <v>#N/A</v>
      </c>
      <c r="N2174" s="2" t="str">
        <f t="shared" si="670"/>
        <v>-</v>
      </c>
      <c r="O2174" s="2" t="str">
        <f t="shared" si="671"/>
        <v>-</v>
      </c>
      <c r="P2174" s="2" t="str">
        <f t="shared" si="672"/>
        <v>-</v>
      </c>
      <c r="Q2174" s="2" t="str">
        <f t="shared" si="673"/>
        <v>-</v>
      </c>
      <c r="AS2174" t="s">
        <v>2911</v>
      </c>
      <c r="AT2174" t="s">
        <v>2744</v>
      </c>
      <c r="AW2174" s="35">
        <v>39</v>
      </c>
      <c r="AX2174" s="37">
        <v>101</v>
      </c>
      <c r="AY2174" s="41">
        <f t="shared" si="666"/>
        <v>39101</v>
      </c>
      <c r="BA2174" s="7" t="s">
        <v>59</v>
      </c>
    </row>
    <row r="2175" spans="1:53" hidden="1" outlineLevel="1">
      <c r="A2175" t="s">
        <v>738</v>
      </c>
      <c r="B2175" t="s">
        <v>2744</v>
      </c>
      <c r="C2175" s="25">
        <v>167298</v>
      </c>
      <c r="F2175" s="1">
        <v>122097</v>
      </c>
      <c r="G2175" s="1">
        <v>67769</v>
      </c>
      <c r="H2175" s="1">
        <v>62575</v>
      </c>
      <c r="I2175" s="2" t="str">
        <f t="shared" si="657"/>
        <v/>
      </c>
      <c r="J2175" s="2">
        <f t="shared" si="658"/>
        <v>0.51250235468520933</v>
      </c>
      <c r="K2175" s="10" t="e">
        <f t="shared" si="667"/>
        <v>#N/A</v>
      </c>
      <c r="L2175" s="9" t="e">
        <f t="shared" si="668"/>
        <v>#N/A</v>
      </c>
      <c r="M2175" s="8" t="e">
        <f t="shared" si="669"/>
        <v>#N/A</v>
      </c>
      <c r="N2175" s="2" t="str">
        <f t="shared" si="670"/>
        <v>-</v>
      </c>
      <c r="O2175" s="2" t="str">
        <f t="shared" si="671"/>
        <v>-</v>
      </c>
      <c r="P2175" s="2" t="str">
        <f t="shared" si="672"/>
        <v>-</v>
      </c>
      <c r="Q2175" s="2" t="str">
        <f t="shared" si="673"/>
        <v>-</v>
      </c>
      <c r="AS2175" t="s">
        <v>738</v>
      </c>
      <c r="AT2175" t="s">
        <v>2744</v>
      </c>
      <c r="AW2175" s="35">
        <v>39</v>
      </c>
      <c r="AX2175" s="37">
        <v>103</v>
      </c>
      <c r="AY2175" s="41">
        <f t="shared" si="666"/>
        <v>39103</v>
      </c>
      <c r="BA2175" s="7" t="s">
        <v>59</v>
      </c>
    </row>
    <row r="2176" spans="1:53" hidden="1" outlineLevel="1">
      <c r="A2176" t="s">
        <v>726</v>
      </c>
      <c r="B2176" t="s">
        <v>2744</v>
      </c>
      <c r="C2176" s="25">
        <v>23586</v>
      </c>
      <c r="F2176" s="1">
        <v>15690</v>
      </c>
      <c r="G2176" s="1">
        <v>8035</v>
      </c>
      <c r="H2176" s="1">
        <v>7414</v>
      </c>
      <c r="I2176" s="2" t="str">
        <f t="shared" si="657"/>
        <v/>
      </c>
      <c r="J2176" s="2">
        <f t="shared" si="658"/>
        <v>0.47253027405991077</v>
      </c>
      <c r="K2176" s="10" t="e">
        <f t="shared" si="667"/>
        <v>#N/A</v>
      </c>
      <c r="L2176" s="9" t="e">
        <f t="shared" si="668"/>
        <v>#N/A</v>
      </c>
      <c r="M2176" s="8" t="e">
        <f t="shared" si="669"/>
        <v>#N/A</v>
      </c>
      <c r="N2176" s="2" t="str">
        <f t="shared" si="670"/>
        <v>-</v>
      </c>
      <c r="O2176" s="2" t="str">
        <f t="shared" si="671"/>
        <v>-</v>
      </c>
      <c r="P2176" s="2" t="str">
        <f t="shared" si="672"/>
        <v>-</v>
      </c>
      <c r="Q2176" s="2" t="str">
        <f t="shared" si="673"/>
        <v>-</v>
      </c>
      <c r="AS2176" t="s">
        <v>726</v>
      </c>
      <c r="AT2176" t="s">
        <v>2744</v>
      </c>
      <c r="AW2176" s="35">
        <v>39</v>
      </c>
      <c r="AX2176" s="37">
        <v>105</v>
      </c>
      <c r="AY2176" s="41">
        <f t="shared" si="666"/>
        <v>39105</v>
      </c>
      <c r="BA2176" s="7" t="s">
        <v>59</v>
      </c>
    </row>
    <row r="2177" spans="1:53" hidden="1" outlineLevel="1">
      <c r="A2177" t="s">
        <v>1970</v>
      </c>
      <c r="B2177" t="s">
        <v>2744</v>
      </c>
      <c r="C2177" s="25">
        <v>41063</v>
      </c>
      <c r="F2177" s="1">
        <v>30705</v>
      </c>
      <c r="G2177" s="1">
        <v>17483</v>
      </c>
      <c r="H2177" s="1">
        <v>15445</v>
      </c>
      <c r="I2177" s="2" t="str">
        <f t="shared" si="657"/>
        <v/>
      </c>
      <c r="J2177" s="2">
        <f t="shared" si="658"/>
        <v>0.50301253867448303</v>
      </c>
      <c r="K2177" s="10" t="e">
        <f t="shared" si="667"/>
        <v>#N/A</v>
      </c>
      <c r="L2177" s="9" t="e">
        <f t="shared" si="668"/>
        <v>#N/A</v>
      </c>
      <c r="M2177" s="8" t="e">
        <f t="shared" si="669"/>
        <v>#N/A</v>
      </c>
      <c r="N2177" s="2" t="str">
        <f t="shared" si="670"/>
        <v>-</v>
      </c>
      <c r="O2177" s="2" t="str">
        <f t="shared" si="671"/>
        <v>-</v>
      </c>
      <c r="P2177" s="2" t="str">
        <f t="shared" si="672"/>
        <v>-</v>
      </c>
      <c r="Q2177" s="2" t="str">
        <f t="shared" si="673"/>
        <v>-</v>
      </c>
      <c r="AS2177" t="s">
        <v>1970</v>
      </c>
      <c r="AT2177" t="s">
        <v>2744</v>
      </c>
      <c r="AW2177" s="35">
        <v>39</v>
      </c>
      <c r="AX2177" s="37">
        <v>107</v>
      </c>
      <c r="AY2177" s="41">
        <f t="shared" si="666"/>
        <v>39107</v>
      </c>
      <c r="BA2177" s="7" t="s">
        <v>59</v>
      </c>
    </row>
    <row r="2178" spans="1:53" hidden="1" outlineLevel="1">
      <c r="A2178" t="s">
        <v>2908</v>
      </c>
      <c r="B2178" t="s">
        <v>2744</v>
      </c>
      <c r="C2178" s="25">
        <v>102028</v>
      </c>
      <c r="F2178" s="1">
        <v>68732</v>
      </c>
      <c r="G2178" s="1">
        <v>37590</v>
      </c>
      <c r="H2178" s="1">
        <v>36729</v>
      </c>
      <c r="I2178" s="2" t="str">
        <f t="shared" si="657"/>
        <v/>
      </c>
      <c r="J2178" s="2">
        <f t="shared" si="658"/>
        <v>0.53437991037653498</v>
      </c>
      <c r="K2178" s="10" t="e">
        <f t="shared" si="667"/>
        <v>#N/A</v>
      </c>
      <c r="L2178" s="9" t="e">
        <f t="shared" si="668"/>
        <v>#N/A</v>
      </c>
      <c r="M2178" s="8" t="e">
        <f t="shared" si="669"/>
        <v>#N/A</v>
      </c>
      <c r="N2178" s="2" t="str">
        <f t="shared" si="670"/>
        <v>-</v>
      </c>
      <c r="O2178" s="2" t="str">
        <f t="shared" si="671"/>
        <v>-</v>
      </c>
      <c r="P2178" s="2" t="str">
        <f t="shared" si="672"/>
        <v>-</v>
      </c>
      <c r="Q2178" s="2" t="str">
        <f t="shared" si="673"/>
        <v>-</v>
      </c>
      <c r="AS2178" t="s">
        <v>2908</v>
      </c>
      <c r="AT2178" t="s">
        <v>2744</v>
      </c>
      <c r="AW2178" s="35">
        <v>39</v>
      </c>
      <c r="AX2178" s="37">
        <v>109</v>
      </c>
      <c r="AY2178" s="41">
        <f t="shared" si="666"/>
        <v>39109</v>
      </c>
      <c r="BA2178" s="7" t="s">
        <v>59</v>
      </c>
    </row>
    <row r="2179" spans="1:53" hidden="1" outlineLevel="1">
      <c r="A2179" t="s">
        <v>2005</v>
      </c>
      <c r="B2179" t="s">
        <v>2744</v>
      </c>
      <c r="C2179" s="25">
        <v>14818</v>
      </c>
      <c r="F2179" s="1">
        <v>10055</v>
      </c>
      <c r="G2179" s="1">
        <v>6417</v>
      </c>
      <c r="H2179" s="1">
        <v>6100</v>
      </c>
      <c r="I2179" s="2" t="str">
        <f t="shared" si="657"/>
        <v/>
      </c>
      <c r="J2179" s="2">
        <f t="shared" si="658"/>
        <v>0.60666335156638485</v>
      </c>
      <c r="K2179" s="10" t="e">
        <f t="shared" si="667"/>
        <v>#N/A</v>
      </c>
      <c r="L2179" s="9" t="e">
        <f t="shared" si="668"/>
        <v>#N/A</v>
      </c>
      <c r="M2179" s="8" t="e">
        <f t="shared" si="669"/>
        <v>#N/A</v>
      </c>
      <c r="N2179" s="2" t="str">
        <f t="shared" si="670"/>
        <v>-</v>
      </c>
      <c r="O2179" s="2" t="str">
        <f t="shared" si="671"/>
        <v>-</v>
      </c>
      <c r="P2179" s="2" t="str">
        <f t="shared" si="672"/>
        <v>-</v>
      </c>
      <c r="Q2179" s="2" t="str">
        <f t="shared" si="673"/>
        <v>-</v>
      </c>
      <c r="AS2179" t="s">
        <v>2005</v>
      </c>
      <c r="AT2179" t="s">
        <v>2744</v>
      </c>
      <c r="AW2179" s="35">
        <v>39</v>
      </c>
      <c r="AX2179" s="37">
        <v>111</v>
      </c>
      <c r="AY2179" s="41">
        <f t="shared" si="666"/>
        <v>39111</v>
      </c>
      <c r="BA2179" s="7" t="s">
        <v>59</v>
      </c>
    </row>
    <row r="2180" spans="1:53" hidden="1" outlineLevel="1">
      <c r="A2180" t="s">
        <v>1093</v>
      </c>
      <c r="B2180" t="s">
        <v>2744</v>
      </c>
      <c r="C2180" s="25">
        <v>543620</v>
      </c>
      <c r="F2180" s="1">
        <v>375610</v>
      </c>
      <c r="G2180" s="1">
        <v>219153</v>
      </c>
      <c r="H2180" s="1">
        <v>183460</v>
      </c>
      <c r="I2180" s="2" t="str">
        <f t="shared" si="657"/>
        <v/>
      </c>
      <c r="J2180" s="2">
        <f t="shared" si="658"/>
        <v>0.48843215036873355</v>
      </c>
      <c r="K2180" s="10" t="e">
        <f t="shared" si="667"/>
        <v>#N/A</v>
      </c>
      <c r="L2180" s="9" t="e">
        <f t="shared" si="668"/>
        <v>#N/A</v>
      </c>
      <c r="M2180" s="8" t="e">
        <f t="shared" si="669"/>
        <v>#N/A</v>
      </c>
      <c r="N2180" s="2" t="str">
        <f t="shared" si="670"/>
        <v>-</v>
      </c>
      <c r="O2180" s="2" t="str">
        <f t="shared" si="671"/>
        <v>-</v>
      </c>
      <c r="P2180" s="2" t="str">
        <f t="shared" si="672"/>
        <v>-</v>
      </c>
      <c r="Q2180" s="2" t="str">
        <f t="shared" si="673"/>
        <v>-</v>
      </c>
      <c r="AS2180" t="s">
        <v>1093</v>
      </c>
      <c r="AT2180" t="s">
        <v>2744</v>
      </c>
      <c r="AW2180" s="35">
        <v>39</v>
      </c>
      <c r="AX2180" s="37">
        <v>113</v>
      </c>
      <c r="AY2180" s="41">
        <f t="shared" si="666"/>
        <v>39113</v>
      </c>
      <c r="BA2180" s="7" t="s">
        <v>59</v>
      </c>
    </row>
    <row r="2181" spans="1:53" hidden="1" outlineLevel="1">
      <c r="A2181" t="s">
        <v>2516</v>
      </c>
      <c r="B2181" t="s">
        <v>2744</v>
      </c>
      <c r="C2181" s="25">
        <v>15189</v>
      </c>
      <c r="F2181" s="1">
        <v>9605</v>
      </c>
      <c r="G2181" s="1">
        <v>5735</v>
      </c>
      <c r="H2181" s="1">
        <v>5363</v>
      </c>
      <c r="I2181" s="2" t="str">
        <f t="shared" si="657"/>
        <v/>
      </c>
      <c r="J2181" s="2">
        <f t="shared" si="658"/>
        <v>0.5583550234252993</v>
      </c>
      <c r="K2181" s="10" t="e">
        <f t="shared" si="667"/>
        <v>#N/A</v>
      </c>
      <c r="L2181" s="9" t="e">
        <f t="shared" si="668"/>
        <v>#N/A</v>
      </c>
      <c r="M2181" s="8" t="e">
        <f t="shared" si="669"/>
        <v>#N/A</v>
      </c>
      <c r="N2181" s="2" t="str">
        <f t="shared" si="670"/>
        <v>-</v>
      </c>
      <c r="O2181" s="2" t="str">
        <f t="shared" si="671"/>
        <v>-</v>
      </c>
      <c r="P2181" s="2" t="str">
        <f t="shared" si="672"/>
        <v>-</v>
      </c>
      <c r="Q2181" s="2" t="str">
        <f t="shared" si="673"/>
        <v>-</v>
      </c>
      <c r="AS2181" t="s">
        <v>2516</v>
      </c>
      <c r="AT2181" t="s">
        <v>2744</v>
      </c>
      <c r="AW2181" s="35">
        <v>39</v>
      </c>
      <c r="AX2181" s="37">
        <v>115</v>
      </c>
      <c r="AY2181" s="41">
        <f t="shared" si="666"/>
        <v>39115</v>
      </c>
      <c r="BA2181" s="7" t="s">
        <v>59</v>
      </c>
    </row>
    <row r="2182" spans="1:53" hidden="1" outlineLevel="1">
      <c r="A2182" t="s">
        <v>876</v>
      </c>
      <c r="B2182" t="s">
        <v>2744</v>
      </c>
      <c r="C2182" s="25">
        <v>34561</v>
      </c>
      <c r="F2182" s="1">
        <v>24214</v>
      </c>
      <c r="G2182" s="1">
        <v>12952</v>
      </c>
      <c r="H2182" s="1">
        <v>11980</v>
      </c>
      <c r="I2182" s="2" t="str">
        <f t="shared" si="657"/>
        <v/>
      </c>
      <c r="J2182" s="2">
        <f t="shared" si="658"/>
        <v>0.49475510035516646</v>
      </c>
      <c r="K2182" s="10" t="e">
        <f t="shared" si="667"/>
        <v>#N/A</v>
      </c>
      <c r="L2182" s="9" t="e">
        <f t="shared" si="668"/>
        <v>#N/A</v>
      </c>
      <c r="M2182" s="8" t="e">
        <f t="shared" si="669"/>
        <v>#N/A</v>
      </c>
      <c r="N2182" s="2" t="str">
        <f t="shared" si="670"/>
        <v>-</v>
      </c>
      <c r="O2182" s="2" t="str">
        <f t="shared" si="671"/>
        <v>-</v>
      </c>
      <c r="P2182" s="2" t="str">
        <f t="shared" si="672"/>
        <v>-</v>
      </c>
      <c r="Q2182" s="2" t="str">
        <f t="shared" si="673"/>
        <v>-</v>
      </c>
      <c r="AS2182" t="s">
        <v>876</v>
      </c>
      <c r="AT2182" t="s">
        <v>2744</v>
      </c>
      <c r="AW2182" s="35">
        <v>39</v>
      </c>
      <c r="AX2182" s="37">
        <v>117</v>
      </c>
      <c r="AY2182" s="41">
        <f t="shared" si="666"/>
        <v>39117</v>
      </c>
      <c r="BA2182" s="7" t="s">
        <v>59</v>
      </c>
    </row>
    <row r="2183" spans="1:53" hidden="1" outlineLevel="1">
      <c r="A2183" t="s">
        <v>1453</v>
      </c>
      <c r="B2183" t="s">
        <v>2744</v>
      </c>
      <c r="C2183" s="25">
        <v>86023</v>
      </c>
      <c r="F2183" s="1">
        <v>51914</v>
      </c>
      <c r="G2183" s="1">
        <v>29488</v>
      </c>
      <c r="H2183" s="1">
        <v>28286</v>
      </c>
      <c r="I2183" s="2" t="str">
        <f t="shared" ref="I2183:I2246" si="674">IF(D2183&gt;0,H2183/D2183,"")</f>
        <v/>
      </c>
      <c r="J2183" s="2">
        <f t="shared" ref="J2183:J2246" si="675">IF(F2183&gt;0,H2183/F2183,"")</f>
        <v>0.54486265747197293</v>
      </c>
      <c r="K2183" s="10" t="e">
        <f t="shared" si="667"/>
        <v>#N/A</v>
      </c>
      <c r="L2183" s="9" t="e">
        <f t="shared" si="668"/>
        <v>#N/A</v>
      </c>
      <c r="M2183" s="8" t="e">
        <f t="shared" si="669"/>
        <v>#N/A</v>
      </c>
      <c r="N2183" s="2" t="str">
        <f t="shared" si="670"/>
        <v>-</v>
      </c>
      <c r="O2183" s="2" t="str">
        <f t="shared" si="671"/>
        <v>-</v>
      </c>
      <c r="P2183" s="2" t="str">
        <f t="shared" si="672"/>
        <v>-</v>
      </c>
      <c r="Q2183" s="2" t="str">
        <f t="shared" si="673"/>
        <v>-</v>
      </c>
      <c r="AS2183" t="s">
        <v>1453</v>
      </c>
      <c r="AT2183" t="s">
        <v>2744</v>
      </c>
      <c r="AW2183" s="35">
        <v>39</v>
      </c>
      <c r="AX2183" s="37">
        <v>119</v>
      </c>
      <c r="AY2183" s="41">
        <f t="shared" si="666"/>
        <v>39119</v>
      </c>
      <c r="BA2183" s="7" t="s">
        <v>59</v>
      </c>
    </row>
    <row r="2184" spans="1:53" hidden="1" outlineLevel="1">
      <c r="A2184" t="s">
        <v>2534</v>
      </c>
      <c r="B2184" t="s">
        <v>2744</v>
      </c>
      <c r="C2184" s="25">
        <v>14616</v>
      </c>
      <c r="F2184" s="1">
        <v>8684</v>
      </c>
      <c r="G2184" s="1">
        <v>5503</v>
      </c>
      <c r="H2184" s="1">
        <v>5001</v>
      </c>
      <c r="I2184" s="2" t="str">
        <f t="shared" si="674"/>
        <v/>
      </c>
      <c r="J2184" s="2">
        <f t="shared" si="675"/>
        <v>0.57588668816213728</v>
      </c>
      <c r="K2184" s="10" t="e">
        <f t="shared" si="667"/>
        <v>#N/A</v>
      </c>
      <c r="L2184" s="9" t="e">
        <f t="shared" si="668"/>
        <v>#N/A</v>
      </c>
      <c r="M2184" s="8" t="e">
        <f t="shared" si="669"/>
        <v>#N/A</v>
      </c>
      <c r="N2184" s="2" t="str">
        <f t="shared" si="670"/>
        <v>-</v>
      </c>
      <c r="O2184" s="2" t="str">
        <f t="shared" si="671"/>
        <v>-</v>
      </c>
      <c r="P2184" s="2" t="str">
        <f t="shared" si="672"/>
        <v>-</v>
      </c>
      <c r="Q2184" s="2" t="str">
        <f t="shared" si="673"/>
        <v>-</v>
      </c>
      <c r="AS2184" t="s">
        <v>2534</v>
      </c>
      <c r="AT2184" t="s">
        <v>2744</v>
      </c>
      <c r="AW2184" s="35">
        <v>39</v>
      </c>
      <c r="AX2184" s="37">
        <v>121</v>
      </c>
      <c r="AY2184" s="41">
        <f t="shared" si="666"/>
        <v>39121</v>
      </c>
      <c r="BA2184" s="7" t="s">
        <v>59</v>
      </c>
    </row>
    <row r="2185" spans="1:53" hidden="1" outlineLevel="1">
      <c r="A2185" t="s">
        <v>2865</v>
      </c>
      <c r="B2185" t="s">
        <v>2744</v>
      </c>
      <c r="C2185" s="25">
        <v>41641</v>
      </c>
      <c r="F2185" s="1">
        <v>28824</v>
      </c>
      <c r="G2185" s="1">
        <v>18026</v>
      </c>
      <c r="H2185" s="1">
        <v>17465</v>
      </c>
      <c r="I2185" s="2" t="str">
        <f t="shared" si="674"/>
        <v/>
      </c>
      <c r="J2185" s="2">
        <f t="shared" si="675"/>
        <v>0.6059186788787122</v>
      </c>
      <c r="K2185" s="10" t="e">
        <f t="shared" si="667"/>
        <v>#N/A</v>
      </c>
      <c r="L2185" s="9" t="e">
        <f t="shared" si="668"/>
        <v>#N/A</v>
      </c>
      <c r="M2185" s="8" t="e">
        <f t="shared" si="669"/>
        <v>#N/A</v>
      </c>
      <c r="N2185" s="2" t="str">
        <f t="shared" si="670"/>
        <v>-</v>
      </c>
      <c r="O2185" s="2" t="str">
        <f t="shared" si="671"/>
        <v>-</v>
      </c>
      <c r="P2185" s="2" t="str">
        <f t="shared" si="672"/>
        <v>-</v>
      </c>
      <c r="Q2185" s="2" t="str">
        <f t="shared" si="673"/>
        <v>-</v>
      </c>
      <c r="AS2185" t="s">
        <v>2865</v>
      </c>
      <c r="AT2185" t="s">
        <v>2744</v>
      </c>
      <c r="AW2185" s="35">
        <v>39</v>
      </c>
      <c r="AX2185" s="37">
        <v>123</v>
      </c>
      <c r="AY2185" s="41">
        <f t="shared" si="666"/>
        <v>39123</v>
      </c>
      <c r="BA2185" s="7" t="s">
        <v>59</v>
      </c>
    </row>
    <row r="2186" spans="1:53" hidden="1" outlineLevel="1">
      <c r="A2186" t="s">
        <v>2291</v>
      </c>
      <c r="B2186" t="s">
        <v>2744</v>
      </c>
      <c r="C2186" s="25">
        <v>19748</v>
      </c>
      <c r="F2186" s="1">
        <v>13619</v>
      </c>
      <c r="G2186" s="1">
        <v>7881</v>
      </c>
      <c r="H2186" s="1">
        <v>7575</v>
      </c>
      <c r="I2186" s="2" t="str">
        <f t="shared" si="674"/>
        <v/>
      </c>
      <c r="J2186" s="2">
        <f t="shared" si="675"/>
        <v>0.5562082384903444</v>
      </c>
      <c r="K2186" s="10" t="e">
        <f t="shared" si="667"/>
        <v>#N/A</v>
      </c>
      <c r="L2186" s="9" t="e">
        <f t="shared" si="668"/>
        <v>#N/A</v>
      </c>
      <c r="M2186" s="8" t="e">
        <f t="shared" si="669"/>
        <v>#N/A</v>
      </c>
      <c r="N2186" s="2" t="str">
        <f t="shared" si="670"/>
        <v>-</v>
      </c>
      <c r="O2186" s="2" t="str">
        <f t="shared" si="671"/>
        <v>-</v>
      </c>
      <c r="P2186" s="2" t="str">
        <f t="shared" si="672"/>
        <v>-</v>
      </c>
      <c r="Q2186" s="2" t="str">
        <f t="shared" si="673"/>
        <v>-</v>
      </c>
      <c r="AS2186" t="s">
        <v>2291</v>
      </c>
      <c r="AT2186" t="s">
        <v>2744</v>
      </c>
      <c r="AW2186" s="35">
        <v>39</v>
      </c>
      <c r="AX2186" s="37">
        <v>125</v>
      </c>
      <c r="AY2186" s="41">
        <f t="shared" si="666"/>
        <v>39125</v>
      </c>
      <c r="BA2186" s="7" t="s">
        <v>59</v>
      </c>
    </row>
    <row r="2187" spans="1:53" hidden="1" outlineLevel="1">
      <c r="A2187" t="s">
        <v>441</v>
      </c>
      <c r="B2187" t="s">
        <v>2744</v>
      </c>
      <c r="C2187" s="25">
        <v>35430</v>
      </c>
      <c r="F2187" s="1">
        <v>21260</v>
      </c>
      <c r="G2187" s="1">
        <v>13368</v>
      </c>
      <c r="H2187" s="1">
        <v>10926</v>
      </c>
      <c r="I2187" s="2" t="str">
        <f t="shared" si="674"/>
        <v/>
      </c>
      <c r="J2187" s="2">
        <f t="shared" si="675"/>
        <v>0.51392285983066788</v>
      </c>
      <c r="K2187" s="10" t="e">
        <f t="shared" si="667"/>
        <v>#N/A</v>
      </c>
      <c r="L2187" s="9" t="e">
        <f t="shared" si="668"/>
        <v>#N/A</v>
      </c>
      <c r="M2187" s="8" t="e">
        <f t="shared" si="669"/>
        <v>#N/A</v>
      </c>
      <c r="N2187" s="2" t="str">
        <f t="shared" si="670"/>
        <v>-</v>
      </c>
      <c r="O2187" s="2" t="str">
        <f t="shared" si="671"/>
        <v>-</v>
      </c>
      <c r="P2187" s="2" t="str">
        <f t="shared" si="672"/>
        <v>-</v>
      </c>
      <c r="Q2187" s="2" t="str">
        <f t="shared" si="673"/>
        <v>-</v>
      </c>
      <c r="AS2187" t="s">
        <v>441</v>
      </c>
      <c r="AT2187" t="s">
        <v>2744</v>
      </c>
      <c r="AW2187" s="35">
        <v>39</v>
      </c>
      <c r="AX2187" s="37">
        <v>127</v>
      </c>
      <c r="AY2187" s="41">
        <f t="shared" si="666"/>
        <v>39127</v>
      </c>
      <c r="BA2187" s="7" t="s">
        <v>59</v>
      </c>
    </row>
    <row r="2188" spans="1:53" hidden="1" outlineLevel="1">
      <c r="A2188" t="s">
        <v>2685</v>
      </c>
      <c r="B2188" t="s">
        <v>2744</v>
      </c>
      <c r="C2188" s="25">
        <v>54094</v>
      </c>
      <c r="F2188" s="1">
        <v>30930</v>
      </c>
      <c r="G2188" s="1">
        <v>18466</v>
      </c>
      <c r="H2188" s="1">
        <v>17531</v>
      </c>
      <c r="I2188" s="2" t="str">
        <f t="shared" si="674"/>
        <v/>
      </c>
      <c r="J2188" s="2">
        <f t="shared" si="675"/>
        <v>0.56679599094730038</v>
      </c>
      <c r="K2188" s="10" t="e">
        <f t="shared" ref="K2188:K2212" si="676">RANK(R2188,R2188:AP2188)</f>
        <v>#N/A</v>
      </c>
      <c r="L2188" s="9" t="e">
        <f t="shared" ref="L2188:L2212" si="677">RANK(S2188,R2188:AP2188)</f>
        <v>#N/A</v>
      </c>
      <c r="M2188" s="8" t="e">
        <f t="shared" ref="M2188:M2212" si="678">RANK(T2188,R2188:AP2188)</f>
        <v>#N/A</v>
      </c>
      <c r="N2188" s="2" t="str">
        <f t="shared" ref="N2188:N2212" si="679">IF(SUM($R2188:$AO2188)=0,"-",R2188/SUM($R2188:$AO2188))</f>
        <v>-</v>
      </c>
      <c r="O2188" s="2" t="str">
        <f t="shared" ref="O2188:O2212" si="680">IF(SUM($R2188:$AO2188)=0,"-",S2188/SUM($R2188:$AO2188))</f>
        <v>-</v>
      </c>
      <c r="P2188" s="2" t="str">
        <f t="shared" ref="P2188:P2212" si="681">IF(SUM($R2188:$AO2188)=0,"-",T2188/SUM($R2188:$AO2188))</f>
        <v>-</v>
      </c>
      <c r="Q2188" s="2" t="str">
        <f t="shared" ref="Q2188:Q2212" si="682">IF(SUM($R2188:$AO2188)=0,"-",(1-N2188-O2188-P2188))</f>
        <v>-</v>
      </c>
      <c r="AS2188" t="s">
        <v>2685</v>
      </c>
      <c r="AT2188" t="s">
        <v>2744</v>
      </c>
      <c r="AW2188" s="35">
        <v>39</v>
      </c>
      <c r="AX2188" s="37">
        <v>129</v>
      </c>
      <c r="AY2188" s="41">
        <f t="shared" si="666"/>
        <v>39129</v>
      </c>
      <c r="BA2188" s="7" t="s">
        <v>59</v>
      </c>
    </row>
    <row r="2189" spans="1:53" hidden="1" outlineLevel="1">
      <c r="A2189" t="s">
        <v>963</v>
      </c>
      <c r="B2189" t="s">
        <v>2744</v>
      </c>
      <c r="C2189" s="25">
        <v>28590</v>
      </c>
      <c r="F2189" s="1">
        <v>18319</v>
      </c>
      <c r="G2189" s="1">
        <v>9985</v>
      </c>
      <c r="H2189" s="1">
        <v>9333</v>
      </c>
      <c r="I2189" s="2" t="str">
        <f t="shared" si="674"/>
        <v/>
      </c>
      <c r="J2189" s="2">
        <f t="shared" si="675"/>
        <v>0.50947104099568752</v>
      </c>
      <c r="K2189" s="10" t="e">
        <f t="shared" si="676"/>
        <v>#N/A</v>
      </c>
      <c r="L2189" s="9" t="e">
        <f t="shared" si="677"/>
        <v>#N/A</v>
      </c>
      <c r="M2189" s="8" t="e">
        <f t="shared" si="678"/>
        <v>#N/A</v>
      </c>
      <c r="N2189" s="2" t="str">
        <f t="shared" si="679"/>
        <v>-</v>
      </c>
      <c r="O2189" s="2" t="str">
        <f t="shared" si="680"/>
        <v>-</v>
      </c>
      <c r="P2189" s="2" t="str">
        <f t="shared" si="681"/>
        <v>-</v>
      </c>
      <c r="Q2189" s="2" t="str">
        <f t="shared" si="682"/>
        <v>-</v>
      </c>
      <c r="AS2189" t="s">
        <v>963</v>
      </c>
      <c r="AT2189" t="s">
        <v>2744</v>
      </c>
      <c r="AW2189" s="35">
        <v>39</v>
      </c>
      <c r="AX2189" s="37">
        <v>131</v>
      </c>
      <c r="AY2189" s="41">
        <f t="shared" si="666"/>
        <v>39131</v>
      </c>
      <c r="BA2189" s="7" t="s">
        <v>59</v>
      </c>
    </row>
    <row r="2190" spans="1:53" hidden="1" outlineLevel="1">
      <c r="A2190" t="s">
        <v>628</v>
      </c>
      <c r="B2190" t="s">
        <v>2744</v>
      </c>
      <c r="C2190" s="25">
        <v>157773</v>
      </c>
      <c r="F2190" s="1">
        <v>103718</v>
      </c>
      <c r="G2190" s="1">
        <v>56433</v>
      </c>
      <c r="H2190" s="1">
        <v>53535</v>
      </c>
      <c r="I2190" s="2" t="str">
        <f t="shared" si="674"/>
        <v/>
      </c>
      <c r="J2190" s="2">
        <f t="shared" si="675"/>
        <v>0.51615920091016021</v>
      </c>
      <c r="K2190" s="10" t="e">
        <f t="shared" si="676"/>
        <v>#N/A</v>
      </c>
      <c r="L2190" s="9" t="e">
        <f t="shared" si="677"/>
        <v>#N/A</v>
      </c>
      <c r="M2190" s="8" t="e">
        <f t="shared" si="678"/>
        <v>#N/A</v>
      </c>
      <c r="N2190" s="2" t="str">
        <f t="shared" si="679"/>
        <v>-</v>
      </c>
      <c r="O2190" s="2" t="str">
        <f t="shared" si="680"/>
        <v>-</v>
      </c>
      <c r="P2190" s="2" t="str">
        <f t="shared" si="681"/>
        <v>-</v>
      </c>
      <c r="Q2190" s="2" t="str">
        <f t="shared" si="682"/>
        <v>-</v>
      </c>
      <c r="AS2190" t="s">
        <v>628</v>
      </c>
      <c r="AT2190" t="s">
        <v>2744</v>
      </c>
      <c r="AW2190" s="35">
        <v>39</v>
      </c>
      <c r="AX2190" s="37">
        <v>133</v>
      </c>
      <c r="AY2190" s="41">
        <f t="shared" si="666"/>
        <v>39133</v>
      </c>
      <c r="BA2190" s="7" t="s">
        <v>59</v>
      </c>
    </row>
    <row r="2191" spans="1:53" hidden="1" outlineLevel="1">
      <c r="A2191" t="s">
        <v>1594</v>
      </c>
      <c r="B2191" t="s">
        <v>2744</v>
      </c>
      <c r="C2191" s="25">
        <v>42651</v>
      </c>
      <c r="F2191" s="1">
        <v>27666</v>
      </c>
      <c r="G2191" s="1">
        <v>16190</v>
      </c>
      <c r="H2191" s="1">
        <v>15621</v>
      </c>
      <c r="I2191" s="2" t="str">
        <f t="shared" si="674"/>
        <v/>
      </c>
      <c r="J2191" s="2">
        <f t="shared" si="675"/>
        <v>0.56462806332682713</v>
      </c>
      <c r="K2191" s="10" t="e">
        <f t="shared" si="676"/>
        <v>#N/A</v>
      </c>
      <c r="L2191" s="9" t="e">
        <f t="shared" si="677"/>
        <v>#N/A</v>
      </c>
      <c r="M2191" s="8" t="e">
        <f t="shared" si="678"/>
        <v>#N/A</v>
      </c>
      <c r="N2191" s="2" t="str">
        <f t="shared" si="679"/>
        <v>-</v>
      </c>
      <c r="O2191" s="2" t="str">
        <f t="shared" si="680"/>
        <v>-</v>
      </c>
      <c r="P2191" s="2" t="str">
        <f t="shared" si="681"/>
        <v>-</v>
      </c>
      <c r="Q2191" s="2" t="str">
        <f t="shared" si="682"/>
        <v>-</v>
      </c>
      <c r="AS2191" t="s">
        <v>1594</v>
      </c>
      <c r="AT2191" t="s">
        <v>2744</v>
      </c>
      <c r="AW2191" s="35">
        <v>39</v>
      </c>
      <c r="AX2191" s="37">
        <v>135</v>
      </c>
      <c r="AY2191" s="41">
        <f t="shared" si="666"/>
        <v>39135</v>
      </c>
      <c r="BA2191" s="7" t="s">
        <v>59</v>
      </c>
    </row>
    <row r="2192" spans="1:53" hidden="1" outlineLevel="1">
      <c r="A2192" t="s">
        <v>2996</v>
      </c>
      <c r="B2192" t="s">
        <v>2744</v>
      </c>
      <c r="C2192" s="25">
        <v>34781</v>
      </c>
      <c r="F2192" s="1">
        <v>24265</v>
      </c>
      <c r="G2192" s="1">
        <v>14659</v>
      </c>
      <c r="H2192" s="1">
        <v>14089</v>
      </c>
      <c r="I2192" s="2" t="str">
        <f t="shared" si="674"/>
        <v/>
      </c>
      <c r="J2192" s="2">
        <f t="shared" si="675"/>
        <v>0.58063053781166285</v>
      </c>
      <c r="K2192" s="10" t="e">
        <f t="shared" si="676"/>
        <v>#N/A</v>
      </c>
      <c r="L2192" s="9" t="e">
        <f t="shared" si="677"/>
        <v>#N/A</v>
      </c>
      <c r="M2192" s="8" t="e">
        <f t="shared" si="678"/>
        <v>#N/A</v>
      </c>
      <c r="N2192" s="2" t="str">
        <f t="shared" si="679"/>
        <v>-</v>
      </c>
      <c r="O2192" s="2" t="str">
        <f t="shared" si="680"/>
        <v>-</v>
      </c>
      <c r="P2192" s="2" t="str">
        <f t="shared" si="681"/>
        <v>-</v>
      </c>
      <c r="Q2192" s="2" t="str">
        <f t="shared" si="682"/>
        <v>-</v>
      </c>
      <c r="AS2192" t="s">
        <v>2996</v>
      </c>
      <c r="AT2192" t="s">
        <v>2744</v>
      </c>
      <c r="AW2192" s="35">
        <v>39</v>
      </c>
      <c r="AX2192" s="37">
        <v>137</v>
      </c>
      <c r="AY2192" s="41">
        <f t="shared" si="666"/>
        <v>39137</v>
      </c>
      <c r="BA2192" s="7" t="s">
        <v>59</v>
      </c>
    </row>
    <row r="2193" spans="1:53" hidden="1" outlineLevel="1">
      <c r="A2193" t="s">
        <v>2576</v>
      </c>
      <c r="B2193" t="s">
        <v>2744</v>
      </c>
      <c r="C2193" s="25">
        <v>127292</v>
      </c>
      <c r="F2193" s="1">
        <v>91152</v>
      </c>
      <c r="G2193" s="1">
        <v>47132</v>
      </c>
      <c r="H2193" s="1">
        <v>43479</v>
      </c>
      <c r="I2193" s="2" t="str">
        <f t="shared" si="674"/>
        <v/>
      </c>
      <c r="J2193" s="2">
        <f t="shared" si="675"/>
        <v>0.47699447077409163</v>
      </c>
      <c r="K2193" s="10" t="e">
        <f t="shared" si="676"/>
        <v>#N/A</v>
      </c>
      <c r="L2193" s="9" t="e">
        <f t="shared" si="677"/>
        <v>#N/A</v>
      </c>
      <c r="M2193" s="8" t="e">
        <f t="shared" si="678"/>
        <v>#N/A</v>
      </c>
      <c r="N2193" s="2" t="str">
        <f t="shared" si="679"/>
        <v>-</v>
      </c>
      <c r="O2193" s="2" t="str">
        <f t="shared" si="680"/>
        <v>-</v>
      </c>
      <c r="P2193" s="2" t="str">
        <f t="shared" si="681"/>
        <v>-</v>
      </c>
      <c r="Q2193" s="2" t="str">
        <f t="shared" si="682"/>
        <v>-</v>
      </c>
      <c r="AS2193" t="s">
        <v>2576</v>
      </c>
      <c r="AT2193" t="s">
        <v>2744</v>
      </c>
      <c r="AW2193" s="35">
        <v>39</v>
      </c>
      <c r="AX2193" s="37">
        <v>139</v>
      </c>
      <c r="AY2193" s="41">
        <f t="shared" si="666"/>
        <v>39139</v>
      </c>
      <c r="BA2193" s="7" t="s">
        <v>59</v>
      </c>
    </row>
    <row r="2194" spans="1:53" hidden="1" outlineLevel="1">
      <c r="A2194" t="s">
        <v>984</v>
      </c>
      <c r="B2194" t="s">
        <v>2744</v>
      </c>
      <c r="C2194" s="25">
        <v>76639</v>
      </c>
      <c r="F2194" s="1">
        <v>42351</v>
      </c>
      <c r="G2194" s="1">
        <v>24345</v>
      </c>
      <c r="H2194" s="1">
        <v>22968</v>
      </c>
      <c r="I2194" s="2" t="str">
        <f t="shared" si="674"/>
        <v/>
      </c>
      <c r="J2194" s="2">
        <f t="shared" si="675"/>
        <v>0.54232485655592544</v>
      </c>
      <c r="K2194" s="10" t="e">
        <f t="shared" si="676"/>
        <v>#N/A</v>
      </c>
      <c r="L2194" s="9" t="e">
        <f t="shared" si="677"/>
        <v>#N/A</v>
      </c>
      <c r="M2194" s="8" t="e">
        <f t="shared" si="678"/>
        <v>#N/A</v>
      </c>
      <c r="N2194" s="2" t="str">
        <f t="shared" si="679"/>
        <v>-</v>
      </c>
      <c r="O2194" s="2" t="str">
        <f t="shared" si="680"/>
        <v>-</v>
      </c>
      <c r="P2194" s="2" t="str">
        <f t="shared" si="681"/>
        <v>-</v>
      </c>
      <c r="Q2194" s="2" t="str">
        <f t="shared" si="682"/>
        <v>-</v>
      </c>
      <c r="AS2194" t="s">
        <v>984</v>
      </c>
      <c r="AT2194" t="s">
        <v>2744</v>
      </c>
      <c r="AW2194" s="35">
        <v>39</v>
      </c>
      <c r="AX2194" s="37">
        <v>141</v>
      </c>
      <c r="AY2194" s="41">
        <f t="shared" si="666"/>
        <v>39141</v>
      </c>
      <c r="BA2194" s="7" t="s">
        <v>59</v>
      </c>
    </row>
    <row r="2195" spans="1:53" hidden="1" outlineLevel="1">
      <c r="A2195" t="s">
        <v>2272</v>
      </c>
      <c r="B2195" t="s">
        <v>2744</v>
      </c>
      <c r="C2195" s="25">
        <v>61745</v>
      </c>
      <c r="F2195" s="1">
        <v>40302</v>
      </c>
      <c r="G2195" s="1">
        <v>23781</v>
      </c>
      <c r="H2195" s="1">
        <v>23039</v>
      </c>
      <c r="I2195" s="2" t="str">
        <f t="shared" si="674"/>
        <v/>
      </c>
      <c r="J2195" s="2">
        <f t="shared" si="675"/>
        <v>0.5716589747407077</v>
      </c>
      <c r="K2195" s="10" t="e">
        <f t="shared" si="676"/>
        <v>#N/A</v>
      </c>
      <c r="L2195" s="9" t="e">
        <f t="shared" si="677"/>
        <v>#N/A</v>
      </c>
      <c r="M2195" s="8" t="e">
        <f t="shared" si="678"/>
        <v>#N/A</v>
      </c>
      <c r="N2195" s="2" t="str">
        <f t="shared" si="679"/>
        <v>-</v>
      </c>
      <c r="O2195" s="2" t="str">
        <f t="shared" si="680"/>
        <v>-</v>
      </c>
      <c r="P2195" s="2" t="str">
        <f t="shared" si="681"/>
        <v>-</v>
      </c>
      <c r="Q2195" s="2" t="str">
        <f t="shared" si="682"/>
        <v>-</v>
      </c>
      <c r="AS2195" t="s">
        <v>2272</v>
      </c>
      <c r="AT2195" t="s">
        <v>2744</v>
      </c>
      <c r="AW2195" s="35">
        <v>39</v>
      </c>
      <c r="AX2195" s="37">
        <v>143</v>
      </c>
      <c r="AY2195" s="41">
        <f t="shared" si="666"/>
        <v>39143</v>
      </c>
      <c r="BA2195" s="7" t="s">
        <v>59</v>
      </c>
    </row>
    <row r="2196" spans="1:53" hidden="1" outlineLevel="1">
      <c r="A2196" t="s">
        <v>1906</v>
      </c>
      <c r="B2196" t="s">
        <v>2744</v>
      </c>
      <c r="C2196" s="25">
        <v>78285</v>
      </c>
      <c r="F2196" s="1">
        <v>47285</v>
      </c>
      <c r="G2196" s="1">
        <v>26806</v>
      </c>
      <c r="H2196" s="1">
        <v>25439</v>
      </c>
      <c r="I2196" s="2" t="str">
        <f t="shared" si="674"/>
        <v/>
      </c>
      <c r="J2196" s="2">
        <f t="shared" si="675"/>
        <v>0.53799302104261393</v>
      </c>
      <c r="K2196" s="10" t="e">
        <f t="shared" si="676"/>
        <v>#N/A</v>
      </c>
      <c r="L2196" s="9" t="e">
        <f t="shared" si="677"/>
        <v>#N/A</v>
      </c>
      <c r="M2196" s="8" t="e">
        <f t="shared" si="678"/>
        <v>#N/A</v>
      </c>
      <c r="N2196" s="2" t="str">
        <f t="shared" si="679"/>
        <v>-</v>
      </c>
      <c r="O2196" s="2" t="str">
        <f t="shared" si="680"/>
        <v>-</v>
      </c>
      <c r="P2196" s="2" t="str">
        <f t="shared" si="681"/>
        <v>-</v>
      </c>
      <c r="Q2196" s="2" t="str">
        <f t="shared" si="682"/>
        <v>-</v>
      </c>
      <c r="AS2196" t="s">
        <v>1906</v>
      </c>
      <c r="AT2196" t="s">
        <v>2744</v>
      </c>
      <c r="AW2196" s="35">
        <v>39</v>
      </c>
      <c r="AX2196" s="37">
        <v>145</v>
      </c>
      <c r="AY2196" s="41">
        <f t="shared" si="666"/>
        <v>39145</v>
      </c>
      <c r="BA2196" s="7" t="s">
        <v>59</v>
      </c>
    </row>
    <row r="2197" spans="1:53" hidden="1" outlineLevel="1">
      <c r="A2197" t="s">
        <v>1260</v>
      </c>
      <c r="B2197" t="s">
        <v>2744</v>
      </c>
      <c r="C2197" s="25">
        <v>57406</v>
      </c>
      <c r="F2197" s="1">
        <v>35027</v>
      </c>
      <c r="G2197" s="1">
        <v>20770</v>
      </c>
      <c r="H2197" s="1">
        <v>20307</v>
      </c>
      <c r="I2197" s="2" t="str">
        <f t="shared" si="674"/>
        <v/>
      </c>
      <c r="J2197" s="2">
        <f t="shared" si="675"/>
        <v>0.57975276215490912</v>
      </c>
      <c r="K2197" s="10" t="e">
        <f t="shared" si="676"/>
        <v>#N/A</v>
      </c>
      <c r="L2197" s="9" t="e">
        <f t="shared" si="677"/>
        <v>#N/A</v>
      </c>
      <c r="M2197" s="8" t="e">
        <f t="shared" si="678"/>
        <v>#N/A</v>
      </c>
      <c r="N2197" s="2" t="str">
        <f t="shared" si="679"/>
        <v>-</v>
      </c>
      <c r="O2197" s="2" t="str">
        <f t="shared" si="680"/>
        <v>-</v>
      </c>
      <c r="P2197" s="2" t="str">
        <f t="shared" si="681"/>
        <v>-</v>
      </c>
      <c r="Q2197" s="2" t="str">
        <f t="shared" si="682"/>
        <v>-</v>
      </c>
      <c r="AS2197" t="s">
        <v>1260</v>
      </c>
      <c r="AT2197" t="s">
        <v>2744</v>
      </c>
      <c r="AW2197" s="35">
        <v>39</v>
      </c>
      <c r="AX2197" s="37">
        <v>147</v>
      </c>
      <c r="AY2197" s="41">
        <f t="shared" si="666"/>
        <v>39147</v>
      </c>
      <c r="BA2197" s="7" t="s">
        <v>59</v>
      </c>
    </row>
    <row r="2198" spans="1:53" hidden="1" outlineLevel="1">
      <c r="A2198" t="s">
        <v>2116</v>
      </c>
      <c r="B2198" t="s">
        <v>2744</v>
      </c>
      <c r="C2198" s="25">
        <v>49099</v>
      </c>
      <c r="F2198" s="1">
        <v>29475</v>
      </c>
      <c r="G2198" s="1">
        <v>17830</v>
      </c>
      <c r="H2198" s="1">
        <v>17275</v>
      </c>
      <c r="I2198" s="2" t="str">
        <f t="shared" si="674"/>
        <v/>
      </c>
      <c r="J2198" s="2">
        <f t="shared" si="675"/>
        <v>0.58608990670059369</v>
      </c>
      <c r="K2198" s="10" t="e">
        <f t="shared" si="676"/>
        <v>#N/A</v>
      </c>
      <c r="L2198" s="9" t="e">
        <f t="shared" si="677"/>
        <v>#N/A</v>
      </c>
      <c r="M2198" s="8" t="e">
        <f t="shared" si="678"/>
        <v>#N/A</v>
      </c>
      <c r="N2198" s="2" t="str">
        <f t="shared" si="679"/>
        <v>-</v>
      </c>
      <c r="O2198" s="2" t="str">
        <f t="shared" si="680"/>
        <v>-</v>
      </c>
      <c r="P2198" s="2" t="str">
        <f t="shared" si="681"/>
        <v>-</v>
      </c>
      <c r="Q2198" s="2" t="str">
        <f t="shared" si="682"/>
        <v>-</v>
      </c>
      <c r="AS2198" t="s">
        <v>2116</v>
      </c>
      <c r="AT2198" t="s">
        <v>2744</v>
      </c>
      <c r="AW2198" s="35">
        <v>39</v>
      </c>
      <c r="AX2198" s="37">
        <v>149</v>
      </c>
      <c r="AY2198" s="41">
        <f t="shared" si="666"/>
        <v>39149</v>
      </c>
      <c r="BA2198" s="7" t="s">
        <v>59</v>
      </c>
    </row>
    <row r="2199" spans="1:53" hidden="1" outlineLevel="1">
      <c r="A2199" t="s">
        <v>2452</v>
      </c>
      <c r="B2199" t="s">
        <v>2744</v>
      </c>
      <c r="C2199" s="25">
        <v>376180</v>
      </c>
      <c r="F2199" s="1">
        <v>270515</v>
      </c>
      <c r="G2199" s="1">
        <v>143753</v>
      </c>
      <c r="H2199" s="1">
        <v>139834</v>
      </c>
      <c r="I2199" s="2" t="str">
        <f t="shared" si="674"/>
        <v/>
      </c>
      <c r="J2199" s="2">
        <f t="shared" si="675"/>
        <v>0.51691773099458438</v>
      </c>
      <c r="K2199" s="10" t="e">
        <f t="shared" si="676"/>
        <v>#N/A</v>
      </c>
      <c r="L2199" s="9" t="e">
        <f t="shared" si="677"/>
        <v>#N/A</v>
      </c>
      <c r="M2199" s="8" t="e">
        <f t="shared" si="678"/>
        <v>#N/A</v>
      </c>
      <c r="N2199" s="2" t="str">
        <f t="shared" si="679"/>
        <v>-</v>
      </c>
      <c r="O2199" s="2" t="str">
        <f t="shared" si="680"/>
        <v>-</v>
      </c>
      <c r="P2199" s="2" t="str">
        <f t="shared" si="681"/>
        <v>-</v>
      </c>
      <c r="Q2199" s="2" t="str">
        <f t="shared" si="682"/>
        <v>-</v>
      </c>
      <c r="AS2199" t="s">
        <v>2452</v>
      </c>
      <c r="AT2199" t="s">
        <v>2744</v>
      </c>
      <c r="AW2199" s="35">
        <v>39</v>
      </c>
      <c r="AX2199" s="37">
        <v>151</v>
      </c>
      <c r="AY2199" s="41">
        <f t="shared" si="666"/>
        <v>39151</v>
      </c>
      <c r="BA2199" s="7" t="s">
        <v>59</v>
      </c>
    </row>
    <row r="2200" spans="1:53" hidden="1" outlineLevel="1">
      <c r="A2200" t="s">
        <v>242</v>
      </c>
      <c r="B2200" t="s">
        <v>2744</v>
      </c>
      <c r="C2200" s="25">
        <v>544660</v>
      </c>
      <c r="F2200" s="1">
        <v>373447</v>
      </c>
      <c r="G2200" s="1">
        <v>205714</v>
      </c>
      <c r="H2200" s="1">
        <v>191385</v>
      </c>
      <c r="I2200" s="2" t="str">
        <f t="shared" si="674"/>
        <v/>
      </c>
      <c r="J2200" s="2">
        <f t="shared" si="675"/>
        <v>0.51248236028137861</v>
      </c>
      <c r="K2200" s="10" t="e">
        <f t="shared" si="676"/>
        <v>#N/A</v>
      </c>
      <c r="L2200" s="9" t="e">
        <f t="shared" si="677"/>
        <v>#N/A</v>
      </c>
      <c r="M2200" s="8" t="e">
        <f t="shared" si="678"/>
        <v>#N/A</v>
      </c>
      <c r="N2200" s="2" t="str">
        <f t="shared" si="679"/>
        <v>-</v>
      </c>
      <c r="O2200" s="2" t="str">
        <f t="shared" si="680"/>
        <v>-</v>
      </c>
      <c r="P2200" s="2" t="str">
        <f t="shared" si="681"/>
        <v>-</v>
      </c>
      <c r="Q2200" s="2" t="str">
        <f t="shared" si="682"/>
        <v>-</v>
      </c>
      <c r="AS2200" t="s">
        <v>242</v>
      </c>
      <c r="AT2200" t="s">
        <v>2744</v>
      </c>
      <c r="AW2200" s="35">
        <v>39</v>
      </c>
      <c r="AX2200" s="37">
        <v>153</v>
      </c>
      <c r="AY2200" s="41">
        <f t="shared" si="666"/>
        <v>39153</v>
      </c>
      <c r="BA2200" s="7" t="s">
        <v>59</v>
      </c>
    </row>
    <row r="2201" spans="1:53" hidden="1" outlineLevel="1">
      <c r="A2201" t="s">
        <v>2271</v>
      </c>
      <c r="B2201" t="s">
        <v>2744</v>
      </c>
      <c r="C2201" s="25">
        <v>216185</v>
      </c>
      <c r="F2201" s="1">
        <v>142516</v>
      </c>
      <c r="G2201" s="1">
        <v>83096</v>
      </c>
      <c r="H2201" s="1">
        <v>80945</v>
      </c>
      <c r="I2201" s="2" t="str">
        <f t="shared" si="674"/>
        <v/>
      </c>
      <c r="J2201" s="2">
        <f t="shared" si="675"/>
        <v>0.56797131550141744</v>
      </c>
      <c r="K2201" s="10" t="e">
        <f t="shared" si="676"/>
        <v>#N/A</v>
      </c>
      <c r="L2201" s="9" t="e">
        <f t="shared" si="677"/>
        <v>#N/A</v>
      </c>
      <c r="M2201" s="8" t="e">
        <f t="shared" si="678"/>
        <v>#N/A</v>
      </c>
      <c r="N2201" s="2" t="str">
        <f t="shared" si="679"/>
        <v>-</v>
      </c>
      <c r="O2201" s="2" t="str">
        <f t="shared" si="680"/>
        <v>-</v>
      </c>
      <c r="P2201" s="2" t="str">
        <f t="shared" si="681"/>
        <v>-</v>
      </c>
      <c r="Q2201" s="2" t="str">
        <f t="shared" si="682"/>
        <v>-</v>
      </c>
      <c r="AS2201" t="s">
        <v>2271</v>
      </c>
      <c r="AT2201" t="s">
        <v>2744</v>
      </c>
      <c r="AW2201" s="35">
        <v>39</v>
      </c>
      <c r="AX2201" s="37">
        <v>155</v>
      </c>
      <c r="AY2201" s="41">
        <f t="shared" si="666"/>
        <v>39155</v>
      </c>
      <c r="BA2201" s="7" t="s">
        <v>59</v>
      </c>
    </row>
    <row r="2202" spans="1:53" hidden="1" outlineLevel="1">
      <c r="A2202" t="s">
        <v>952</v>
      </c>
      <c r="B2202" t="s">
        <v>2744</v>
      </c>
      <c r="C2202" s="25">
        <v>92271</v>
      </c>
      <c r="F2202" s="1">
        <v>56295</v>
      </c>
      <c r="G2202" s="1">
        <v>31913</v>
      </c>
      <c r="H2202" s="1">
        <v>30976</v>
      </c>
      <c r="I2202" s="2" t="str">
        <f t="shared" si="674"/>
        <v/>
      </c>
      <c r="J2202" s="2">
        <f t="shared" si="675"/>
        <v>0.5502442490452083</v>
      </c>
      <c r="K2202" s="10" t="e">
        <f t="shared" si="676"/>
        <v>#N/A</v>
      </c>
      <c r="L2202" s="9" t="e">
        <f t="shared" si="677"/>
        <v>#N/A</v>
      </c>
      <c r="M2202" s="8" t="e">
        <f t="shared" si="678"/>
        <v>#N/A</v>
      </c>
      <c r="N2202" s="2" t="str">
        <f t="shared" si="679"/>
        <v>-</v>
      </c>
      <c r="O2202" s="2" t="str">
        <f t="shared" si="680"/>
        <v>-</v>
      </c>
      <c r="P2202" s="2" t="str">
        <f t="shared" si="681"/>
        <v>-</v>
      </c>
      <c r="Q2202" s="2" t="str">
        <f t="shared" si="682"/>
        <v>-</v>
      </c>
      <c r="AS2202" t="s">
        <v>952</v>
      </c>
      <c r="AT2202" t="s">
        <v>2744</v>
      </c>
      <c r="AW2202" s="35">
        <v>39</v>
      </c>
      <c r="AX2202" s="37">
        <v>157</v>
      </c>
      <c r="AY2202" s="41">
        <f t="shared" si="666"/>
        <v>39157</v>
      </c>
      <c r="BA2202" s="7" t="s">
        <v>59</v>
      </c>
    </row>
    <row r="2203" spans="1:53" hidden="1" outlineLevel="1">
      <c r="A2203" t="s">
        <v>2871</v>
      </c>
      <c r="B2203" t="s">
        <v>2744</v>
      </c>
      <c r="C2203" s="25">
        <v>48589</v>
      </c>
      <c r="F2203" s="1">
        <v>29906</v>
      </c>
      <c r="G2203" s="1">
        <v>17379</v>
      </c>
      <c r="H2203" s="1">
        <v>16607</v>
      </c>
      <c r="I2203" s="2" t="str">
        <f t="shared" si="674"/>
        <v/>
      </c>
      <c r="J2203" s="2">
        <f t="shared" si="675"/>
        <v>0.55530662743262227</v>
      </c>
      <c r="K2203" s="10" t="e">
        <f t="shared" si="676"/>
        <v>#N/A</v>
      </c>
      <c r="L2203" s="9" t="e">
        <f t="shared" si="677"/>
        <v>#N/A</v>
      </c>
      <c r="M2203" s="8" t="e">
        <f t="shared" si="678"/>
        <v>#N/A</v>
      </c>
      <c r="N2203" s="2" t="str">
        <f t="shared" si="679"/>
        <v>-</v>
      </c>
      <c r="O2203" s="2" t="str">
        <f t="shared" si="680"/>
        <v>-</v>
      </c>
      <c r="P2203" s="2" t="str">
        <f t="shared" si="681"/>
        <v>-</v>
      </c>
      <c r="Q2203" s="2" t="str">
        <f t="shared" si="682"/>
        <v>-</v>
      </c>
      <c r="AS2203" t="s">
        <v>2871</v>
      </c>
      <c r="AT2203" t="s">
        <v>2744</v>
      </c>
      <c r="AW2203" s="35">
        <v>39</v>
      </c>
      <c r="AX2203" s="37">
        <v>159</v>
      </c>
      <c r="AY2203" s="41">
        <f t="shared" si="666"/>
        <v>39159</v>
      </c>
      <c r="BA2203" s="7" t="s">
        <v>59</v>
      </c>
    </row>
    <row r="2204" spans="1:53" hidden="1" outlineLevel="1">
      <c r="A2204" t="s">
        <v>953</v>
      </c>
      <c r="B2204" t="s">
        <v>2744</v>
      </c>
      <c r="C2204" s="25">
        <v>29342</v>
      </c>
      <c r="F2204" s="1">
        <v>20372</v>
      </c>
      <c r="G2204" s="1">
        <v>10765</v>
      </c>
      <c r="H2204" s="1">
        <v>10394</v>
      </c>
      <c r="I2204" s="2" t="str">
        <f t="shared" si="674"/>
        <v/>
      </c>
      <c r="J2204" s="2">
        <f t="shared" si="675"/>
        <v>0.51021009228352643</v>
      </c>
      <c r="K2204" s="10" t="e">
        <f t="shared" si="676"/>
        <v>#N/A</v>
      </c>
      <c r="L2204" s="9" t="e">
        <f t="shared" si="677"/>
        <v>#N/A</v>
      </c>
      <c r="M2204" s="8" t="e">
        <f t="shared" si="678"/>
        <v>#N/A</v>
      </c>
      <c r="N2204" s="2" t="str">
        <f t="shared" si="679"/>
        <v>-</v>
      </c>
      <c r="O2204" s="2" t="str">
        <f t="shared" si="680"/>
        <v>-</v>
      </c>
      <c r="P2204" s="2" t="str">
        <f t="shared" si="681"/>
        <v>-</v>
      </c>
      <c r="Q2204" s="2" t="str">
        <f t="shared" si="682"/>
        <v>-</v>
      </c>
      <c r="AS2204" t="s">
        <v>953</v>
      </c>
      <c r="AT2204" t="s">
        <v>2744</v>
      </c>
      <c r="AW2204" s="35">
        <v>39</v>
      </c>
      <c r="AX2204" s="37">
        <v>161</v>
      </c>
      <c r="AY2204" s="41">
        <f t="shared" si="666"/>
        <v>39161</v>
      </c>
      <c r="BA2204" s="7" t="s">
        <v>59</v>
      </c>
    </row>
    <row r="2205" spans="1:53" hidden="1" outlineLevel="1">
      <c r="A2205" t="s">
        <v>1156</v>
      </c>
      <c r="B2205" t="s">
        <v>2744</v>
      </c>
      <c r="C2205" s="25">
        <v>13516</v>
      </c>
      <c r="F2205" s="1">
        <v>8666</v>
      </c>
      <c r="G2205" s="1">
        <v>4671</v>
      </c>
      <c r="H2205" s="1">
        <v>4353</v>
      </c>
      <c r="I2205" s="2" t="str">
        <f t="shared" si="674"/>
        <v/>
      </c>
      <c r="J2205" s="2">
        <f t="shared" si="675"/>
        <v>0.50230786983614129</v>
      </c>
      <c r="K2205" s="10" t="e">
        <f t="shared" si="676"/>
        <v>#N/A</v>
      </c>
      <c r="L2205" s="9" t="e">
        <f t="shared" si="677"/>
        <v>#N/A</v>
      </c>
      <c r="M2205" s="8" t="e">
        <f t="shared" si="678"/>
        <v>#N/A</v>
      </c>
      <c r="N2205" s="2" t="str">
        <f t="shared" si="679"/>
        <v>-</v>
      </c>
      <c r="O2205" s="2" t="str">
        <f t="shared" si="680"/>
        <v>-</v>
      </c>
      <c r="P2205" s="2" t="str">
        <f t="shared" si="681"/>
        <v>-</v>
      </c>
      <c r="Q2205" s="2" t="str">
        <f t="shared" si="682"/>
        <v>-</v>
      </c>
      <c r="AS2205" t="s">
        <v>1156</v>
      </c>
      <c r="AT2205" t="s">
        <v>2744</v>
      </c>
      <c r="AW2205" s="35">
        <v>39</v>
      </c>
      <c r="AX2205" s="37">
        <v>163</v>
      </c>
      <c r="AY2205" s="41">
        <f t="shared" si="666"/>
        <v>39163</v>
      </c>
      <c r="BA2205" s="7" t="s">
        <v>59</v>
      </c>
    </row>
    <row r="2206" spans="1:53" hidden="1" outlineLevel="1">
      <c r="A2206" t="s">
        <v>2267</v>
      </c>
      <c r="B2206" t="s">
        <v>2744</v>
      </c>
      <c r="C2206" s="25">
        <v>200630</v>
      </c>
      <c r="F2206" s="1">
        <v>127843</v>
      </c>
      <c r="G2206" s="1">
        <v>70660</v>
      </c>
      <c r="H2206" s="1">
        <v>67870</v>
      </c>
      <c r="I2206" s="2" t="str">
        <f t="shared" si="674"/>
        <v/>
      </c>
      <c r="J2206" s="2">
        <f t="shared" si="675"/>
        <v>0.53088553929429061</v>
      </c>
      <c r="K2206" s="10" t="e">
        <f t="shared" si="676"/>
        <v>#N/A</v>
      </c>
      <c r="L2206" s="9" t="e">
        <f t="shared" si="677"/>
        <v>#N/A</v>
      </c>
      <c r="M2206" s="8" t="e">
        <f t="shared" si="678"/>
        <v>#N/A</v>
      </c>
      <c r="N2206" s="2" t="str">
        <f t="shared" si="679"/>
        <v>-</v>
      </c>
      <c r="O2206" s="2" t="str">
        <f t="shared" si="680"/>
        <v>-</v>
      </c>
      <c r="P2206" s="2" t="str">
        <f t="shared" si="681"/>
        <v>-</v>
      </c>
      <c r="Q2206" s="2" t="str">
        <f t="shared" si="682"/>
        <v>-</v>
      </c>
      <c r="AS2206" t="s">
        <v>2267</v>
      </c>
      <c r="AT2206" t="s">
        <v>2744</v>
      </c>
      <c r="AW2206" s="35">
        <v>39</v>
      </c>
      <c r="AX2206" s="37">
        <v>165</v>
      </c>
      <c r="AY2206" s="41">
        <f t="shared" si="666"/>
        <v>39165</v>
      </c>
      <c r="BA2206" s="7" t="s">
        <v>59</v>
      </c>
    </row>
    <row r="2207" spans="1:53" hidden="1" outlineLevel="1">
      <c r="A2207" t="s">
        <v>2321</v>
      </c>
      <c r="B2207" t="s">
        <v>2744</v>
      </c>
      <c r="C2207" s="25">
        <v>62387</v>
      </c>
      <c r="F2207" s="1">
        <v>40200</v>
      </c>
      <c r="G2207" s="1">
        <v>23557</v>
      </c>
      <c r="H2207" s="1">
        <v>21802</v>
      </c>
      <c r="I2207" s="2" t="str">
        <f t="shared" si="674"/>
        <v/>
      </c>
      <c r="J2207" s="2">
        <f t="shared" si="675"/>
        <v>0.54233830845771147</v>
      </c>
      <c r="K2207" s="10" t="e">
        <f t="shared" si="676"/>
        <v>#N/A</v>
      </c>
      <c r="L2207" s="9" t="e">
        <f t="shared" si="677"/>
        <v>#N/A</v>
      </c>
      <c r="M2207" s="8" t="e">
        <f t="shared" si="678"/>
        <v>#N/A</v>
      </c>
      <c r="N2207" s="2" t="str">
        <f t="shared" si="679"/>
        <v>-</v>
      </c>
      <c r="O2207" s="2" t="str">
        <f t="shared" si="680"/>
        <v>-</v>
      </c>
      <c r="P2207" s="2" t="str">
        <f t="shared" si="681"/>
        <v>-</v>
      </c>
      <c r="Q2207" s="2" t="str">
        <f t="shared" si="682"/>
        <v>-</v>
      </c>
      <c r="AS2207" t="s">
        <v>2321</v>
      </c>
      <c r="AT2207" t="s">
        <v>2744</v>
      </c>
      <c r="AW2207" s="35">
        <v>39</v>
      </c>
      <c r="AX2207" s="37">
        <v>167</v>
      </c>
      <c r="AY2207" s="41">
        <f t="shared" si="666"/>
        <v>39167</v>
      </c>
      <c r="BA2207" s="7" t="s">
        <v>59</v>
      </c>
    </row>
    <row r="2208" spans="1:53" hidden="1" outlineLevel="1">
      <c r="A2208" t="s">
        <v>2268</v>
      </c>
      <c r="B2208" t="s">
        <v>2744</v>
      </c>
      <c r="C2208" s="25">
        <v>114263</v>
      </c>
      <c r="F2208" s="1">
        <v>70286</v>
      </c>
      <c r="G2208" s="1">
        <v>39691</v>
      </c>
      <c r="H2208" s="1">
        <v>37993</v>
      </c>
      <c r="I2208" s="2" t="str">
        <f t="shared" si="674"/>
        <v/>
      </c>
      <c r="J2208" s="2">
        <f t="shared" si="675"/>
        <v>0.54054861565603396</v>
      </c>
      <c r="K2208" s="10" t="e">
        <f t="shared" si="676"/>
        <v>#N/A</v>
      </c>
      <c r="L2208" s="9" t="e">
        <f t="shared" si="677"/>
        <v>#N/A</v>
      </c>
      <c r="M2208" s="8" t="e">
        <f t="shared" si="678"/>
        <v>#N/A</v>
      </c>
      <c r="N2208" s="2" t="str">
        <f t="shared" si="679"/>
        <v>-</v>
      </c>
      <c r="O2208" s="2" t="str">
        <f t="shared" si="680"/>
        <v>-</v>
      </c>
      <c r="P2208" s="2" t="str">
        <f t="shared" si="681"/>
        <v>-</v>
      </c>
      <c r="Q2208" s="2" t="str">
        <f t="shared" si="682"/>
        <v>-</v>
      </c>
      <c r="AS2208" t="s">
        <v>2268</v>
      </c>
      <c r="AT2208" t="s">
        <v>2744</v>
      </c>
      <c r="AW2208" s="35">
        <v>39</v>
      </c>
      <c r="AX2208" s="37">
        <v>169</v>
      </c>
      <c r="AY2208" s="41">
        <f t="shared" si="666"/>
        <v>39169</v>
      </c>
      <c r="BA2208" s="7" t="s">
        <v>59</v>
      </c>
    </row>
    <row r="2209" spans="1:53" hidden="1" outlineLevel="1">
      <c r="A2209" t="s">
        <v>1211</v>
      </c>
      <c r="B2209" t="s">
        <v>2744</v>
      </c>
      <c r="C2209" s="25">
        <v>38547</v>
      </c>
      <c r="F2209" s="1">
        <v>25246</v>
      </c>
      <c r="G2209" s="1">
        <v>13607</v>
      </c>
      <c r="H2209" s="1">
        <v>13054</v>
      </c>
      <c r="I2209" s="2" t="str">
        <f t="shared" si="674"/>
        <v/>
      </c>
      <c r="J2209" s="2">
        <f t="shared" si="675"/>
        <v>0.51707201140774772</v>
      </c>
      <c r="K2209" s="10" t="e">
        <f t="shared" si="676"/>
        <v>#N/A</v>
      </c>
      <c r="L2209" s="9" t="e">
        <f t="shared" si="677"/>
        <v>#N/A</v>
      </c>
      <c r="M2209" s="8" t="e">
        <f t="shared" si="678"/>
        <v>#N/A</v>
      </c>
      <c r="N2209" s="2" t="str">
        <f t="shared" si="679"/>
        <v>-</v>
      </c>
      <c r="O2209" s="2" t="str">
        <f t="shared" si="680"/>
        <v>-</v>
      </c>
      <c r="P2209" s="2" t="str">
        <f t="shared" si="681"/>
        <v>-</v>
      </c>
      <c r="Q2209" s="2" t="str">
        <f t="shared" si="682"/>
        <v>-</v>
      </c>
      <c r="AS2209" t="s">
        <v>1211</v>
      </c>
      <c r="AT2209" t="s">
        <v>2744</v>
      </c>
      <c r="AW2209" s="35">
        <v>39</v>
      </c>
      <c r="AX2209" s="37">
        <v>171</v>
      </c>
      <c r="AY2209" s="41">
        <f t="shared" si="666"/>
        <v>39171</v>
      </c>
      <c r="BA2209" s="7" t="s">
        <v>59</v>
      </c>
    </row>
    <row r="2210" spans="1:53" hidden="1" outlineLevel="1">
      <c r="A2210" t="s">
        <v>1897</v>
      </c>
      <c r="B2210" t="s">
        <v>2744</v>
      </c>
      <c r="C2210" s="25">
        <v>125027</v>
      </c>
      <c r="F2210" s="1">
        <v>94067</v>
      </c>
      <c r="G2210" s="1">
        <v>47089</v>
      </c>
      <c r="H2210" s="1">
        <v>45215</v>
      </c>
      <c r="I2210" s="2" t="str">
        <f t="shared" si="674"/>
        <v/>
      </c>
      <c r="J2210" s="2">
        <f t="shared" si="675"/>
        <v>0.48066803448605783</v>
      </c>
      <c r="K2210" s="10" t="e">
        <f t="shared" si="676"/>
        <v>#N/A</v>
      </c>
      <c r="L2210" s="9" t="e">
        <f t="shared" si="677"/>
        <v>#N/A</v>
      </c>
      <c r="M2210" s="8" t="e">
        <f t="shared" si="678"/>
        <v>#N/A</v>
      </c>
      <c r="N2210" s="2" t="str">
        <f t="shared" si="679"/>
        <v>-</v>
      </c>
      <c r="O2210" s="2" t="str">
        <f t="shared" si="680"/>
        <v>-</v>
      </c>
      <c r="P2210" s="2" t="str">
        <f t="shared" si="681"/>
        <v>-</v>
      </c>
      <c r="Q2210" s="2" t="str">
        <f t="shared" si="682"/>
        <v>-</v>
      </c>
      <c r="AS2210" t="s">
        <v>1897</v>
      </c>
      <c r="AT2210" t="s">
        <v>2744</v>
      </c>
      <c r="AW2210" s="35">
        <v>39</v>
      </c>
      <c r="AX2210" s="37">
        <v>173</v>
      </c>
      <c r="AY2210" s="41">
        <f t="shared" si="666"/>
        <v>39173</v>
      </c>
      <c r="BA2210" s="7" t="s">
        <v>59</v>
      </c>
    </row>
    <row r="2211" spans="1:53" hidden="1" outlineLevel="1">
      <c r="A2211" t="s">
        <v>1004</v>
      </c>
      <c r="B2211" t="s">
        <v>2744</v>
      </c>
      <c r="C2211" s="25">
        <v>22729</v>
      </c>
      <c r="F2211" s="1">
        <v>15428</v>
      </c>
      <c r="G2211" s="1">
        <v>8424</v>
      </c>
      <c r="H2211" s="1">
        <v>7998</v>
      </c>
      <c r="I2211" s="2" t="str">
        <f t="shared" si="674"/>
        <v/>
      </c>
      <c r="J2211" s="2">
        <f t="shared" si="675"/>
        <v>0.51840808918848846</v>
      </c>
      <c r="K2211" s="10" t="e">
        <f t="shared" si="676"/>
        <v>#N/A</v>
      </c>
      <c r="L2211" s="9" t="e">
        <f t="shared" si="677"/>
        <v>#N/A</v>
      </c>
      <c r="M2211" s="8" t="e">
        <f t="shared" si="678"/>
        <v>#N/A</v>
      </c>
      <c r="N2211" s="2" t="str">
        <f t="shared" si="679"/>
        <v>-</v>
      </c>
      <c r="O2211" s="2" t="str">
        <f t="shared" si="680"/>
        <v>-</v>
      </c>
      <c r="P2211" s="2" t="str">
        <f t="shared" si="681"/>
        <v>-</v>
      </c>
      <c r="Q2211" s="2" t="str">
        <f t="shared" si="682"/>
        <v>-</v>
      </c>
      <c r="AS2211" t="s">
        <v>1004</v>
      </c>
      <c r="AT2211" t="s">
        <v>2744</v>
      </c>
      <c r="AW2211" s="35">
        <v>39</v>
      </c>
      <c r="AX2211" s="37">
        <v>175</v>
      </c>
      <c r="AY2211" s="41">
        <f t="shared" si="666"/>
        <v>39175</v>
      </c>
      <c r="BA2211" s="7" t="s">
        <v>59</v>
      </c>
    </row>
    <row r="2212" spans="1:53" collapsed="1">
      <c r="A2212" t="s">
        <v>2768</v>
      </c>
      <c r="B2212" t="s">
        <v>2569</v>
      </c>
      <c r="C2212" s="25">
        <f>SUM(C2124:C2211)</f>
        <v>11481213</v>
      </c>
      <c r="D2212" s="55">
        <v>8508000</v>
      </c>
      <c r="E2212" s="55">
        <v>8319000</v>
      </c>
      <c r="F2212" s="25">
        <f>SUM(F2124:F2211)</f>
        <v>7860052</v>
      </c>
      <c r="G2212" s="25">
        <f>SUM(G2124:G2211)</f>
        <v>4184072</v>
      </c>
      <c r="H2212" s="1">
        <v>3961397</v>
      </c>
      <c r="I2212" s="2">
        <f t="shared" si="674"/>
        <v>0.46560848613070049</v>
      </c>
      <c r="J2212" s="2">
        <f t="shared" si="675"/>
        <v>0.50399119496919353</v>
      </c>
      <c r="K2212" s="10" t="e">
        <f t="shared" si="676"/>
        <v>#N/A</v>
      </c>
      <c r="L2212" s="9" t="e">
        <f t="shared" si="677"/>
        <v>#N/A</v>
      </c>
      <c r="M2212" s="8" t="e">
        <f t="shared" si="678"/>
        <v>#N/A</v>
      </c>
      <c r="N2212" s="2" t="str">
        <f t="shared" si="679"/>
        <v>-</v>
      </c>
      <c r="O2212" s="2" t="str">
        <f t="shared" si="680"/>
        <v>-</v>
      </c>
      <c r="P2212" s="2" t="str">
        <f t="shared" si="681"/>
        <v>-</v>
      </c>
      <c r="Q2212" s="2" t="str">
        <f t="shared" si="682"/>
        <v>-</v>
      </c>
      <c r="AS2212" t="s">
        <v>2768</v>
      </c>
      <c r="AT2212" t="s">
        <v>2569</v>
      </c>
      <c r="AW2212" s="35">
        <v>39</v>
      </c>
      <c r="AX2212" s="37"/>
      <c r="AY2212" s="35">
        <v>39</v>
      </c>
      <c r="BA2212" s="7" t="s">
        <v>2133</v>
      </c>
    </row>
    <row r="2213" spans="1:53">
      <c r="C2213" s="25"/>
      <c r="I2213" s="2"/>
      <c r="J2213" s="2"/>
      <c r="M2213" s="8"/>
      <c r="AW2213" s="35"/>
      <c r="AX2213" s="37"/>
      <c r="AY2213" s="41"/>
    </row>
    <row r="2214" spans="1:53" s="1" customFormat="1" hidden="1" outlineLevel="1">
      <c r="A2214" t="s">
        <v>2148</v>
      </c>
      <c r="B2214" t="s">
        <v>1427</v>
      </c>
      <c r="C2214" s="25">
        <v>22215</v>
      </c>
      <c r="F2214" s="1">
        <f>SUM(R2214:AP2214)</f>
        <v>12345</v>
      </c>
      <c r="H2214" s="1">
        <v>4719</v>
      </c>
      <c r="I2214" s="2" t="str">
        <f t="shared" si="674"/>
        <v/>
      </c>
      <c r="J2214" s="2">
        <f t="shared" si="675"/>
        <v>0.3822600243013366</v>
      </c>
      <c r="K2214" s="10">
        <f t="shared" ref="K2214:K2245" si="683">RANK(R2214,R2214:AP2214)</f>
        <v>1</v>
      </c>
      <c r="L2214" s="9">
        <f t="shared" ref="L2214:L2245" si="684">RANK(S2214,R2214:AP2214)</f>
        <v>2</v>
      </c>
      <c r="M2214" s="8">
        <f t="shared" ref="M2214:M2245" si="685">RANK(T2214,R2214:AP2214)</f>
        <v>3</v>
      </c>
      <c r="N2214" s="2">
        <f t="shared" ref="N2214:N2245" si="686">IF(SUM($R2214:$AO2214)=0,"-",R2214/SUM($R2214:$AO2214))</f>
        <v>0.62713649250708792</v>
      </c>
      <c r="O2214" s="2">
        <f t="shared" ref="O2214:O2245" si="687">IF(SUM($R2214:$AO2214)=0,"-",S2214/SUM($R2214:$AO2214))</f>
        <v>0.30992304576751722</v>
      </c>
      <c r="P2214" s="2">
        <f t="shared" ref="P2214:P2245" si="688">IF(SUM($R2214:$AO2214)=0,"-",T2214/SUM($R2214:$AO2214))</f>
        <v>6.29404617253949E-2</v>
      </c>
      <c r="Q2214" s="2">
        <f t="shared" ref="Q2214:Q2245" si="689">IF(SUM($R2214:$AO2214)=0,"-",(1-N2214-O2214-P2214))</f>
        <v>-4.163336342344337E-17</v>
      </c>
      <c r="R2214" s="1">
        <v>7742</v>
      </c>
      <c r="S2214" s="1">
        <v>3826</v>
      </c>
      <c r="T2214">
        <v>777</v>
      </c>
      <c r="U2214"/>
      <c r="V2214"/>
      <c r="W2214"/>
      <c r="AP2214"/>
      <c r="AQ2214"/>
      <c r="AR2214" s="8"/>
      <c r="AS2214" t="s">
        <v>2148</v>
      </c>
      <c r="AT2214" t="s">
        <v>1427</v>
      </c>
      <c r="AU2214"/>
      <c r="AW2214" s="35">
        <v>40</v>
      </c>
      <c r="AX2214" s="37">
        <v>1</v>
      </c>
      <c r="AY2214" s="41">
        <f t="shared" ref="AY2214:AY2277" si="690">1000*AW2214+AX2214</f>
        <v>40001</v>
      </c>
      <c r="BA2214" s="7" t="s">
        <v>59</v>
      </c>
    </row>
    <row r="2215" spans="1:53" s="1" customFormat="1" hidden="1" outlineLevel="1">
      <c r="A2215" t="s">
        <v>321</v>
      </c>
      <c r="B2215" t="s">
        <v>1427</v>
      </c>
      <c r="C2215" s="25">
        <v>5639</v>
      </c>
      <c r="F2215" s="1">
        <f t="shared" ref="F2215:F2278" si="691">SUM(R2215:AP2215)</f>
        <v>3470</v>
      </c>
      <c r="H2215" s="1">
        <v>2042</v>
      </c>
      <c r="I2215" s="2" t="str">
        <f t="shared" si="674"/>
        <v/>
      </c>
      <c r="J2215" s="2">
        <f t="shared" si="675"/>
        <v>0.58847262247838616</v>
      </c>
      <c r="K2215" s="10">
        <f t="shared" si="683"/>
        <v>2</v>
      </c>
      <c r="L2215" s="9">
        <f t="shared" si="684"/>
        <v>1</v>
      </c>
      <c r="M2215" s="8">
        <f t="shared" si="685"/>
        <v>3</v>
      </c>
      <c r="N2215" s="2">
        <f t="shared" si="686"/>
        <v>0.34121037463976944</v>
      </c>
      <c r="O2215" s="2">
        <f t="shared" si="687"/>
        <v>0.58270893371757926</v>
      </c>
      <c r="P2215" s="2">
        <f t="shared" si="688"/>
        <v>7.6080691642651299E-2</v>
      </c>
      <c r="Q2215" s="2">
        <f t="shared" si="689"/>
        <v>0</v>
      </c>
      <c r="R2215" s="1">
        <v>1184</v>
      </c>
      <c r="S2215" s="1">
        <v>2022</v>
      </c>
      <c r="T2215">
        <v>264</v>
      </c>
      <c r="U2215"/>
      <c r="V2215"/>
      <c r="W2215"/>
      <c r="AP2215"/>
      <c r="AQ2215"/>
      <c r="AR2215" s="8"/>
      <c r="AS2215" t="s">
        <v>321</v>
      </c>
      <c r="AT2215" t="s">
        <v>1427</v>
      </c>
      <c r="AU2215"/>
      <c r="AW2215" s="35">
        <v>40</v>
      </c>
      <c r="AX2215" s="37">
        <v>3</v>
      </c>
      <c r="AY2215" s="41">
        <f t="shared" si="690"/>
        <v>40003</v>
      </c>
      <c r="BA2215" s="7" t="s">
        <v>59</v>
      </c>
    </row>
    <row r="2216" spans="1:53" s="1" customFormat="1" hidden="1" outlineLevel="1">
      <c r="A2216" t="s">
        <v>785</v>
      </c>
      <c r="B2216" t="s">
        <v>1427</v>
      </c>
      <c r="C2216" s="25">
        <v>14013</v>
      </c>
      <c r="F2216" s="1">
        <f t="shared" si="691"/>
        <v>7223</v>
      </c>
      <c r="H2216" s="1">
        <v>3113</v>
      </c>
      <c r="I2216" s="2" t="str">
        <f t="shared" si="674"/>
        <v/>
      </c>
      <c r="J2216" s="2">
        <f t="shared" si="675"/>
        <v>0.43098435553094283</v>
      </c>
      <c r="K2216" s="10">
        <f t="shared" si="683"/>
        <v>1</v>
      </c>
      <c r="L2216" s="9">
        <f t="shared" si="684"/>
        <v>2</v>
      </c>
      <c r="M2216" s="8">
        <f t="shared" si="685"/>
        <v>3</v>
      </c>
      <c r="N2216" s="2">
        <f t="shared" si="686"/>
        <v>0.79122248373252113</v>
      </c>
      <c r="O2216" s="2">
        <f t="shared" si="687"/>
        <v>0.1457843001522913</v>
      </c>
      <c r="P2216" s="2">
        <f t="shared" si="688"/>
        <v>6.29932161151876E-2</v>
      </c>
      <c r="Q2216" s="2">
        <f t="shared" si="689"/>
        <v>-2.7755575615628914E-17</v>
      </c>
      <c r="R2216" s="1">
        <v>5715</v>
      </c>
      <c r="S2216">
        <v>1053</v>
      </c>
      <c r="T2216">
        <v>455</v>
      </c>
      <c r="U2216"/>
      <c r="V2216"/>
      <c r="W2216"/>
      <c r="AP2216"/>
      <c r="AQ2216"/>
      <c r="AR2216" s="8"/>
      <c r="AS2216" t="s">
        <v>785</v>
      </c>
      <c r="AT2216" t="s">
        <v>1427</v>
      </c>
      <c r="AU2216"/>
      <c r="AW2216" s="35">
        <v>40</v>
      </c>
      <c r="AX2216" s="37">
        <v>5</v>
      </c>
      <c r="AY2216" s="41">
        <f t="shared" si="690"/>
        <v>40005</v>
      </c>
      <c r="BA2216" s="7" t="s">
        <v>59</v>
      </c>
    </row>
    <row r="2217" spans="1:53" s="1" customFormat="1" hidden="1" outlineLevel="1">
      <c r="A2217" t="s">
        <v>2093</v>
      </c>
      <c r="B2217" t="s">
        <v>1427</v>
      </c>
      <c r="C2217" s="25">
        <v>5514</v>
      </c>
      <c r="F2217" s="1">
        <f t="shared" si="691"/>
        <v>3584</v>
      </c>
      <c r="H2217" s="1">
        <v>1818</v>
      </c>
      <c r="I2217" s="2" t="str">
        <f t="shared" si="674"/>
        <v/>
      </c>
      <c r="J2217" s="2">
        <f t="shared" si="675"/>
        <v>0.5072544642857143</v>
      </c>
      <c r="K2217" s="10">
        <f t="shared" si="683"/>
        <v>2</v>
      </c>
      <c r="L2217" s="9">
        <f t="shared" si="684"/>
        <v>1</v>
      </c>
      <c r="M2217" s="8">
        <f t="shared" si="685"/>
        <v>3</v>
      </c>
      <c r="N2217" s="2">
        <f t="shared" si="686"/>
        <v>0.2896205357142857</v>
      </c>
      <c r="O2217" s="2">
        <f t="shared" si="687"/>
        <v>0.6238839285714286</v>
      </c>
      <c r="P2217" s="2">
        <f t="shared" si="688"/>
        <v>8.6495535714285712E-2</v>
      </c>
      <c r="Q2217" s="2">
        <f t="shared" si="689"/>
        <v>-1.3877787807814457E-17</v>
      </c>
      <c r="R2217" s="1">
        <v>1038</v>
      </c>
      <c r="S2217" s="1">
        <v>2236</v>
      </c>
      <c r="T2217">
        <v>310</v>
      </c>
      <c r="U2217"/>
      <c r="V2217"/>
      <c r="W2217"/>
      <c r="AP2217"/>
      <c r="AQ2217"/>
      <c r="AR2217" s="8"/>
      <c r="AS2217" t="s">
        <v>2093</v>
      </c>
      <c r="AT2217" t="s">
        <v>1427</v>
      </c>
      <c r="AU2217"/>
      <c r="AW2217" s="35">
        <v>40</v>
      </c>
      <c r="AX2217" s="37">
        <v>7</v>
      </c>
      <c r="AY2217" s="41">
        <f t="shared" si="690"/>
        <v>40007</v>
      </c>
      <c r="BA2217" s="7" t="s">
        <v>59</v>
      </c>
    </row>
    <row r="2218" spans="1:53" s="1" customFormat="1" hidden="1" outlineLevel="1">
      <c r="A2218" t="s">
        <v>2694</v>
      </c>
      <c r="B2218" t="s">
        <v>1427</v>
      </c>
      <c r="C2218" s="25">
        <v>20040</v>
      </c>
      <c r="F2218" s="1">
        <f t="shared" si="691"/>
        <v>11485</v>
      </c>
      <c r="H2218" s="1">
        <v>4746</v>
      </c>
      <c r="I2218" s="2" t="str">
        <f t="shared" si="674"/>
        <v/>
      </c>
      <c r="J2218" s="2">
        <f t="shared" si="675"/>
        <v>0.41323465389638658</v>
      </c>
      <c r="K2218" s="10">
        <f t="shared" si="683"/>
        <v>1</v>
      </c>
      <c r="L2218" s="9">
        <f t="shared" si="684"/>
        <v>2</v>
      </c>
      <c r="M2218" s="8">
        <f t="shared" si="685"/>
        <v>3</v>
      </c>
      <c r="N2218" s="2">
        <f t="shared" si="686"/>
        <v>0.61636917718763606</v>
      </c>
      <c r="O2218" s="2">
        <f t="shared" si="687"/>
        <v>0.26974314323030041</v>
      </c>
      <c r="P2218" s="2">
        <f t="shared" si="688"/>
        <v>0.11388767958206356</v>
      </c>
      <c r="Q2218" s="2">
        <f t="shared" si="689"/>
        <v>-2.7755575615628914E-17</v>
      </c>
      <c r="R2218" s="1">
        <v>7079</v>
      </c>
      <c r="S2218" s="1">
        <v>3098</v>
      </c>
      <c r="T2218" s="1">
        <v>1308</v>
      </c>
      <c r="U2218"/>
      <c r="V2218"/>
      <c r="W2218"/>
      <c r="AP2218"/>
      <c r="AQ2218"/>
      <c r="AR2218" s="8"/>
      <c r="AS2218" t="s">
        <v>2694</v>
      </c>
      <c r="AT2218" t="s">
        <v>1427</v>
      </c>
      <c r="AU2218"/>
      <c r="AW2218" s="35">
        <v>40</v>
      </c>
      <c r="AX2218" s="37">
        <v>9</v>
      </c>
      <c r="AY2218" s="41">
        <f t="shared" si="690"/>
        <v>40009</v>
      </c>
      <c r="BA2218" s="7" t="s">
        <v>59</v>
      </c>
    </row>
    <row r="2219" spans="1:53" s="1" customFormat="1" hidden="1" outlineLevel="1">
      <c r="A2219" t="s">
        <v>3017</v>
      </c>
      <c r="B2219" t="s">
        <v>1427</v>
      </c>
      <c r="C2219" s="25">
        <v>11965</v>
      </c>
      <c r="F2219" s="1">
        <f t="shared" si="691"/>
        <v>5886</v>
      </c>
      <c r="H2219" s="1">
        <v>3107</v>
      </c>
      <c r="I2219" s="2" t="str">
        <f t="shared" si="674"/>
        <v/>
      </c>
      <c r="J2219" s="2">
        <f t="shared" si="675"/>
        <v>0.52786272511043153</v>
      </c>
      <c r="K2219" s="10">
        <f t="shared" si="683"/>
        <v>1</v>
      </c>
      <c r="L2219" s="9">
        <f t="shared" si="684"/>
        <v>2</v>
      </c>
      <c r="M2219" s="8">
        <f t="shared" si="685"/>
        <v>3</v>
      </c>
      <c r="N2219" s="2">
        <f t="shared" si="686"/>
        <v>0.47672443085287119</v>
      </c>
      <c r="O2219" s="2">
        <f t="shared" si="687"/>
        <v>0.45837580699966018</v>
      </c>
      <c r="P2219" s="2">
        <f t="shared" si="688"/>
        <v>6.4899762147468565E-2</v>
      </c>
      <c r="Q2219" s="2">
        <f t="shared" si="689"/>
        <v>5.5511151231257827E-17</v>
      </c>
      <c r="R2219" s="1">
        <v>2806</v>
      </c>
      <c r="S2219" s="1">
        <v>2698</v>
      </c>
      <c r="T2219">
        <v>382</v>
      </c>
      <c r="U2219"/>
      <c r="V2219"/>
      <c r="W2219"/>
      <c r="AP2219"/>
      <c r="AQ2219"/>
      <c r="AR2219" s="8"/>
      <c r="AS2219" t="s">
        <v>3017</v>
      </c>
      <c r="AT2219" t="s">
        <v>1427</v>
      </c>
      <c r="AU2219"/>
      <c r="AW2219" s="35">
        <v>40</v>
      </c>
      <c r="AX2219" s="37">
        <v>11</v>
      </c>
      <c r="AY2219" s="41">
        <f t="shared" si="690"/>
        <v>40011</v>
      </c>
      <c r="BA2219" s="7" t="s">
        <v>59</v>
      </c>
    </row>
    <row r="2220" spans="1:53" s="1" customFormat="1" hidden="1" outlineLevel="1">
      <c r="A2220" t="s">
        <v>228</v>
      </c>
      <c r="B2220" t="s">
        <v>1427</v>
      </c>
      <c r="C2220" s="25">
        <v>39739</v>
      </c>
      <c r="F2220" s="1">
        <f t="shared" si="691"/>
        <v>22712</v>
      </c>
      <c r="H2220" s="1">
        <v>7643</v>
      </c>
      <c r="I2220" s="2" t="str">
        <f t="shared" si="674"/>
        <v/>
      </c>
      <c r="J2220" s="2">
        <f t="shared" si="675"/>
        <v>0.33651814019020782</v>
      </c>
      <c r="K2220" s="10">
        <f t="shared" si="683"/>
        <v>1</v>
      </c>
      <c r="L2220" s="9">
        <f t="shared" si="684"/>
        <v>2</v>
      </c>
      <c r="M2220" s="8">
        <f t="shared" si="685"/>
        <v>3</v>
      </c>
      <c r="N2220" s="2">
        <f t="shared" si="686"/>
        <v>0.70191969003170129</v>
      </c>
      <c r="O2220" s="2">
        <f t="shared" si="687"/>
        <v>0.1826787601268052</v>
      </c>
      <c r="P2220" s="2">
        <f t="shared" si="688"/>
        <v>0.11540154984149348</v>
      </c>
      <c r="Q2220" s="2">
        <f t="shared" si="689"/>
        <v>2.7755575615628914E-17</v>
      </c>
      <c r="R2220" s="1">
        <v>15942</v>
      </c>
      <c r="S2220" s="1">
        <v>4149</v>
      </c>
      <c r="T2220" s="1">
        <v>2621</v>
      </c>
      <c r="U2220"/>
      <c r="V2220"/>
      <c r="W2220"/>
      <c r="AP2220"/>
      <c r="AQ2220"/>
      <c r="AR2220" s="8"/>
      <c r="AS2220" t="s">
        <v>228</v>
      </c>
      <c r="AT2220" t="s">
        <v>1427</v>
      </c>
      <c r="AU2220"/>
      <c r="AW2220" s="35">
        <v>40</v>
      </c>
      <c r="AX2220" s="37">
        <v>13</v>
      </c>
      <c r="AY2220" s="41">
        <f t="shared" si="690"/>
        <v>40013</v>
      </c>
      <c r="BA2220" s="7" t="s">
        <v>59</v>
      </c>
    </row>
    <row r="2221" spans="1:53" s="1" customFormat="1" hidden="1" outlineLevel="1">
      <c r="A2221" t="s">
        <v>637</v>
      </c>
      <c r="B2221" t="s">
        <v>1427</v>
      </c>
      <c r="C2221" s="25">
        <v>29087</v>
      </c>
      <c r="F2221" s="1">
        <f t="shared" si="691"/>
        <v>14783</v>
      </c>
      <c r="H2221" s="1">
        <v>6541</v>
      </c>
      <c r="I2221" s="2" t="str">
        <f t="shared" si="674"/>
        <v/>
      </c>
      <c r="J2221" s="2">
        <f t="shared" si="675"/>
        <v>0.44246769938442804</v>
      </c>
      <c r="K2221" s="10">
        <f t="shared" si="683"/>
        <v>1</v>
      </c>
      <c r="L2221" s="9">
        <f t="shared" si="684"/>
        <v>2</v>
      </c>
      <c r="M2221" s="8">
        <f t="shared" si="685"/>
        <v>3</v>
      </c>
      <c r="N2221" s="2">
        <f t="shared" si="686"/>
        <v>0.71866332950010148</v>
      </c>
      <c r="O2221" s="2">
        <f t="shared" si="687"/>
        <v>0.20652100385578029</v>
      </c>
      <c r="P2221" s="2">
        <f t="shared" si="688"/>
        <v>7.4815666644118248E-2</v>
      </c>
      <c r="Q2221" s="2">
        <f t="shared" si="689"/>
        <v>-1.3877787807814457E-17</v>
      </c>
      <c r="R2221" s="1">
        <v>10624</v>
      </c>
      <c r="S2221" s="1">
        <v>3053</v>
      </c>
      <c r="T2221" s="1">
        <v>1106</v>
      </c>
      <c r="U2221"/>
      <c r="V2221"/>
      <c r="W2221"/>
      <c r="AP2221"/>
      <c r="AQ2221"/>
      <c r="AR2221" s="8"/>
      <c r="AS2221" t="s">
        <v>637</v>
      </c>
      <c r="AT2221" t="s">
        <v>1427</v>
      </c>
      <c r="AU2221"/>
      <c r="AW2221" s="35">
        <v>40</v>
      </c>
      <c r="AX2221" s="37">
        <v>15</v>
      </c>
      <c r="AY2221" s="41">
        <f t="shared" si="690"/>
        <v>40015</v>
      </c>
      <c r="BA2221" s="7" t="s">
        <v>59</v>
      </c>
    </row>
    <row r="2222" spans="1:53" hidden="1" outlineLevel="1">
      <c r="A2222" t="s">
        <v>2124</v>
      </c>
      <c r="B2222" t="s">
        <v>1427</v>
      </c>
      <c r="C2222" s="25">
        <v>102876</v>
      </c>
      <c r="F2222" s="1">
        <f t="shared" si="691"/>
        <v>57587</v>
      </c>
      <c r="H2222" s="1">
        <v>27154</v>
      </c>
      <c r="I2222" s="2" t="str">
        <f t="shared" si="674"/>
        <v/>
      </c>
      <c r="J2222" s="2">
        <f t="shared" si="675"/>
        <v>0.4715300328199073</v>
      </c>
      <c r="K2222" s="10">
        <f t="shared" si="683"/>
        <v>2</v>
      </c>
      <c r="L2222" s="9">
        <f t="shared" si="684"/>
        <v>1</v>
      </c>
      <c r="M2222" s="8">
        <f t="shared" si="685"/>
        <v>3</v>
      </c>
      <c r="N2222" s="2">
        <f t="shared" si="686"/>
        <v>0.3525101151301509</v>
      </c>
      <c r="O2222" s="2">
        <f t="shared" si="687"/>
        <v>0.54652959869414974</v>
      </c>
      <c r="P2222" s="2">
        <f t="shared" si="688"/>
        <v>0.10096028617569938</v>
      </c>
      <c r="Q2222" s="2">
        <f t="shared" si="689"/>
        <v>2.7755575615628914E-17</v>
      </c>
      <c r="R2222" s="1">
        <v>20300</v>
      </c>
      <c r="S2222" s="1">
        <v>31473</v>
      </c>
      <c r="T2222" s="1">
        <v>5814</v>
      </c>
      <c r="U2222"/>
      <c r="V2222"/>
      <c r="W2222"/>
      <c r="AS2222" t="s">
        <v>2124</v>
      </c>
      <c r="AT2222" t="s">
        <v>1427</v>
      </c>
      <c r="AW2222" s="35">
        <v>40</v>
      </c>
      <c r="AX2222" s="37">
        <v>17</v>
      </c>
      <c r="AY2222" s="41">
        <f t="shared" si="690"/>
        <v>40017</v>
      </c>
      <c r="BA2222" s="7" t="s">
        <v>59</v>
      </c>
    </row>
    <row r="2223" spans="1:53" hidden="1" outlineLevel="1">
      <c r="A2223" t="s">
        <v>2288</v>
      </c>
      <c r="B2223" t="s">
        <v>1427</v>
      </c>
      <c r="C2223" s="25">
        <v>46430</v>
      </c>
      <c r="F2223" s="1">
        <f t="shared" si="691"/>
        <v>29286</v>
      </c>
      <c r="H2223" s="1">
        <v>10049</v>
      </c>
      <c r="I2223" s="2" t="str">
        <f t="shared" si="674"/>
        <v/>
      </c>
      <c r="J2223" s="2">
        <f t="shared" si="675"/>
        <v>0.34313323772450999</v>
      </c>
      <c r="K2223" s="10">
        <f t="shared" si="683"/>
        <v>1</v>
      </c>
      <c r="L2223" s="9">
        <f t="shared" si="684"/>
        <v>2</v>
      </c>
      <c r="M2223" s="8">
        <f t="shared" si="685"/>
        <v>3</v>
      </c>
      <c r="N2223" s="2">
        <f t="shared" si="686"/>
        <v>0.64139862050126339</v>
      </c>
      <c r="O2223" s="2">
        <f t="shared" si="687"/>
        <v>0.24830977258758452</v>
      </c>
      <c r="P2223" s="2">
        <f t="shared" si="688"/>
        <v>0.11029160691115208</v>
      </c>
      <c r="Q2223" s="2">
        <f t="shared" si="689"/>
        <v>0</v>
      </c>
      <c r="R2223" s="1">
        <v>18784</v>
      </c>
      <c r="S2223" s="1">
        <v>7272</v>
      </c>
      <c r="T2223" s="1">
        <v>3230</v>
      </c>
      <c r="U2223"/>
      <c r="V2223"/>
      <c r="W2223"/>
      <c r="AS2223" t="s">
        <v>2288</v>
      </c>
      <c r="AT2223" t="s">
        <v>1427</v>
      </c>
      <c r="AW2223" s="35">
        <v>40</v>
      </c>
      <c r="AX2223" s="37">
        <v>19</v>
      </c>
      <c r="AY2223" s="41">
        <f t="shared" si="690"/>
        <v>40019</v>
      </c>
      <c r="BA2223" s="7" t="s">
        <v>59</v>
      </c>
    </row>
    <row r="2224" spans="1:53" hidden="1" outlineLevel="1">
      <c r="A2224" t="s">
        <v>2292</v>
      </c>
      <c r="B2224" t="s">
        <v>1427</v>
      </c>
      <c r="C2224" s="25">
        <v>45517</v>
      </c>
      <c r="F2224" s="1">
        <f t="shared" si="691"/>
        <v>27070</v>
      </c>
      <c r="H2224" s="1">
        <v>10214</v>
      </c>
      <c r="I2224" s="2" t="str">
        <f t="shared" si="674"/>
        <v/>
      </c>
      <c r="J2224" s="2">
        <f t="shared" si="675"/>
        <v>0.37731806427779829</v>
      </c>
      <c r="K2224" s="10">
        <f t="shared" si="683"/>
        <v>1</v>
      </c>
      <c r="L2224" s="9">
        <f t="shared" si="684"/>
        <v>2</v>
      </c>
      <c r="M2224" s="8">
        <f t="shared" si="685"/>
        <v>3</v>
      </c>
      <c r="N2224" s="2">
        <f t="shared" si="686"/>
        <v>0.65640930919837459</v>
      </c>
      <c r="O2224" s="2">
        <f t="shared" si="687"/>
        <v>0.22925748060583673</v>
      </c>
      <c r="P2224" s="2">
        <f t="shared" si="688"/>
        <v>0.1143332101957887</v>
      </c>
      <c r="Q2224" s="2">
        <f t="shared" si="689"/>
        <v>-1.3877787807814457E-17</v>
      </c>
      <c r="R2224" s="1">
        <v>17769</v>
      </c>
      <c r="S2224" s="1">
        <v>6206</v>
      </c>
      <c r="T2224" s="1">
        <v>3095</v>
      </c>
      <c r="U2224"/>
      <c r="V2224"/>
      <c r="W2224"/>
      <c r="AS2224" t="s">
        <v>2292</v>
      </c>
      <c r="AT2224" t="s">
        <v>1427</v>
      </c>
      <c r="AW2224" s="35">
        <v>40</v>
      </c>
      <c r="AX2224" s="37">
        <v>21</v>
      </c>
      <c r="AY2224" s="41">
        <f t="shared" si="690"/>
        <v>40021</v>
      </c>
      <c r="BA2224" s="7" t="s">
        <v>59</v>
      </c>
    </row>
    <row r="2225" spans="1:53" hidden="1" outlineLevel="1">
      <c r="A2225" t="s">
        <v>905</v>
      </c>
      <c r="B2225" t="s">
        <v>1427</v>
      </c>
      <c r="C2225" s="25">
        <v>15277</v>
      </c>
      <c r="F2225" s="1">
        <f t="shared" si="691"/>
        <v>9507</v>
      </c>
      <c r="H2225" s="1">
        <v>3707</v>
      </c>
      <c r="I2225" s="2" t="str">
        <f t="shared" si="674"/>
        <v/>
      </c>
      <c r="J2225" s="2">
        <f t="shared" si="675"/>
        <v>0.38992321447354583</v>
      </c>
      <c r="K2225" s="10">
        <f t="shared" si="683"/>
        <v>1</v>
      </c>
      <c r="L2225" s="9">
        <f t="shared" si="684"/>
        <v>2</v>
      </c>
      <c r="M2225" s="8">
        <f t="shared" si="685"/>
        <v>3</v>
      </c>
      <c r="N2225" s="2">
        <f t="shared" si="686"/>
        <v>0.81771326391080257</v>
      </c>
      <c r="O2225" s="2">
        <f t="shared" si="687"/>
        <v>0.10360786788682023</v>
      </c>
      <c r="P2225" s="2">
        <f t="shared" si="688"/>
        <v>7.8678868202377197E-2</v>
      </c>
      <c r="Q2225" s="2">
        <f t="shared" si="689"/>
        <v>0</v>
      </c>
      <c r="R2225" s="1">
        <v>7774</v>
      </c>
      <c r="S2225">
        <v>985</v>
      </c>
      <c r="T2225">
        <v>748</v>
      </c>
      <c r="U2225"/>
      <c r="V2225"/>
      <c r="W2225"/>
      <c r="AS2225" t="s">
        <v>905</v>
      </c>
      <c r="AT2225" t="s">
        <v>1427</v>
      </c>
      <c r="AW2225" s="35">
        <v>40</v>
      </c>
      <c r="AX2225" s="37">
        <v>23</v>
      </c>
      <c r="AY2225" s="41">
        <f t="shared" si="690"/>
        <v>40023</v>
      </c>
      <c r="BA2225" s="7" t="s">
        <v>59</v>
      </c>
    </row>
    <row r="2226" spans="1:53" hidden="1" outlineLevel="1">
      <c r="A2226" t="s">
        <v>585</v>
      </c>
      <c r="B2226" t="s">
        <v>1427</v>
      </c>
      <c r="C2226" s="25">
        <v>2572</v>
      </c>
      <c r="F2226" s="1">
        <f t="shared" si="691"/>
        <v>2080</v>
      </c>
      <c r="H2226" s="1">
        <v>1041</v>
      </c>
      <c r="I2226" s="2" t="str">
        <f t="shared" si="674"/>
        <v/>
      </c>
      <c r="J2226" s="2">
        <f t="shared" si="675"/>
        <v>0.50048076923076923</v>
      </c>
      <c r="K2226" s="10">
        <f t="shared" si="683"/>
        <v>2</v>
      </c>
      <c r="L2226" s="9">
        <f t="shared" si="684"/>
        <v>1</v>
      </c>
      <c r="M2226" s="8">
        <f t="shared" si="685"/>
        <v>3</v>
      </c>
      <c r="N2226" s="2">
        <f t="shared" si="686"/>
        <v>0.44567307692307695</v>
      </c>
      <c r="O2226" s="2">
        <f t="shared" si="687"/>
        <v>0.46923076923076923</v>
      </c>
      <c r="P2226" s="2">
        <f t="shared" si="688"/>
        <v>8.5096153846153849E-2</v>
      </c>
      <c r="Q2226" s="2">
        <f t="shared" si="689"/>
        <v>-8.3266726846886741E-17</v>
      </c>
      <c r="R2226" s="1">
        <v>927</v>
      </c>
      <c r="S2226">
        <v>976</v>
      </c>
      <c r="T2226">
        <v>177</v>
      </c>
      <c r="U2226"/>
      <c r="V2226"/>
      <c r="W2226"/>
      <c r="AS2226" t="s">
        <v>585</v>
      </c>
      <c r="AT2226" t="s">
        <v>1427</v>
      </c>
      <c r="AW2226" s="35">
        <v>40</v>
      </c>
      <c r="AX2226" s="37">
        <v>25</v>
      </c>
      <c r="AY2226" s="41">
        <f t="shared" si="690"/>
        <v>40025</v>
      </c>
      <c r="BA2226" s="7" t="s">
        <v>59</v>
      </c>
    </row>
    <row r="2227" spans="1:53" hidden="1" outlineLevel="1">
      <c r="A2227" t="s">
        <v>779</v>
      </c>
      <c r="B2227" t="s">
        <v>1427</v>
      </c>
      <c r="C2227" s="25">
        <v>237257</v>
      </c>
      <c r="F2227" s="1">
        <f t="shared" si="691"/>
        <v>137541</v>
      </c>
      <c r="H2227" s="1">
        <v>60443</v>
      </c>
      <c r="I2227" s="2" t="str">
        <f t="shared" si="674"/>
        <v/>
      </c>
      <c r="J2227" s="2">
        <f t="shared" si="675"/>
        <v>0.43945441722831735</v>
      </c>
      <c r="K2227" s="10">
        <f t="shared" si="683"/>
        <v>2</v>
      </c>
      <c r="L2227" s="9">
        <f t="shared" si="684"/>
        <v>1</v>
      </c>
      <c r="M2227" s="8">
        <f t="shared" si="685"/>
        <v>3</v>
      </c>
      <c r="N2227" s="2">
        <f t="shared" si="686"/>
        <v>0.40882355079576271</v>
      </c>
      <c r="O2227" s="2">
        <f t="shared" si="687"/>
        <v>0.46178230491271693</v>
      </c>
      <c r="P2227" s="2">
        <f t="shared" si="688"/>
        <v>0.12939414429152035</v>
      </c>
      <c r="Q2227" s="2">
        <f t="shared" si="689"/>
        <v>0</v>
      </c>
      <c r="R2227" s="1">
        <v>56230</v>
      </c>
      <c r="S2227" s="1">
        <v>63514</v>
      </c>
      <c r="T2227" s="1">
        <v>17797</v>
      </c>
      <c r="U2227"/>
      <c r="V2227"/>
      <c r="W2227"/>
      <c r="AS2227" t="s">
        <v>779</v>
      </c>
      <c r="AT2227" t="s">
        <v>1427</v>
      </c>
      <c r="AW2227" s="35">
        <v>40</v>
      </c>
      <c r="AX2227" s="37">
        <v>27</v>
      </c>
      <c r="AY2227" s="41">
        <f t="shared" si="690"/>
        <v>40027</v>
      </c>
      <c r="BA2227" s="7" t="s">
        <v>59</v>
      </c>
    </row>
    <row r="2228" spans="1:53" hidden="1" outlineLevel="1">
      <c r="A2228" t="s">
        <v>1798</v>
      </c>
      <c r="B2228" t="s">
        <v>1427</v>
      </c>
      <c r="C2228" s="25">
        <v>5671</v>
      </c>
      <c r="F2228" s="1">
        <f t="shared" si="691"/>
        <v>4042</v>
      </c>
      <c r="H2228" s="1">
        <v>1918</v>
      </c>
      <c r="I2228" s="2" t="str">
        <f t="shared" si="674"/>
        <v/>
      </c>
      <c r="J2228" s="2">
        <f t="shared" si="675"/>
        <v>0.47451756556160318</v>
      </c>
      <c r="K2228" s="10">
        <f t="shared" si="683"/>
        <v>1</v>
      </c>
      <c r="L2228" s="9">
        <f t="shared" si="684"/>
        <v>2</v>
      </c>
      <c r="M2228" s="8">
        <f t="shared" si="685"/>
        <v>3</v>
      </c>
      <c r="N2228" s="2">
        <f t="shared" si="686"/>
        <v>0.8527956457199406</v>
      </c>
      <c r="O2228" s="2">
        <f t="shared" si="687"/>
        <v>0.10094012864918357</v>
      </c>
      <c r="P2228" s="2">
        <f t="shared" si="688"/>
        <v>4.6264225630875802E-2</v>
      </c>
      <c r="Q2228" s="2">
        <f t="shared" si="689"/>
        <v>2.7755575615628914E-17</v>
      </c>
      <c r="R2228" s="1">
        <v>3447</v>
      </c>
      <c r="S2228">
        <v>408</v>
      </c>
      <c r="T2228">
        <v>187</v>
      </c>
      <c r="U2228"/>
      <c r="V2228"/>
      <c r="W2228"/>
      <c r="AS2228" t="s">
        <v>1798</v>
      </c>
      <c r="AT2228" t="s">
        <v>1427</v>
      </c>
      <c r="AW2228" s="35">
        <v>40</v>
      </c>
      <c r="AX2228" s="37">
        <v>29</v>
      </c>
      <c r="AY2228" s="41">
        <f t="shared" si="690"/>
        <v>40029</v>
      </c>
      <c r="BA2228" s="7" t="s">
        <v>59</v>
      </c>
    </row>
    <row r="2229" spans="1:53" hidden="1" outlineLevel="1">
      <c r="A2229" t="s">
        <v>2063</v>
      </c>
      <c r="B2229" t="s">
        <v>1427</v>
      </c>
      <c r="C2229" s="25">
        <v>116653</v>
      </c>
      <c r="F2229" s="1">
        <f t="shared" si="691"/>
        <v>50653</v>
      </c>
      <c r="H2229" s="1">
        <v>19545</v>
      </c>
      <c r="I2229" s="2" t="str">
        <f t="shared" si="674"/>
        <v/>
      </c>
      <c r="J2229" s="2">
        <f t="shared" si="675"/>
        <v>0.38586065978323103</v>
      </c>
      <c r="K2229" s="10">
        <f t="shared" si="683"/>
        <v>1</v>
      </c>
      <c r="L2229" s="9">
        <f t="shared" si="684"/>
        <v>2</v>
      </c>
      <c r="M2229" s="8">
        <f t="shared" si="685"/>
        <v>3</v>
      </c>
      <c r="N2229" s="2">
        <f t="shared" si="686"/>
        <v>0.5625925414091959</v>
      </c>
      <c r="O2229" s="2">
        <f t="shared" si="687"/>
        <v>0.30922156634355319</v>
      </c>
      <c r="P2229" s="2">
        <f t="shared" si="688"/>
        <v>0.12818589224725091</v>
      </c>
      <c r="Q2229" s="2">
        <f t="shared" si="689"/>
        <v>0</v>
      </c>
      <c r="R2229" s="1">
        <v>28497</v>
      </c>
      <c r="S2229" s="1">
        <v>15663</v>
      </c>
      <c r="T2229" s="1">
        <v>6493</v>
      </c>
      <c r="U2229"/>
      <c r="V2229"/>
      <c r="W2229"/>
      <c r="AS2229" t="s">
        <v>2063</v>
      </c>
      <c r="AT2229" t="s">
        <v>1427</v>
      </c>
      <c r="AW2229" s="35">
        <v>40</v>
      </c>
      <c r="AX2229" s="37">
        <v>31</v>
      </c>
      <c r="AY2229" s="41">
        <f t="shared" si="690"/>
        <v>40031</v>
      </c>
      <c r="BA2229" s="7" t="s">
        <v>59</v>
      </c>
    </row>
    <row r="2230" spans="1:53" hidden="1" outlineLevel="1">
      <c r="A2230" t="s">
        <v>555</v>
      </c>
      <c r="B2230" t="s">
        <v>1427</v>
      </c>
      <c r="C2230" s="25">
        <v>6327</v>
      </c>
      <c r="F2230" s="1">
        <f t="shared" si="691"/>
        <v>3845</v>
      </c>
      <c r="H2230" s="1">
        <v>1971</v>
      </c>
      <c r="I2230" s="2" t="str">
        <f t="shared" si="674"/>
        <v/>
      </c>
      <c r="J2230" s="2">
        <f t="shared" si="675"/>
        <v>0.51261378413524061</v>
      </c>
      <c r="K2230" s="10">
        <f t="shared" si="683"/>
        <v>1</v>
      </c>
      <c r="L2230" s="9">
        <f t="shared" si="684"/>
        <v>2</v>
      </c>
      <c r="M2230" s="8">
        <f t="shared" si="685"/>
        <v>3</v>
      </c>
      <c r="N2230" s="2">
        <f t="shared" si="686"/>
        <v>0.78361508452535755</v>
      </c>
      <c r="O2230" s="2">
        <f t="shared" si="687"/>
        <v>0.14902470741222368</v>
      </c>
      <c r="P2230" s="2">
        <f t="shared" si="688"/>
        <v>6.7360208062418728E-2</v>
      </c>
      <c r="Q2230" s="2">
        <f t="shared" si="689"/>
        <v>4.163336342344337E-17</v>
      </c>
      <c r="R2230" s="1">
        <v>3013</v>
      </c>
      <c r="S2230">
        <v>573</v>
      </c>
      <c r="T2230">
        <v>259</v>
      </c>
      <c r="U2230"/>
      <c r="V2230"/>
      <c r="W2230"/>
      <c r="AS2230" t="s">
        <v>555</v>
      </c>
      <c r="AT2230" t="s">
        <v>1427</v>
      </c>
      <c r="AW2230" s="35">
        <v>40</v>
      </c>
      <c r="AX2230" s="37">
        <v>33</v>
      </c>
      <c r="AY2230" s="41">
        <f t="shared" si="690"/>
        <v>40033</v>
      </c>
      <c r="BA2230" s="7" t="s">
        <v>59</v>
      </c>
    </row>
    <row r="2231" spans="1:53" hidden="1" outlineLevel="1">
      <c r="A2231" t="s">
        <v>2531</v>
      </c>
      <c r="B2231" t="s">
        <v>1427</v>
      </c>
      <c r="C2231" s="25">
        <v>14881</v>
      </c>
      <c r="F2231" s="1">
        <f t="shared" si="691"/>
        <v>8830</v>
      </c>
      <c r="H2231" s="1">
        <v>4251</v>
      </c>
      <c r="I2231" s="2" t="str">
        <f t="shared" si="674"/>
        <v/>
      </c>
      <c r="J2231" s="2">
        <f t="shared" si="675"/>
        <v>0.48142695356738391</v>
      </c>
      <c r="K2231" s="10">
        <f t="shared" si="683"/>
        <v>1</v>
      </c>
      <c r="L2231" s="9">
        <f t="shared" si="684"/>
        <v>2</v>
      </c>
      <c r="M2231" s="8">
        <f t="shared" si="685"/>
        <v>3</v>
      </c>
      <c r="N2231" s="2">
        <f t="shared" si="686"/>
        <v>0.69467723669309178</v>
      </c>
      <c r="O2231" s="2">
        <f t="shared" si="687"/>
        <v>0.23250283125707813</v>
      </c>
      <c r="P2231" s="2">
        <f t="shared" si="688"/>
        <v>7.281993204983013E-2</v>
      </c>
      <c r="Q2231" s="2">
        <f t="shared" si="689"/>
        <v>-4.163336342344337E-17</v>
      </c>
      <c r="R2231" s="1">
        <v>6134</v>
      </c>
      <c r="S2231" s="1">
        <v>2053</v>
      </c>
      <c r="T2231">
        <v>643</v>
      </c>
      <c r="U2231"/>
      <c r="V2231"/>
      <c r="W2231"/>
      <c r="AS2231" t="s">
        <v>2531</v>
      </c>
      <c r="AT2231" t="s">
        <v>1427</v>
      </c>
      <c r="AW2231" s="35">
        <v>40</v>
      </c>
      <c r="AX2231" s="37">
        <v>35</v>
      </c>
      <c r="AY2231" s="41">
        <f t="shared" si="690"/>
        <v>40035</v>
      </c>
      <c r="BA2231" s="7" t="s">
        <v>59</v>
      </c>
    </row>
    <row r="2232" spans="1:53" hidden="1" outlineLevel="1">
      <c r="A2232" t="s">
        <v>133</v>
      </c>
      <c r="B2232" t="s">
        <v>1427</v>
      </c>
      <c r="C2232" s="25">
        <v>67791</v>
      </c>
      <c r="F2232" s="1">
        <f t="shared" si="691"/>
        <v>38671</v>
      </c>
      <c r="H2232" s="1">
        <v>18928</v>
      </c>
      <c r="I2232" s="2" t="str">
        <f t="shared" si="674"/>
        <v/>
      </c>
      <c r="J2232" s="2">
        <f t="shared" si="675"/>
        <v>0.489462387835846</v>
      </c>
      <c r="K2232" s="10">
        <f t="shared" si="683"/>
        <v>1</v>
      </c>
      <c r="L2232" s="9">
        <f t="shared" si="684"/>
        <v>2</v>
      </c>
      <c r="M2232" s="8">
        <f t="shared" si="685"/>
        <v>3</v>
      </c>
      <c r="N2232" s="2">
        <f t="shared" si="686"/>
        <v>0.49962504202115282</v>
      </c>
      <c r="O2232" s="2">
        <f t="shared" si="687"/>
        <v>0.39890357115150887</v>
      </c>
      <c r="P2232" s="2">
        <f t="shared" si="688"/>
        <v>0.10147138682733832</v>
      </c>
      <c r="Q2232" s="2">
        <f t="shared" si="689"/>
        <v>4.163336342344337E-17</v>
      </c>
      <c r="R2232" s="1">
        <v>19321</v>
      </c>
      <c r="S2232" s="1">
        <v>15426</v>
      </c>
      <c r="T2232" s="1">
        <v>3924</v>
      </c>
      <c r="U2232"/>
      <c r="V2232"/>
      <c r="W2232"/>
      <c r="AS2232" t="s">
        <v>133</v>
      </c>
      <c r="AT2232" t="s">
        <v>1427</v>
      </c>
      <c r="AW2232" s="35">
        <v>40</v>
      </c>
      <c r="AX2232" s="37">
        <v>37</v>
      </c>
      <c r="AY2232" s="41">
        <f t="shared" si="690"/>
        <v>40037</v>
      </c>
      <c r="BA2232" s="7" t="s">
        <v>59</v>
      </c>
    </row>
    <row r="2233" spans="1:53" hidden="1" outlineLevel="1">
      <c r="A2233" t="s">
        <v>1707</v>
      </c>
      <c r="B2233" t="s">
        <v>1427</v>
      </c>
      <c r="C2233" s="25">
        <v>26148</v>
      </c>
      <c r="F2233" s="1">
        <f t="shared" si="691"/>
        <v>15399</v>
      </c>
      <c r="H2233" s="1">
        <v>6736</v>
      </c>
      <c r="I2233" s="2" t="str">
        <f t="shared" si="674"/>
        <v/>
      </c>
      <c r="J2233" s="2">
        <f t="shared" si="675"/>
        <v>0.43743100201311774</v>
      </c>
      <c r="K2233" s="10">
        <f t="shared" si="683"/>
        <v>1</v>
      </c>
      <c r="L2233" s="9">
        <f t="shared" si="684"/>
        <v>2</v>
      </c>
      <c r="M2233" s="8">
        <f t="shared" si="685"/>
        <v>3</v>
      </c>
      <c r="N2233" s="2">
        <f t="shared" si="686"/>
        <v>0.54295733489187614</v>
      </c>
      <c r="O2233" s="2">
        <f t="shared" si="687"/>
        <v>0.35878953178777845</v>
      </c>
      <c r="P2233" s="2">
        <f t="shared" si="688"/>
        <v>9.8253133320345479E-2</v>
      </c>
      <c r="Q2233" s="2">
        <f t="shared" si="689"/>
        <v>-6.9388939039072284E-17</v>
      </c>
      <c r="R2233" s="1">
        <v>8361</v>
      </c>
      <c r="S2233" s="1">
        <v>5525</v>
      </c>
      <c r="T2233" s="1">
        <v>1513</v>
      </c>
      <c r="U2233"/>
      <c r="V2233"/>
      <c r="W2233"/>
      <c r="AS2233" t="s">
        <v>1707</v>
      </c>
      <c r="AT2233" t="s">
        <v>1427</v>
      </c>
      <c r="AW2233" s="35">
        <v>40</v>
      </c>
      <c r="AX2233" s="37">
        <v>39</v>
      </c>
      <c r="AY2233" s="41">
        <f t="shared" si="690"/>
        <v>40039</v>
      </c>
      <c r="BA2233" s="7" t="s">
        <v>59</v>
      </c>
    </row>
    <row r="2234" spans="1:53" hidden="1" outlineLevel="1">
      <c r="A2234" t="s">
        <v>532</v>
      </c>
      <c r="B2234" t="s">
        <v>1427</v>
      </c>
      <c r="C2234" s="25">
        <v>40266</v>
      </c>
      <c r="F2234" s="1">
        <f t="shared" si="691"/>
        <v>23392</v>
      </c>
      <c r="H2234" s="1">
        <v>9659</v>
      </c>
      <c r="I2234" s="2" t="str">
        <f t="shared" si="674"/>
        <v/>
      </c>
      <c r="J2234" s="2">
        <f t="shared" si="675"/>
        <v>0.41291894664842682</v>
      </c>
      <c r="K2234" s="10">
        <f t="shared" si="683"/>
        <v>1</v>
      </c>
      <c r="L2234" s="9">
        <f t="shared" si="684"/>
        <v>2</v>
      </c>
      <c r="M2234" s="8">
        <f t="shared" si="685"/>
        <v>3</v>
      </c>
      <c r="N2234" s="2">
        <f t="shared" si="686"/>
        <v>0.57489740082079344</v>
      </c>
      <c r="O2234" s="2">
        <f t="shared" si="687"/>
        <v>0.32985636114911082</v>
      </c>
      <c r="P2234" s="2">
        <f t="shared" si="688"/>
        <v>9.5246238030095756E-2</v>
      </c>
      <c r="Q2234" s="2">
        <f t="shared" si="689"/>
        <v>-1.3877787807814457E-17</v>
      </c>
      <c r="R2234" s="1">
        <v>13448</v>
      </c>
      <c r="S2234" s="1">
        <v>7716</v>
      </c>
      <c r="T2234" s="1">
        <v>2228</v>
      </c>
      <c r="U2234"/>
      <c r="V2234"/>
      <c r="W2234"/>
      <c r="AS2234" t="s">
        <v>532</v>
      </c>
      <c r="AT2234" t="s">
        <v>1427</v>
      </c>
      <c r="AW2234" s="35">
        <v>40</v>
      </c>
      <c r="AX2234" s="37">
        <v>41</v>
      </c>
      <c r="AY2234" s="41">
        <f t="shared" si="690"/>
        <v>40041</v>
      </c>
      <c r="BA2234" s="7" t="s">
        <v>59</v>
      </c>
    </row>
    <row r="2235" spans="1:53" hidden="1" outlineLevel="1">
      <c r="A2235" t="s">
        <v>382</v>
      </c>
      <c r="B2235" t="s">
        <v>1427</v>
      </c>
      <c r="C2235" s="25">
        <v>4621</v>
      </c>
      <c r="F2235" s="1">
        <f t="shared" si="691"/>
        <v>3009</v>
      </c>
      <c r="H2235" s="1">
        <v>1817</v>
      </c>
      <c r="I2235" s="2" t="str">
        <f t="shared" si="674"/>
        <v/>
      </c>
      <c r="J2235" s="2">
        <f t="shared" si="675"/>
        <v>0.60385510136257892</v>
      </c>
      <c r="K2235" s="10">
        <f t="shared" si="683"/>
        <v>1</v>
      </c>
      <c r="L2235" s="9">
        <f t="shared" si="684"/>
        <v>2</v>
      </c>
      <c r="M2235" s="8">
        <f t="shared" si="685"/>
        <v>3</v>
      </c>
      <c r="N2235" s="2">
        <f t="shared" si="686"/>
        <v>0.56364240611498839</v>
      </c>
      <c r="O2235" s="2">
        <f t="shared" si="687"/>
        <v>0.38916583582585579</v>
      </c>
      <c r="P2235" s="2">
        <f t="shared" si="688"/>
        <v>4.7191758059155868E-2</v>
      </c>
      <c r="Q2235" s="2">
        <f t="shared" si="689"/>
        <v>-4.8572257327350599E-17</v>
      </c>
      <c r="R2235" s="1">
        <v>1696</v>
      </c>
      <c r="S2235" s="1">
        <v>1171</v>
      </c>
      <c r="T2235">
        <v>142</v>
      </c>
      <c r="U2235"/>
      <c r="V2235"/>
      <c r="W2235"/>
      <c r="AS2235" t="s">
        <v>382</v>
      </c>
      <c r="AT2235" t="s">
        <v>1427</v>
      </c>
      <c r="AW2235" s="35">
        <v>40</v>
      </c>
      <c r="AX2235" s="37">
        <v>43</v>
      </c>
      <c r="AY2235" s="41">
        <f t="shared" si="690"/>
        <v>40043</v>
      </c>
      <c r="BA2235" s="7" t="s">
        <v>59</v>
      </c>
    </row>
    <row r="2236" spans="1:53" hidden="1" outlineLevel="1">
      <c r="A2236" t="s">
        <v>820</v>
      </c>
      <c r="B2236" t="s">
        <v>1427</v>
      </c>
      <c r="C2236" s="25">
        <v>3898</v>
      </c>
      <c r="F2236" s="1">
        <f t="shared" si="691"/>
        <v>2700</v>
      </c>
      <c r="H2236" s="1">
        <v>1519</v>
      </c>
      <c r="I2236" s="2" t="str">
        <f t="shared" si="674"/>
        <v/>
      </c>
      <c r="J2236" s="2">
        <f t="shared" si="675"/>
        <v>0.56259259259259264</v>
      </c>
      <c r="K2236" s="10">
        <f t="shared" si="683"/>
        <v>2</v>
      </c>
      <c r="L2236" s="9">
        <f t="shared" si="684"/>
        <v>1</v>
      </c>
      <c r="M2236" s="8">
        <f t="shared" si="685"/>
        <v>3</v>
      </c>
      <c r="N2236" s="2">
        <f t="shared" si="686"/>
        <v>0.43074074074074076</v>
      </c>
      <c r="O2236" s="2">
        <f t="shared" si="687"/>
        <v>0.51185185185185189</v>
      </c>
      <c r="P2236" s="2">
        <f t="shared" si="688"/>
        <v>5.7407407407407407E-2</v>
      </c>
      <c r="Q2236" s="2">
        <f t="shared" si="689"/>
        <v>-5.5511151231257827E-17</v>
      </c>
      <c r="R2236" s="1">
        <v>1163</v>
      </c>
      <c r="S2236" s="1">
        <v>1382</v>
      </c>
      <c r="T2236">
        <v>155</v>
      </c>
      <c r="U2236"/>
      <c r="V2236"/>
      <c r="W2236"/>
      <c r="AS2236" t="s">
        <v>820</v>
      </c>
      <c r="AT2236" t="s">
        <v>1427</v>
      </c>
      <c r="AW2236" s="35">
        <v>40</v>
      </c>
      <c r="AX2236" s="37">
        <v>45</v>
      </c>
      <c r="AY2236" s="41">
        <f t="shared" si="690"/>
        <v>40045</v>
      </c>
      <c r="BA2236" s="7" t="s">
        <v>59</v>
      </c>
    </row>
    <row r="2237" spans="1:53" hidden="1" outlineLevel="1">
      <c r="A2237" t="s">
        <v>822</v>
      </c>
      <c r="B2237" t="s">
        <v>1427</v>
      </c>
      <c r="C2237" s="25">
        <v>57723</v>
      </c>
      <c r="F2237" s="1">
        <f t="shared" si="691"/>
        <v>30410</v>
      </c>
      <c r="H2237" s="1">
        <v>15897</v>
      </c>
      <c r="I2237" s="2" t="str">
        <f t="shared" si="674"/>
        <v/>
      </c>
      <c r="J2237" s="2">
        <f t="shared" si="675"/>
        <v>0.52275567247615917</v>
      </c>
      <c r="K2237" s="10">
        <f t="shared" si="683"/>
        <v>2</v>
      </c>
      <c r="L2237" s="9">
        <f t="shared" si="684"/>
        <v>1</v>
      </c>
      <c r="M2237" s="8">
        <f t="shared" si="685"/>
        <v>3</v>
      </c>
      <c r="N2237" s="2">
        <f t="shared" si="686"/>
        <v>0.34488655047681682</v>
      </c>
      <c r="O2237" s="2">
        <f t="shared" si="687"/>
        <v>0.57336402499177908</v>
      </c>
      <c r="P2237" s="2">
        <f t="shared" si="688"/>
        <v>8.1749424531404144E-2</v>
      </c>
      <c r="Q2237" s="2">
        <f t="shared" si="689"/>
        <v>-4.163336342344337E-17</v>
      </c>
      <c r="R2237" s="1">
        <v>10488</v>
      </c>
      <c r="S2237" s="1">
        <v>17436</v>
      </c>
      <c r="T2237" s="1">
        <v>2486</v>
      </c>
      <c r="U2237"/>
      <c r="V2237"/>
      <c r="W2237"/>
      <c r="AS2237" t="s">
        <v>822</v>
      </c>
      <c r="AT2237" t="s">
        <v>1427</v>
      </c>
      <c r="AW2237" s="35">
        <v>40</v>
      </c>
      <c r="AX2237" s="37">
        <v>47</v>
      </c>
      <c r="AY2237" s="41">
        <f t="shared" si="690"/>
        <v>40047</v>
      </c>
      <c r="BA2237" s="7" t="s">
        <v>59</v>
      </c>
    </row>
    <row r="2238" spans="1:53" hidden="1" outlineLevel="1">
      <c r="A2238" t="s">
        <v>421</v>
      </c>
      <c r="B2238" t="s">
        <v>1427</v>
      </c>
      <c r="C2238" s="25">
        <v>27249</v>
      </c>
      <c r="F2238" s="1">
        <f t="shared" si="691"/>
        <v>16162</v>
      </c>
      <c r="H2238" s="1">
        <v>7813</v>
      </c>
      <c r="I2238" s="2" t="str">
        <f t="shared" si="674"/>
        <v/>
      </c>
      <c r="J2238" s="2">
        <f t="shared" si="675"/>
        <v>0.48341789382502165</v>
      </c>
      <c r="K2238" s="10">
        <f t="shared" si="683"/>
        <v>1</v>
      </c>
      <c r="L2238" s="9">
        <f t="shared" si="684"/>
        <v>2</v>
      </c>
      <c r="M2238" s="8">
        <f t="shared" si="685"/>
        <v>3</v>
      </c>
      <c r="N2238" s="2">
        <f t="shared" si="686"/>
        <v>0.70164583591139706</v>
      </c>
      <c r="O2238" s="2">
        <f t="shared" si="687"/>
        <v>0.21476302437817102</v>
      </c>
      <c r="P2238" s="2">
        <f t="shared" si="688"/>
        <v>8.3591139710431875E-2</v>
      </c>
      <c r="Q2238" s="2">
        <f t="shared" si="689"/>
        <v>4.163336342344337E-17</v>
      </c>
      <c r="R2238" s="1">
        <v>11340</v>
      </c>
      <c r="S2238" s="1">
        <v>3471</v>
      </c>
      <c r="T2238">
        <v>1351</v>
      </c>
      <c r="U2238"/>
      <c r="V2238"/>
      <c r="W2238"/>
      <c r="AS2238" t="s">
        <v>421</v>
      </c>
      <c r="AT2238" t="s">
        <v>1427</v>
      </c>
      <c r="AW2238" s="35">
        <v>40</v>
      </c>
      <c r="AX2238" s="37">
        <v>49</v>
      </c>
      <c r="AY2238" s="41">
        <f t="shared" si="690"/>
        <v>40049</v>
      </c>
      <c r="BA2238" s="7" t="s">
        <v>59</v>
      </c>
    </row>
    <row r="2239" spans="1:53" hidden="1" outlineLevel="1">
      <c r="A2239" t="s">
        <v>2179</v>
      </c>
      <c r="B2239" t="s">
        <v>1427</v>
      </c>
      <c r="C2239" s="25">
        <v>50462</v>
      </c>
      <c r="F2239" s="1">
        <f t="shared" si="691"/>
        <v>29363</v>
      </c>
      <c r="H2239" s="1">
        <v>13443</v>
      </c>
      <c r="I2239" s="2" t="str">
        <f t="shared" si="674"/>
        <v/>
      </c>
      <c r="J2239" s="2">
        <f t="shared" si="675"/>
        <v>0.45782106732963251</v>
      </c>
      <c r="K2239" s="10">
        <f t="shared" si="683"/>
        <v>1</v>
      </c>
      <c r="L2239" s="9">
        <f t="shared" si="684"/>
        <v>2</v>
      </c>
      <c r="M2239" s="8">
        <f t="shared" si="685"/>
        <v>3</v>
      </c>
      <c r="N2239" s="2">
        <f t="shared" si="686"/>
        <v>0.52310731192316862</v>
      </c>
      <c r="O2239" s="2">
        <f t="shared" si="687"/>
        <v>0.36232673773115825</v>
      </c>
      <c r="P2239" s="2">
        <f t="shared" si="688"/>
        <v>0.11456595034567313</v>
      </c>
      <c r="Q2239" s="2">
        <f t="shared" si="689"/>
        <v>0</v>
      </c>
      <c r="R2239" s="1">
        <v>15360</v>
      </c>
      <c r="S2239" s="1">
        <v>10639</v>
      </c>
      <c r="T2239" s="1">
        <v>3364</v>
      </c>
      <c r="U2239"/>
      <c r="V2239"/>
      <c r="W2239"/>
      <c r="AS2239" t="s">
        <v>2179</v>
      </c>
      <c r="AT2239" t="s">
        <v>1427</v>
      </c>
      <c r="AW2239" s="35">
        <v>40</v>
      </c>
      <c r="AX2239" s="37">
        <v>51</v>
      </c>
      <c r="AY2239" s="41">
        <f t="shared" si="690"/>
        <v>40051</v>
      </c>
      <c r="BA2239" s="7" t="s">
        <v>59</v>
      </c>
    </row>
    <row r="2240" spans="1:53" hidden="1" outlineLevel="1">
      <c r="A2240" t="s">
        <v>429</v>
      </c>
      <c r="B2240" t="s">
        <v>1427</v>
      </c>
      <c r="C2240" s="25">
        <v>4645</v>
      </c>
      <c r="F2240" s="1">
        <f t="shared" si="691"/>
        <v>3377</v>
      </c>
      <c r="H2240" s="1">
        <v>1838</v>
      </c>
      <c r="I2240" s="2" t="str">
        <f t="shared" si="674"/>
        <v/>
      </c>
      <c r="J2240" s="2">
        <f t="shared" si="675"/>
        <v>0.54427006218537166</v>
      </c>
      <c r="K2240" s="10">
        <f t="shared" si="683"/>
        <v>2</v>
      </c>
      <c r="L2240" s="9">
        <f t="shared" si="684"/>
        <v>1</v>
      </c>
      <c r="M2240" s="8">
        <f t="shared" si="685"/>
        <v>3</v>
      </c>
      <c r="N2240" s="2">
        <f t="shared" si="686"/>
        <v>0.42700621853716314</v>
      </c>
      <c r="O2240" s="2">
        <f t="shared" si="687"/>
        <v>0.5075510808409831</v>
      </c>
      <c r="P2240" s="2">
        <f t="shared" si="688"/>
        <v>6.5442700621853714E-2</v>
      </c>
      <c r="Q2240" s="2">
        <f t="shared" si="689"/>
        <v>4.163336342344337E-17</v>
      </c>
      <c r="R2240" s="1">
        <v>1442</v>
      </c>
      <c r="S2240" s="1">
        <v>1714</v>
      </c>
      <c r="T2240">
        <v>221</v>
      </c>
      <c r="U2240"/>
      <c r="V2240"/>
      <c r="W2240"/>
      <c r="AS2240" t="s">
        <v>429</v>
      </c>
      <c r="AT2240" t="s">
        <v>1427</v>
      </c>
      <c r="AW2240" s="35">
        <v>40</v>
      </c>
      <c r="AX2240" s="37">
        <v>53</v>
      </c>
      <c r="AY2240" s="41">
        <f t="shared" si="690"/>
        <v>40053</v>
      </c>
      <c r="BA2240" s="7" t="s">
        <v>59</v>
      </c>
    </row>
    <row r="2241" spans="1:53" hidden="1" outlineLevel="1">
      <c r="A2241" t="s">
        <v>315</v>
      </c>
      <c r="B2241" t="s">
        <v>1427</v>
      </c>
      <c r="C2241" s="25">
        <v>6048</v>
      </c>
      <c r="F2241" s="1">
        <f t="shared" si="691"/>
        <v>3364</v>
      </c>
      <c r="H2241" s="1">
        <v>1509</v>
      </c>
      <c r="I2241" s="2" t="str">
        <f t="shared" si="674"/>
        <v/>
      </c>
      <c r="J2241" s="2">
        <f t="shared" si="675"/>
        <v>0.44857312722948872</v>
      </c>
      <c r="K2241" s="10">
        <f t="shared" si="683"/>
        <v>1</v>
      </c>
      <c r="L2241" s="9">
        <f t="shared" si="684"/>
        <v>2</v>
      </c>
      <c r="M2241" s="8">
        <f t="shared" si="685"/>
        <v>3</v>
      </c>
      <c r="N2241" s="2">
        <f t="shared" si="686"/>
        <v>0.78478002378121281</v>
      </c>
      <c r="O2241" s="2">
        <f t="shared" si="687"/>
        <v>0.15933412604042807</v>
      </c>
      <c r="P2241" s="2">
        <f t="shared" si="688"/>
        <v>5.5885850178359099E-2</v>
      </c>
      <c r="Q2241" s="2">
        <f t="shared" si="689"/>
        <v>2.0816681711721685E-17</v>
      </c>
      <c r="R2241" s="1">
        <v>2640</v>
      </c>
      <c r="S2241">
        <v>536</v>
      </c>
      <c r="T2241">
        <v>188</v>
      </c>
      <c r="U2241"/>
      <c r="V2241"/>
      <c r="W2241"/>
      <c r="AS2241" t="s">
        <v>315</v>
      </c>
      <c r="AT2241" t="s">
        <v>1427</v>
      </c>
      <c r="AW2241" s="35">
        <v>40</v>
      </c>
      <c r="AX2241" s="37">
        <v>55</v>
      </c>
      <c r="AY2241" s="41">
        <f t="shared" si="690"/>
        <v>40055</v>
      </c>
      <c r="BA2241" s="7" t="s">
        <v>59</v>
      </c>
    </row>
    <row r="2242" spans="1:53" hidden="1" outlineLevel="1">
      <c r="A2242" t="s">
        <v>648</v>
      </c>
      <c r="B2242" t="s">
        <v>1427</v>
      </c>
      <c r="C2242" s="25">
        <v>2915</v>
      </c>
      <c r="F2242" s="1">
        <f t="shared" si="691"/>
        <v>1717</v>
      </c>
      <c r="H2242" s="1">
        <v>728</v>
      </c>
      <c r="I2242" s="2" t="str">
        <f t="shared" si="674"/>
        <v/>
      </c>
      <c r="J2242" s="2">
        <f t="shared" si="675"/>
        <v>0.42399534071054162</v>
      </c>
      <c r="K2242" s="10">
        <f t="shared" si="683"/>
        <v>1</v>
      </c>
      <c r="L2242" s="9">
        <f t="shared" si="684"/>
        <v>2</v>
      </c>
      <c r="M2242" s="8">
        <f t="shared" si="685"/>
        <v>3</v>
      </c>
      <c r="N2242" s="2">
        <f t="shared" si="686"/>
        <v>0.86371578334304022</v>
      </c>
      <c r="O2242" s="2">
        <f t="shared" si="687"/>
        <v>0.10599883517763541</v>
      </c>
      <c r="P2242" s="2">
        <f t="shared" si="688"/>
        <v>3.0285381479324403E-2</v>
      </c>
      <c r="Q2242" s="2">
        <f t="shared" si="689"/>
        <v>-3.1225022567582528E-17</v>
      </c>
      <c r="R2242" s="1">
        <v>1483</v>
      </c>
      <c r="S2242">
        <v>182</v>
      </c>
      <c r="T2242">
        <v>52</v>
      </c>
      <c r="U2242"/>
      <c r="V2242"/>
      <c r="W2242"/>
      <c r="AS2242" t="s">
        <v>648</v>
      </c>
      <c r="AT2242" t="s">
        <v>1427</v>
      </c>
      <c r="AW2242" s="35">
        <v>40</v>
      </c>
      <c r="AX2242" s="37">
        <v>57</v>
      </c>
      <c r="AY2242" s="41">
        <f t="shared" si="690"/>
        <v>40057</v>
      </c>
      <c r="BA2242" s="7" t="s">
        <v>59</v>
      </c>
    </row>
    <row r="2243" spans="1:53" hidden="1" outlineLevel="1">
      <c r="A2243" t="s">
        <v>1297</v>
      </c>
      <c r="B2243" t="s">
        <v>1427</v>
      </c>
      <c r="C2243" s="25">
        <v>3527</v>
      </c>
      <c r="F2243" s="1">
        <f t="shared" si="691"/>
        <v>2206</v>
      </c>
      <c r="H2243" s="1">
        <v>1110</v>
      </c>
      <c r="I2243" s="2" t="str">
        <f t="shared" si="674"/>
        <v/>
      </c>
      <c r="J2243" s="2">
        <f t="shared" si="675"/>
        <v>0.50317316409791479</v>
      </c>
      <c r="K2243" s="10">
        <f t="shared" si="683"/>
        <v>2</v>
      </c>
      <c r="L2243" s="9">
        <f t="shared" si="684"/>
        <v>1</v>
      </c>
      <c r="M2243" s="8">
        <f t="shared" si="685"/>
        <v>3</v>
      </c>
      <c r="N2243" s="2">
        <f t="shared" si="686"/>
        <v>0.45240253853127832</v>
      </c>
      <c r="O2243" s="2">
        <f t="shared" si="687"/>
        <v>0.48957388939256574</v>
      </c>
      <c r="P2243" s="2">
        <f t="shared" si="688"/>
        <v>5.8023572076155938E-2</v>
      </c>
      <c r="Q2243" s="2">
        <f t="shared" si="689"/>
        <v>0</v>
      </c>
      <c r="R2243" s="1">
        <v>998</v>
      </c>
      <c r="S2243" s="1">
        <v>1080</v>
      </c>
      <c r="T2243">
        <v>128</v>
      </c>
      <c r="U2243"/>
      <c r="V2243"/>
      <c r="W2243"/>
      <c r="AS2243" t="s">
        <v>1297</v>
      </c>
      <c r="AT2243" t="s">
        <v>1427</v>
      </c>
      <c r="AW2243" s="35">
        <v>40</v>
      </c>
      <c r="AX2243" s="37">
        <v>59</v>
      </c>
      <c r="AY2243" s="41">
        <f t="shared" si="690"/>
        <v>40059</v>
      </c>
      <c r="BA2243" s="7" t="s">
        <v>59</v>
      </c>
    </row>
    <row r="2244" spans="1:53" hidden="1" outlineLevel="1">
      <c r="A2244" t="s">
        <v>2519</v>
      </c>
      <c r="B2244" t="s">
        <v>1427</v>
      </c>
      <c r="C2244" s="25">
        <v>12329</v>
      </c>
      <c r="F2244" s="1">
        <f t="shared" si="691"/>
        <v>8004</v>
      </c>
      <c r="H2244" s="1">
        <v>3137</v>
      </c>
      <c r="I2244" s="2" t="str">
        <f t="shared" si="674"/>
        <v/>
      </c>
      <c r="J2244" s="2">
        <f t="shared" si="675"/>
        <v>0.39192903548225888</v>
      </c>
      <c r="K2244" s="10">
        <f t="shared" si="683"/>
        <v>1</v>
      </c>
      <c r="L2244" s="9">
        <f t="shared" si="684"/>
        <v>2</v>
      </c>
      <c r="M2244" s="8">
        <f t="shared" si="685"/>
        <v>3</v>
      </c>
      <c r="N2244" s="2">
        <f t="shared" si="686"/>
        <v>0.87181409295352319</v>
      </c>
      <c r="O2244" s="2">
        <f t="shared" si="687"/>
        <v>9.5702148925537231E-2</v>
      </c>
      <c r="P2244" s="2">
        <f t="shared" si="688"/>
        <v>3.2483758120939531E-2</v>
      </c>
      <c r="Q2244" s="2">
        <f t="shared" si="689"/>
        <v>4.8572257327350599E-17</v>
      </c>
      <c r="R2244" s="1">
        <v>6978</v>
      </c>
      <c r="S2244">
        <v>766</v>
      </c>
      <c r="T2244">
        <v>260</v>
      </c>
      <c r="U2244"/>
      <c r="V2244"/>
      <c r="W2244"/>
      <c r="AS2244" t="s">
        <v>2519</v>
      </c>
      <c r="AT2244" t="s">
        <v>1427</v>
      </c>
      <c r="AW2244" s="35">
        <v>40</v>
      </c>
      <c r="AX2244" s="37">
        <v>61</v>
      </c>
      <c r="AY2244" s="41">
        <f t="shared" si="690"/>
        <v>40061</v>
      </c>
      <c r="BA2244" s="7" t="s">
        <v>59</v>
      </c>
    </row>
    <row r="2245" spans="1:53" hidden="1" outlineLevel="1">
      <c r="A2245" t="s">
        <v>665</v>
      </c>
      <c r="B2245" t="s">
        <v>1427</v>
      </c>
      <c r="C2245" s="25">
        <v>13450</v>
      </c>
      <c r="F2245" s="1">
        <f t="shared" si="691"/>
        <v>7905</v>
      </c>
      <c r="H2245" s="1">
        <v>3167</v>
      </c>
      <c r="I2245" s="2" t="str">
        <f t="shared" si="674"/>
        <v/>
      </c>
      <c r="J2245" s="2">
        <f t="shared" si="675"/>
        <v>0.40063251106894371</v>
      </c>
      <c r="K2245" s="10">
        <f t="shared" si="683"/>
        <v>1</v>
      </c>
      <c r="L2245" s="9">
        <f t="shared" si="684"/>
        <v>2</v>
      </c>
      <c r="M2245" s="8">
        <f t="shared" si="685"/>
        <v>3</v>
      </c>
      <c r="N2245" s="2">
        <f t="shared" si="686"/>
        <v>0.80265654648956353</v>
      </c>
      <c r="O2245" s="2">
        <f t="shared" si="687"/>
        <v>0.13814041745730551</v>
      </c>
      <c r="P2245" s="2">
        <f t="shared" si="688"/>
        <v>5.9203036053130931E-2</v>
      </c>
      <c r="Q2245" s="2">
        <f t="shared" si="689"/>
        <v>2.7755575615628914E-17</v>
      </c>
      <c r="R2245" s="1">
        <v>6345</v>
      </c>
      <c r="S2245">
        <v>1092</v>
      </c>
      <c r="T2245">
        <v>468</v>
      </c>
      <c r="U2245"/>
      <c r="V2245"/>
      <c r="W2245"/>
      <c r="AS2245" t="s">
        <v>665</v>
      </c>
      <c r="AT2245" t="s">
        <v>1427</v>
      </c>
      <c r="AW2245" s="35">
        <v>40</v>
      </c>
      <c r="AX2245" s="37">
        <v>63</v>
      </c>
      <c r="AY2245" s="41">
        <f t="shared" si="690"/>
        <v>40063</v>
      </c>
      <c r="BA2245" s="7" t="s">
        <v>59</v>
      </c>
    </row>
    <row r="2246" spans="1:53" hidden="1" outlineLevel="1">
      <c r="A2246" t="s">
        <v>534</v>
      </c>
      <c r="B2246" t="s">
        <v>1427</v>
      </c>
      <c r="C2246" s="25">
        <v>26805</v>
      </c>
      <c r="F2246" s="1">
        <f t="shared" si="691"/>
        <v>13029</v>
      </c>
      <c r="H2246" s="1">
        <v>5405</v>
      </c>
      <c r="I2246" s="2" t="str">
        <f t="shared" si="674"/>
        <v/>
      </c>
      <c r="J2246" s="2">
        <f t="shared" si="675"/>
        <v>0.41484380996239156</v>
      </c>
      <c r="K2246" s="10">
        <f t="shared" ref="K2246:K2277" si="692">RANK(R2246,R2246:AP2246)</f>
        <v>1</v>
      </c>
      <c r="L2246" s="9">
        <f t="shared" ref="L2246:L2277" si="693">RANK(S2246,R2246:AP2246)</f>
        <v>2</v>
      </c>
      <c r="M2246" s="8">
        <f t="shared" ref="M2246:M2277" si="694">RANK(T2246,R2246:AP2246)</f>
        <v>3</v>
      </c>
      <c r="N2246" s="2">
        <f t="shared" ref="N2246:N2277" si="695">IF(SUM($R2246:$AO2246)=0,"-",R2246/SUM($R2246:$AO2246))</f>
        <v>0.58400491211911887</v>
      </c>
      <c r="O2246" s="2">
        <f t="shared" ref="O2246:O2277" si="696">IF(SUM($R2246:$AO2246)=0,"-",S2246/SUM($R2246:$AO2246))</f>
        <v>0.33118428121881954</v>
      </c>
      <c r="P2246" s="2">
        <f t="shared" ref="P2246:P2277" si="697">IF(SUM($R2246:$AO2246)=0,"-",T2246/SUM($R2246:$AO2246))</f>
        <v>8.4810806662061561E-2</v>
      </c>
      <c r="Q2246" s="2">
        <f t="shared" ref="Q2246:Q2277" si="698">IF(SUM($R2246:$AO2246)=0,"-",(1-N2246-O2246-P2246))</f>
        <v>2.7755575615628914E-17</v>
      </c>
      <c r="R2246" s="1">
        <v>7609</v>
      </c>
      <c r="S2246" s="1">
        <v>4315</v>
      </c>
      <c r="T2246" s="1">
        <v>1105</v>
      </c>
      <c r="U2246"/>
      <c r="V2246"/>
      <c r="W2246"/>
      <c r="AS2246" t="s">
        <v>534</v>
      </c>
      <c r="AT2246" t="s">
        <v>1427</v>
      </c>
      <c r="AW2246" s="35">
        <v>40</v>
      </c>
      <c r="AX2246" s="37">
        <v>65</v>
      </c>
      <c r="AY2246" s="41">
        <f t="shared" si="690"/>
        <v>40065</v>
      </c>
      <c r="BA2246" s="7" t="s">
        <v>59</v>
      </c>
    </row>
    <row r="2247" spans="1:53" hidden="1" outlineLevel="1">
      <c r="A2247" t="s">
        <v>708</v>
      </c>
      <c r="B2247" t="s">
        <v>1427</v>
      </c>
      <c r="C2247" s="25">
        <v>6418</v>
      </c>
      <c r="F2247" s="1">
        <f t="shared" si="691"/>
        <v>3847</v>
      </c>
      <c r="H2247" s="1">
        <v>1661</v>
      </c>
      <c r="I2247" s="2" t="str">
        <f t="shared" ref="I2247:I2310" si="699">IF(D2247&gt;0,H2247/D2247,"")</f>
        <v/>
      </c>
      <c r="J2247" s="2">
        <f t="shared" ref="J2247:J2310" si="700">IF(F2247&gt;0,H2247/F2247,"")</f>
        <v>0.43176501169742659</v>
      </c>
      <c r="K2247" s="10">
        <f t="shared" si="692"/>
        <v>1</v>
      </c>
      <c r="L2247" s="9">
        <f t="shared" si="693"/>
        <v>2</v>
      </c>
      <c r="M2247" s="8">
        <f t="shared" si="694"/>
        <v>3</v>
      </c>
      <c r="N2247" s="2">
        <f t="shared" si="695"/>
        <v>0.78086820899402132</v>
      </c>
      <c r="O2247" s="2">
        <f t="shared" si="696"/>
        <v>0.13776969066805303</v>
      </c>
      <c r="P2247" s="2">
        <f t="shared" si="697"/>
        <v>8.1362100337925652E-2</v>
      </c>
      <c r="Q2247" s="2">
        <f t="shared" si="698"/>
        <v>0</v>
      </c>
      <c r="R2247" s="1">
        <v>3004</v>
      </c>
      <c r="S2247">
        <v>530</v>
      </c>
      <c r="T2247">
        <v>313</v>
      </c>
      <c r="U2247"/>
      <c r="V2247"/>
      <c r="W2247"/>
      <c r="AS2247" t="s">
        <v>708</v>
      </c>
      <c r="AT2247" t="s">
        <v>1427</v>
      </c>
      <c r="AW2247" s="35">
        <v>40</v>
      </c>
      <c r="AX2247" s="37">
        <v>67</v>
      </c>
      <c r="AY2247" s="41">
        <f t="shared" si="690"/>
        <v>40067</v>
      </c>
      <c r="BA2247" s="7" t="s">
        <v>59</v>
      </c>
    </row>
    <row r="2248" spans="1:53" hidden="1" outlineLevel="1">
      <c r="A2248" t="s">
        <v>1699</v>
      </c>
      <c r="B2248" t="s">
        <v>1427</v>
      </c>
      <c r="C2248" s="25">
        <v>10709</v>
      </c>
      <c r="F2248" s="1">
        <f t="shared" si="691"/>
        <v>6396</v>
      </c>
      <c r="H2248" s="1">
        <v>2580</v>
      </c>
      <c r="I2248" s="2" t="str">
        <f t="shared" si="699"/>
        <v/>
      </c>
      <c r="J2248" s="2">
        <f t="shared" si="700"/>
        <v>0.40337711069418386</v>
      </c>
      <c r="K2248" s="10">
        <f t="shared" si="692"/>
        <v>1</v>
      </c>
      <c r="L2248" s="9">
        <f t="shared" si="693"/>
        <v>2</v>
      </c>
      <c r="M2248" s="8">
        <f t="shared" si="694"/>
        <v>3</v>
      </c>
      <c r="N2248" s="2">
        <f t="shared" si="695"/>
        <v>0.80503439649781117</v>
      </c>
      <c r="O2248" s="2">
        <f t="shared" si="696"/>
        <v>0.12726704190118823</v>
      </c>
      <c r="P2248" s="2">
        <f t="shared" si="697"/>
        <v>6.7698561601000629E-2</v>
      </c>
      <c r="Q2248" s="2">
        <f t="shared" si="698"/>
        <v>-2.7755575615628914E-17</v>
      </c>
      <c r="R2248" s="1">
        <v>5149</v>
      </c>
      <c r="S2248">
        <v>814</v>
      </c>
      <c r="T2248">
        <v>433</v>
      </c>
      <c r="U2248"/>
      <c r="V2248"/>
      <c r="W2248"/>
      <c r="AS2248" t="s">
        <v>1699</v>
      </c>
      <c r="AT2248" t="s">
        <v>1427</v>
      </c>
      <c r="AW2248" s="35">
        <v>40</v>
      </c>
      <c r="AX2248" s="37">
        <v>69</v>
      </c>
      <c r="AY2248" s="41">
        <f t="shared" si="690"/>
        <v>40069</v>
      </c>
      <c r="BA2248" s="7" t="s">
        <v>59</v>
      </c>
    </row>
    <row r="2249" spans="1:53" hidden="1" outlineLevel="1">
      <c r="A2249" t="s">
        <v>1276</v>
      </c>
      <c r="B2249" t="s">
        <v>1427</v>
      </c>
      <c r="C2249" s="25">
        <v>46220</v>
      </c>
      <c r="F2249" s="1">
        <f t="shared" si="691"/>
        <v>28717</v>
      </c>
      <c r="H2249" s="1">
        <v>12792</v>
      </c>
      <c r="I2249" s="2" t="str">
        <f t="shared" si="699"/>
        <v/>
      </c>
      <c r="J2249" s="2">
        <f t="shared" si="700"/>
        <v>0.44545043005885016</v>
      </c>
      <c r="K2249" s="10">
        <f t="shared" si="692"/>
        <v>2</v>
      </c>
      <c r="L2249" s="9">
        <f t="shared" si="693"/>
        <v>1</v>
      </c>
      <c r="M2249" s="8">
        <f t="shared" si="694"/>
        <v>3</v>
      </c>
      <c r="N2249" s="2">
        <f t="shared" si="695"/>
        <v>0.40328028693805062</v>
      </c>
      <c r="O2249" s="2">
        <f t="shared" si="696"/>
        <v>0.4746317512274959</v>
      </c>
      <c r="P2249" s="2">
        <f t="shared" si="697"/>
        <v>0.12208796183445346</v>
      </c>
      <c r="Q2249" s="2">
        <f t="shared" si="698"/>
        <v>1.3877787807814457E-17</v>
      </c>
      <c r="R2249" s="1">
        <v>11581</v>
      </c>
      <c r="S2249" s="1">
        <v>13630</v>
      </c>
      <c r="T2249" s="1">
        <v>3506</v>
      </c>
      <c r="U2249"/>
      <c r="V2249"/>
      <c r="W2249"/>
      <c r="AS2249" t="s">
        <v>1276</v>
      </c>
      <c r="AT2249" t="s">
        <v>1427</v>
      </c>
      <c r="AW2249" s="35">
        <v>40</v>
      </c>
      <c r="AX2249" s="37">
        <v>71</v>
      </c>
      <c r="AY2249" s="41">
        <f t="shared" si="690"/>
        <v>40071</v>
      </c>
      <c r="BA2249" s="7" t="s">
        <v>59</v>
      </c>
    </row>
    <row r="2250" spans="1:53" hidden="1" outlineLevel="1">
      <c r="A2250" t="s">
        <v>573</v>
      </c>
      <c r="B2250" t="s">
        <v>1427</v>
      </c>
      <c r="C2250" s="25">
        <v>14464</v>
      </c>
      <c r="F2250" s="1">
        <f t="shared" si="691"/>
        <v>8675</v>
      </c>
      <c r="H2250" s="1">
        <v>4785</v>
      </c>
      <c r="I2250" s="2" t="str">
        <f t="shared" si="699"/>
        <v/>
      </c>
      <c r="J2250" s="2">
        <f t="shared" si="700"/>
        <v>0.55158501440922192</v>
      </c>
      <c r="K2250" s="10">
        <f t="shared" si="692"/>
        <v>2</v>
      </c>
      <c r="L2250" s="9">
        <f t="shared" si="693"/>
        <v>1</v>
      </c>
      <c r="M2250" s="8">
        <f t="shared" si="694"/>
        <v>3</v>
      </c>
      <c r="N2250" s="2">
        <f t="shared" si="695"/>
        <v>0.35631123919308355</v>
      </c>
      <c r="O2250" s="2">
        <f t="shared" si="696"/>
        <v>0.57463976945244954</v>
      </c>
      <c r="P2250" s="2">
        <f t="shared" si="697"/>
        <v>6.9048991354466863E-2</v>
      </c>
      <c r="Q2250" s="2">
        <f t="shared" si="698"/>
        <v>-1.3877787807814457E-17</v>
      </c>
      <c r="R2250" s="1">
        <v>3091</v>
      </c>
      <c r="S2250" s="1">
        <v>4985</v>
      </c>
      <c r="T2250">
        <v>599</v>
      </c>
      <c r="U2250"/>
      <c r="V2250"/>
      <c r="W2250"/>
      <c r="AS2250" t="s">
        <v>573</v>
      </c>
      <c r="AT2250" t="s">
        <v>1427</v>
      </c>
      <c r="AW2250" s="35">
        <v>40</v>
      </c>
      <c r="AX2250" s="37">
        <v>73</v>
      </c>
      <c r="AY2250" s="41">
        <f t="shared" si="690"/>
        <v>40073</v>
      </c>
      <c r="BA2250" s="7" t="s">
        <v>59</v>
      </c>
    </row>
    <row r="2251" spans="1:53" hidden="1" outlineLevel="1">
      <c r="A2251" t="s">
        <v>2971</v>
      </c>
      <c r="B2251" t="s">
        <v>1427</v>
      </c>
      <c r="C2251" s="25">
        <v>9756</v>
      </c>
      <c r="F2251" s="1">
        <f t="shared" si="691"/>
        <v>5691</v>
      </c>
      <c r="H2251" s="1">
        <v>2728</v>
      </c>
      <c r="I2251" s="2" t="str">
        <f t="shared" si="699"/>
        <v/>
      </c>
      <c r="J2251" s="2">
        <f t="shared" si="700"/>
        <v>0.47935336496222103</v>
      </c>
      <c r="K2251" s="10">
        <f t="shared" si="692"/>
        <v>1</v>
      </c>
      <c r="L2251" s="9">
        <f t="shared" si="693"/>
        <v>2</v>
      </c>
      <c r="M2251" s="8">
        <f t="shared" si="694"/>
        <v>3</v>
      </c>
      <c r="N2251" s="2">
        <f t="shared" si="695"/>
        <v>0.75716042874714462</v>
      </c>
      <c r="O2251" s="2">
        <f t="shared" si="696"/>
        <v>0.18362326480407662</v>
      </c>
      <c r="P2251" s="2">
        <f t="shared" si="697"/>
        <v>5.9216306448778774E-2</v>
      </c>
      <c r="Q2251" s="2">
        <f t="shared" si="698"/>
        <v>-1.3877787807814457E-17</v>
      </c>
      <c r="R2251" s="1">
        <v>4309</v>
      </c>
      <c r="S2251">
        <v>1045</v>
      </c>
      <c r="T2251">
        <v>337</v>
      </c>
      <c r="U2251"/>
      <c r="V2251"/>
      <c r="W2251"/>
      <c r="AS2251" t="s">
        <v>2971</v>
      </c>
      <c r="AT2251" t="s">
        <v>1427</v>
      </c>
      <c r="AW2251" s="35">
        <v>40</v>
      </c>
      <c r="AX2251" s="37">
        <v>75</v>
      </c>
      <c r="AY2251" s="41">
        <f t="shared" si="690"/>
        <v>40075</v>
      </c>
      <c r="BA2251" s="7" t="s">
        <v>59</v>
      </c>
    </row>
    <row r="2252" spans="1:53" hidden="1" outlineLevel="1">
      <c r="A2252" t="s">
        <v>961</v>
      </c>
      <c r="B2252" t="s">
        <v>1427</v>
      </c>
      <c r="C2252" s="25">
        <v>10841</v>
      </c>
      <c r="F2252" s="1">
        <f t="shared" si="691"/>
        <v>6781</v>
      </c>
      <c r="H2252" s="1">
        <v>2539</v>
      </c>
      <c r="I2252" s="2" t="str">
        <f t="shared" si="699"/>
        <v/>
      </c>
      <c r="J2252" s="2">
        <f t="shared" si="700"/>
        <v>0.37442855036130362</v>
      </c>
      <c r="K2252" s="10">
        <f t="shared" si="692"/>
        <v>1</v>
      </c>
      <c r="L2252" s="9">
        <f t="shared" si="693"/>
        <v>2</v>
      </c>
      <c r="M2252" s="8">
        <f t="shared" si="694"/>
        <v>3</v>
      </c>
      <c r="N2252" s="2">
        <f t="shared" si="695"/>
        <v>0.85798554785429881</v>
      </c>
      <c r="O2252" s="2">
        <f t="shared" si="696"/>
        <v>9.7478248046010907E-2</v>
      </c>
      <c r="P2252" s="2">
        <f t="shared" si="697"/>
        <v>4.4536204099690314E-2</v>
      </c>
      <c r="Q2252" s="2">
        <f t="shared" si="698"/>
        <v>-3.4694469519536142E-17</v>
      </c>
      <c r="R2252" s="1">
        <v>5818</v>
      </c>
      <c r="S2252">
        <v>661</v>
      </c>
      <c r="T2252">
        <v>302</v>
      </c>
      <c r="U2252"/>
      <c r="V2252"/>
      <c r="W2252"/>
      <c r="AS2252" t="s">
        <v>961</v>
      </c>
      <c r="AT2252" t="s">
        <v>1427</v>
      </c>
      <c r="AW2252" s="35">
        <v>40</v>
      </c>
      <c r="AX2252" s="37">
        <v>77</v>
      </c>
      <c r="AY2252" s="41">
        <f t="shared" si="690"/>
        <v>40077</v>
      </c>
      <c r="BA2252" s="7" t="s">
        <v>59</v>
      </c>
    </row>
    <row r="2253" spans="1:53" hidden="1" outlineLevel="1">
      <c r="A2253" t="s">
        <v>1662</v>
      </c>
      <c r="B2253" t="s">
        <v>1427</v>
      </c>
      <c r="C2253" s="25">
        <v>49209</v>
      </c>
      <c r="F2253" s="1">
        <f t="shared" si="691"/>
        <v>26105</v>
      </c>
      <c r="H2253" s="1">
        <v>10792</v>
      </c>
      <c r="I2253" s="2" t="str">
        <f t="shared" si="699"/>
        <v/>
      </c>
      <c r="J2253" s="2">
        <f t="shared" si="700"/>
        <v>0.41340739321968972</v>
      </c>
      <c r="K2253" s="10">
        <f t="shared" si="692"/>
        <v>1</v>
      </c>
      <c r="L2253" s="9">
        <f t="shared" si="693"/>
        <v>2</v>
      </c>
      <c r="M2253" s="8">
        <f t="shared" si="694"/>
        <v>3</v>
      </c>
      <c r="N2253" s="2">
        <f t="shared" si="695"/>
        <v>0.74954989465619615</v>
      </c>
      <c r="O2253" s="2">
        <f t="shared" si="696"/>
        <v>0.16793717678605632</v>
      </c>
      <c r="P2253" s="2">
        <f t="shared" si="697"/>
        <v>8.2512928557747556E-2</v>
      </c>
      <c r="Q2253" s="2">
        <f t="shared" si="698"/>
        <v>-2.7755575615628914E-17</v>
      </c>
      <c r="R2253" s="1">
        <v>19567</v>
      </c>
      <c r="S2253" s="1">
        <v>4384</v>
      </c>
      <c r="T2253" s="1">
        <v>2154</v>
      </c>
      <c r="U2253"/>
      <c r="V2253"/>
      <c r="W2253"/>
      <c r="AS2253" t="s">
        <v>1662</v>
      </c>
      <c r="AT2253" t="s">
        <v>1427</v>
      </c>
      <c r="AW2253" s="35">
        <v>40</v>
      </c>
      <c r="AX2253" s="37">
        <v>79</v>
      </c>
      <c r="AY2253" s="41">
        <f t="shared" si="690"/>
        <v>40079</v>
      </c>
      <c r="BA2253" s="7" t="s">
        <v>59</v>
      </c>
    </row>
    <row r="2254" spans="1:53" hidden="1" outlineLevel="1">
      <c r="A2254" t="s">
        <v>1886</v>
      </c>
      <c r="B2254" t="s">
        <v>1427</v>
      </c>
      <c r="C2254" s="25">
        <v>33441</v>
      </c>
      <c r="F2254" s="1">
        <f t="shared" si="691"/>
        <v>19398</v>
      </c>
      <c r="H2254" s="1">
        <v>10103</v>
      </c>
      <c r="I2254" s="2" t="str">
        <f t="shared" si="699"/>
        <v/>
      </c>
      <c r="J2254" s="2">
        <f t="shared" si="700"/>
        <v>0.52082688937003818</v>
      </c>
      <c r="K2254" s="10">
        <f t="shared" si="692"/>
        <v>1</v>
      </c>
      <c r="L2254" s="9">
        <f t="shared" si="693"/>
        <v>2</v>
      </c>
      <c r="M2254" s="8">
        <f t="shared" si="694"/>
        <v>3</v>
      </c>
      <c r="N2254" s="2">
        <f t="shared" si="695"/>
        <v>0.51041344468501904</v>
      </c>
      <c r="O2254" s="2">
        <f t="shared" si="696"/>
        <v>0.38895762449737087</v>
      </c>
      <c r="P2254" s="2">
        <f t="shared" si="697"/>
        <v>0.10062893081761007</v>
      </c>
      <c r="Q2254" s="2">
        <f t="shared" si="698"/>
        <v>2.7755575615628914E-17</v>
      </c>
      <c r="R2254" s="1">
        <v>9901</v>
      </c>
      <c r="S2254" s="1">
        <v>7545</v>
      </c>
      <c r="T2254" s="1">
        <v>1952</v>
      </c>
      <c r="U2254"/>
      <c r="V2254"/>
      <c r="W2254"/>
      <c r="AS2254" t="s">
        <v>1886</v>
      </c>
      <c r="AT2254" t="s">
        <v>1427</v>
      </c>
      <c r="AW2254" s="35">
        <v>40</v>
      </c>
      <c r="AX2254" s="37">
        <v>81</v>
      </c>
      <c r="AY2254" s="41">
        <f t="shared" si="690"/>
        <v>40081</v>
      </c>
      <c r="BA2254" s="7" t="s">
        <v>59</v>
      </c>
    </row>
    <row r="2255" spans="1:53" hidden="1" outlineLevel="1">
      <c r="A2255" t="s">
        <v>2748</v>
      </c>
      <c r="B2255" t="s">
        <v>1427</v>
      </c>
      <c r="C2255" s="25">
        <v>37060</v>
      </c>
      <c r="F2255" s="1">
        <f t="shared" si="691"/>
        <v>24327</v>
      </c>
      <c r="H2255" s="1">
        <v>10285</v>
      </c>
      <c r="I2255" s="2" t="str">
        <f t="shared" si="699"/>
        <v/>
      </c>
      <c r="J2255" s="2">
        <f t="shared" si="700"/>
        <v>0.42278127183787562</v>
      </c>
      <c r="K2255" s="10">
        <f t="shared" si="692"/>
        <v>2</v>
      </c>
      <c r="L2255" s="9">
        <f t="shared" si="693"/>
        <v>1</v>
      </c>
      <c r="M2255" s="8">
        <f t="shared" si="694"/>
        <v>3</v>
      </c>
      <c r="N2255" s="2">
        <f t="shared" si="695"/>
        <v>0.39935051588769682</v>
      </c>
      <c r="O2255" s="2">
        <f t="shared" si="696"/>
        <v>0.47556213260985736</v>
      </c>
      <c r="P2255" s="2">
        <f t="shared" si="697"/>
        <v>0.12508735150244585</v>
      </c>
      <c r="Q2255" s="2">
        <f t="shared" si="698"/>
        <v>-8.3266726846886741E-17</v>
      </c>
      <c r="R2255" s="1">
        <v>9715</v>
      </c>
      <c r="S2255" s="1">
        <v>11569</v>
      </c>
      <c r="T2255" s="1">
        <v>3043</v>
      </c>
      <c r="U2255"/>
      <c r="V2255"/>
      <c r="W2255"/>
      <c r="AS2255" t="s">
        <v>2748</v>
      </c>
      <c r="AT2255" t="s">
        <v>1427</v>
      </c>
      <c r="AW2255" s="35">
        <v>40</v>
      </c>
      <c r="AX2255" s="37">
        <v>83</v>
      </c>
      <c r="AY2255" s="41">
        <f t="shared" si="690"/>
        <v>40083</v>
      </c>
      <c r="BA2255" s="7" t="s">
        <v>59</v>
      </c>
    </row>
    <row r="2256" spans="1:53" hidden="1" outlineLevel="1">
      <c r="A2256" t="s">
        <v>316</v>
      </c>
      <c r="B2256" t="s">
        <v>1427</v>
      </c>
      <c r="C2256" s="25">
        <v>9207</v>
      </c>
      <c r="F2256" s="1">
        <f t="shared" si="691"/>
        <v>5656</v>
      </c>
      <c r="H2256" s="1">
        <v>2171</v>
      </c>
      <c r="I2256" s="2" t="str">
        <f t="shared" si="699"/>
        <v/>
      </c>
      <c r="J2256" s="2">
        <f t="shared" si="700"/>
        <v>0.38384016973125884</v>
      </c>
      <c r="K2256" s="10">
        <f t="shared" si="692"/>
        <v>1</v>
      </c>
      <c r="L2256" s="9">
        <f t="shared" si="693"/>
        <v>2</v>
      </c>
      <c r="M2256" s="8">
        <f t="shared" si="694"/>
        <v>3</v>
      </c>
      <c r="N2256" s="2">
        <f t="shared" si="695"/>
        <v>0.766973125884017</v>
      </c>
      <c r="O2256" s="2">
        <f t="shared" si="696"/>
        <v>0.1547029702970297</v>
      </c>
      <c r="P2256" s="2">
        <f t="shared" si="697"/>
        <v>7.8323903818953322E-2</v>
      </c>
      <c r="Q2256" s="2">
        <f t="shared" si="698"/>
        <v>-2.7755575615628914E-17</v>
      </c>
      <c r="R2256" s="1">
        <v>4338</v>
      </c>
      <c r="S2256">
        <v>875</v>
      </c>
      <c r="T2256">
        <v>443</v>
      </c>
      <c r="U2256"/>
      <c r="V2256"/>
      <c r="W2256"/>
      <c r="AS2256" t="s">
        <v>316</v>
      </c>
      <c r="AT2256" t="s">
        <v>1427</v>
      </c>
      <c r="AW2256" s="35">
        <v>40</v>
      </c>
      <c r="AX2256" s="37">
        <v>85</v>
      </c>
      <c r="AY2256" s="41">
        <f t="shared" si="690"/>
        <v>40085</v>
      </c>
      <c r="BA2256" s="7" t="s">
        <v>59</v>
      </c>
    </row>
    <row r="2257" spans="1:53" hidden="1" outlineLevel="1">
      <c r="A2257" t="s">
        <v>2680</v>
      </c>
      <c r="B2257" t="s">
        <v>1427</v>
      </c>
      <c r="C2257" s="25">
        <v>31419</v>
      </c>
      <c r="F2257" s="1">
        <f t="shared" si="691"/>
        <v>19766</v>
      </c>
      <c r="H2257" s="1">
        <v>9905</v>
      </c>
      <c r="I2257" s="2" t="str">
        <f t="shared" si="699"/>
        <v/>
      </c>
      <c r="J2257" s="2">
        <f t="shared" si="700"/>
        <v>0.50111302236163113</v>
      </c>
      <c r="K2257" s="10">
        <f t="shared" si="692"/>
        <v>1</v>
      </c>
      <c r="L2257" s="9">
        <f t="shared" si="693"/>
        <v>2</v>
      </c>
      <c r="M2257" s="8">
        <f t="shared" si="694"/>
        <v>3</v>
      </c>
      <c r="N2257" s="2">
        <f t="shared" si="695"/>
        <v>0.50799352423353228</v>
      </c>
      <c r="O2257" s="2">
        <f t="shared" si="696"/>
        <v>0.38814125265607607</v>
      </c>
      <c r="P2257" s="2">
        <f t="shared" si="697"/>
        <v>0.10386522311039158</v>
      </c>
      <c r="Q2257" s="2">
        <f t="shared" si="698"/>
        <v>6.9388939039072284E-17</v>
      </c>
      <c r="R2257" s="1">
        <v>10041</v>
      </c>
      <c r="S2257" s="1">
        <v>7672</v>
      </c>
      <c r="T2257" s="1">
        <v>2053</v>
      </c>
      <c r="U2257"/>
      <c r="V2257"/>
      <c r="W2257"/>
      <c r="AS2257" t="s">
        <v>2680</v>
      </c>
      <c r="AT2257" t="s">
        <v>1427</v>
      </c>
      <c r="AW2257" s="35">
        <v>40</v>
      </c>
      <c r="AX2257" s="37">
        <v>87</v>
      </c>
      <c r="AY2257" s="41">
        <f t="shared" si="690"/>
        <v>40087</v>
      </c>
      <c r="BA2257" s="7" t="s">
        <v>59</v>
      </c>
    </row>
    <row r="2258" spans="1:53" hidden="1" outlineLevel="1">
      <c r="A2258" t="s">
        <v>2681</v>
      </c>
      <c r="B2258" t="s">
        <v>1427</v>
      </c>
      <c r="C2258" s="25">
        <v>33198</v>
      </c>
      <c r="F2258" s="1">
        <f t="shared" si="691"/>
        <v>16589</v>
      </c>
      <c r="H2258" s="1">
        <v>6019</v>
      </c>
      <c r="I2258" s="2" t="str">
        <f t="shared" si="699"/>
        <v/>
      </c>
      <c r="J2258" s="2">
        <f t="shared" si="700"/>
        <v>0.36283079148833564</v>
      </c>
      <c r="K2258" s="10">
        <f t="shared" si="692"/>
        <v>1</v>
      </c>
      <c r="L2258" s="9">
        <f t="shared" si="693"/>
        <v>2</v>
      </c>
      <c r="M2258" s="8">
        <f t="shared" si="694"/>
        <v>3</v>
      </c>
      <c r="N2258" s="2">
        <f t="shared" si="695"/>
        <v>0.83844716378322981</v>
      </c>
      <c r="O2258" s="2">
        <f t="shared" si="696"/>
        <v>0.11031406353607813</v>
      </c>
      <c r="P2258" s="2">
        <f t="shared" si="697"/>
        <v>5.1238772680692025E-2</v>
      </c>
      <c r="Q2258" s="2">
        <f t="shared" si="698"/>
        <v>3.4694469519536142E-17</v>
      </c>
      <c r="R2258" s="1">
        <v>13909</v>
      </c>
      <c r="S2258" s="1">
        <v>1830</v>
      </c>
      <c r="T2258">
        <v>850</v>
      </c>
      <c r="U2258"/>
      <c r="V2258"/>
      <c r="W2258"/>
      <c r="AS2258" t="s">
        <v>2681</v>
      </c>
      <c r="AT2258" t="s">
        <v>1427</v>
      </c>
      <c r="AW2258" s="35">
        <v>40</v>
      </c>
      <c r="AX2258" s="37">
        <v>89</v>
      </c>
      <c r="AY2258" s="41">
        <f t="shared" si="690"/>
        <v>40089</v>
      </c>
      <c r="BA2258" s="7" t="s">
        <v>59</v>
      </c>
    </row>
    <row r="2259" spans="1:53" hidden="1" outlineLevel="1">
      <c r="A2259" t="s">
        <v>1601</v>
      </c>
      <c r="B2259" t="s">
        <v>1427</v>
      </c>
      <c r="C2259" s="25">
        <v>19730</v>
      </c>
      <c r="F2259" s="1">
        <f t="shared" si="691"/>
        <v>13156</v>
      </c>
      <c r="H2259" s="1">
        <v>5893</v>
      </c>
      <c r="I2259" s="2" t="str">
        <f t="shared" si="699"/>
        <v/>
      </c>
      <c r="J2259" s="2">
        <f t="shared" si="700"/>
        <v>0.44793250228032838</v>
      </c>
      <c r="K2259" s="10">
        <f t="shared" si="692"/>
        <v>1</v>
      </c>
      <c r="L2259" s="9">
        <f t="shared" si="693"/>
        <v>2</v>
      </c>
      <c r="M2259" s="8">
        <f t="shared" si="694"/>
        <v>3</v>
      </c>
      <c r="N2259" s="2">
        <f t="shared" si="695"/>
        <v>0.797126786257221</v>
      </c>
      <c r="O2259" s="2">
        <f t="shared" si="696"/>
        <v>0.14958954089388871</v>
      </c>
      <c r="P2259" s="2">
        <f t="shared" si="697"/>
        <v>5.328367284889024E-2</v>
      </c>
      <c r="Q2259" s="2">
        <f t="shared" si="698"/>
        <v>5.5511151231257827E-17</v>
      </c>
      <c r="R2259" s="1">
        <v>10487</v>
      </c>
      <c r="S2259" s="1">
        <v>1968</v>
      </c>
      <c r="T2259">
        <v>701</v>
      </c>
      <c r="U2259"/>
      <c r="V2259"/>
      <c r="W2259"/>
      <c r="AS2259" t="s">
        <v>1601</v>
      </c>
      <c r="AT2259" t="s">
        <v>1427</v>
      </c>
      <c r="AW2259" s="35">
        <v>40</v>
      </c>
      <c r="AX2259" s="37">
        <v>91</v>
      </c>
      <c r="AY2259" s="41">
        <f t="shared" si="690"/>
        <v>40091</v>
      </c>
      <c r="BA2259" s="7" t="s">
        <v>59</v>
      </c>
    </row>
    <row r="2260" spans="1:53" hidden="1" outlineLevel="1">
      <c r="A2260" t="s">
        <v>2235</v>
      </c>
      <c r="B2260" t="s">
        <v>1427</v>
      </c>
      <c r="C2260" s="25">
        <v>7449</v>
      </c>
      <c r="F2260" s="1">
        <f t="shared" si="691"/>
        <v>4459</v>
      </c>
      <c r="H2260" s="1">
        <v>2754</v>
      </c>
      <c r="I2260" s="2" t="str">
        <f t="shared" si="699"/>
        <v/>
      </c>
      <c r="J2260" s="2">
        <f t="shared" si="700"/>
        <v>0.61762727068849521</v>
      </c>
      <c r="K2260" s="10">
        <f t="shared" si="692"/>
        <v>2</v>
      </c>
      <c r="L2260" s="9">
        <f t="shared" si="693"/>
        <v>1</v>
      </c>
      <c r="M2260" s="8">
        <f t="shared" si="694"/>
        <v>3</v>
      </c>
      <c r="N2260" s="2">
        <f t="shared" si="695"/>
        <v>0.28952679973088136</v>
      </c>
      <c r="O2260" s="2">
        <f t="shared" si="696"/>
        <v>0.65463108320251173</v>
      </c>
      <c r="P2260" s="2">
        <f t="shared" si="697"/>
        <v>5.5842117066606863E-2</v>
      </c>
      <c r="Q2260" s="2">
        <f t="shared" si="698"/>
        <v>4.8572257327350599E-17</v>
      </c>
      <c r="R2260" s="1">
        <v>1291</v>
      </c>
      <c r="S2260" s="1">
        <v>2919</v>
      </c>
      <c r="T2260">
        <v>249</v>
      </c>
      <c r="U2260"/>
      <c r="V2260"/>
      <c r="W2260"/>
      <c r="AS2260" t="s">
        <v>2235</v>
      </c>
      <c r="AT2260" t="s">
        <v>1427</v>
      </c>
      <c r="AW2260" s="35">
        <v>40</v>
      </c>
      <c r="AX2260" s="37">
        <v>93</v>
      </c>
      <c r="AY2260" s="41">
        <f t="shared" si="690"/>
        <v>40093</v>
      </c>
      <c r="BA2260" s="7" t="s">
        <v>59</v>
      </c>
    </row>
    <row r="2261" spans="1:53" hidden="1" outlineLevel="1">
      <c r="A2261" t="s">
        <v>2831</v>
      </c>
      <c r="B2261" t="s">
        <v>1427</v>
      </c>
      <c r="C2261" s="25">
        <v>14988</v>
      </c>
      <c r="F2261" s="1">
        <f t="shared" si="691"/>
        <v>8118</v>
      </c>
      <c r="H2261" s="1">
        <v>3426</v>
      </c>
      <c r="I2261" s="2" t="str">
        <f t="shared" si="699"/>
        <v/>
      </c>
      <c r="J2261" s="2">
        <f t="shared" si="700"/>
        <v>0.42202512934220249</v>
      </c>
      <c r="K2261" s="10">
        <f t="shared" si="692"/>
        <v>1</v>
      </c>
      <c r="L2261" s="9">
        <f t="shared" si="693"/>
        <v>2</v>
      </c>
      <c r="M2261" s="8">
        <f t="shared" si="694"/>
        <v>3</v>
      </c>
      <c r="N2261" s="2">
        <f t="shared" si="695"/>
        <v>0.7200049273220005</v>
      </c>
      <c r="O2261" s="2">
        <f t="shared" si="696"/>
        <v>0.19487558511948755</v>
      </c>
      <c r="P2261" s="2">
        <f t="shared" si="697"/>
        <v>8.5119487558511953E-2</v>
      </c>
      <c r="Q2261" s="2">
        <f t="shared" si="698"/>
        <v>0</v>
      </c>
      <c r="R2261" s="1">
        <v>5845</v>
      </c>
      <c r="S2261" s="1">
        <v>1582</v>
      </c>
      <c r="T2261">
        <v>691</v>
      </c>
      <c r="U2261"/>
      <c r="V2261"/>
      <c r="W2261"/>
      <c r="AS2261" t="s">
        <v>2831</v>
      </c>
      <c r="AT2261" t="s">
        <v>1427</v>
      </c>
      <c r="AW2261" s="35">
        <v>40</v>
      </c>
      <c r="AX2261" s="37">
        <v>95</v>
      </c>
      <c r="AY2261" s="41">
        <f t="shared" si="690"/>
        <v>40095</v>
      </c>
      <c r="BA2261" s="7" t="s">
        <v>59</v>
      </c>
    </row>
    <row r="2262" spans="1:53" hidden="1" outlineLevel="1">
      <c r="A2262" t="s">
        <v>207</v>
      </c>
      <c r="B2262" t="s">
        <v>1427</v>
      </c>
      <c r="C2262" s="25">
        <v>40107</v>
      </c>
      <c r="F2262" s="1">
        <f t="shared" si="691"/>
        <v>22302</v>
      </c>
      <c r="H2262" s="1">
        <v>10995</v>
      </c>
      <c r="I2262" s="2" t="str">
        <f t="shared" si="699"/>
        <v/>
      </c>
      <c r="J2262" s="2">
        <f t="shared" si="700"/>
        <v>0.49300511164917943</v>
      </c>
      <c r="K2262" s="10">
        <f t="shared" si="692"/>
        <v>1</v>
      </c>
      <c r="L2262" s="9">
        <f t="shared" si="693"/>
        <v>2</v>
      </c>
      <c r="M2262" s="8">
        <f t="shared" si="694"/>
        <v>3</v>
      </c>
      <c r="N2262" s="2">
        <f t="shared" si="695"/>
        <v>0.60353331539772215</v>
      </c>
      <c r="O2262" s="2">
        <f t="shared" si="696"/>
        <v>0.31396287328490718</v>
      </c>
      <c r="P2262" s="2">
        <f t="shared" si="697"/>
        <v>8.250381131737064E-2</v>
      </c>
      <c r="Q2262" s="2">
        <f t="shared" si="698"/>
        <v>2.7755575615628914E-17</v>
      </c>
      <c r="R2262" s="1">
        <v>13460</v>
      </c>
      <c r="S2262" s="1">
        <v>7002</v>
      </c>
      <c r="T2262" s="1">
        <v>1840</v>
      </c>
      <c r="U2262"/>
      <c r="V2262"/>
      <c r="W2262"/>
      <c r="AS2262" t="s">
        <v>207</v>
      </c>
      <c r="AT2262" t="s">
        <v>1427</v>
      </c>
      <c r="AW2262" s="35">
        <v>40</v>
      </c>
      <c r="AX2262" s="37">
        <v>97</v>
      </c>
      <c r="AY2262" s="41">
        <f t="shared" si="690"/>
        <v>40097</v>
      </c>
      <c r="BA2262" s="7" t="s">
        <v>59</v>
      </c>
    </row>
    <row r="2263" spans="1:53" hidden="1" outlineLevel="1">
      <c r="A2263" t="s">
        <v>1277</v>
      </c>
      <c r="B2263" t="s">
        <v>1427</v>
      </c>
      <c r="C2263" s="25">
        <v>12969</v>
      </c>
      <c r="F2263" s="1">
        <f t="shared" si="691"/>
        <v>8057</v>
      </c>
      <c r="H2263" s="1">
        <v>3733</v>
      </c>
      <c r="I2263" s="2" t="str">
        <f t="shared" si="699"/>
        <v/>
      </c>
      <c r="J2263" s="2">
        <f t="shared" si="700"/>
        <v>0.46332381779818793</v>
      </c>
      <c r="K2263" s="10">
        <f t="shared" si="692"/>
        <v>1</v>
      </c>
      <c r="L2263" s="9">
        <f t="shared" si="693"/>
        <v>2</v>
      </c>
      <c r="M2263" s="8">
        <f t="shared" si="694"/>
        <v>3</v>
      </c>
      <c r="N2263" s="2">
        <f t="shared" si="695"/>
        <v>0.79806379545736628</v>
      </c>
      <c r="O2263" s="2">
        <f t="shared" si="696"/>
        <v>0.1463323817798188</v>
      </c>
      <c r="P2263" s="2">
        <f t="shared" si="697"/>
        <v>5.560382276281494E-2</v>
      </c>
      <c r="Q2263" s="2">
        <f t="shared" si="698"/>
        <v>-2.0816681711721685E-17</v>
      </c>
      <c r="R2263" s="1">
        <v>6430</v>
      </c>
      <c r="S2263" s="1">
        <v>1179</v>
      </c>
      <c r="T2263">
        <v>448</v>
      </c>
      <c r="U2263"/>
      <c r="V2263"/>
      <c r="W2263"/>
      <c r="AS2263" t="s">
        <v>1277</v>
      </c>
      <c r="AT2263" t="s">
        <v>1427</v>
      </c>
      <c r="AW2263" s="35">
        <v>40</v>
      </c>
      <c r="AX2263" s="37">
        <v>99</v>
      </c>
      <c r="AY2263" s="41">
        <f t="shared" si="690"/>
        <v>40099</v>
      </c>
      <c r="BA2263" s="7" t="s">
        <v>59</v>
      </c>
    </row>
    <row r="2264" spans="1:53" hidden="1" outlineLevel="1">
      <c r="A2264" t="s">
        <v>582</v>
      </c>
      <c r="B2264" t="s">
        <v>1427</v>
      </c>
      <c r="C2264" s="25">
        <v>69958</v>
      </c>
      <c r="F2264" s="1">
        <f t="shared" si="691"/>
        <v>41967</v>
      </c>
      <c r="H2264" s="1">
        <v>16686</v>
      </c>
      <c r="I2264" s="2" t="str">
        <f t="shared" si="699"/>
        <v/>
      </c>
      <c r="J2264" s="2">
        <f t="shared" si="700"/>
        <v>0.39759811280291657</v>
      </c>
      <c r="K2264" s="10">
        <f t="shared" si="692"/>
        <v>1</v>
      </c>
      <c r="L2264" s="9">
        <f t="shared" si="693"/>
        <v>2</v>
      </c>
      <c r="M2264" s="8">
        <f t="shared" si="694"/>
        <v>3</v>
      </c>
      <c r="N2264" s="2">
        <f t="shared" si="695"/>
        <v>0.67343388853146524</v>
      </c>
      <c r="O2264" s="2">
        <f t="shared" si="696"/>
        <v>0.22029213429599448</v>
      </c>
      <c r="P2264" s="2">
        <f t="shared" si="697"/>
        <v>0.10627397717254033</v>
      </c>
      <c r="Q2264" s="2">
        <f t="shared" si="698"/>
        <v>-5.5511151231257827E-17</v>
      </c>
      <c r="R2264" s="1">
        <v>28262</v>
      </c>
      <c r="S2264" s="1">
        <v>9245</v>
      </c>
      <c r="T2264" s="1">
        <v>4460</v>
      </c>
      <c r="U2264"/>
      <c r="V2264"/>
      <c r="W2264"/>
      <c r="AS2264" t="s">
        <v>582</v>
      </c>
      <c r="AT2264" t="s">
        <v>1427</v>
      </c>
      <c r="AW2264" s="35">
        <v>40</v>
      </c>
      <c r="AX2264" s="37">
        <v>101</v>
      </c>
      <c r="AY2264" s="41">
        <f t="shared" si="690"/>
        <v>40101</v>
      </c>
      <c r="BA2264" s="7" t="s">
        <v>59</v>
      </c>
    </row>
    <row r="2265" spans="1:53" hidden="1" outlineLevel="1">
      <c r="A2265" t="s">
        <v>2534</v>
      </c>
      <c r="B2265" t="s">
        <v>1427</v>
      </c>
      <c r="C2265" s="25">
        <v>11462</v>
      </c>
      <c r="F2265" s="1">
        <f t="shared" si="691"/>
        <v>6855</v>
      </c>
      <c r="H2265" s="1">
        <v>3586</v>
      </c>
      <c r="I2265" s="2" t="str">
        <f t="shared" si="699"/>
        <v/>
      </c>
      <c r="J2265" s="2">
        <f t="shared" si="700"/>
        <v>0.52312180889861415</v>
      </c>
      <c r="K2265" s="10">
        <f t="shared" si="692"/>
        <v>1</v>
      </c>
      <c r="L2265" s="9">
        <f t="shared" si="693"/>
        <v>2</v>
      </c>
      <c r="M2265" s="8">
        <f t="shared" si="694"/>
        <v>3</v>
      </c>
      <c r="N2265" s="2">
        <f t="shared" si="695"/>
        <v>0.46287381473377098</v>
      </c>
      <c r="O2265" s="2">
        <f t="shared" si="696"/>
        <v>0.46243617797228298</v>
      </c>
      <c r="P2265" s="2">
        <f t="shared" si="697"/>
        <v>7.4690007293946023E-2</v>
      </c>
      <c r="Q2265" s="2">
        <f t="shared" si="698"/>
        <v>1.3877787807814457E-17</v>
      </c>
      <c r="R2265" s="1">
        <v>3173</v>
      </c>
      <c r="S2265" s="1">
        <v>3170</v>
      </c>
      <c r="T2265">
        <v>512</v>
      </c>
      <c r="U2265"/>
      <c r="V2265"/>
      <c r="W2265"/>
      <c r="AS2265" t="s">
        <v>2534</v>
      </c>
      <c r="AT2265" t="s">
        <v>1427</v>
      </c>
      <c r="AW2265" s="35">
        <v>40</v>
      </c>
      <c r="AX2265" s="37">
        <v>103</v>
      </c>
      <c r="AY2265" s="41">
        <f t="shared" si="690"/>
        <v>40103</v>
      </c>
      <c r="BA2265" s="7" t="s">
        <v>59</v>
      </c>
    </row>
    <row r="2266" spans="1:53" hidden="1" outlineLevel="1">
      <c r="A2266" t="s">
        <v>97</v>
      </c>
      <c r="B2266" t="s">
        <v>1427</v>
      </c>
      <c r="C2266" s="25">
        <v>10705</v>
      </c>
      <c r="F2266" s="1">
        <f t="shared" si="691"/>
        <v>6234</v>
      </c>
      <c r="H2266" s="1">
        <v>2652</v>
      </c>
      <c r="I2266" s="2" t="str">
        <f t="shared" si="699"/>
        <v/>
      </c>
      <c r="J2266" s="2">
        <f t="shared" si="700"/>
        <v>0.42540904716073147</v>
      </c>
      <c r="K2266" s="10">
        <f t="shared" si="692"/>
        <v>1</v>
      </c>
      <c r="L2266" s="9">
        <f t="shared" si="693"/>
        <v>2</v>
      </c>
      <c r="M2266" s="8">
        <f t="shared" si="694"/>
        <v>3</v>
      </c>
      <c r="N2266" s="2">
        <f t="shared" si="695"/>
        <v>0.57459095283926853</v>
      </c>
      <c r="O2266" s="2">
        <f t="shared" si="696"/>
        <v>0.33702277831247995</v>
      </c>
      <c r="P2266" s="2">
        <f t="shared" si="697"/>
        <v>8.8386268848251529E-2</v>
      </c>
      <c r="Q2266" s="2">
        <f t="shared" si="698"/>
        <v>-1.3877787807814457E-17</v>
      </c>
      <c r="R2266" s="1">
        <v>3582</v>
      </c>
      <c r="S2266" s="1">
        <v>2101</v>
      </c>
      <c r="T2266">
        <v>551</v>
      </c>
      <c r="U2266"/>
      <c r="V2266"/>
      <c r="W2266"/>
      <c r="AS2266" t="s">
        <v>97</v>
      </c>
      <c r="AT2266" t="s">
        <v>1427</v>
      </c>
      <c r="AW2266" s="35">
        <v>40</v>
      </c>
      <c r="AX2266" s="37">
        <v>105</v>
      </c>
      <c r="AY2266" s="41">
        <f t="shared" si="690"/>
        <v>40105</v>
      </c>
      <c r="BA2266" s="7" t="s">
        <v>59</v>
      </c>
    </row>
    <row r="2267" spans="1:53" hidden="1" outlineLevel="1">
      <c r="A2267" t="s">
        <v>328</v>
      </c>
      <c r="B2267" t="s">
        <v>1427</v>
      </c>
      <c r="C2267" s="25">
        <v>11895</v>
      </c>
      <c r="F2267" s="1">
        <f t="shared" si="691"/>
        <v>6506</v>
      </c>
      <c r="H2267" s="1">
        <v>2788</v>
      </c>
      <c r="I2267" s="2" t="str">
        <f t="shared" si="699"/>
        <v/>
      </c>
      <c r="J2267" s="2">
        <f t="shared" si="700"/>
        <v>0.4285275130648632</v>
      </c>
      <c r="K2267" s="10">
        <f t="shared" si="692"/>
        <v>1</v>
      </c>
      <c r="L2267" s="9">
        <f t="shared" si="693"/>
        <v>2</v>
      </c>
      <c r="M2267" s="8">
        <f t="shared" si="694"/>
        <v>3</v>
      </c>
      <c r="N2267" s="2">
        <f t="shared" si="695"/>
        <v>0.76698432216415613</v>
      </c>
      <c r="O2267" s="2">
        <f t="shared" si="696"/>
        <v>0.16446357208730403</v>
      </c>
      <c r="P2267" s="2">
        <f t="shared" si="697"/>
        <v>6.8552105748539816E-2</v>
      </c>
      <c r="Q2267" s="2">
        <f t="shared" si="698"/>
        <v>2.7755575615628914E-17</v>
      </c>
      <c r="R2267" s="1">
        <v>4990</v>
      </c>
      <c r="S2267">
        <v>1070</v>
      </c>
      <c r="T2267">
        <v>446</v>
      </c>
      <c r="U2267"/>
      <c r="V2267"/>
      <c r="W2267"/>
      <c r="AS2267" t="s">
        <v>328</v>
      </c>
      <c r="AT2267" t="s">
        <v>1427</v>
      </c>
      <c r="AW2267" s="35">
        <v>40</v>
      </c>
      <c r="AX2267" s="37">
        <v>107</v>
      </c>
      <c r="AY2267" s="41">
        <f t="shared" si="690"/>
        <v>40107</v>
      </c>
      <c r="BA2267" s="7" t="s">
        <v>59</v>
      </c>
    </row>
    <row r="2268" spans="1:53" hidden="1" outlineLevel="1">
      <c r="A2268" t="s">
        <v>1426</v>
      </c>
      <c r="B2268" t="s">
        <v>1427</v>
      </c>
      <c r="C2268" s="25">
        <v>690153</v>
      </c>
      <c r="F2268" s="1">
        <f t="shared" si="691"/>
        <v>390481</v>
      </c>
      <c r="H2268" s="1">
        <v>173440</v>
      </c>
      <c r="I2268" s="2" t="str">
        <f t="shared" si="699"/>
        <v/>
      </c>
      <c r="J2268" s="2">
        <f t="shared" si="700"/>
        <v>0.44417013887999673</v>
      </c>
      <c r="K2268" s="10">
        <f t="shared" si="692"/>
        <v>2</v>
      </c>
      <c r="L2268" s="9">
        <f t="shared" si="693"/>
        <v>1</v>
      </c>
      <c r="M2268" s="8">
        <f t="shared" si="694"/>
        <v>3</v>
      </c>
      <c r="N2268" s="2">
        <f t="shared" si="695"/>
        <v>0.42460196526847654</v>
      </c>
      <c r="O2268" s="2">
        <f t="shared" si="696"/>
        <v>0.44543524524880851</v>
      </c>
      <c r="P2268" s="2">
        <f t="shared" si="697"/>
        <v>0.12996278948271492</v>
      </c>
      <c r="Q2268" s="2">
        <f t="shared" si="698"/>
        <v>8.3266726846886741E-17</v>
      </c>
      <c r="R2268" s="1">
        <v>165799</v>
      </c>
      <c r="S2268" s="1">
        <v>173934</v>
      </c>
      <c r="T2268" s="1">
        <v>50748</v>
      </c>
      <c r="U2268"/>
      <c r="V2268"/>
      <c r="W2268"/>
      <c r="AS2268" t="s">
        <v>1426</v>
      </c>
      <c r="AT2268" t="s">
        <v>1427</v>
      </c>
      <c r="AW2268" s="35">
        <v>40</v>
      </c>
      <c r="AX2268" s="37">
        <v>109</v>
      </c>
      <c r="AY2268" s="41">
        <f t="shared" si="690"/>
        <v>40109</v>
      </c>
      <c r="BA2268" s="7" t="s">
        <v>59</v>
      </c>
    </row>
    <row r="2269" spans="1:53" hidden="1" outlineLevel="1">
      <c r="A2269" t="s">
        <v>329</v>
      </c>
      <c r="B2269" t="s">
        <v>1427</v>
      </c>
      <c r="C2269" s="25">
        <v>39426</v>
      </c>
      <c r="F2269" s="1">
        <f t="shared" si="691"/>
        <v>22528</v>
      </c>
      <c r="H2269" s="1">
        <v>9464</v>
      </c>
      <c r="I2269" s="2" t="str">
        <f t="shared" si="699"/>
        <v/>
      </c>
      <c r="J2269" s="2">
        <f t="shared" si="700"/>
        <v>0.42009943181818182</v>
      </c>
      <c r="K2269" s="10">
        <f t="shared" si="692"/>
        <v>1</v>
      </c>
      <c r="L2269" s="9">
        <f t="shared" si="693"/>
        <v>2</v>
      </c>
      <c r="M2269" s="8">
        <f t="shared" si="694"/>
        <v>3</v>
      </c>
      <c r="N2269" s="2">
        <f t="shared" si="695"/>
        <v>0.68266157670454541</v>
      </c>
      <c r="O2269" s="2">
        <f t="shared" si="696"/>
        <v>0.2294921875</v>
      </c>
      <c r="P2269" s="2">
        <f t="shared" si="697"/>
        <v>8.7846235795454544E-2</v>
      </c>
      <c r="Q2269" s="2">
        <f t="shared" si="698"/>
        <v>4.163336342344337E-17</v>
      </c>
      <c r="R2269" s="1">
        <v>15379</v>
      </c>
      <c r="S2269" s="1">
        <v>5170</v>
      </c>
      <c r="T2269" s="1">
        <v>1979</v>
      </c>
      <c r="U2269"/>
      <c r="V2269"/>
      <c r="W2269"/>
      <c r="AS2269" t="s">
        <v>329</v>
      </c>
      <c r="AT2269" t="s">
        <v>1427</v>
      </c>
      <c r="AW2269" s="35">
        <v>40</v>
      </c>
      <c r="AX2269" s="37">
        <v>111</v>
      </c>
      <c r="AY2269" s="41">
        <f t="shared" si="690"/>
        <v>40111</v>
      </c>
      <c r="BA2269" s="7" t="s">
        <v>59</v>
      </c>
    </row>
    <row r="2270" spans="1:53" hidden="1" outlineLevel="1">
      <c r="A2270" t="s">
        <v>2107</v>
      </c>
      <c r="B2270" t="s">
        <v>1427</v>
      </c>
      <c r="C2270" s="25">
        <v>46576</v>
      </c>
      <c r="F2270" s="1">
        <f t="shared" si="691"/>
        <v>26093</v>
      </c>
      <c r="H2270" s="1">
        <v>11796</v>
      </c>
      <c r="I2270" s="2" t="str">
        <f t="shared" si="699"/>
        <v/>
      </c>
      <c r="J2270" s="2">
        <f t="shared" si="700"/>
        <v>0.4520752692292952</v>
      </c>
      <c r="K2270" s="10">
        <f t="shared" si="692"/>
        <v>1</v>
      </c>
      <c r="L2270" s="9">
        <f t="shared" si="693"/>
        <v>2</v>
      </c>
      <c r="M2270" s="8">
        <f t="shared" si="694"/>
        <v>3</v>
      </c>
      <c r="N2270" s="2">
        <f t="shared" si="695"/>
        <v>0.59368412984325303</v>
      </c>
      <c r="O2270" s="2">
        <f t="shared" si="696"/>
        <v>0.31824627294676733</v>
      </c>
      <c r="P2270" s="2">
        <f t="shared" si="697"/>
        <v>8.8069597209979686E-2</v>
      </c>
      <c r="Q2270" s="2">
        <f t="shared" si="698"/>
        <v>-4.163336342344337E-17</v>
      </c>
      <c r="R2270" s="1">
        <v>15491</v>
      </c>
      <c r="S2270" s="1">
        <v>8304</v>
      </c>
      <c r="T2270" s="1">
        <v>2298</v>
      </c>
      <c r="U2270"/>
      <c r="V2270"/>
      <c r="W2270"/>
      <c r="AS2270" t="s">
        <v>2107</v>
      </c>
      <c r="AT2270" t="s">
        <v>1427</v>
      </c>
      <c r="AW2270" s="35">
        <v>40</v>
      </c>
      <c r="AX2270" s="37">
        <v>113</v>
      </c>
      <c r="AY2270" s="41">
        <f t="shared" si="690"/>
        <v>40113</v>
      </c>
      <c r="BA2270" s="7" t="s">
        <v>59</v>
      </c>
    </row>
    <row r="2271" spans="1:53" hidden="1" outlineLevel="1">
      <c r="A2271" t="s">
        <v>2865</v>
      </c>
      <c r="B2271" t="s">
        <v>1427</v>
      </c>
      <c r="C2271" s="25">
        <v>32971</v>
      </c>
      <c r="F2271" s="1">
        <f t="shared" si="691"/>
        <v>18598</v>
      </c>
      <c r="H2271" s="1">
        <v>6866</v>
      </c>
      <c r="I2271" s="2" t="str">
        <f t="shared" si="699"/>
        <v/>
      </c>
      <c r="J2271" s="2">
        <f t="shared" si="700"/>
        <v>0.36917948166469511</v>
      </c>
      <c r="K2271" s="10">
        <f t="shared" si="692"/>
        <v>1</v>
      </c>
      <c r="L2271" s="9">
        <f t="shared" si="693"/>
        <v>2</v>
      </c>
      <c r="M2271" s="8">
        <f t="shared" si="694"/>
        <v>3</v>
      </c>
      <c r="N2271" s="2">
        <f t="shared" si="695"/>
        <v>0.65641466824389716</v>
      </c>
      <c r="O2271" s="2">
        <f t="shared" si="696"/>
        <v>0.23583180987202926</v>
      </c>
      <c r="P2271" s="2">
        <f t="shared" si="697"/>
        <v>0.10775352188407356</v>
      </c>
      <c r="Q2271" s="2">
        <f t="shared" si="698"/>
        <v>2.7755575615628914E-17</v>
      </c>
      <c r="R2271" s="1">
        <v>12208</v>
      </c>
      <c r="S2271" s="1">
        <v>4386</v>
      </c>
      <c r="T2271" s="1">
        <v>2004</v>
      </c>
      <c r="U2271"/>
      <c r="V2271"/>
      <c r="W2271"/>
      <c r="AS2271" t="s">
        <v>2865</v>
      </c>
      <c r="AT2271" t="s">
        <v>1427</v>
      </c>
      <c r="AW2271" s="35">
        <v>40</v>
      </c>
      <c r="AX2271" s="37">
        <v>115</v>
      </c>
      <c r="AY2271" s="41">
        <f t="shared" si="690"/>
        <v>40115</v>
      </c>
      <c r="BA2271" s="7" t="s">
        <v>59</v>
      </c>
    </row>
    <row r="2272" spans="1:53" hidden="1" outlineLevel="1">
      <c r="A2272" t="s">
        <v>2359</v>
      </c>
      <c r="B2272" t="s">
        <v>1427</v>
      </c>
      <c r="C2272" s="25">
        <v>16625</v>
      </c>
      <c r="F2272" s="1">
        <f t="shared" si="691"/>
        <v>9634</v>
      </c>
      <c r="H2272" s="1">
        <v>4285</v>
      </c>
      <c r="I2272" s="2" t="str">
        <f t="shared" si="699"/>
        <v/>
      </c>
      <c r="J2272" s="2">
        <f t="shared" si="700"/>
        <v>0.44477890803404607</v>
      </c>
      <c r="K2272" s="10">
        <f t="shared" si="692"/>
        <v>1</v>
      </c>
      <c r="L2272" s="9">
        <f t="shared" si="693"/>
        <v>2</v>
      </c>
      <c r="M2272" s="8">
        <f t="shared" si="694"/>
        <v>3</v>
      </c>
      <c r="N2272" s="2">
        <f t="shared" si="695"/>
        <v>0.56186423084907622</v>
      </c>
      <c r="O2272" s="2">
        <f t="shared" si="696"/>
        <v>0.35353954743616361</v>
      </c>
      <c r="P2272" s="2">
        <f t="shared" si="697"/>
        <v>8.4596221714760222E-2</v>
      </c>
      <c r="Q2272" s="2">
        <f t="shared" si="698"/>
        <v>-5.5511151231257827E-17</v>
      </c>
      <c r="R2272" s="1">
        <v>5413</v>
      </c>
      <c r="S2272" s="1">
        <v>3406</v>
      </c>
      <c r="T2272">
        <v>815</v>
      </c>
      <c r="U2272"/>
      <c r="V2272"/>
      <c r="W2272"/>
      <c r="AS2272" t="s">
        <v>2359</v>
      </c>
      <c r="AT2272" t="s">
        <v>1427</v>
      </c>
      <c r="AW2272" s="35">
        <v>40</v>
      </c>
      <c r="AX2272" s="37">
        <v>117</v>
      </c>
      <c r="AY2272" s="41">
        <f t="shared" si="690"/>
        <v>40117</v>
      </c>
      <c r="BA2272" s="7" t="s">
        <v>59</v>
      </c>
    </row>
    <row r="2273" spans="1:53" hidden="1" outlineLevel="1">
      <c r="A2273" t="s">
        <v>330</v>
      </c>
      <c r="B2273" t="s">
        <v>1427</v>
      </c>
      <c r="C2273" s="25">
        <v>74964</v>
      </c>
      <c r="F2273" s="1">
        <f t="shared" si="691"/>
        <v>42307</v>
      </c>
      <c r="H2273" s="1">
        <v>17048</v>
      </c>
      <c r="I2273" s="2" t="str">
        <f t="shared" si="699"/>
        <v/>
      </c>
      <c r="J2273" s="2">
        <f t="shared" si="700"/>
        <v>0.40295932115252797</v>
      </c>
      <c r="K2273" s="10">
        <f t="shared" si="692"/>
        <v>2</v>
      </c>
      <c r="L2273" s="9">
        <f t="shared" si="693"/>
        <v>1</v>
      </c>
      <c r="M2273" s="8">
        <f t="shared" si="694"/>
        <v>3</v>
      </c>
      <c r="N2273" s="2">
        <f t="shared" si="695"/>
        <v>0.41385586309594158</v>
      </c>
      <c r="O2273" s="2">
        <f t="shared" si="696"/>
        <v>0.45687474885952678</v>
      </c>
      <c r="P2273" s="2">
        <f t="shared" si="697"/>
        <v>0.12926938804453164</v>
      </c>
      <c r="Q2273" s="2">
        <f t="shared" si="698"/>
        <v>0</v>
      </c>
      <c r="R2273" s="1">
        <v>17509</v>
      </c>
      <c r="S2273" s="1">
        <v>19329</v>
      </c>
      <c r="T2273" s="1">
        <v>5469</v>
      </c>
      <c r="U2273"/>
      <c r="V2273"/>
      <c r="W2273"/>
      <c r="AS2273" t="s">
        <v>330</v>
      </c>
      <c r="AT2273" t="s">
        <v>1427</v>
      </c>
      <c r="AW2273" s="35">
        <v>40</v>
      </c>
      <c r="AX2273" s="37">
        <v>119</v>
      </c>
      <c r="AY2273" s="41">
        <f t="shared" si="690"/>
        <v>40119</v>
      </c>
      <c r="BA2273" s="7" t="s">
        <v>59</v>
      </c>
    </row>
    <row r="2274" spans="1:53" hidden="1" outlineLevel="1">
      <c r="A2274" t="s">
        <v>2573</v>
      </c>
      <c r="B2274" t="s">
        <v>1427</v>
      </c>
      <c r="C2274" s="25">
        <v>44831</v>
      </c>
      <c r="F2274" s="1">
        <f t="shared" si="691"/>
        <v>27786</v>
      </c>
      <c r="H2274" s="1">
        <v>9946</v>
      </c>
      <c r="I2274" s="2" t="str">
        <f t="shared" si="699"/>
        <v/>
      </c>
      <c r="J2274" s="2">
        <f t="shared" si="700"/>
        <v>0.35795004678615128</v>
      </c>
      <c r="K2274" s="10">
        <f t="shared" si="692"/>
        <v>1</v>
      </c>
      <c r="L2274" s="9">
        <f t="shared" si="693"/>
        <v>2</v>
      </c>
      <c r="M2274" s="8">
        <f t="shared" si="694"/>
        <v>3</v>
      </c>
      <c r="N2274" s="2">
        <f t="shared" si="695"/>
        <v>0.75124163247678688</v>
      </c>
      <c r="O2274" s="2">
        <f t="shared" si="696"/>
        <v>0.16749442165119124</v>
      </c>
      <c r="P2274" s="2">
        <f t="shared" si="697"/>
        <v>8.1263945872021875E-2</v>
      </c>
      <c r="Q2274" s="2">
        <f t="shared" si="698"/>
        <v>0</v>
      </c>
      <c r="R2274" s="1">
        <v>20874</v>
      </c>
      <c r="S2274" s="1">
        <v>4654</v>
      </c>
      <c r="T2274" s="1">
        <v>2258</v>
      </c>
      <c r="U2274"/>
      <c r="V2274"/>
      <c r="W2274"/>
      <c r="AS2274" t="s">
        <v>2573</v>
      </c>
      <c r="AT2274" t="s">
        <v>1427</v>
      </c>
      <c r="AW2274" s="35">
        <v>40</v>
      </c>
      <c r="AX2274" s="37">
        <v>121</v>
      </c>
      <c r="AY2274" s="41">
        <f t="shared" si="690"/>
        <v>40121</v>
      </c>
      <c r="BA2274" s="7" t="s">
        <v>59</v>
      </c>
    </row>
    <row r="2275" spans="1:53" hidden="1" outlineLevel="1">
      <c r="A2275" t="s">
        <v>960</v>
      </c>
      <c r="B2275" t="s">
        <v>1427</v>
      </c>
      <c r="C2275" s="25">
        <v>35525</v>
      </c>
      <c r="F2275" s="1">
        <f t="shared" si="691"/>
        <v>22461</v>
      </c>
      <c r="H2275" s="1">
        <v>9721</v>
      </c>
      <c r="I2275" s="2" t="str">
        <f t="shared" si="699"/>
        <v/>
      </c>
      <c r="J2275" s="2">
        <f t="shared" si="700"/>
        <v>0.43279462178887851</v>
      </c>
      <c r="K2275" s="10">
        <f t="shared" si="692"/>
        <v>1</v>
      </c>
      <c r="L2275" s="9">
        <f t="shared" si="693"/>
        <v>2</v>
      </c>
      <c r="M2275" s="8">
        <f t="shared" si="694"/>
        <v>3</v>
      </c>
      <c r="N2275" s="2">
        <f t="shared" si="695"/>
        <v>0.66564266951605</v>
      </c>
      <c r="O2275" s="2">
        <f t="shared" si="696"/>
        <v>0.23093361827167089</v>
      </c>
      <c r="P2275" s="2">
        <f t="shared" si="697"/>
        <v>0.10342371221227906</v>
      </c>
      <c r="Q2275" s="2">
        <f t="shared" si="698"/>
        <v>5.5511151231257827E-17</v>
      </c>
      <c r="R2275" s="1">
        <v>14951</v>
      </c>
      <c r="S2275" s="1">
        <v>5187</v>
      </c>
      <c r="T2275" s="1">
        <v>2323</v>
      </c>
      <c r="U2275"/>
      <c r="V2275"/>
      <c r="W2275"/>
      <c r="AS2275" t="s">
        <v>960</v>
      </c>
      <c r="AT2275" t="s">
        <v>1427</v>
      </c>
      <c r="AW2275" s="35">
        <v>40</v>
      </c>
      <c r="AX2275" s="37">
        <v>123</v>
      </c>
      <c r="AY2275" s="41">
        <f t="shared" si="690"/>
        <v>40123</v>
      </c>
      <c r="BA2275" s="7" t="s">
        <v>59</v>
      </c>
    </row>
    <row r="2276" spans="1:53" hidden="1" outlineLevel="1">
      <c r="A2276" t="s">
        <v>2303</v>
      </c>
      <c r="B2276" t="s">
        <v>1427</v>
      </c>
      <c r="C2276" s="25">
        <v>67696</v>
      </c>
      <c r="F2276" s="1">
        <f t="shared" si="691"/>
        <v>38696</v>
      </c>
      <c r="H2276" s="1">
        <v>16764</v>
      </c>
      <c r="I2276" s="2" t="str">
        <f t="shared" si="699"/>
        <v/>
      </c>
      <c r="J2276" s="2">
        <f t="shared" si="700"/>
        <v>0.43322307215216044</v>
      </c>
      <c r="K2276" s="10">
        <f t="shared" si="692"/>
        <v>1</v>
      </c>
      <c r="L2276" s="9">
        <f t="shared" si="693"/>
        <v>2</v>
      </c>
      <c r="M2276" s="8">
        <f t="shared" si="694"/>
        <v>3</v>
      </c>
      <c r="N2276" s="2">
        <f t="shared" si="695"/>
        <v>0.55822307215216038</v>
      </c>
      <c r="O2276" s="2">
        <f t="shared" si="696"/>
        <v>0.32695885879677489</v>
      </c>
      <c r="P2276" s="2">
        <f t="shared" si="697"/>
        <v>0.1148180690510647</v>
      </c>
      <c r="Q2276" s="2">
        <f t="shared" si="698"/>
        <v>2.7755575615628914E-17</v>
      </c>
      <c r="R2276" s="1">
        <v>21601</v>
      </c>
      <c r="S2276" s="1">
        <v>12652</v>
      </c>
      <c r="T2276" s="1">
        <v>4443</v>
      </c>
      <c r="U2276"/>
      <c r="V2276"/>
      <c r="W2276"/>
      <c r="AS2276" t="s">
        <v>2303</v>
      </c>
      <c r="AT2276" t="s">
        <v>1427</v>
      </c>
      <c r="AW2276" s="35">
        <v>40</v>
      </c>
      <c r="AX2276" s="37">
        <v>125</v>
      </c>
      <c r="AY2276" s="41">
        <f t="shared" si="690"/>
        <v>40125</v>
      </c>
      <c r="BA2276" s="7" t="s">
        <v>59</v>
      </c>
    </row>
    <row r="2277" spans="1:53" hidden="1" outlineLevel="1">
      <c r="A2277" t="s">
        <v>497</v>
      </c>
      <c r="B2277" t="s">
        <v>1427</v>
      </c>
      <c r="C2277" s="25">
        <v>11389</v>
      </c>
      <c r="F2277" s="1">
        <f t="shared" si="691"/>
        <v>7315</v>
      </c>
      <c r="H2277" s="1">
        <v>2801</v>
      </c>
      <c r="I2277" s="2" t="str">
        <f t="shared" si="699"/>
        <v/>
      </c>
      <c r="J2277" s="2">
        <f t="shared" si="700"/>
        <v>0.38291182501708815</v>
      </c>
      <c r="K2277" s="10">
        <f t="shared" si="692"/>
        <v>1</v>
      </c>
      <c r="L2277" s="9">
        <f t="shared" si="693"/>
        <v>2</v>
      </c>
      <c r="M2277" s="8">
        <f t="shared" si="694"/>
        <v>3</v>
      </c>
      <c r="N2277" s="2">
        <f t="shared" si="695"/>
        <v>0.87108680792891324</v>
      </c>
      <c r="O2277" s="2">
        <f t="shared" si="696"/>
        <v>8.0246069719753926E-2</v>
      </c>
      <c r="P2277" s="2">
        <f t="shared" si="697"/>
        <v>4.866712235133288E-2</v>
      </c>
      <c r="Q2277" s="2">
        <f t="shared" si="698"/>
        <v>-4.8572257327350599E-17</v>
      </c>
      <c r="R2277" s="1">
        <v>6372</v>
      </c>
      <c r="S2277">
        <v>587</v>
      </c>
      <c r="T2277">
        <v>356</v>
      </c>
      <c r="U2277"/>
      <c r="V2277"/>
      <c r="W2277"/>
      <c r="AS2277" t="s">
        <v>497</v>
      </c>
      <c r="AT2277" t="s">
        <v>1427</v>
      </c>
      <c r="AW2277" s="35">
        <v>40</v>
      </c>
      <c r="AX2277" s="37">
        <v>127</v>
      </c>
      <c r="AY2277" s="41">
        <f t="shared" si="690"/>
        <v>40127</v>
      </c>
      <c r="BA2277" s="7" t="s">
        <v>59</v>
      </c>
    </row>
    <row r="2278" spans="1:53" hidden="1" outlineLevel="1">
      <c r="A2278" t="s">
        <v>934</v>
      </c>
      <c r="B2278" t="s">
        <v>1427</v>
      </c>
      <c r="C2278" s="25">
        <v>3387</v>
      </c>
      <c r="F2278" s="1">
        <f t="shared" si="691"/>
        <v>2381</v>
      </c>
      <c r="H2278" s="1">
        <v>1462</v>
      </c>
      <c r="I2278" s="2" t="str">
        <f t="shared" si="699"/>
        <v/>
      </c>
      <c r="J2278" s="2">
        <f t="shared" si="700"/>
        <v>0.61402771944561108</v>
      </c>
      <c r="K2278" s="10">
        <f t="shared" ref="K2278:K2291" si="701">RANK(R2278,R2278:AP2278)</f>
        <v>1</v>
      </c>
      <c r="L2278" s="9">
        <f t="shared" ref="L2278:L2291" si="702">RANK(S2278,R2278:AP2278)</f>
        <v>2</v>
      </c>
      <c r="M2278" s="8">
        <f t="shared" ref="M2278:M2291" si="703">RANK(T2278,R2278:AP2278)</f>
        <v>3</v>
      </c>
      <c r="N2278" s="2">
        <f t="shared" ref="N2278:N2291" si="704">IF(SUM($R2278:$AO2278)=0,"-",R2278/SUM($R2278:$AO2278))</f>
        <v>0.71650566988660225</v>
      </c>
      <c r="O2278" s="2">
        <f t="shared" ref="O2278:O2291" si="705">IF(SUM($R2278:$AO2278)=0,"-",S2278/SUM($R2278:$AO2278))</f>
        <v>0.24821503569928602</v>
      </c>
      <c r="P2278" s="2">
        <f t="shared" ref="P2278:P2291" si="706">IF(SUM($R2278:$AO2278)=0,"-",T2278/SUM($R2278:$AO2278))</f>
        <v>3.527929441411172E-2</v>
      </c>
      <c r="Q2278" s="2">
        <f t="shared" ref="Q2278:Q2291" si="707">IF(SUM($R2278:$AO2278)=0,"-",(1-N2278-O2278-P2278))</f>
        <v>1.3877787807814457E-17</v>
      </c>
      <c r="R2278" s="1">
        <v>1706</v>
      </c>
      <c r="S2278">
        <v>591</v>
      </c>
      <c r="T2278">
        <v>84</v>
      </c>
      <c r="U2278"/>
      <c r="V2278"/>
      <c r="W2278"/>
      <c r="AS2278" t="s">
        <v>934</v>
      </c>
      <c r="AT2278" t="s">
        <v>1427</v>
      </c>
      <c r="AW2278" s="35">
        <v>40</v>
      </c>
      <c r="AX2278" s="37">
        <v>129</v>
      </c>
      <c r="AY2278" s="41">
        <f t="shared" ref="AY2278:AY2341" si="708">1000*AW2278+AX2278</f>
        <v>40129</v>
      </c>
      <c r="BA2278" s="7" t="s">
        <v>59</v>
      </c>
    </row>
    <row r="2279" spans="1:53" hidden="1" outlineLevel="1">
      <c r="A2279" t="s">
        <v>935</v>
      </c>
      <c r="B2279" t="s">
        <v>1427</v>
      </c>
      <c r="C2279" s="25">
        <v>82234</v>
      </c>
      <c r="F2279" s="1">
        <f t="shared" ref="F2279:F2290" si="709">SUM(R2279:AP2279)</f>
        <v>48846</v>
      </c>
      <c r="H2279" s="1">
        <v>23437</v>
      </c>
      <c r="I2279" s="2" t="str">
        <f t="shared" si="699"/>
        <v/>
      </c>
      <c r="J2279" s="2">
        <f t="shared" si="700"/>
        <v>0.47981410965073906</v>
      </c>
      <c r="K2279" s="10">
        <f t="shared" si="701"/>
        <v>1</v>
      </c>
      <c r="L2279" s="9">
        <f t="shared" si="702"/>
        <v>2</v>
      </c>
      <c r="M2279" s="8">
        <f t="shared" si="703"/>
        <v>3</v>
      </c>
      <c r="N2279" s="2">
        <f t="shared" si="704"/>
        <v>0.4630061826966384</v>
      </c>
      <c r="O2279" s="2">
        <f t="shared" si="705"/>
        <v>0.43127379928755682</v>
      </c>
      <c r="P2279" s="2">
        <f t="shared" si="706"/>
        <v>0.10572001801580477</v>
      </c>
      <c r="Q2279" s="2">
        <f t="shared" si="707"/>
        <v>0</v>
      </c>
      <c r="R2279" s="1">
        <v>22616</v>
      </c>
      <c r="S2279" s="1">
        <v>21066</v>
      </c>
      <c r="T2279" s="1">
        <v>5164</v>
      </c>
      <c r="U2279"/>
      <c r="V2279"/>
      <c r="W2279"/>
      <c r="AS2279" t="s">
        <v>935</v>
      </c>
      <c r="AT2279" t="s">
        <v>1427</v>
      </c>
      <c r="AW2279" s="35">
        <v>40</v>
      </c>
      <c r="AX2279" s="37">
        <v>131</v>
      </c>
      <c r="AY2279" s="41">
        <f t="shared" si="708"/>
        <v>40131</v>
      </c>
      <c r="BA2279" s="7" t="s">
        <v>59</v>
      </c>
    </row>
    <row r="2280" spans="1:53" hidden="1" outlineLevel="1">
      <c r="A2280" t="s">
        <v>1348</v>
      </c>
      <c r="B2280" t="s">
        <v>1427</v>
      </c>
      <c r="C2280" s="25">
        <v>24997</v>
      </c>
      <c r="F2280" s="1">
        <f t="shared" si="709"/>
        <v>13199</v>
      </c>
      <c r="H2280" s="1">
        <v>5884</v>
      </c>
      <c r="I2280" s="2" t="str">
        <f t="shared" si="699"/>
        <v/>
      </c>
      <c r="J2280" s="2">
        <f t="shared" si="700"/>
        <v>0.44579134782938101</v>
      </c>
      <c r="K2280" s="10">
        <f t="shared" si="701"/>
        <v>1</v>
      </c>
      <c r="L2280" s="9">
        <f t="shared" si="702"/>
        <v>2</v>
      </c>
      <c r="M2280" s="8">
        <f t="shared" si="703"/>
        <v>3</v>
      </c>
      <c r="N2280" s="2">
        <f t="shared" si="704"/>
        <v>0.72179710584135159</v>
      </c>
      <c r="O2280" s="2">
        <f t="shared" si="705"/>
        <v>0.21244033638912038</v>
      </c>
      <c r="P2280" s="2">
        <f t="shared" si="706"/>
        <v>6.5762557769527996E-2</v>
      </c>
      <c r="Q2280" s="2">
        <f t="shared" si="707"/>
        <v>2.7755575615628914E-17</v>
      </c>
      <c r="R2280" s="1">
        <v>9527</v>
      </c>
      <c r="S2280" s="1">
        <v>2804</v>
      </c>
      <c r="T2280">
        <v>868</v>
      </c>
      <c r="U2280"/>
      <c r="V2280"/>
      <c r="W2280"/>
      <c r="AS2280" t="s">
        <v>1348</v>
      </c>
      <c r="AT2280" t="s">
        <v>1427</v>
      </c>
      <c r="AW2280" s="35">
        <v>40</v>
      </c>
      <c r="AX2280" s="37">
        <v>133</v>
      </c>
      <c r="AY2280" s="41">
        <f t="shared" si="708"/>
        <v>40133</v>
      </c>
      <c r="BA2280" s="7" t="s">
        <v>59</v>
      </c>
    </row>
    <row r="2281" spans="1:53" hidden="1" outlineLevel="1">
      <c r="A2281" t="s">
        <v>2862</v>
      </c>
      <c r="B2281" t="s">
        <v>1427</v>
      </c>
      <c r="C2281" s="25">
        <v>41248</v>
      </c>
      <c r="F2281" s="1">
        <f t="shared" si="709"/>
        <v>21437</v>
      </c>
      <c r="H2281" s="1">
        <v>8051</v>
      </c>
      <c r="I2281" s="2" t="str">
        <f t="shared" si="699"/>
        <v/>
      </c>
      <c r="J2281" s="2">
        <f t="shared" si="700"/>
        <v>0.3755656108597285</v>
      </c>
      <c r="K2281" s="10">
        <f t="shared" si="701"/>
        <v>1</v>
      </c>
      <c r="L2281" s="9">
        <f t="shared" si="702"/>
        <v>2</v>
      </c>
      <c r="M2281" s="8">
        <f t="shared" si="703"/>
        <v>3</v>
      </c>
      <c r="N2281" s="2">
        <f t="shared" si="704"/>
        <v>0.7487988058030508</v>
      </c>
      <c r="O2281" s="2">
        <f t="shared" si="705"/>
        <v>0.18575360358259085</v>
      </c>
      <c r="P2281" s="2">
        <f t="shared" si="706"/>
        <v>6.5447590614358356E-2</v>
      </c>
      <c r="Q2281" s="2">
        <f t="shared" si="707"/>
        <v>-1.3877787807814457E-17</v>
      </c>
      <c r="R2281" s="1">
        <v>16052</v>
      </c>
      <c r="S2281" s="1">
        <v>3982</v>
      </c>
      <c r="T2281" s="1">
        <v>1403</v>
      </c>
      <c r="U2281"/>
      <c r="V2281"/>
      <c r="W2281"/>
      <c r="AS2281" t="s">
        <v>2862</v>
      </c>
      <c r="AT2281" t="s">
        <v>1427</v>
      </c>
      <c r="AW2281" s="35">
        <v>40</v>
      </c>
      <c r="AX2281" s="37">
        <v>135</v>
      </c>
      <c r="AY2281" s="41">
        <f t="shared" si="708"/>
        <v>40135</v>
      </c>
      <c r="BA2281" s="7" t="s">
        <v>59</v>
      </c>
    </row>
    <row r="2282" spans="1:53" hidden="1" outlineLevel="1">
      <c r="A2282" t="s">
        <v>3003</v>
      </c>
      <c r="B2282" t="s">
        <v>1427</v>
      </c>
      <c r="C2282" s="25">
        <v>43670</v>
      </c>
      <c r="F2282" s="1">
        <f t="shared" si="709"/>
        <v>26158</v>
      </c>
      <c r="H2282" s="1">
        <v>12979</v>
      </c>
      <c r="I2282" s="2" t="str">
        <f t="shared" si="699"/>
        <v/>
      </c>
      <c r="J2282" s="2">
        <f t="shared" si="700"/>
        <v>0.49617707775823838</v>
      </c>
      <c r="K2282" s="10">
        <f t="shared" si="701"/>
        <v>1</v>
      </c>
      <c r="L2282" s="9">
        <f t="shared" si="702"/>
        <v>2</v>
      </c>
      <c r="M2282" s="8">
        <f t="shared" si="703"/>
        <v>3</v>
      </c>
      <c r="N2282" s="2">
        <f t="shared" si="704"/>
        <v>0.62416851441241683</v>
      </c>
      <c r="O2282" s="2">
        <f t="shared" si="705"/>
        <v>0.30090220964905573</v>
      </c>
      <c r="P2282" s="2">
        <f t="shared" si="706"/>
        <v>7.4929275938527412E-2</v>
      </c>
      <c r="Q2282" s="2">
        <f t="shared" si="707"/>
        <v>2.7755575615628914E-17</v>
      </c>
      <c r="R2282" s="1">
        <v>16327</v>
      </c>
      <c r="S2282" s="1">
        <v>7871</v>
      </c>
      <c r="T2282" s="1">
        <v>1960</v>
      </c>
      <c r="U2282"/>
      <c r="V2282"/>
      <c r="W2282"/>
      <c r="AS2282" t="s">
        <v>3003</v>
      </c>
      <c r="AT2282" t="s">
        <v>1427</v>
      </c>
      <c r="AW2282" s="35">
        <v>40</v>
      </c>
      <c r="AX2282" s="37">
        <v>137</v>
      </c>
      <c r="AY2282" s="41">
        <f t="shared" si="708"/>
        <v>40137</v>
      </c>
      <c r="BA2282" s="7" t="s">
        <v>59</v>
      </c>
    </row>
    <row r="2283" spans="1:53" hidden="1" outlineLevel="1">
      <c r="A2283" t="s">
        <v>3008</v>
      </c>
      <c r="B2283" t="s">
        <v>1427</v>
      </c>
      <c r="C2283" s="25">
        <v>19361</v>
      </c>
      <c r="F2283" s="1">
        <f t="shared" si="709"/>
        <v>9574</v>
      </c>
      <c r="H2283" s="1">
        <v>3818</v>
      </c>
      <c r="I2283" s="2" t="str">
        <f t="shared" si="699"/>
        <v/>
      </c>
      <c r="J2283" s="2">
        <f t="shared" si="700"/>
        <v>0.39878838520994359</v>
      </c>
      <c r="K2283" s="10">
        <f t="shared" si="701"/>
        <v>2</v>
      </c>
      <c r="L2283" s="9">
        <f t="shared" si="702"/>
        <v>1</v>
      </c>
      <c r="M2283" s="8">
        <f t="shared" si="703"/>
        <v>3</v>
      </c>
      <c r="N2283" s="2">
        <f t="shared" si="704"/>
        <v>0.35544182160016713</v>
      </c>
      <c r="O2283" s="2">
        <f t="shared" si="705"/>
        <v>0.50846041362022143</v>
      </c>
      <c r="P2283" s="2">
        <f t="shared" si="706"/>
        <v>0.13609776477961144</v>
      </c>
      <c r="Q2283" s="2">
        <f t="shared" si="707"/>
        <v>0</v>
      </c>
      <c r="R2283" s="1">
        <v>3403</v>
      </c>
      <c r="S2283" s="1">
        <v>4868</v>
      </c>
      <c r="T2283" s="1">
        <v>1303</v>
      </c>
      <c r="U2283"/>
      <c r="V2283"/>
      <c r="W2283"/>
      <c r="AS2283" t="s">
        <v>3008</v>
      </c>
      <c r="AT2283" t="s">
        <v>1427</v>
      </c>
      <c r="AW2283" s="35">
        <v>40</v>
      </c>
      <c r="AX2283" s="37">
        <v>139</v>
      </c>
      <c r="AY2283" s="41">
        <f t="shared" si="708"/>
        <v>40139</v>
      </c>
      <c r="BA2283" s="7" t="s">
        <v>59</v>
      </c>
    </row>
    <row r="2284" spans="1:53" hidden="1" outlineLevel="1">
      <c r="A2284" t="s">
        <v>2595</v>
      </c>
      <c r="B2284" t="s">
        <v>1427</v>
      </c>
      <c r="C2284" s="25">
        <v>8394</v>
      </c>
      <c r="F2284" s="1">
        <f t="shared" si="709"/>
        <v>5378</v>
      </c>
      <c r="H2284" s="1">
        <v>2564</v>
      </c>
      <c r="I2284" s="2" t="str">
        <f t="shared" si="699"/>
        <v/>
      </c>
      <c r="J2284" s="2">
        <f t="shared" si="700"/>
        <v>0.47675715879509112</v>
      </c>
      <c r="K2284" s="10">
        <f t="shared" si="701"/>
        <v>1</v>
      </c>
      <c r="L2284" s="9">
        <f t="shared" si="702"/>
        <v>2</v>
      </c>
      <c r="M2284" s="8">
        <f t="shared" si="703"/>
        <v>3</v>
      </c>
      <c r="N2284" s="2">
        <f t="shared" si="704"/>
        <v>0.7882112309408702</v>
      </c>
      <c r="O2284" s="2">
        <f t="shared" si="705"/>
        <v>0.14447750092971365</v>
      </c>
      <c r="P2284" s="2">
        <f t="shared" si="706"/>
        <v>6.7311268129416138E-2</v>
      </c>
      <c r="Q2284" s="2">
        <f t="shared" si="707"/>
        <v>1.3877787807814457E-17</v>
      </c>
      <c r="R2284" s="1">
        <v>4239</v>
      </c>
      <c r="S2284">
        <v>777</v>
      </c>
      <c r="T2284">
        <v>362</v>
      </c>
      <c r="U2284"/>
      <c r="V2284"/>
      <c r="W2284"/>
      <c r="AS2284" t="s">
        <v>2595</v>
      </c>
      <c r="AT2284" t="s">
        <v>1427</v>
      </c>
      <c r="AW2284" s="35">
        <v>40</v>
      </c>
      <c r="AX2284" s="37">
        <v>141</v>
      </c>
      <c r="AY2284" s="41">
        <f t="shared" si="708"/>
        <v>40141</v>
      </c>
      <c r="BA2284" s="7" t="s">
        <v>59</v>
      </c>
    </row>
    <row r="2285" spans="1:53" hidden="1" outlineLevel="1">
      <c r="A2285" t="s">
        <v>1086</v>
      </c>
      <c r="B2285" t="s">
        <v>1427</v>
      </c>
      <c r="C2285" s="25">
        <v>575014</v>
      </c>
      <c r="F2285" s="1">
        <f t="shared" si="709"/>
        <v>341104</v>
      </c>
      <c r="H2285" s="1">
        <v>145262</v>
      </c>
      <c r="I2285" s="2" t="str">
        <f t="shared" si="699"/>
        <v/>
      </c>
      <c r="J2285" s="2">
        <f t="shared" si="700"/>
        <v>0.42585838923026409</v>
      </c>
      <c r="K2285" s="10">
        <f t="shared" si="701"/>
        <v>2</v>
      </c>
      <c r="L2285" s="9">
        <f t="shared" si="702"/>
        <v>1</v>
      </c>
      <c r="M2285" s="8">
        <f t="shared" si="703"/>
        <v>3</v>
      </c>
      <c r="N2285" s="2">
        <f t="shared" si="704"/>
        <v>0.38553344434541958</v>
      </c>
      <c r="O2285" s="2">
        <f t="shared" si="705"/>
        <v>0.49696280313335522</v>
      </c>
      <c r="P2285" s="2">
        <f t="shared" si="706"/>
        <v>0.1175037525212252</v>
      </c>
      <c r="Q2285" s="2">
        <f t="shared" si="707"/>
        <v>-1.3877787807814457E-17</v>
      </c>
      <c r="R2285" s="1">
        <v>131507</v>
      </c>
      <c r="S2285" s="1">
        <v>169516</v>
      </c>
      <c r="T2285" s="1">
        <v>40081</v>
      </c>
      <c r="U2285"/>
      <c r="V2285"/>
      <c r="W2285"/>
      <c r="AS2285" t="s">
        <v>1086</v>
      </c>
      <c r="AT2285" t="s">
        <v>1427</v>
      </c>
      <c r="AW2285" s="35">
        <v>40</v>
      </c>
      <c r="AX2285" s="37">
        <v>143</v>
      </c>
      <c r="AY2285" s="41">
        <f t="shared" si="708"/>
        <v>40143</v>
      </c>
      <c r="BA2285" s="7" t="s">
        <v>59</v>
      </c>
    </row>
    <row r="2286" spans="1:53" hidden="1" outlineLevel="1">
      <c r="A2286" t="s">
        <v>1087</v>
      </c>
      <c r="B2286" t="s">
        <v>1427</v>
      </c>
      <c r="C2286" s="25">
        <v>66345</v>
      </c>
      <c r="F2286" s="1">
        <f t="shared" si="709"/>
        <v>37583</v>
      </c>
      <c r="H2286" s="1">
        <v>16919</v>
      </c>
      <c r="I2286" s="2" t="str">
        <f t="shared" si="699"/>
        <v/>
      </c>
      <c r="J2286" s="2">
        <f t="shared" si="700"/>
        <v>0.45017694170236544</v>
      </c>
      <c r="K2286" s="10">
        <f t="shared" si="701"/>
        <v>1</v>
      </c>
      <c r="L2286" s="9">
        <f t="shared" si="702"/>
        <v>2</v>
      </c>
      <c r="M2286" s="8">
        <f t="shared" si="703"/>
        <v>3</v>
      </c>
      <c r="N2286" s="2">
        <f t="shared" si="704"/>
        <v>0.47026581167017001</v>
      </c>
      <c r="O2286" s="2">
        <f t="shared" si="705"/>
        <v>0.44408376127504456</v>
      </c>
      <c r="P2286" s="2">
        <f t="shared" si="706"/>
        <v>8.5650427054785414E-2</v>
      </c>
      <c r="Q2286" s="2">
        <f t="shared" si="707"/>
        <v>1.3877787807814457E-17</v>
      </c>
      <c r="R2286" s="1">
        <v>17674</v>
      </c>
      <c r="S2286" s="1">
        <v>16690</v>
      </c>
      <c r="T2286" s="1">
        <v>3219</v>
      </c>
      <c r="U2286"/>
      <c r="V2286"/>
      <c r="W2286"/>
      <c r="AS2286" t="s">
        <v>1087</v>
      </c>
      <c r="AT2286" t="s">
        <v>1427</v>
      </c>
      <c r="AW2286" s="35">
        <v>40</v>
      </c>
      <c r="AX2286" s="37">
        <v>145</v>
      </c>
      <c r="AY2286" s="41">
        <f t="shared" si="708"/>
        <v>40145</v>
      </c>
      <c r="BA2286" s="7" t="s">
        <v>59</v>
      </c>
    </row>
    <row r="2287" spans="1:53" hidden="1" outlineLevel="1">
      <c r="A2287" t="s">
        <v>2321</v>
      </c>
      <c r="B2287" t="s">
        <v>1427</v>
      </c>
      <c r="C2287" s="25">
        <v>49216</v>
      </c>
      <c r="F2287" s="1">
        <f t="shared" si="709"/>
        <v>31772</v>
      </c>
      <c r="H2287" s="1">
        <v>15064</v>
      </c>
      <c r="I2287" s="2" t="str">
        <f t="shared" si="699"/>
        <v/>
      </c>
      <c r="J2287" s="2">
        <f t="shared" si="700"/>
        <v>0.47412816316253303</v>
      </c>
      <c r="K2287" s="10">
        <f t="shared" si="701"/>
        <v>2</v>
      </c>
      <c r="L2287" s="9">
        <f t="shared" si="702"/>
        <v>1</v>
      </c>
      <c r="M2287" s="8">
        <f t="shared" si="703"/>
        <v>3</v>
      </c>
      <c r="N2287" s="2">
        <f t="shared" si="704"/>
        <v>0.35087498426287295</v>
      </c>
      <c r="O2287" s="2">
        <f t="shared" si="705"/>
        <v>0.52901926224348483</v>
      </c>
      <c r="P2287" s="2">
        <f t="shared" si="706"/>
        <v>0.12010575349364221</v>
      </c>
      <c r="Q2287" s="2">
        <f t="shared" si="707"/>
        <v>6.9388939039072284E-17</v>
      </c>
      <c r="R2287" s="1">
        <v>11148</v>
      </c>
      <c r="S2287" s="1">
        <v>16808</v>
      </c>
      <c r="T2287" s="1">
        <v>3816</v>
      </c>
      <c r="U2287"/>
      <c r="V2287"/>
      <c r="W2287"/>
      <c r="AS2287" t="s">
        <v>2321</v>
      </c>
      <c r="AT2287" t="s">
        <v>1427</v>
      </c>
      <c r="AW2287" s="35">
        <v>40</v>
      </c>
      <c r="AX2287" s="37">
        <v>147</v>
      </c>
      <c r="AY2287" s="41">
        <f t="shared" si="708"/>
        <v>40147</v>
      </c>
      <c r="BA2287" s="7" t="s">
        <v>59</v>
      </c>
    </row>
    <row r="2288" spans="1:53" hidden="1" outlineLevel="1">
      <c r="A2288" t="s">
        <v>1027</v>
      </c>
      <c r="B2288" t="s">
        <v>1427</v>
      </c>
      <c r="C2288" s="25">
        <v>11422</v>
      </c>
      <c r="F2288" s="1">
        <f t="shared" si="709"/>
        <v>6987</v>
      </c>
      <c r="H2288" s="1">
        <v>3819</v>
      </c>
      <c r="I2288" s="2" t="str">
        <f t="shared" si="699"/>
        <v/>
      </c>
      <c r="J2288" s="2">
        <f t="shared" si="700"/>
        <v>0.54658651781880641</v>
      </c>
      <c r="K2288" s="10">
        <f t="shared" si="701"/>
        <v>1</v>
      </c>
      <c r="L2288" s="9">
        <f t="shared" si="702"/>
        <v>2</v>
      </c>
      <c r="M2288" s="8">
        <f t="shared" si="703"/>
        <v>3</v>
      </c>
      <c r="N2288" s="2">
        <f t="shared" si="704"/>
        <v>0.67181909260054384</v>
      </c>
      <c r="O2288" s="2">
        <f t="shared" si="705"/>
        <v>0.25404322312866751</v>
      </c>
      <c r="P2288" s="2">
        <f t="shared" si="706"/>
        <v>7.4137684270788609E-2</v>
      </c>
      <c r="Q2288" s="2">
        <f t="shared" si="707"/>
        <v>4.163336342344337E-17</v>
      </c>
      <c r="R2288" s="1">
        <v>4694</v>
      </c>
      <c r="S2288" s="1">
        <v>1775</v>
      </c>
      <c r="T2288">
        <v>518</v>
      </c>
      <c r="U2288"/>
      <c r="V2288"/>
      <c r="W2288"/>
      <c r="AS2288" t="s">
        <v>1027</v>
      </c>
      <c r="AT2288" t="s">
        <v>1427</v>
      </c>
      <c r="AW2288" s="35">
        <v>40</v>
      </c>
      <c r="AX2288" s="37">
        <v>149</v>
      </c>
      <c r="AY2288" s="41">
        <f t="shared" si="708"/>
        <v>40149</v>
      </c>
      <c r="BA2288" s="7" t="s">
        <v>59</v>
      </c>
    </row>
    <row r="2289" spans="1:53" hidden="1" outlineLevel="1">
      <c r="A2289" t="s">
        <v>1942</v>
      </c>
      <c r="B2289" t="s">
        <v>1427</v>
      </c>
      <c r="C2289" s="25">
        <v>8550</v>
      </c>
      <c r="F2289" s="1">
        <f t="shared" si="709"/>
        <v>5550</v>
      </c>
      <c r="H2289" s="1">
        <v>2869</v>
      </c>
      <c r="I2289" s="2" t="str">
        <f t="shared" si="699"/>
        <v/>
      </c>
      <c r="J2289" s="2">
        <f t="shared" si="700"/>
        <v>0.51693693693693699</v>
      </c>
      <c r="K2289" s="10">
        <f t="shared" si="701"/>
        <v>2</v>
      </c>
      <c r="L2289" s="9">
        <f t="shared" si="702"/>
        <v>1</v>
      </c>
      <c r="M2289" s="8">
        <f t="shared" si="703"/>
        <v>3</v>
      </c>
      <c r="N2289" s="2">
        <f t="shared" si="704"/>
        <v>0.39027027027027028</v>
      </c>
      <c r="O2289" s="2">
        <f t="shared" si="705"/>
        <v>0.52810810810810815</v>
      </c>
      <c r="P2289" s="2">
        <f t="shared" si="706"/>
        <v>8.1621621621621621E-2</v>
      </c>
      <c r="Q2289" s="2">
        <f t="shared" si="707"/>
        <v>-5.5511151231257827E-17</v>
      </c>
      <c r="R2289" s="1">
        <v>2166</v>
      </c>
      <c r="S2289" s="1">
        <v>2931</v>
      </c>
      <c r="T2289">
        <v>453</v>
      </c>
      <c r="U2289"/>
      <c r="V2289"/>
      <c r="W2289"/>
      <c r="AS2289" t="s">
        <v>1942</v>
      </c>
      <c r="AT2289" t="s">
        <v>1427</v>
      </c>
      <c r="AW2289" s="35">
        <v>40</v>
      </c>
      <c r="AX2289" s="37">
        <v>151</v>
      </c>
      <c r="AY2289" s="41">
        <f t="shared" si="708"/>
        <v>40151</v>
      </c>
      <c r="BA2289" s="7" t="s">
        <v>59</v>
      </c>
    </row>
    <row r="2290" spans="1:53" hidden="1" outlineLevel="1">
      <c r="A2290" t="s">
        <v>1352</v>
      </c>
      <c r="B2290" t="s">
        <v>1427</v>
      </c>
      <c r="C2290" s="25">
        <v>19341</v>
      </c>
      <c r="F2290" s="1">
        <f t="shared" si="709"/>
        <v>11209</v>
      </c>
      <c r="H2290" s="1">
        <v>5334</v>
      </c>
      <c r="I2290" s="2" t="str">
        <f t="shared" si="699"/>
        <v/>
      </c>
      <c r="J2290" s="2">
        <f t="shared" si="700"/>
        <v>0.47586760638772413</v>
      </c>
      <c r="K2290" s="10">
        <f t="shared" si="701"/>
        <v>2</v>
      </c>
      <c r="L2290" s="9">
        <f t="shared" si="702"/>
        <v>1</v>
      </c>
      <c r="M2290" s="8">
        <f t="shared" si="703"/>
        <v>3</v>
      </c>
      <c r="N2290" s="2">
        <f t="shared" si="704"/>
        <v>0.38219288072084934</v>
      </c>
      <c r="O2290" s="2">
        <f t="shared" si="705"/>
        <v>0.51440806494780977</v>
      </c>
      <c r="P2290" s="2">
        <f t="shared" si="706"/>
        <v>0.10339905433134089</v>
      </c>
      <c r="Q2290" s="2">
        <f t="shared" si="707"/>
        <v>0</v>
      </c>
      <c r="R2290" s="1">
        <v>4284</v>
      </c>
      <c r="S2290" s="1">
        <v>5766</v>
      </c>
      <c r="T2290" s="1">
        <v>1159</v>
      </c>
      <c r="U2290"/>
      <c r="V2290"/>
      <c r="W2290"/>
      <c r="AS2290" t="s">
        <v>1352</v>
      </c>
      <c r="AT2290" t="s">
        <v>1427</v>
      </c>
      <c r="AW2290" s="35">
        <v>40</v>
      </c>
      <c r="AX2290" s="37">
        <v>153</v>
      </c>
      <c r="AY2290" s="41">
        <f t="shared" si="708"/>
        <v>40153</v>
      </c>
      <c r="BA2290" s="7" t="s">
        <v>59</v>
      </c>
    </row>
    <row r="2291" spans="1:53" collapsed="1">
      <c r="A2291" t="s">
        <v>1426</v>
      </c>
      <c r="B2291" t="s">
        <v>2569</v>
      </c>
      <c r="C2291" s="25">
        <f>SUM(C2214:C2290)</f>
        <v>3594090</v>
      </c>
      <c r="D2291" s="55">
        <v>2616000</v>
      </c>
      <c r="E2291" s="55">
        <v>2539000</v>
      </c>
      <c r="F2291" s="1">
        <f>SUM(F2214:F2290)</f>
        <v>2067316</v>
      </c>
      <c r="H2291" s="1">
        <v>905194</v>
      </c>
      <c r="I2291" s="2">
        <f t="shared" si="699"/>
        <v>0.34602217125382262</v>
      </c>
      <c r="J2291" s="2">
        <f t="shared" si="700"/>
        <v>0.43785952413661</v>
      </c>
      <c r="K2291" s="10">
        <f t="shared" si="701"/>
        <v>1</v>
      </c>
      <c r="L2291" s="9">
        <f t="shared" si="702"/>
        <v>2</v>
      </c>
      <c r="M2291" s="8">
        <f t="shared" si="703"/>
        <v>3</v>
      </c>
      <c r="N2291" s="2">
        <f t="shared" si="704"/>
        <v>0.50430606641655173</v>
      </c>
      <c r="O2291" s="2">
        <f t="shared" si="705"/>
        <v>0.38820335159211267</v>
      </c>
      <c r="P2291" s="2">
        <f t="shared" si="706"/>
        <v>0.10749058199133563</v>
      </c>
      <c r="Q2291" s="2">
        <f t="shared" si="707"/>
        <v>-2.7755575615628914E-17</v>
      </c>
      <c r="R2291" s="25">
        <f>SUM(R2214:R2290)</f>
        <v>1042560</v>
      </c>
      <c r="S2291" s="25">
        <f>SUM(S2214:S2290)</f>
        <v>802539</v>
      </c>
      <c r="T2291" s="25">
        <f>SUM(T2214:T2290)</f>
        <v>222217</v>
      </c>
      <c r="U2291" s="25"/>
      <c r="V2291" s="25"/>
      <c r="W2291" s="25"/>
      <c r="AS2291" t="s">
        <v>1426</v>
      </c>
      <c r="AT2291" t="s">
        <v>2569</v>
      </c>
      <c r="AW2291" s="35">
        <v>40</v>
      </c>
      <c r="AX2291" s="37"/>
      <c r="AY2291" s="35">
        <v>40</v>
      </c>
      <c r="BA2291" s="7" t="s">
        <v>2133</v>
      </c>
    </row>
    <row r="2292" spans="1:53">
      <c r="C2292" s="25"/>
      <c r="I2292" s="2"/>
      <c r="J2292" s="2"/>
      <c r="M2292" s="8"/>
      <c r="AW2292" s="35"/>
      <c r="AX2292" s="37"/>
      <c r="AY2292" s="41"/>
    </row>
    <row r="2293" spans="1:53" hidden="1" outlineLevel="1">
      <c r="A2293" t="s">
        <v>723</v>
      </c>
      <c r="B2293" t="s">
        <v>1428</v>
      </c>
      <c r="C2293" s="25">
        <v>16094</v>
      </c>
      <c r="F2293" s="1">
        <f t="shared" ref="F2293:F2328" si="710">SUM(R2293:AP2293)</f>
        <v>10287</v>
      </c>
      <c r="G2293" s="1">
        <v>7490</v>
      </c>
      <c r="H2293" s="1">
        <v>7266</v>
      </c>
      <c r="I2293" s="2" t="str">
        <f t="shared" si="699"/>
        <v/>
      </c>
      <c r="J2293" s="2">
        <f t="shared" si="700"/>
        <v>0.70632837561971418</v>
      </c>
      <c r="K2293" s="10">
        <f t="shared" ref="K2293:K2329" si="711">RANK(R2293,R2293:AP2293)</f>
        <v>2</v>
      </c>
      <c r="L2293" s="9">
        <f t="shared" ref="L2293:L2329" si="712">RANK(S2293,R2293:AP2293)</f>
        <v>1</v>
      </c>
      <c r="M2293" s="8">
        <f t="shared" ref="M2293:M2329" si="713">RANK(T2293,R2293:AP2293)</f>
        <v>3</v>
      </c>
      <c r="N2293" s="2">
        <f t="shared" ref="N2293:N2329" si="714">IF(SUM($R2293:$AO2293)=0,"-",R2293/SUM($R2293:$AO2293))</f>
        <v>0.29853212792845341</v>
      </c>
      <c r="O2293" s="2">
        <f t="shared" ref="O2293:O2329" si="715">IF(SUM($R2293:$AO2293)=0,"-",S2293/SUM($R2293:$AO2293))</f>
        <v>0.47778749878487409</v>
      </c>
      <c r="P2293" s="2">
        <f t="shared" ref="P2293:P2329" si="716">IF(SUM($R2293:$AO2293)=0,"-",T2293/SUM($R2293:$AO2293))</f>
        <v>0.20608535044230583</v>
      </c>
      <c r="Q2293" s="2">
        <f t="shared" ref="Q2293:Q2329" si="717">IF(SUM($R2293:$AO2293)=0,"-",(1-N2293-O2293-P2293))</f>
        <v>1.7595022844366676E-2</v>
      </c>
      <c r="R2293" s="1">
        <v>3071</v>
      </c>
      <c r="S2293" s="1">
        <v>4915</v>
      </c>
      <c r="T2293" s="1">
        <v>2120</v>
      </c>
      <c r="X2293" s="1">
        <v>181</v>
      </c>
      <c r="AS2293" t="s">
        <v>723</v>
      </c>
      <c r="AT2293" t="s">
        <v>1428</v>
      </c>
      <c r="AW2293" s="35">
        <v>41</v>
      </c>
      <c r="AX2293" s="37">
        <v>1</v>
      </c>
      <c r="AY2293" s="41">
        <f t="shared" si="708"/>
        <v>41001</v>
      </c>
      <c r="BA2293" s="7" t="s">
        <v>59</v>
      </c>
    </row>
    <row r="2294" spans="1:53" hidden="1" outlineLevel="1">
      <c r="A2294" t="s">
        <v>1461</v>
      </c>
      <c r="B2294" t="s">
        <v>1428</v>
      </c>
      <c r="C2294" s="25">
        <v>81957</v>
      </c>
      <c r="F2294" s="1">
        <f t="shared" si="710"/>
        <v>47117</v>
      </c>
      <c r="G2294" s="1">
        <v>35652</v>
      </c>
      <c r="H2294" s="1">
        <v>34813</v>
      </c>
      <c r="I2294" s="2" t="str">
        <f t="shared" si="699"/>
        <v/>
      </c>
      <c r="J2294" s="2">
        <f t="shared" si="700"/>
        <v>0.73886283082539206</v>
      </c>
      <c r="K2294" s="10">
        <f t="shared" si="711"/>
        <v>1</v>
      </c>
      <c r="L2294" s="9">
        <f t="shared" si="712"/>
        <v>2</v>
      </c>
      <c r="M2294" s="8">
        <f t="shared" si="713"/>
        <v>3</v>
      </c>
      <c r="N2294" s="2">
        <f t="shared" si="714"/>
        <v>0.40055606256765075</v>
      </c>
      <c r="O2294" s="2">
        <f t="shared" si="715"/>
        <v>0.3307298851794469</v>
      </c>
      <c r="P2294" s="2">
        <f t="shared" si="716"/>
        <v>0.24487976738756712</v>
      </c>
      <c r="Q2294" s="2">
        <f t="shared" si="717"/>
        <v>2.3834284865335231E-2</v>
      </c>
      <c r="R2294" s="1">
        <v>18873</v>
      </c>
      <c r="S2294" s="1">
        <v>15583</v>
      </c>
      <c r="T2294" s="1">
        <v>11538</v>
      </c>
      <c r="X2294" s="1">
        <v>1123</v>
      </c>
      <c r="AS2294" t="s">
        <v>1461</v>
      </c>
      <c r="AT2294" t="s">
        <v>1428</v>
      </c>
      <c r="AW2294" s="35">
        <v>41</v>
      </c>
      <c r="AX2294" s="37">
        <v>3</v>
      </c>
      <c r="AY2294" s="41">
        <f t="shared" si="708"/>
        <v>41003</v>
      </c>
      <c r="BA2294" s="7" t="s">
        <v>59</v>
      </c>
    </row>
    <row r="2295" spans="1:53" hidden="1" outlineLevel="1">
      <c r="A2295" t="s">
        <v>2546</v>
      </c>
      <c r="B2295" t="s">
        <v>1428</v>
      </c>
      <c r="C2295" s="25">
        <v>363508</v>
      </c>
      <c r="F2295" s="1">
        <f t="shared" si="710"/>
        <v>212119</v>
      </c>
      <c r="G2295" s="1">
        <v>147015</v>
      </c>
      <c r="H2295" s="1">
        <v>142111</v>
      </c>
      <c r="I2295" s="2" t="str">
        <f t="shared" si="699"/>
        <v/>
      </c>
      <c r="J2295" s="2">
        <f t="shared" si="700"/>
        <v>0.6699588438565145</v>
      </c>
      <c r="K2295" s="10">
        <f t="shared" si="711"/>
        <v>2</v>
      </c>
      <c r="L2295" s="9">
        <f t="shared" si="712"/>
        <v>1</v>
      </c>
      <c r="M2295" s="8">
        <f t="shared" si="713"/>
        <v>3</v>
      </c>
      <c r="N2295" s="2">
        <f t="shared" si="714"/>
        <v>0.37119258529410376</v>
      </c>
      <c r="O2295" s="2">
        <f t="shared" si="715"/>
        <v>0.3877634723904978</v>
      </c>
      <c r="P2295" s="2">
        <f t="shared" si="716"/>
        <v>0.20883560642846705</v>
      </c>
      <c r="Q2295" s="2">
        <f t="shared" si="717"/>
        <v>3.2208335886931339E-2</v>
      </c>
      <c r="R2295" s="1">
        <v>78737</v>
      </c>
      <c r="S2295" s="1">
        <v>82252</v>
      </c>
      <c r="T2295" s="1">
        <v>44298</v>
      </c>
      <c r="X2295" s="1">
        <v>6832</v>
      </c>
      <c r="AS2295" t="s">
        <v>2546</v>
      </c>
      <c r="AT2295" t="s">
        <v>1428</v>
      </c>
      <c r="AW2295" s="35">
        <v>41</v>
      </c>
      <c r="AX2295" s="37">
        <v>5</v>
      </c>
      <c r="AY2295" s="41">
        <f t="shared" si="708"/>
        <v>41005</v>
      </c>
      <c r="BA2295" s="7" t="s">
        <v>59</v>
      </c>
    </row>
    <row r="2296" spans="1:53" hidden="1" outlineLevel="1">
      <c r="A2296" t="s">
        <v>2762</v>
      </c>
      <c r="B2296" t="s">
        <v>1428</v>
      </c>
      <c r="C2296" s="25">
        <v>36603</v>
      </c>
      <c r="F2296" s="1">
        <f t="shared" si="710"/>
        <v>21445</v>
      </c>
      <c r="G2296" s="1">
        <v>15178</v>
      </c>
      <c r="H2296" s="1">
        <v>14773</v>
      </c>
      <c r="I2296" s="2" t="str">
        <f t="shared" si="699"/>
        <v/>
      </c>
      <c r="J2296" s="2">
        <f t="shared" si="700"/>
        <v>0.68887852646304504</v>
      </c>
      <c r="K2296" s="10">
        <f t="shared" si="711"/>
        <v>1</v>
      </c>
      <c r="L2296" s="9">
        <f t="shared" si="712"/>
        <v>2</v>
      </c>
      <c r="M2296" s="8">
        <f t="shared" si="713"/>
        <v>3</v>
      </c>
      <c r="N2296" s="2">
        <f t="shared" si="714"/>
        <v>0.41487526229890415</v>
      </c>
      <c r="O2296" s="2">
        <f t="shared" si="715"/>
        <v>0.31340638843553276</v>
      </c>
      <c r="P2296" s="2">
        <f t="shared" si="716"/>
        <v>0.23562602005129402</v>
      </c>
      <c r="Q2296" s="2">
        <f t="shared" si="717"/>
        <v>3.6092329214269081E-2</v>
      </c>
      <c r="R2296" s="1">
        <v>8897</v>
      </c>
      <c r="S2296" s="1">
        <v>6721</v>
      </c>
      <c r="T2296" s="1">
        <v>5053</v>
      </c>
      <c r="X2296" s="1">
        <v>774</v>
      </c>
      <c r="AS2296" t="s">
        <v>2762</v>
      </c>
      <c r="AT2296" t="s">
        <v>1428</v>
      </c>
      <c r="AW2296" s="35">
        <v>41</v>
      </c>
      <c r="AX2296" s="37">
        <v>7</v>
      </c>
      <c r="AY2296" s="41">
        <f t="shared" si="708"/>
        <v>41007</v>
      </c>
      <c r="BA2296" s="7" t="s">
        <v>59</v>
      </c>
    </row>
    <row r="2297" spans="1:53" hidden="1" outlineLevel="1">
      <c r="A2297" t="s">
        <v>725</v>
      </c>
      <c r="B2297" t="s">
        <v>1428</v>
      </c>
      <c r="C2297" s="25">
        <v>48184</v>
      </c>
      <c r="F2297" s="1">
        <f t="shared" si="710"/>
        <v>26922</v>
      </c>
      <c r="G2297" s="1">
        <v>19693</v>
      </c>
      <c r="H2297" s="1">
        <v>19080</v>
      </c>
      <c r="I2297" s="2" t="str">
        <f t="shared" si="699"/>
        <v/>
      </c>
      <c r="J2297" s="2">
        <f t="shared" si="700"/>
        <v>0.70871406284822824</v>
      </c>
      <c r="K2297" s="10">
        <f t="shared" si="711"/>
        <v>1</v>
      </c>
      <c r="L2297" s="9">
        <f t="shared" si="712"/>
        <v>2</v>
      </c>
      <c r="M2297" s="8">
        <f t="shared" si="713"/>
        <v>3</v>
      </c>
      <c r="N2297" s="2">
        <f t="shared" si="714"/>
        <v>0.4351831216105787</v>
      </c>
      <c r="O2297" s="2">
        <f t="shared" si="715"/>
        <v>0.31654409033504199</v>
      </c>
      <c r="P2297" s="2">
        <f t="shared" si="716"/>
        <v>0.21335710571279995</v>
      </c>
      <c r="Q2297" s="2">
        <f t="shared" si="717"/>
        <v>3.4915682341579352E-2</v>
      </c>
      <c r="R2297" s="1">
        <v>11716</v>
      </c>
      <c r="S2297" s="1">
        <v>8522</v>
      </c>
      <c r="T2297" s="1">
        <v>5744</v>
      </c>
      <c r="X2297" s="1">
        <v>940</v>
      </c>
      <c r="AS2297" t="s">
        <v>725</v>
      </c>
      <c r="AT2297" t="s">
        <v>1428</v>
      </c>
      <c r="AW2297" s="35">
        <v>41</v>
      </c>
      <c r="AX2297" s="37">
        <v>9</v>
      </c>
      <c r="AY2297" s="41">
        <f t="shared" si="708"/>
        <v>41009</v>
      </c>
      <c r="BA2297" s="7" t="s">
        <v>59</v>
      </c>
    </row>
    <row r="2298" spans="1:53" hidden="1" outlineLevel="1">
      <c r="A2298" t="s">
        <v>2657</v>
      </c>
      <c r="B2298" t="s">
        <v>1428</v>
      </c>
      <c r="C2298" s="25">
        <v>63844</v>
      </c>
      <c r="F2298" s="1">
        <f t="shared" si="710"/>
        <v>36034</v>
      </c>
      <c r="G2298" s="1">
        <v>25544</v>
      </c>
      <c r="H2298" s="1">
        <v>25110</v>
      </c>
      <c r="I2298" s="2" t="str">
        <f t="shared" si="699"/>
        <v/>
      </c>
      <c r="J2298" s="2">
        <f t="shared" si="700"/>
        <v>0.69684187156574351</v>
      </c>
      <c r="K2298" s="10">
        <f t="shared" si="711"/>
        <v>1</v>
      </c>
      <c r="L2298" s="9">
        <f t="shared" si="712"/>
        <v>2</v>
      </c>
      <c r="M2298" s="8">
        <f t="shared" si="713"/>
        <v>3</v>
      </c>
      <c r="N2298" s="2">
        <f t="shared" si="714"/>
        <v>0.40242548704001774</v>
      </c>
      <c r="O2298" s="2">
        <f t="shared" si="715"/>
        <v>0.36146417272575898</v>
      </c>
      <c r="P2298" s="2">
        <f t="shared" si="716"/>
        <v>0.19831270466781373</v>
      </c>
      <c r="Q2298" s="2">
        <f t="shared" si="717"/>
        <v>3.779763556640961E-2</v>
      </c>
      <c r="R2298" s="1">
        <v>14501</v>
      </c>
      <c r="S2298" s="1">
        <v>13025</v>
      </c>
      <c r="T2298" s="1">
        <v>7146</v>
      </c>
      <c r="X2298" s="1">
        <v>1362</v>
      </c>
      <c r="AS2298" t="s">
        <v>2657</v>
      </c>
      <c r="AT2298" t="s">
        <v>1428</v>
      </c>
      <c r="AW2298" s="35">
        <v>41</v>
      </c>
      <c r="AX2298" s="37">
        <v>11</v>
      </c>
      <c r="AY2298" s="41">
        <f t="shared" si="708"/>
        <v>41011</v>
      </c>
      <c r="BA2298" s="7" t="s">
        <v>59</v>
      </c>
    </row>
    <row r="2299" spans="1:53" hidden="1" outlineLevel="1">
      <c r="A2299" t="s">
        <v>1649</v>
      </c>
      <c r="B2299" t="s">
        <v>1428</v>
      </c>
      <c r="C2299" s="25">
        <v>21673</v>
      </c>
      <c r="F2299" s="1">
        <f t="shared" si="710"/>
        <v>11311</v>
      </c>
      <c r="G2299" s="1">
        <v>8486</v>
      </c>
      <c r="H2299" s="1">
        <v>8200</v>
      </c>
      <c r="I2299" s="2" t="str">
        <f t="shared" si="699"/>
        <v/>
      </c>
      <c r="J2299" s="2">
        <f t="shared" si="700"/>
        <v>0.72495800548138978</v>
      </c>
      <c r="K2299" s="10">
        <f t="shared" si="711"/>
        <v>2</v>
      </c>
      <c r="L2299" s="9">
        <f t="shared" si="712"/>
        <v>1</v>
      </c>
      <c r="M2299" s="8">
        <f t="shared" si="713"/>
        <v>3</v>
      </c>
      <c r="N2299" s="2">
        <f t="shared" si="714"/>
        <v>0.31164353284413404</v>
      </c>
      <c r="O2299" s="2">
        <f t="shared" si="715"/>
        <v>0.45707718150472992</v>
      </c>
      <c r="P2299" s="2">
        <f t="shared" si="716"/>
        <v>0.19724162319865618</v>
      </c>
      <c r="Q2299" s="2">
        <f t="shared" si="717"/>
        <v>3.4037662452479855E-2</v>
      </c>
      <c r="R2299" s="1">
        <v>3525</v>
      </c>
      <c r="S2299" s="1">
        <v>5170</v>
      </c>
      <c r="T2299" s="1">
        <v>2231</v>
      </c>
      <c r="X2299" s="1">
        <v>385</v>
      </c>
      <c r="AS2299" t="s">
        <v>1649</v>
      </c>
      <c r="AT2299" t="s">
        <v>1428</v>
      </c>
      <c r="AW2299" s="35">
        <v>41</v>
      </c>
      <c r="AX2299" s="37">
        <v>13</v>
      </c>
      <c r="AY2299" s="41">
        <f t="shared" si="708"/>
        <v>41013</v>
      </c>
      <c r="BA2299" s="7" t="s">
        <v>59</v>
      </c>
    </row>
    <row r="2300" spans="1:53" hidden="1" outlineLevel="1">
      <c r="A2300" t="s">
        <v>1894</v>
      </c>
      <c r="B2300" t="s">
        <v>1428</v>
      </c>
      <c r="C2300" s="25">
        <v>22626</v>
      </c>
      <c r="F2300" s="1">
        <f t="shared" si="710"/>
        <v>13457</v>
      </c>
      <c r="G2300" s="1">
        <v>10258</v>
      </c>
      <c r="H2300" s="1">
        <v>10100</v>
      </c>
      <c r="I2300" s="2" t="str">
        <f t="shared" si="699"/>
        <v/>
      </c>
      <c r="J2300" s="2">
        <f t="shared" si="700"/>
        <v>0.75053875306531914</v>
      </c>
      <c r="K2300" s="10">
        <f t="shared" si="711"/>
        <v>2</v>
      </c>
      <c r="L2300" s="9">
        <f t="shared" si="712"/>
        <v>1</v>
      </c>
      <c r="M2300" s="8">
        <f t="shared" si="713"/>
        <v>3</v>
      </c>
      <c r="N2300" s="2">
        <f t="shared" si="714"/>
        <v>0.34041762651408192</v>
      </c>
      <c r="O2300" s="2">
        <f t="shared" si="715"/>
        <v>0.44341235044958016</v>
      </c>
      <c r="P2300" s="2">
        <f t="shared" si="716"/>
        <v>0.17908894998885339</v>
      </c>
      <c r="Q2300" s="2">
        <f t="shared" si="717"/>
        <v>3.7081073047484536E-2</v>
      </c>
      <c r="R2300" s="1">
        <v>4581</v>
      </c>
      <c r="S2300" s="1">
        <v>5967</v>
      </c>
      <c r="T2300" s="1">
        <v>2410</v>
      </c>
      <c r="X2300" s="1">
        <v>499</v>
      </c>
      <c r="AS2300" t="s">
        <v>1894</v>
      </c>
      <c r="AT2300" t="s">
        <v>1428</v>
      </c>
      <c r="AW2300" s="35">
        <v>41</v>
      </c>
      <c r="AX2300" s="37">
        <v>15</v>
      </c>
      <c r="AY2300" s="41">
        <f t="shared" si="708"/>
        <v>41015</v>
      </c>
      <c r="BA2300" s="7" t="s">
        <v>59</v>
      </c>
    </row>
    <row r="2301" spans="1:53" hidden="1" outlineLevel="1">
      <c r="A2301" t="s">
        <v>1950</v>
      </c>
      <c r="B2301" t="s">
        <v>1428</v>
      </c>
      <c r="C2301" s="25">
        <v>148149</v>
      </c>
      <c r="F2301" s="1">
        <f t="shared" si="710"/>
        <v>82546</v>
      </c>
      <c r="G2301" s="1">
        <v>58620</v>
      </c>
      <c r="H2301" s="1">
        <v>56741</v>
      </c>
      <c r="I2301" s="2" t="str">
        <f t="shared" si="699"/>
        <v/>
      </c>
      <c r="J2301" s="2">
        <f t="shared" si="700"/>
        <v>0.68738642696193641</v>
      </c>
      <c r="K2301" s="10">
        <f t="shared" si="711"/>
        <v>2</v>
      </c>
      <c r="L2301" s="9">
        <f t="shared" si="712"/>
        <v>1</v>
      </c>
      <c r="M2301" s="8">
        <f t="shared" si="713"/>
        <v>3</v>
      </c>
      <c r="N2301" s="2">
        <f t="shared" si="714"/>
        <v>0.31721706684757589</v>
      </c>
      <c r="O2301" s="2">
        <f t="shared" si="715"/>
        <v>0.42057761732851984</v>
      </c>
      <c r="P2301" s="2">
        <f t="shared" si="716"/>
        <v>0.22612846170620018</v>
      </c>
      <c r="Q2301" s="2">
        <f t="shared" si="717"/>
        <v>3.6076854117704088E-2</v>
      </c>
      <c r="R2301" s="1">
        <v>26185</v>
      </c>
      <c r="S2301" s="1">
        <v>34717</v>
      </c>
      <c r="T2301" s="1">
        <v>18666</v>
      </c>
      <c r="X2301" s="1">
        <v>2978</v>
      </c>
      <c r="AS2301" t="s">
        <v>1950</v>
      </c>
      <c r="AT2301" t="s">
        <v>1428</v>
      </c>
      <c r="AW2301" s="35">
        <v>41</v>
      </c>
      <c r="AX2301" s="37">
        <v>17</v>
      </c>
      <c r="AY2301" s="41">
        <f t="shared" si="708"/>
        <v>41017</v>
      </c>
      <c r="BA2301" s="7" t="s">
        <v>59</v>
      </c>
    </row>
    <row r="2302" spans="1:53" hidden="1" outlineLevel="1">
      <c r="A2302" t="s">
        <v>2696</v>
      </c>
      <c r="B2302" t="s">
        <v>1428</v>
      </c>
      <c r="C2302" s="25">
        <v>106658</v>
      </c>
      <c r="F2302" s="1">
        <f t="shared" si="710"/>
        <v>63250</v>
      </c>
      <c r="G2302" s="1">
        <v>43388</v>
      </c>
      <c r="H2302" s="1">
        <v>42718</v>
      </c>
      <c r="I2302" s="2" t="str">
        <f t="shared" si="699"/>
        <v/>
      </c>
      <c r="J2302" s="2">
        <f t="shared" si="700"/>
        <v>0.6753833992094862</v>
      </c>
      <c r="K2302" s="10">
        <f t="shared" si="711"/>
        <v>2</v>
      </c>
      <c r="L2302" s="9">
        <f t="shared" si="712"/>
        <v>1</v>
      </c>
      <c r="M2302" s="8">
        <f t="shared" si="713"/>
        <v>3</v>
      </c>
      <c r="N2302" s="2">
        <f t="shared" si="714"/>
        <v>0.32199209486166008</v>
      </c>
      <c r="O2302" s="2">
        <f t="shared" si="715"/>
        <v>0.45587351778656127</v>
      </c>
      <c r="P2302" s="2">
        <f t="shared" si="716"/>
        <v>0.18782608695652173</v>
      </c>
      <c r="Q2302" s="2">
        <f t="shared" si="717"/>
        <v>3.4308300395256869E-2</v>
      </c>
      <c r="R2302" s="1">
        <v>20366</v>
      </c>
      <c r="S2302" s="1">
        <v>28834</v>
      </c>
      <c r="T2302" s="1">
        <v>11880</v>
      </c>
      <c r="X2302" s="1">
        <v>2170</v>
      </c>
      <c r="AS2302" t="s">
        <v>2696</v>
      </c>
      <c r="AT2302" t="s">
        <v>1428</v>
      </c>
      <c r="AW2302" s="35">
        <v>41</v>
      </c>
      <c r="AX2302" s="37">
        <v>19</v>
      </c>
      <c r="AY2302" s="41">
        <f t="shared" si="708"/>
        <v>41019</v>
      </c>
      <c r="BA2302" s="7" t="s">
        <v>59</v>
      </c>
    </row>
    <row r="2303" spans="1:53" hidden="1" outlineLevel="1">
      <c r="A2303" t="s">
        <v>1903</v>
      </c>
      <c r="B2303" t="s">
        <v>1428</v>
      </c>
      <c r="C2303" s="25">
        <v>1834</v>
      </c>
      <c r="F2303" s="1">
        <f t="shared" si="710"/>
        <v>1257</v>
      </c>
      <c r="G2303" s="1">
        <v>1015</v>
      </c>
      <c r="H2303" s="1">
        <v>982</v>
      </c>
      <c r="I2303" s="2" t="str">
        <f t="shared" si="699"/>
        <v/>
      </c>
      <c r="J2303" s="2">
        <f t="shared" si="700"/>
        <v>0.78122513922036596</v>
      </c>
      <c r="K2303" s="10">
        <f t="shared" si="711"/>
        <v>2</v>
      </c>
      <c r="L2303" s="9">
        <f t="shared" si="712"/>
        <v>1</v>
      </c>
      <c r="M2303" s="8">
        <f t="shared" si="713"/>
        <v>3</v>
      </c>
      <c r="N2303" s="2">
        <f t="shared" si="714"/>
        <v>0.32696897374701672</v>
      </c>
      <c r="O2303" s="2">
        <f t="shared" si="715"/>
        <v>0.45107398568019091</v>
      </c>
      <c r="P2303" s="2">
        <f t="shared" si="716"/>
        <v>0.19968178202068418</v>
      </c>
      <c r="Q2303" s="2">
        <f t="shared" si="717"/>
        <v>2.2275258552108185E-2</v>
      </c>
      <c r="R2303" s="1">
        <v>411</v>
      </c>
      <c r="S2303" s="1">
        <v>567</v>
      </c>
      <c r="T2303" s="1">
        <v>251</v>
      </c>
      <c r="X2303" s="1">
        <v>28</v>
      </c>
      <c r="AS2303" t="s">
        <v>1903</v>
      </c>
      <c r="AT2303" t="s">
        <v>1428</v>
      </c>
      <c r="AW2303" s="35">
        <v>41</v>
      </c>
      <c r="AX2303" s="37">
        <v>21</v>
      </c>
      <c r="AY2303" s="41">
        <f t="shared" si="708"/>
        <v>41021</v>
      </c>
      <c r="BA2303" s="7" t="s">
        <v>59</v>
      </c>
    </row>
    <row r="2304" spans="1:53" hidden="1" outlineLevel="1">
      <c r="A2304" t="s">
        <v>429</v>
      </c>
      <c r="B2304" t="s">
        <v>1428</v>
      </c>
      <c r="C2304" s="25">
        <v>7373</v>
      </c>
      <c r="F2304" s="1">
        <f t="shared" si="710"/>
        <v>4460</v>
      </c>
      <c r="G2304" s="1">
        <v>3430</v>
      </c>
      <c r="H2304" s="1">
        <v>3326</v>
      </c>
      <c r="I2304" s="2" t="str">
        <f t="shared" si="699"/>
        <v/>
      </c>
      <c r="J2304" s="2">
        <f t="shared" si="700"/>
        <v>0.7457399103139013</v>
      </c>
      <c r="K2304" s="10">
        <f t="shared" si="711"/>
        <v>2</v>
      </c>
      <c r="L2304" s="9">
        <f t="shared" si="712"/>
        <v>1</v>
      </c>
      <c r="M2304" s="8">
        <f t="shared" si="713"/>
        <v>3</v>
      </c>
      <c r="N2304" s="2">
        <f t="shared" si="714"/>
        <v>0.28677130044843047</v>
      </c>
      <c r="O2304" s="2">
        <f t="shared" si="715"/>
        <v>0.50313901345291479</v>
      </c>
      <c r="P2304" s="2">
        <f t="shared" si="716"/>
        <v>0.18677130044843049</v>
      </c>
      <c r="Q2304" s="2">
        <f t="shared" si="717"/>
        <v>2.331838565022426E-2</v>
      </c>
      <c r="R2304" s="1">
        <v>1279</v>
      </c>
      <c r="S2304" s="1">
        <v>2244</v>
      </c>
      <c r="T2304" s="1">
        <v>833</v>
      </c>
      <c r="X2304" s="1">
        <v>104</v>
      </c>
      <c r="AS2304" t="s">
        <v>429</v>
      </c>
      <c r="AT2304" t="s">
        <v>1428</v>
      </c>
      <c r="AW2304" s="35">
        <v>41</v>
      </c>
      <c r="AX2304" s="37">
        <v>23</v>
      </c>
      <c r="AY2304" s="41">
        <f t="shared" si="708"/>
        <v>41023</v>
      </c>
      <c r="BA2304" s="7" t="s">
        <v>59</v>
      </c>
    </row>
    <row r="2305" spans="1:53" hidden="1" outlineLevel="1">
      <c r="A2305" t="s">
        <v>2196</v>
      </c>
      <c r="B2305" t="s">
        <v>1428</v>
      </c>
      <c r="C2305" s="25">
        <v>7286</v>
      </c>
      <c r="F2305" s="1">
        <f t="shared" si="710"/>
        <v>3980</v>
      </c>
      <c r="G2305" s="1">
        <v>3042</v>
      </c>
      <c r="H2305" s="1">
        <v>2967</v>
      </c>
      <c r="I2305" s="2" t="str">
        <f t="shared" si="699"/>
        <v/>
      </c>
      <c r="J2305" s="2">
        <f t="shared" si="700"/>
        <v>0.74547738693467336</v>
      </c>
      <c r="K2305" s="10">
        <f t="shared" si="711"/>
        <v>2</v>
      </c>
      <c r="L2305" s="9">
        <f t="shared" si="712"/>
        <v>1</v>
      </c>
      <c r="M2305" s="8">
        <f t="shared" si="713"/>
        <v>3</v>
      </c>
      <c r="N2305" s="2">
        <f t="shared" si="714"/>
        <v>0.27236180904522611</v>
      </c>
      <c r="O2305" s="2">
        <f t="shared" si="715"/>
        <v>0.54346733668341707</v>
      </c>
      <c r="P2305" s="2">
        <f t="shared" si="716"/>
        <v>0.17763819095477387</v>
      </c>
      <c r="Q2305" s="2">
        <f t="shared" si="717"/>
        <v>6.5326633165829484E-3</v>
      </c>
      <c r="R2305" s="1">
        <v>1084</v>
      </c>
      <c r="S2305" s="1">
        <v>2163</v>
      </c>
      <c r="T2305" s="1">
        <v>707</v>
      </c>
      <c r="X2305" s="1">
        <v>26</v>
      </c>
      <c r="AS2305" t="s">
        <v>2196</v>
      </c>
      <c r="AT2305" t="s">
        <v>1428</v>
      </c>
      <c r="AW2305" s="35">
        <v>41</v>
      </c>
      <c r="AX2305" s="37">
        <v>25</v>
      </c>
      <c r="AY2305" s="41">
        <f t="shared" si="708"/>
        <v>41025</v>
      </c>
      <c r="BA2305" s="7" t="s">
        <v>59</v>
      </c>
    </row>
    <row r="2306" spans="1:53" hidden="1" outlineLevel="1">
      <c r="A2306" t="s">
        <v>2058</v>
      </c>
      <c r="B2306" t="s">
        <v>1428</v>
      </c>
      <c r="C2306" s="25">
        <v>21200</v>
      </c>
      <c r="F2306" s="1">
        <f t="shared" si="710"/>
        <v>10773</v>
      </c>
      <c r="G2306" s="1">
        <v>7540</v>
      </c>
      <c r="H2306" s="1">
        <v>7376</v>
      </c>
      <c r="I2306" s="2" t="str">
        <f t="shared" si="699"/>
        <v/>
      </c>
      <c r="J2306" s="2">
        <f t="shared" si="700"/>
        <v>0.68467464958693025</v>
      </c>
      <c r="K2306" s="10">
        <f t="shared" si="711"/>
        <v>1</v>
      </c>
      <c r="L2306" s="9">
        <f t="shared" si="712"/>
        <v>2</v>
      </c>
      <c r="M2306" s="8">
        <f t="shared" si="713"/>
        <v>3</v>
      </c>
      <c r="N2306" s="2">
        <f t="shared" si="714"/>
        <v>0.39311241065627028</v>
      </c>
      <c r="O2306" s="2">
        <f t="shared" si="715"/>
        <v>0.31820291469414275</v>
      </c>
      <c r="P2306" s="2">
        <f t="shared" si="716"/>
        <v>0.25981620718462822</v>
      </c>
      <c r="Q2306" s="2">
        <f t="shared" si="717"/>
        <v>2.8868467464958802E-2</v>
      </c>
      <c r="R2306" s="1">
        <v>4235</v>
      </c>
      <c r="S2306" s="1">
        <v>3428</v>
      </c>
      <c r="T2306" s="1">
        <v>2799</v>
      </c>
      <c r="X2306" s="1">
        <v>311</v>
      </c>
      <c r="AS2306" t="s">
        <v>2058</v>
      </c>
      <c r="AT2306" t="s">
        <v>1428</v>
      </c>
      <c r="AW2306" s="35">
        <v>41</v>
      </c>
      <c r="AX2306" s="37">
        <v>27</v>
      </c>
      <c r="AY2306" s="41">
        <f t="shared" si="708"/>
        <v>41027</v>
      </c>
      <c r="BA2306" s="7" t="s">
        <v>59</v>
      </c>
    </row>
    <row r="2307" spans="1:53" hidden="1" outlineLevel="1">
      <c r="A2307" t="s">
        <v>534</v>
      </c>
      <c r="B2307" t="s">
        <v>1428</v>
      </c>
      <c r="C2307" s="25">
        <v>196858</v>
      </c>
      <c r="F2307" s="1">
        <f t="shared" si="710"/>
        <v>111977</v>
      </c>
      <c r="G2307" s="1">
        <v>78192</v>
      </c>
      <c r="H2307" s="1">
        <v>76210</v>
      </c>
      <c r="I2307" s="2" t="str">
        <f t="shared" si="699"/>
        <v/>
      </c>
      <c r="J2307" s="2">
        <f t="shared" si="700"/>
        <v>0.68058619180724611</v>
      </c>
      <c r="K2307" s="10">
        <f t="shared" si="711"/>
        <v>2</v>
      </c>
      <c r="L2307" s="9">
        <f t="shared" si="712"/>
        <v>1</v>
      </c>
      <c r="M2307" s="8">
        <f t="shared" si="713"/>
        <v>3</v>
      </c>
      <c r="N2307" s="2">
        <f t="shared" si="714"/>
        <v>0.33612259660465987</v>
      </c>
      <c r="O2307" s="2">
        <f t="shared" si="715"/>
        <v>0.42449788795913446</v>
      </c>
      <c r="P2307" s="2">
        <f t="shared" si="716"/>
        <v>0.20986452575082384</v>
      </c>
      <c r="Q2307" s="2">
        <f t="shared" si="717"/>
        <v>2.9514989685381771E-2</v>
      </c>
      <c r="R2307" s="1">
        <v>37638</v>
      </c>
      <c r="S2307" s="1">
        <v>47534</v>
      </c>
      <c r="T2307" s="1">
        <v>23500</v>
      </c>
      <c r="X2307" s="1">
        <v>3305</v>
      </c>
      <c r="AS2307" t="s">
        <v>534</v>
      </c>
      <c r="AT2307" t="s">
        <v>1428</v>
      </c>
      <c r="AW2307" s="35">
        <v>41</v>
      </c>
      <c r="AX2307" s="37">
        <v>29</v>
      </c>
      <c r="AY2307" s="41">
        <f t="shared" si="708"/>
        <v>41029</v>
      </c>
      <c r="BA2307" s="7" t="s">
        <v>59</v>
      </c>
    </row>
    <row r="2308" spans="1:53" hidden="1" outlineLevel="1">
      <c r="A2308" t="s">
        <v>708</v>
      </c>
      <c r="B2308" t="s">
        <v>1428</v>
      </c>
      <c r="C2308" s="25">
        <v>21113</v>
      </c>
      <c r="F2308" s="1">
        <f t="shared" si="710"/>
        <v>9472</v>
      </c>
      <c r="G2308" s="1">
        <v>6801</v>
      </c>
      <c r="H2308" s="1">
        <v>6556</v>
      </c>
      <c r="I2308" s="2" t="str">
        <f t="shared" si="699"/>
        <v/>
      </c>
      <c r="J2308" s="2">
        <f t="shared" si="700"/>
        <v>0.69214527027027029</v>
      </c>
      <c r="K2308" s="10">
        <f t="shared" si="711"/>
        <v>2</v>
      </c>
      <c r="L2308" s="9">
        <f t="shared" si="712"/>
        <v>1</v>
      </c>
      <c r="M2308" s="8">
        <f t="shared" si="713"/>
        <v>3</v>
      </c>
      <c r="N2308" s="2">
        <f t="shared" si="714"/>
        <v>0.33213682432432434</v>
      </c>
      <c r="O2308" s="2">
        <f t="shared" si="715"/>
        <v>0.42039695945945948</v>
      </c>
      <c r="P2308" s="2">
        <f t="shared" si="716"/>
        <v>0.21040962837837837</v>
      </c>
      <c r="Q2308" s="2">
        <f t="shared" si="717"/>
        <v>3.7056587837837801E-2</v>
      </c>
      <c r="R2308" s="1">
        <v>3146</v>
      </c>
      <c r="S2308" s="1">
        <v>3982</v>
      </c>
      <c r="T2308" s="1">
        <v>1993</v>
      </c>
      <c r="X2308" s="1">
        <v>351</v>
      </c>
      <c r="AS2308" t="s">
        <v>708</v>
      </c>
      <c r="AT2308" t="s">
        <v>1428</v>
      </c>
      <c r="AW2308" s="35">
        <v>41</v>
      </c>
      <c r="AX2308" s="37">
        <v>31</v>
      </c>
      <c r="AY2308" s="41">
        <f t="shared" si="708"/>
        <v>41031</v>
      </c>
      <c r="BA2308" s="7" t="s">
        <v>59</v>
      </c>
    </row>
    <row r="2309" spans="1:53" hidden="1" outlineLevel="1">
      <c r="A2309" t="s">
        <v>2458</v>
      </c>
      <c r="B2309" t="s">
        <v>1428</v>
      </c>
      <c r="C2309" s="25">
        <v>81601</v>
      </c>
      <c r="F2309" s="1">
        <f t="shared" si="710"/>
        <v>49951</v>
      </c>
      <c r="G2309" s="1">
        <v>33285</v>
      </c>
      <c r="H2309" s="1">
        <v>32245</v>
      </c>
      <c r="I2309" s="2" t="str">
        <f t="shared" si="699"/>
        <v/>
      </c>
      <c r="J2309" s="2">
        <f t="shared" si="700"/>
        <v>0.6455326219695301</v>
      </c>
      <c r="K2309" s="10">
        <f t="shared" si="711"/>
        <v>2</v>
      </c>
      <c r="L2309" s="9">
        <f t="shared" si="712"/>
        <v>1</v>
      </c>
      <c r="M2309" s="8">
        <f t="shared" si="713"/>
        <v>3</v>
      </c>
      <c r="N2309" s="2">
        <f t="shared" si="714"/>
        <v>0.2959099917919561</v>
      </c>
      <c r="O2309" s="2">
        <f t="shared" si="715"/>
        <v>0.45538627855298192</v>
      </c>
      <c r="P2309" s="2">
        <f t="shared" si="716"/>
        <v>0.20972553102039998</v>
      </c>
      <c r="Q2309" s="2">
        <f t="shared" si="717"/>
        <v>3.8978198634662009E-2</v>
      </c>
      <c r="R2309" s="1">
        <v>14781</v>
      </c>
      <c r="S2309" s="1">
        <v>22747</v>
      </c>
      <c r="T2309" s="1">
        <v>10476</v>
      </c>
      <c r="X2309" s="1">
        <v>1947</v>
      </c>
      <c r="AS2309" t="s">
        <v>2458</v>
      </c>
      <c r="AT2309" t="s">
        <v>1428</v>
      </c>
      <c r="AW2309" s="35">
        <v>41</v>
      </c>
      <c r="AX2309" s="37">
        <v>33</v>
      </c>
      <c r="AY2309" s="41">
        <f t="shared" si="708"/>
        <v>41033</v>
      </c>
      <c r="BA2309" s="7" t="s">
        <v>59</v>
      </c>
    </row>
    <row r="2310" spans="1:53" hidden="1" outlineLevel="1">
      <c r="A2310" t="s">
        <v>1584</v>
      </c>
      <c r="B2310" t="s">
        <v>1428</v>
      </c>
      <c r="C2310" s="25">
        <v>66294</v>
      </c>
      <c r="F2310" s="1">
        <f t="shared" si="710"/>
        <v>35089</v>
      </c>
      <c r="G2310" s="1">
        <v>23952</v>
      </c>
      <c r="H2310" s="1">
        <v>23499</v>
      </c>
      <c r="I2310" s="2" t="str">
        <f t="shared" si="699"/>
        <v/>
      </c>
      <c r="J2310" s="2">
        <f t="shared" si="700"/>
        <v>0.66969705605745389</v>
      </c>
      <c r="K2310" s="10">
        <f t="shared" si="711"/>
        <v>2</v>
      </c>
      <c r="L2310" s="9">
        <f t="shared" si="712"/>
        <v>1</v>
      </c>
      <c r="M2310" s="8">
        <f t="shared" si="713"/>
        <v>3</v>
      </c>
      <c r="N2310" s="2">
        <f t="shared" si="714"/>
        <v>0.28692752714525921</v>
      </c>
      <c r="O2310" s="2">
        <f t="shared" si="715"/>
        <v>0.49827581293282797</v>
      </c>
      <c r="P2310" s="2">
        <f t="shared" si="716"/>
        <v>0.19000256490638093</v>
      </c>
      <c r="Q2310" s="2">
        <f t="shared" si="717"/>
        <v>2.4794095015531953E-2</v>
      </c>
      <c r="R2310" s="1">
        <v>10068</v>
      </c>
      <c r="S2310" s="1">
        <v>17484</v>
      </c>
      <c r="T2310" s="1">
        <v>6667</v>
      </c>
      <c r="X2310" s="1">
        <v>870</v>
      </c>
      <c r="AS2310" t="s">
        <v>1584</v>
      </c>
      <c r="AT2310" t="s">
        <v>1428</v>
      </c>
      <c r="AW2310" s="35">
        <v>41</v>
      </c>
      <c r="AX2310" s="37">
        <v>35</v>
      </c>
      <c r="AY2310" s="41">
        <f t="shared" si="708"/>
        <v>41035</v>
      </c>
      <c r="BA2310" s="7" t="s">
        <v>59</v>
      </c>
    </row>
    <row r="2311" spans="1:53" hidden="1" outlineLevel="1">
      <c r="A2311" t="s">
        <v>986</v>
      </c>
      <c r="B2311" t="s">
        <v>1428</v>
      </c>
      <c r="C2311" s="25">
        <v>7796</v>
      </c>
      <c r="F2311" s="1">
        <f t="shared" si="710"/>
        <v>4342</v>
      </c>
      <c r="G2311" s="1">
        <v>3184</v>
      </c>
      <c r="H2311" s="1">
        <v>3080</v>
      </c>
      <c r="I2311" s="2" t="str">
        <f t="shared" ref="I2311:I2374" si="718">IF(D2311&gt;0,H2311/D2311,"")</f>
        <v/>
      </c>
      <c r="J2311" s="2">
        <f t="shared" ref="J2311:J2374" si="719">IF(F2311&gt;0,H2311/F2311,"")</f>
        <v>0.70935052970981116</v>
      </c>
      <c r="K2311" s="10">
        <f t="shared" si="711"/>
        <v>2</v>
      </c>
      <c r="L2311" s="9">
        <f t="shared" si="712"/>
        <v>1</v>
      </c>
      <c r="M2311" s="8">
        <f t="shared" si="713"/>
        <v>3</v>
      </c>
      <c r="N2311" s="2">
        <f t="shared" si="714"/>
        <v>0.26784891754951634</v>
      </c>
      <c r="O2311" s="2">
        <f t="shared" si="715"/>
        <v>0.55895900506678953</v>
      </c>
      <c r="P2311" s="2">
        <f t="shared" si="716"/>
        <v>0.14716720405343159</v>
      </c>
      <c r="Q2311" s="2">
        <f t="shared" si="717"/>
        <v>2.6024873330262543E-2</v>
      </c>
      <c r="R2311" s="1">
        <v>1163</v>
      </c>
      <c r="S2311" s="1">
        <v>2427</v>
      </c>
      <c r="T2311" s="1">
        <v>639</v>
      </c>
      <c r="X2311" s="1">
        <v>113</v>
      </c>
      <c r="AS2311" t="s">
        <v>986</v>
      </c>
      <c r="AT2311" t="s">
        <v>1428</v>
      </c>
      <c r="AW2311" s="35">
        <v>41</v>
      </c>
      <c r="AX2311" s="37">
        <v>37</v>
      </c>
      <c r="AY2311" s="41">
        <f t="shared" si="708"/>
        <v>41037</v>
      </c>
      <c r="BA2311" s="7" t="s">
        <v>59</v>
      </c>
    </row>
    <row r="2312" spans="1:53" hidden="1" outlineLevel="1">
      <c r="A2312" t="s">
        <v>997</v>
      </c>
      <c r="B2312" t="s">
        <v>1428</v>
      </c>
      <c r="C2312" s="25">
        <v>339926</v>
      </c>
      <c r="F2312" s="1">
        <f t="shared" si="710"/>
        <v>190716</v>
      </c>
      <c r="G2312" s="1">
        <v>141778</v>
      </c>
      <c r="H2312" s="1">
        <v>139662</v>
      </c>
      <c r="I2312" s="2" t="str">
        <f t="shared" si="718"/>
        <v/>
      </c>
      <c r="J2312" s="2">
        <f t="shared" si="719"/>
        <v>0.73230352985591141</v>
      </c>
      <c r="K2312" s="10">
        <f t="shared" si="711"/>
        <v>1</v>
      </c>
      <c r="L2312" s="9">
        <f t="shared" si="712"/>
        <v>2</v>
      </c>
      <c r="M2312" s="8">
        <f t="shared" si="713"/>
        <v>3</v>
      </c>
      <c r="N2312" s="2">
        <f t="shared" si="714"/>
        <v>0.42900438348119718</v>
      </c>
      <c r="O2312" s="2">
        <f t="shared" si="715"/>
        <v>0.31248558065395665</v>
      </c>
      <c r="P2312" s="2">
        <f t="shared" si="716"/>
        <v>0.21943098638813732</v>
      </c>
      <c r="Q2312" s="2">
        <f t="shared" si="717"/>
        <v>3.9079049476708844E-2</v>
      </c>
      <c r="R2312" s="1">
        <v>81818</v>
      </c>
      <c r="S2312" s="1">
        <v>59596</v>
      </c>
      <c r="T2312" s="1">
        <v>41849</v>
      </c>
      <c r="X2312" s="1">
        <v>7453</v>
      </c>
      <c r="AS2312" t="s">
        <v>997</v>
      </c>
      <c r="AT2312" t="s">
        <v>1428</v>
      </c>
      <c r="AW2312" s="35">
        <v>41</v>
      </c>
      <c r="AX2312" s="37">
        <v>39</v>
      </c>
      <c r="AY2312" s="41">
        <f t="shared" si="708"/>
        <v>41039</v>
      </c>
      <c r="BA2312" s="7" t="s">
        <v>59</v>
      </c>
    </row>
    <row r="2313" spans="1:53" hidden="1" outlineLevel="1">
      <c r="A2313" t="s">
        <v>1886</v>
      </c>
      <c r="B2313" t="s">
        <v>1428</v>
      </c>
      <c r="C2313" s="25">
        <v>45529</v>
      </c>
      <c r="F2313" s="1">
        <f t="shared" si="710"/>
        <v>26302</v>
      </c>
      <c r="G2313" s="1">
        <v>19895</v>
      </c>
      <c r="H2313" s="1">
        <v>19483</v>
      </c>
      <c r="I2313" s="2" t="str">
        <f t="shared" si="718"/>
        <v/>
      </c>
      <c r="J2313" s="2">
        <f t="shared" si="719"/>
        <v>0.74074214888601631</v>
      </c>
      <c r="K2313" s="10">
        <f t="shared" si="711"/>
        <v>1</v>
      </c>
      <c r="L2313" s="9">
        <f t="shared" si="712"/>
        <v>2</v>
      </c>
      <c r="M2313" s="8">
        <f t="shared" si="713"/>
        <v>3</v>
      </c>
      <c r="N2313" s="2">
        <f t="shared" si="714"/>
        <v>0.42198311915443693</v>
      </c>
      <c r="O2313" s="2">
        <f t="shared" si="715"/>
        <v>0.31130712493346513</v>
      </c>
      <c r="P2313" s="2">
        <f t="shared" si="716"/>
        <v>0.2445441411299521</v>
      </c>
      <c r="Q2313" s="2">
        <f t="shared" si="717"/>
        <v>2.2165614782145793E-2</v>
      </c>
      <c r="R2313" s="1">
        <v>11099</v>
      </c>
      <c r="S2313" s="1">
        <v>8188</v>
      </c>
      <c r="T2313" s="1">
        <v>6432</v>
      </c>
      <c r="X2313" s="1">
        <v>583</v>
      </c>
      <c r="AS2313" t="s">
        <v>1886</v>
      </c>
      <c r="AT2313" t="s">
        <v>1428</v>
      </c>
      <c r="AW2313" s="35">
        <v>41</v>
      </c>
      <c r="AX2313" s="37">
        <v>41</v>
      </c>
      <c r="AY2313" s="41">
        <f t="shared" si="708"/>
        <v>41041</v>
      </c>
      <c r="BA2313" s="7" t="s">
        <v>59</v>
      </c>
    </row>
    <row r="2314" spans="1:53" hidden="1" outlineLevel="1">
      <c r="A2314" t="s">
        <v>1357</v>
      </c>
      <c r="B2314" t="s">
        <v>1428</v>
      </c>
      <c r="C2314" s="25">
        <v>110764</v>
      </c>
      <c r="F2314" s="1">
        <f t="shared" si="710"/>
        <v>57632</v>
      </c>
      <c r="G2314" s="1">
        <v>40556</v>
      </c>
      <c r="H2314" s="1">
        <v>39431</v>
      </c>
      <c r="I2314" s="2" t="str">
        <f t="shared" si="718"/>
        <v/>
      </c>
      <c r="J2314" s="2">
        <f t="shared" si="719"/>
        <v>0.68418586896168798</v>
      </c>
      <c r="K2314" s="10">
        <f t="shared" si="711"/>
        <v>2</v>
      </c>
      <c r="L2314" s="9">
        <f t="shared" si="712"/>
        <v>1</v>
      </c>
      <c r="M2314" s="8">
        <f t="shared" si="713"/>
        <v>3</v>
      </c>
      <c r="N2314" s="2">
        <f t="shared" si="714"/>
        <v>0.34479108828428651</v>
      </c>
      <c r="O2314" s="2">
        <f t="shared" si="715"/>
        <v>0.41638325930038866</v>
      </c>
      <c r="P2314" s="2">
        <f t="shared" si="716"/>
        <v>0.20785327595780123</v>
      </c>
      <c r="Q2314" s="2">
        <f t="shared" si="717"/>
        <v>3.0972376457523598E-2</v>
      </c>
      <c r="R2314" s="1">
        <v>19871</v>
      </c>
      <c r="S2314" s="1">
        <v>23997</v>
      </c>
      <c r="T2314" s="1">
        <v>11979</v>
      </c>
      <c r="X2314" s="1">
        <v>1785</v>
      </c>
      <c r="AS2314" t="s">
        <v>1357</v>
      </c>
      <c r="AT2314" t="s">
        <v>1428</v>
      </c>
      <c r="AW2314" s="35">
        <v>41</v>
      </c>
      <c r="AX2314" s="37">
        <v>43</v>
      </c>
      <c r="AY2314" s="41">
        <f t="shared" si="708"/>
        <v>41043</v>
      </c>
      <c r="BA2314" s="7" t="s">
        <v>59</v>
      </c>
    </row>
    <row r="2315" spans="1:53" hidden="1" outlineLevel="1">
      <c r="A2315" t="s">
        <v>988</v>
      </c>
      <c r="B2315" t="s">
        <v>1428</v>
      </c>
      <c r="C2315" s="25">
        <v>31303</v>
      </c>
      <c r="F2315" s="1">
        <f t="shared" si="710"/>
        <v>12329</v>
      </c>
      <c r="G2315" s="1">
        <v>8260</v>
      </c>
      <c r="H2315" s="1">
        <v>7988</v>
      </c>
      <c r="I2315" s="2" t="str">
        <f t="shared" si="718"/>
        <v/>
      </c>
      <c r="J2315" s="2">
        <f t="shared" si="719"/>
        <v>0.64790331738178275</v>
      </c>
      <c r="K2315" s="10">
        <f t="shared" si="711"/>
        <v>2</v>
      </c>
      <c r="L2315" s="9">
        <f t="shared" si="712"/>
        <v>1</v>
      </c>
      <c r="M2315" s="8">
        <f t="shared" si="713"/>
        <v>3</v>
      </c>
      <c r="N2315" s="2">
        <f t="shared" si="714"/>
        <v>0.26092951577581314</v>
      </c>
      <c r="O2315" s="2">
        <f t="shared" si="715"/>
        <v>0.53345770135452997</v>
      </c>
      <c r="P2315" s="2">
        <f t="shared" si="716"/>
        <v>0.18939086706139996</v>
      </c>
      <c r="Q2315" s="2">
        <f t="shared" si="717"/>
        <v>1.6221915808256937E-2</v>
      </c>
      <c r="R2315" s="1">
        <v>3217</v>
      </c>
      <c r="S2315" s="1">
        <v>6577</v>
      </c>
      <c r="T2315" s="1">
        <v>2335</v>
      </c>
      <c r="X2315" s="1">
        <v>200</v>
      </c>
      <c r="AS2315" t="s">
        <v>988</v>
      </c>
      <c r="AT2315" t="s">
        <v>1428</v>
      </c>
      <c r="AW2315" s="35">
        <v>41</v>
      </c>
      <c r="AX2315" s="37">
        <v>45</v>
      </c>
      <c r="AY2315" s="41">
        <f t="shared" si="708"/>
        <v>41045</v>
      </c>
      <c r="BA2315" s="7" t="s">
        <v>59</v>
      </c>
    </row>
    <row r="2316" spans="1:53" hidden="1" outlineLevel="1">
      <c r="A2316" t="s">
        <v>2911</v>
      </c>
      <c r="B2316" t="s">
        <v>1428</v>
      </c>
      <c r="C2316" s="25">
        <v>303290</v>
      </c>
      <c r="F2316" s="1">
        <f t="shared" si="710"/>
        <v>136572</v>
      </c>
      <c r="G2316" s="1">
        <v>99675</v>
      </c>
      <c r="H2316" s="1">
        <v>96164</v>
      </c>
      <c r="I2316" s="2" t="str">
        <f t="shared" si="718"/>
        <v/>
      </c>
      <c r="J2316" s="2">
        <f t="shared" si="719"/>
        <v>0.70412676097589555</v>
      </c>
      <c r="K2316" s="10">
        <f t="shared" si="711"/>
        <v>2</v>
      </c>
      <c r="L2316" s="9">
        <f t="shared" si="712"/>
        <v>1</v>
      </c>
      <c r="M2316" s="8">
        <f t="shared" si="713"/>
        <v>3</v>
      </c>
      <c r="N2316" s="2">
        <f t="shared" si="714"/>
        <v>0.35605394956506459</v>
      </c>
      <c r="O2316" s="2">
        <f t="shared" si="715"/>
        <v>0.41259555399349795</v>
      </c>
      <c r="P2316" s="2">
        <f t="shared" si="716"/>
        <v>0.20130773511407901</v>
      </c>
      <c r="Q2316" s="2">
        <f t="shared" si="717"/>
        <v>3.0042761327358503E-2</v>
      </c>
      <c r="R2316" s="1">
        <v>48627</v>
      </c>
      <c r="S2316" s="1">
        <v>56349</v>
      </c>
      <c r="T2316" s="1">
        <v>27493</v>
      </c>
      <c r="X2316" s="1">
        <v>4103</v>
      </c>
      <c r="AS2316" t="s">
        <v>2911</v>
      </c>
      <c r="AT2316" t="s">
        <v>1428</v>
      </c>
      <c r="AW2316" s="35">
        <v>41</v>
      </c>
      <c r="AX2316" s="37">
        <v>47</v>
      </c>
      <c r="AY2316" s="41">
        <f t="shared" si="708"/>
        <v>41047</v>
      </c>
      <c r="BA2316" s="7" t="s">
        <v>59</v>
      </c>
    </row>
    <row r="2317" spans="1:53" hidden="1" outlineLevel="1">
      <c r="A2317" t="s">
        <v>876</v>
      </c>
      <c r="B2317" t="s">
        <v>1428</v>
      </c>
      <c r="C2317" s="25">
        <v>11203</v>
      </c>
      <c r="F2317" s="1">
        <f t="shared" si="710"/>
        <v>4579</v>
      </c>
      <c r="G2317" s="1">
        <v>3124</v>
      </c>
      <c r="H2317" s="1">
        <v>3038</v>
      </c>
      <c r="I2317" s="2" t="str">
        <f t="shared" si="718"/>
        <v/>
      </c>
      <c r="J2317" s="2">
        <f t="shared" si="719"/>
        <v>0.66346363834898447</v>
      </c>
      <c r="K2317" s="10">
        <f t="shared" si="711"/>
        <v>2</v>
      </c>
      <c r="L2317" s="9">
        <f t="shared" si="712"/>
        <v>1</v>
      </c>
      <c r="M2317" s="8">
        <f t="shared" si="713"/>
        <v>3</v>
      </c>
      <c r="N2317" s="2">
        <f t="shared" si="714"/>
        <v>0.33282376064642938</v>
      </c>
      <c r="O2317" s="2">
        <f t="shared" si="715"/>
        <v>0.41188032321467571</v>
      </c>
      <c r="P2317" s="2">
        <f t="shared" si="716"/>
        <v>0.22450316663026862</v>
      </c>
      <c r="Q2317" s="2">
        <f t="shared" si="717"/>
        <v>3.0792749508626288E-2</v>
      </c>
      <c r="R2317" s="1">
        <v>1524</v>
      </c>
      <c r="S2317" s="1">
        <v>1886</v>
      </c>
      <c r="T2317" s="1">
        <v>1028</v>
      </c>
      <c r="X2317" s="1">
        <v>141</v>
      </c>
      <c r="AS2317" t="s">
        <v>876</v>
      </c>
      <c r="AT2317" t="s">
        <v>1428</v>
      </c>
      <c r="AW2317" s="35">
        <v>41</v>
      </c>
      <c r="AX2317" s="37">
        <v>49</v>
      </c>
      <c r="AY2317" s="41">
        <f t="shared" si="708"/>
        <v>41049</v>
      </c>
      <c r="BA2317" s="7" t="s">
        <v>59</v>
      </c>
    </row>
    <row r="2318" spans="1:53" hidden="1" outlineLevel="1">
      <c r="A2318" t="s">
        <v>1030</v>
      </c>
      <c r="B2318" t="s">
        <v>1428</v>
      </c>
      <c r="C2318" s="25">
        <v>683767</v>
      </c>
      <c r="F2318" s="1">
        <f t="shared" si="710"/>
        <v>380298</v>
      </c>
      <c r="G2318" s="1">
        <v>262651</v>
      </c>
      <c r="H2318" s="1">
        <v>253604</v>
      </c>
      <c r="I2318" s="2" t="str">
        <f t="shared" si="718"/>
        <v/>
      </c>
      <c r="J2318" s="2">
        <f t="shared" si="719"/>
        <v>0.66685599188005196</v>
      </c>
      <c r="K2318" s="10">
        <f t="shared" si="711"/>
        <v>1</v>
      </c>
      <c r="L2318" s="9">
        <f t="shared" si="712"/>
        <v>3</v>
      </c>
      <c r="M2318" s="8">
        <f t="shared" si="713"/>
        <v>2</v>
      </c>
      <c r="N2318" s="2">
        <f t="shared" si="714"/>
        <v>0.50503552477267821</v>
      </c>
      <c r="O2318" s="2">
        <f t="shared" si="715"/>
        <v>0.2100195110150461</v>
      </c>
      <c r="P2318" s="2">
        <f t="shared" si="716"/>
        <v>0.2391913709774966</v>
      </c>
      <c r="Q2318" s="2">
        <f t="shared" si="717"/>
        <v>4.5753593234779066E-2</v>
      </c>
      <c r="R2318" s="1">
        <v>192064</v>
      </c>
      <c r="S2318" s="1">
        <v>79870</v>
      </c>
      <c r="T2318" s="1">
        <v>90964</v>
      </c>
      <c r="X2318" s="1">
        <v>17400</v>
      </c>
      <c r="AS2318" t="s">
        <v>1030</v>
      </c>
      <c r="AT2318" t="s">
        <v>1428</v>
      </c>
      <c r="AW2318" s="35">
        <v>41</v>
      </c>
      <c r="AX2318" s="37">
        <v>51</v>
      </c>
      <c r="AY2318" s="41">
        <f t="shared" si="708"/>
        <v>41051</v>
      </c>
      <c r="BA2318" s="7" t="s">
        <v>59</v>
      </c>
    </row>
    <row r="2319" spans="1:53" hidden="1" outlineLevel="1">
      <c r="A2319" t="s">
        <v>1633</v>
      </c>
      <c r="B2319" t="s">
        <v>1428</v>
      </c>
      <c r="C2319" s="25">
        <v>71027</v>
      </c>
      <c r="F2319" s="1">
        <f t="shared" si="710"/>
        <v>40444</v>
      </c>
      <c r="G2319" s="1">
        <v>27717</v>
      </c>
      <c r="H2319" s="1">
        <v>27147</v>
      </c>
      <c r="I2319" s="2" t="str">
        <f t="shared" si="718"/>
        <v/>
      </c>
      <c r="J2319" s="2">
        <f t="shared" si="719"/>
        <v>0.67122440905944025</v>
      </c>
      <c r="K2319" s="10">
        <f t="shared" si="711"/>
        <v>2</v>
      </c>
      <c r="L2319" s="9">
        <f t="shared" si="712"/>
        <v>1</v>
      </c>
      <c r="M2319" s="8">
        <f t="shared" si="713"/>
        <v>3</v>
      </c>
      <c r="N2319" s="2">
        <f t="shared" si="714"/>
        <v>0.3378004153891801</v>
      </c>
      <c r="O2319" s="2">
        <f t="shared" si="715"/>
        <v>0.42572445851053309</v>
      </c>
      <c r="P2319" s="2">
        <f t="shared" si="716"/>
        <v>0.2200820888141628</v>
      </c>
      <c r="Q2319" s="2">
        <f t="shared" si="717"/>
        <v>1.6393037286124068E-2</v>
      </c>
      <c r="R2319" s="1">
        <v>13662</v>
      </c>
      <c r="S2319" s="1">
        <v>17218</v>
      </c>
      <c r="T2319" s="1">
        <v>8901</v>
      </c>
      <c r="X2319" s="1">
        <v>663</v>
      </c>
      <c r="AS2319" t="s">
        <v>1633</v>
      </c>
      <c r="AT2319" t="s">
        <v>1428</v>
      </c>
      <c r="AW2319" s="35">
        <v>41</v>
      </c>
      <c r="AX2319" s="37">
        <v>53</v>
      </c>
      <c r="AY2319" s="41">
        <f t="shared" si="708"/>
        <v>41053</v>
      </c>
      <c r="BA2319" s="7" t="s">
        <v>59</v>
      </c>
    </row>
    <row r="2320" spans="1:53" hidden="1" outlineLevel="1">
      <c r="A2320" t="s">
        <v>278</v>
      </c>
      <c r="B2320" t="s">
        <v>1428</v>
      </c>
      <c r="C2320" s="25">
        <v>1682</v>
      </c>
      <c r="F2320" s="1">
        <f t="shared" si="710"/>
        <v>1244</v>
      </c>
      <c r="G2320" s="1">
        <v>960</v>
      </c>
      <c r="H2320" s="1">
        <v>922</v>
      </c>
      <c r="I2320" s="2" t="str">
        <f t="shared" si="718"/>
        <v/>
      </c>
      <c r="J2320" s="2">
        <f t="shared" si="719"/>
        <v>0.7411575562700965</v>
      </c>
      <c r="K2320" s="10">
        <f t="shared" si="711"/>
        <v>2</v>
      </c>
      <c r="L2320" s="9">
        <f t="shared" si="712"/>
        <v>1</v>
      </c>
      <c r="M2320" s="8">
        <f t="shared" si="713"/>
        <v>3</v>
      </c>
      <c r="N2320" s="2">
        <f t="shared" si="714"/>
        <v>0.32234726688102894</v>
      </c>
      <c r="O2320" s="2">
        <f t="shared" si="715"/>
        <v>0.47588424437299037</v>
      </c>
      <c r="P2320" s="2">
        <f t="shared" si="716"/>
        <v>0.18488745980707397</v>
      </c>
      <c r="Q2320" s="2">
        <f t="shared" si="717"/>
        <v>1.6881028938906667E-2</v>
      </c>
      <c r="R2320" s="1">
        <v>401</v>
      </c>
      <c r="S2320" s="1">
        <v>592</v>
      </c>
      <c r="T2320" s="1">
        <v>230</v>
      </c>
      <c r="X2320" s="1">
        <v>21</v>
      </c>
      <c r="AS2320" t="s">
        <v>278</v>
      </c>
      <c r="AT2320" t="s">
        <v>1428</v>
      </c>
      <c r="AW2320" s="35">
        <v>41</v>
      </c>
      <c r="AX2320" s="37">
        <v>55</v>
      </c>
      <c r="AY2320" s="41">
        <f t="shared" si="708"/>
        <v>41055</v>
      </c>
      <c r="BA2320" s="7" t="s">
        <v>59</v>
      </c>
    </row>
    <row r="2321" spans="1:53" hidden="1" outlineLevel="1">
      <c r="A2321" t="s">
        <v>2621</v>
      </c>
      <c r="B2321" t="s">
        <v>1428</v>
      </c>
      <c r="C2321" s="25">
        <v>25160</v>
      </c>
      <c r="F2321" s="1">
        <f t="shared" si="710"/>
        <v>15365</v>
      </c>
      <c r="G2321" s="1">
        <v>10989</v>
      </c>
      <c r="H2321" s="1">
        <v>10752</v>
      </c>
      <c r="I2321" s="2" t="str">
        <f t="shared" si="718"/>
        <v/>
      </c>
      <c r="J2321" s="2">
        <f t="shared" si="719"/>
        <v>0.69977220956719821</v>
      </c>
      <c r="K2321" s="10">
        <f t="shared" si="711"/>
        <v>1</v>
      </c>
      <c r="L2321" s="9">
        <f t="shared" si="712"/>
        <v>2</v>
      </c>
      <c r="M2321" s="8">
        <f t="shared" si="713"/>
        <v>3</v>
      </c>
      <c r="N2321" s="2">
        <f t="shared" si="714"/>
        <v>0.41054344288968436</v>
      </c>
      <c r="O2321" s="2">
        <f t="shared" si="715"/>
        <v>0.34578587699316626</v>
      </c>
      <c r="P2321" s="2">
        <f t="shared" si="716"/>
        <v>0.21412300683371299</v>
      </c>
      <c r="Q2321" s="2">
        <f t="shared" si="717"/>
        <v>2.9547673283436382E-2</v>
      </c>
      <c r="R2321" s="1">
        <v>6308</v>
      </c>
      <c r="S2321" s="1">
        <v>5313</v>
      </c>
      <c r="T2321" s="1">
        <v>3290</v>
      </c>
      <c r="X2321" s="1">
        <v>454</v>
      </c>
      <c r="AS2321" t="s">
        <v>2621</v>
      </c>
      <c r="AT2321" t="s">
        <v>1428</v>
      </c>
      <c r="AW2321" s="35">
        <v>41</v>
      </c>
      <c r="AX2321" s="37">
        <v>57</v>
      </c>
      <c r="AY2321" s="41">
        <f t="shared" si="708"/>
        <v>41057</v>
      </c>
      <c r="BA2321" s="7" t="s">
        <v>59</v>
      </c>
    </row>
    <row r="2322" spans="1:53" hidden="1" outlineLevel="1">
      <c r="A2322" t="s">
        <v>2220</v>
      </c>
      <c r="B2322" t="s">
        <v>1428</v>
      </c>
      <c r="C2322" s="25">
        <v>73984</v>
      </c>
      <c r="F2322" s="1">
        <f t="shared" si="710"/>
        <v>30527</v>
      </c>
      <c r="G2322" s="1">
        <v>19353</v>
      </c>
      <c r="H2322" s="1">
        <v>18645</v>
      </c>
      <c r="I2322" s="2" t="str">
        <f t="shared" si="718"/>
        <v/>
      </c>
      <c r="J2322" s="2">
        <f t="shared" si="719"/>
        <v>0.61077079306843118</v>
      </c>
      <c r="K2322" s="10">
        <f t="shared" si="711"/>
        <v>2</v>
      </c>
      <c r="L2322" s="9">
        <f t="shared" si="712"/>
        <v>1</v>
      </c>
      <c r="M2322" s="8">
        <f t="shared" si="713"/>
        <v>3</v>
      </c>
      <c r="N2322" s="2">
        <f t="shared" si="714"/>
        <v>0.31362400497919873</v>
      </c>
      <c r="O2322" s="2">
        <f t="shared" si="715"/>
        <v>0.43446784813443834</v>
      </c>
      <c r="P2322" s="2">
        <f t="shared" si="716"/>
        <v>0.22085367052117796</v>
      </c>
      <c r="Q2322" s="2">
        <f t="shared" si="717"/>
        <v>3.1054476365184963E-2</v>
      </c>
      <c r="R2322" s="1">
        <v>9574</v>
      </c>
      <c r="S2322" s="1">
        <v>13263</v>
      </c>
      <c r="T2322" s="1">
        <v>6742</v>
      </c>
      <c r="X2322" s="1">
        <v>948</v>
      </c>
      <c r="AS2322" t="s">
        <v>2220</v>
      </c>
      <c r="AT2322" t="s">
        <v>1428</v>
      </c>
      <c r="AW2322" s="35">
        <v>41</v>
      </c>
      <c r="AX2322" s="37">
        <v>59</v>
      </c>
      <c r="AY2322" s="41">
        <f t="shared" si="708"/>
        <v>41059</v>
      </c>
      <c r="BA2322" s="7" t="s">
        <v>59</v>
      </c>
    </row>
    <row r="2323" spans="1:53" hidden="1" outlineLevel="1">
      <c r="A2323" t="s">
        <v>2871</v>
      </c>
      <c r="B2323" t="s">
        <v>1428</v>
      </c>
      <c r="C2323" s="25">
        <v>24754</v>
      </c>
      <c r="F2323" s="1">
        <f t="shared" si="710"/>
        <v>14073</v>
      </c>
      <c r="G2323" s="1">
        <v>10237</v>
      </c>
      <c r="H2323" s="1">
        <v>9891</v>
      </c>
      <c r="I2323" s="2" t="str">
        <f t="shared" si="718"/>
        <v/>
      </c>
      <c r="J2323" s="2">
        <f t="shared" si="719"/>
        <v>0.70283521637177571</v>
      </c>
      <c r="K2323" s="10">
        <f t="shared" si="711"/>
        <v>2</v>
      </c>
      <c r="L2323" s="9">
        <f t="shared" si="712"/>
        <v>1</v>
      </c>
      <c r="M2323" s="8">
        <f t="shared" si="713"/>
        <v>3</v>
      </c>
      <c r="N2323" s="2">
        <f t="shared" si="714"/>
        <v>0.31272649754849713</v>
      </c>
      <c r="O2323" s="2">
        <f t="shared" si="715"/>
        <v>0.4705464364385703</v>
      </c>
      <c r="P2323" s="2">
        <f t="shared" si="716"/>
        <v>0.18816172813188375</v>
      </c>
      <c r="Q2323" s="2">
        <f t="shared" si="717"/>
        <v>2.8565337881048813E-2</v>
      </c>
      <c r="R2323" s="1">
        <v>4401</v>
      </c>
      <c r="S2323" s="1">
        <v>6622</v>
      </c>
      <c r="T2323" s="1">
        <v>2648</v>
      </c>
      <c r="X2323" s="1">
        <v>402</v>
      </c>
      <c r="AS2323" t="s">
        <v>2871</v>
      </c>
      <c r="AT2323" t="s">
        <v>1428</v>
      </c>
      <c r="AW2323" s="35">
        <v>41</v>
      </c>
      <c r="AX2323" s="37">
        <v>61</v>
      </c>
      <c r="AY2323" s="41">
        <f t="shared" si="708"/>
        <v>41061</v>
      </c>
      <c r="BA2323" s="7" t="s">
        <v>59</v>
      </c>
    </row>
    <row r="2324" spans="1:53" hidden="1" outlineLevel="1">
      <c r="A2324" t="s">
        <v>2795</v>
      </c>
      <c r="B2324" t="s">
        <v>1428</v>
      </c>
      <c r="C2324" s="25">
        <v>6835</v>
      </c>
      <c r="F2324" s="1">
        <f t="shared" si="710"/>
        <v>4816</v>
      </c>
      <c r="G2324" s="1">
        <v>3888</v>
      </c>
      <c r="H2324" s="1">
        <v>3801</v>
      </c>
      <c r="I2324" s="2" t="str">
        <f t="shared" si="718"/>
        <v/>
      </c>
      <c r="J2324" s="2">
        <f t="shared" si="719"/>
        <v>0.78924418604651159</v>
      </c>
      <c r="K2324" s="10">
        <f t="shared" si="711"/>
        <v>2</v>
      </c>
      <c r="L2324" s="9">
        <f t="shared" si="712"/>
        <v>1</v>
      </c>
      <c r="M2324" s="8">
        <f t="shared" si="713"/>
        <v>3</v>
      </c>
      <c r="N2324" s="2">
        <f t="shared" si="714"/>
        <v>0.29921096345514953</v>
      </c>
      <c r="O2324" s="2">
        <f t="shared" si="715"/>
        <v>0.51910299003322258</v>
      </c>
      <c r="P2324" s="2">
        <f t="shared" si="716"/>
        <v>0.16133720930232559</v>
      </c>
      <c r="Q2324" s="2">
        <f t="shared" si="717"/>
        <v>2.0348837209302306E-2</v>
      </c>
      <c r="R2324" s="1">
        <v>1441</v>
      </c>
      <c r="S2324" s="1">
        <v>2500</v>
      </c>
      <c r="T2324" s="1">
        <v>777</v>
      </c>
      <c r="X2324" s="1">
        <v>98</v>
      </c>
      <c r="AS2324" t="s">
        <v>2795</v>
      </c>
      <c r="AT2324" t="s">
        <v>1428</v>
      </c>
      <c r="AW2324" s="35">
        <v>41</v>
      </c>
      <c r="AX2324" s="37">
        <v>63</v>
      </c>
      <c r="AY2324" s="41">
        <f t="shared" si="708"/>
        <v>41063</v>
      </c>
      <c r="BA2324" s="7" t="s">
        <v>59</v>
      </c>
    </row>
    <row r="2325" spans="1:53" hidden="1" outlineLevel="1">
      <c r="A2325" t="s">
        <v>2970</v>
      </c>
      <c r="B2325" t="s">
        <v>1428</v>
      </c>
      <c r="C2325" s="25">
        <v>24159</v>
      </c>
      <c r="F2325" s="1">
        <f t="shared" si="710"/>
        <v>12779</v>
      </c>
      <c r="G2325" s="1">
        <v>9341</v>
      </c>
      <c r="H2325" s="1">
        <v>9058</v>
      </c>
      <c r="I2325" s="2" t="str">
        <f t="shared" si="718"/>
        <v/>
      </c>
      <c r="J2325" s="2">
        <f t="shared" si="719"/>
        <v>0.70881915642851556</v>
      </c>
      <c r="K2325" s="10">
        <f t="shared" si="711"/>
        <v>1</v>
      </c>
      <c r="L2325" s="9">
        <f t="shared" si="712"/>
        <v>2</v>
      </c>
      <c r="M2325" s="8">
        <f t="shared" si="713"/>
        <v>3</v>
      </c>
      <c r="N2325" s="2">
        <f t="shared" si="714"/>
        <v>0.39658815243759293</v>
      </c>
      <c r="O2325" s="2">
        <f t="shared" si="715"/>
        <v>0.35988731512637923</v>
      </c>
      <c r="P2325" s="2">
        <f t="shared" si="716"/>
        <v>0.21363173957273651</v>
      </c>
      <c r="Q2325" s="2">
        <f t="shared" si="717"/>
        <v>2.9892792863291329E-2</v>
      </c>
      <c r="R2325" s="1">
        <v>5068</v>
      </c>
      <c r="S2325" s="1">
        <v>4599</v>
      </c>
      <c r="T2325" s="1">
        <v>2730</v>
      </c>
      <c r="X2325" s="1">
        <v>382</v>
      </c>
      <c r="AS2325" t="s">
        <v>2970</v>
      </c>
      <c r="AT2325" t="s">
        <v>1428</v>
      </c>
      <c r="AW2325" s="35">
        <v>41</v>
      </c>
      <c r="AX2325" s="37">
        <v>65</v>
      </c>
      <c r="AY2325" s="41">
        <f t="shared" si="708"/>
        <v>41065</v>
      </c>
      <c r="BA2325" s="7" t="s">
        <v>59</v>
      </c>
    </row>
    <row r="2326" spans="1:53" hidden="1" outlineLevel="1">
      <c r="A2326" t="s">
        <v>2321</v>
      </c>
      <c r="B2326" t="s">
        <v>1428</v>
      </c>
      <c r="C2326" s="25">
        <v>502226</v>
      </c>
      <c r="F2326" s="1">
        <f t="shared" si="710"/>
        <v>246505</v>
      </c>
      <c r="G2326" s="1">
        <v>175123</v>
      </c>
      <c r="H2326" s="1">
        <v>167649</v>
      </c>
      <c r="I2326" s="2" t="str">
        <f t="shared" si="718"/>
        <v/>
      </c>
      <c r="J2326" s="2">
        <f t="shared" si="719"/>
        <v>0.68010385184884692</v>
      </c>
      <c r="K2326" s="10">
        <f t="shared" si="711"/>
        <v>2</v>
      </c>
      <c r="L2326" s="9">
        <f t="shared" si="712"/>
        <v>1</v>
      </c>
      <c r="M2326" s="8">
        <f t="shared" si="713"/>
        <v>3</v>
      </c>
      <c r="N2326" s="2">
        <f t="shared" si="714"/>
        <v>0.36101093284111885</v>
      </c>
      <c r="O2326" s="2">
        <f t="shared" si="715"/>
        <v>0.3722358572848421</v>
      </c>
      <c r="P2326" s="2">
        <f t="shared" si="716"/>
        <v>0.24301332630169772</v>
      </c>
      <c r="Q2326" s="2">
        <f t="shared" si="717"/>
        <v>2.373988357234133E-2</v>
      </c>
      <c r="R2326" s="1">
        <v>88991</v>
      </c>
      <c r="S2326" s="1">
        <v>91758</v>
      </c>
      <c r="T2326" s="1">
        <v>59904</v>
      </c>
      <c r="X2326" s="1">
        <v>5852</v>
      </c>
      <c r="AS2326" t="s">
        <v>2321</v>
      </c>
      <c r="AT2326" t="s">
        <v>1428</v>
      </c>
      <c r="AW2326" s="35">
        <v>41</v>
      </c>
      <c r="AX2326" s="37">
        <v>67</v>
      </c>
      <c r="AY2326" s="41">
        <f t="shared" si="708"/>
        <v>41067</v>
      </c>
      <c r="BA2326" s="7" t="s">
        <v>59</v>
      </c>
    </row>
    <row r="2327" spans="1:53" hidden="1" outlineLevel="1">
      <c r="A2327" t="s">
        <v>2645</v>
      </c>
      <c r="B2327" t="s">
        <v>1428</v>
      </c>
      <c r="C2327" s="25">
        <v>1425</v>
      </c>
      <c r="F2327" s="1">
        <f t="shared" si="710"/>
        <v>929</v>
      </c>
      <c r="G2327" s="1">
        <v>756</v>
      </c>
      <c r="H2327" s="1">
        <v>726</v>
      </c>
      <c r="I2327" s="2" t="str">
        <f t="shared" si="718"/>
        <v/>
      </c>
      <c r="J2327" s="2">
        <f t="shared" si="719"/>
        <v>0.7814854682454252</v>
      </c>
      <c r="K2327" s="10">
        <f t="shared" si="711"/>
        <v>2</v>
      </c>
      <c r="L2327" s="9">
        <f t="shared" si="712"/>
        <v>1</v>
      </c>
      <c r="M2327" s="8">
        <f t="shared" si="713"/>
        <v>3</v>
      </c>
      <c r="N2327" s="2">
        <f t="shared" si="714"/>
        <v>0.33692142088266952</v>
      </c>
      <c r="O2327" s="2">
        <f t="shared" si="715"/>
        <v>0.45102260495156082</v>
      </c>
      <c r="P2327" s="2">
        <f t="shared" si="716"/>
        <v>0.17868675995694294</v>
      </c>
      <c r="Q2327" s="2">
        <f t="shared" si="717"/>
        <v>3.3369214208826714E-2</v>
      </c>
      <c r="R2327" s="1">
        <v>313</v>
      </c>
      <c r="S2327" s="1">
        <v>419</v>
      </c>
      <c r="T2327" s="1">
        <v>166</v>
      </c>
      <c r="X2327" s="1">
        <v>31</v>
      </c>
      <c r="AS2327" t="s">
        <v>2645</v>
      </c>
      <c r="AT2327" t="s">
        <v>1428</v>
      </c>
      <c r="AW2327" s="35">
        <v>41</v>
      </c>
      <c r="AX2327" s="37">
        <v>69</v>
      </c>
      <c r="AY2327" s="41">
        <f t="shared" si="708"/>
        <v>41069</v>
      </c>
      <c r="BA2327" s="7" t="s">
        <v>59</v>
      </c>
    </row>
    <row r="2328" spans="1:53" hidden="1" outlineLevel="1">
      <c r="A2328" t="s">
        <v>2603</v>
      </c>
      <c r="B2328" t="s">
        <v>1428</v>
      </c>
      <c r="C2328" s="25">
        <v>93198</v>
      </c>
      <c r="F2328" s="1">
        <f t="shared" si="710"/>
        <v>45770</v>
      </c>
      <c r="G2328" s="1">
        <v>33582</v>
      </c>
      <c r="H2328" s="1">
        <v>32420</v>
      </c>
      <c r="I2328" s="2" t="str">
        <f t="shared" si="718"/>
        <v/>
      </c>
      <c r="J2328" s="2">
        <f t="shared" si="719"/>
        <v>0.70832422984487653</v>
      </c>
      <c r="K2328" s="10">
        <f t="shared" si="711"/>
        <v>2</v>
      </c>
      <c r="L2328" s="9">
        <f t="shared" si="712"/>
        <v>1</v>
      </c>
      <c r="M2328" s="8">
        <f t="shared" si="713"/>
        <v>3</v>
      </c>
      <c r="N2328" s="2">
        <f t="shared" si="714"/>
        <v>0.32610880489403538</v>
      </c>
      <c r="O2328" s="2">
        <f t="shared" si="715"/>
        <v>0.42246012672055933</v>
      </c>
      <c r="P2328" s="2">
        <f t="shared" si="716"/>
        <v>0.21750054620930739</v>
      </c>
      <c r="Q2328" s="2">
        <f t="shared" si="717"/>
        <v>3.3930522176097905E-2</v>
      </c>
      <c r="R2328" s="1">
        <v>14926</v>
      </c>
      <c r="S2328" s="1">
        <v>19336</v>
      </c>
      <c r="T2328" s="1">
        <v>9955</v>
      </c>
      <c r="X2328" s="1">
        <v>1553</v>
      </c>
      <c r="AS2328" t="s">
        <v>2603</v>
      </c>
      <c r="AT2328" t="s">
        <v>1428</v>
      </c>
      <c r="AW2328" s="35">
        <v>41</v>
      </c>
      <c r="AX2328" s="37">
        <v>71</v>
      </c>
      <c r="AY2328" s="41">
        <f t="shared" si="708"/>
        <v>41071</v>
      </c>
      <c r="BA2328" s="7" t="s">
        <v>59</v>
      </c>
    </row>
    <row r="2329" spans="1:53" collapsed="1">
      <c r="A2329" t="s">
        <v>1873</v>
      </c>
      <c r="B2329" t="s">
        <v>2569</v>
      </c>
      <c r="C2329" s="25">
        <f>SUM(C2293:C2328)</f>
        <v>3670883</v>
      </c>
      <c r="D2329" s="55">
        <v>2802000</v>
      </c>
      <c r="E2329" s="55">
        <v>2680000</v>
      </c>
      <c r="F2329" s="1">
        <f>SUM(F2293:F2328)</f>
        <v>1976669</v>
      </c>
      <c r="G2329" s="25">
        <f>SUM(G2293:G2328)</f>
        <v>1399650</v>
      </c>
      <c r="H2329" s="1">
        <v>1357534</v>
      </c>
      <c r="I2329" s="2">
        <f t="shared" si="718"/>
        <v>0.48448750892219844</v>
      </c>
      <c r="J2329" s="2">
        <f t="shared" si="719"/>
        <v>0.68677861594429823</v>
      </c>
      <c r="K2329" s="10">
        <f t="shared" si="711"/>
        <v>1</v>
      </c>
      <c r="L2329" s="9">
        <f t="shared" si="712"/>
        <v>2</v>
      </c>
      <c r="M2329" s="8">
        <f t="shared" si="713"/>
        <v>3</v>
      </c>
      <c r="N2329" s="2">
        <f t="shared" si="714"/>
        <v>0.38831084010524775</v>
      </c>
      <c r="O2329" s="2">
        <f t="shared" si="715"/>
        <v>0.35735118019253603</v>
      </c>
      <c r="P2329" s="2">
        <f t="shared" si="716"/>
        <v>0.22076230264146399</v>
      </c>
      <c r="Q2329" s="2">
        <f t="shared" si="717"/>
        <v>3.3575677060752235E-2</v>
      </c>
      <c r="R2329" s="1">
        <f>SUM(R2293:R2328)</f>
        <v>767562</v>
      </c>
      <c r="S2329" s="1">
        <f>SUM(S2293:S2328)</f>
        <v>706365</v>
      </c>
      <c r="T2329" s="1">
        <f>SUM(T2293:T2328)</f>
        <v>436374</v>
      </c>
      <c r="X2329" s="1">
        <f>SUM(X2293:X2328)</f>
        <v>66368</v>
      </c>
      <c r="AS2329" t="s">
        <v>1873</v>
      </c>
      <c r="AT2329" t="s">
        <v>2569</v>
      </c>
      <c r="AW2329" s="35">
        <v>41</v>
      </c>
      <c r="AX2329" s="37"/>
      <c r="AY2329" s="35">
        <v>41</v>
      </c>
      <c r="BA2329" s="7" t="s">
        <v>2133</v>
      </c>
    </row>
    <row r="2330" spans="1:53">
      <c r="C2330" s="25"/>
      <c r="I2330" s="2"/>
      <c r="J2330" s="2"/>
      <c r="M2330" s="8"/>
      <c r="AW2330" s="35"/>
      <c r="AX2330" s="37"/>
      <c r="AY2330" s="41"/>
    </row>
    <row r="2331" spans="1:53" hidden="1" outlineLevel="1">
      <c r="A2331" t="s">
        <v>1336</v>
      </c>
      <c r="B2331" t="s">
        <v>2101</v>
      </c>
      <c r="C2331" s="25">
        <v>99899</v>
      </c>
      <c r="F2331" s="1">
        <f t="shared" ref="F2331:F2362" si="720">SUM(R2331:AP2331)</f>
        <v>57094</v>
      </c>
      <c r="G2331" s="31"/>
      <c r="H2331" s="1">
        <v>30285</v>
      </c>
      <c r="I2331" s="2" t="str">
        <f t="shared" si="718"/>
        <v/>
      </c>
      <c r="J2331" s="2">
        <f t="shared" si="719"/>
        <v>0.53044102707815177</v>
      </c>
      <c r="K2331" s="10">
        <f t="shared" ref="K2331:K2362" si="721">RANK(R2331,R2331:AP2331)</f>
        <v>2</v>
      </c>
      <c r="L2331" s="9">
        <f t="shared" ref="L2331:L2362" si="722">RANK(S2331,R2331:AP2331)</f>
        <v>1</v>
      </c>
      <c r="M2331" s="8" t="e">
        <f t="shared" ref="M2331:M2362" si="723">RANK(T2331,R2331:AP2331)</f>
        <v>#N/A</v>
      </c>
      <c r="N2331" s="2">
        <f t="shared" ref="N2331:N2362" si="724">IF(SUM($R2331:$AO2331)=0,"-",R2331/SUM($R2331:$AO2331))</f>
        <v>0.30903422426174382</v>
      </c>
      <c r="O2331" s="2">
        <f t="shared" ref="O2331:O2362" si="725">IF(SUM($R2331:$AO2331)=0,"-",S2331/SUM($R2331:$AO2331))</f>
        <v>0.5569937296388412</v>
      </c>
      <c r="P2331" s="2">
        <f t="shared" ref="P2331:P2362" si="726">IF(SUM($R2331:$AO2331)=0,"-",T2331/SUM($R2331:$AO2331))</f>
        <v>0</v>
      </c>
      <c r="Q2331" s="2">
        <f t="shared" ref="Q2331:Q2362" si="727">IF(SUM($R2331:$AO2331)=0,"-",(1-N2331-O2331-P2331))</f>
        <v>0.13397204609941493</v>
      </c>
      <c r="R2331" s="1">
        <v>17644</v>
      </c>
      <c r="S2331" s="1">
        <v>31801</v>
      </c>
      <c r="U2331" s="1">
        <v>302</v>
      </c>
      <c r="V2331" s="1">
        <v>196</v>
      </c>
      <c r="X2331" s="1">
        <v>7097</v>
      </c>
      <c r="Z2331" s="1">
        <v>54</v>
      </c>
      <c r="AS2331" t="s">
        <v>1336</v>
      </c>
      <c r="AT2331" t="s">
        <v>2101</v>
      </c>
      <c r="AW2331" s="35">
        <v>42</v>
      </c>
      <c r="AX2331" s="37">
        <v>1</v>
      </c>
      <c r="AY2331" s="41">
        <f t="shared" si="708"/>
        <v>42001</v>
      </c>
      <c r="BA2331" s="7" t="s">
        <v>59</v>
      </c>
    </row>
    <row r="2332" spans="1:53" hidden="1" outlineLevel="1">
      <c r="A2332" t="s">
        <v>2419</v>
      </c>
      <c r="B2332" t="s">
        <v>2101</v>
      </c>
      <c r="C2332" s="25">
        <v>1226025</v>
      </c>
      <c r="F2332" s="1">
        <f t="shared" si="720"/>
        <v>893311</v>
      </c>
      <c r="G2332" s="31"/>
      <c r="H2332" s="1">
        <v>440507</v>
      </c>
      <c r="I2332" s="2" t="str">
        <f t="shared" si="718"/>
        <v/>
      </c>
      <c r="J2332" s="2">
        <f t="shared" si="719"/>
        <v>0.49311717867573557</v>
      </c>
      <c r="K2332" s="10">
        <f t="shared" si="721"/>
        <v>1</v>
      </c>
      <c r="L2332" s="9">
        <f t="shared" si="722"/>
        <v>2</v>
      </c>
      <c r="M2332" s="8" t="e">
        <f t="shared" si="723"/>
        <v>#N/A</v>
      </c>
      <c r="N2332" s="2">
        <f t="shared" si="724"/>
        <v>0.6064170260972942</v>
      </c>
      <c r="O2332" s="2">
        <f t="shared" si="725"/>
        <v>0.28384627526135914</v>
      </c>
      <c r="P2332" s="2">
        <f t="shared" si="726"/>
        <v>0</v>
      </c>
      <c r="Q2332" s="2">
        <f t="shared" si="727"/>
        <v>0.10973669864134666</v>
      </c>
      <c r="R2332" s="1">
        <v>541719</v>
      </c>
      <c r="S2332" s="1">
        <v>253563</v>
      </c>
      <c r="U2332" s="1">
        <v>3199</v>
      </c>
      <c r="V2332" s="1">
        <v>1881</v>
      </c>
      <c r="X2332" s="1">
        <v>92838</v>
      </c>
      <c r="Z2332" s="1">
        <v>111</v>
      </c>
      <c r="AS2332" t="s">
        <v>2419</v>
      </c>
      <c r="AT2332" t="s">
        <v>2101</v>
      </c>
      <c r="AW2332" s="35">
        <v>42</v>
      </c>
      <c r="AX2332" s="37">
        <v>3</v>
      </c>
      <c r="AY2332" s="41">
        <f t="shared" si="708"/>
        <v>42003</v>
      </c>
      <c r="BA2332" s="7" t="s">
        <v>59</v>
      </c>
    </row>
    <row r="2333" spans="1:53" hidden="1" outlineLevel="1">
      <c r="A2333" t="s">
        <v>2485</v>
      </c>
      <c r="B2333" t="s">
        <v>2101</v>
      </c>
      <c r="C2333" s="25">
        <v>70030</v>
      </c>
      <c r="F2333" s="1">
        <f t="shared" si="720"/>
        <v>44309</v>
      </c>
      <c r="G2333" s="31"/>
      <c r="H2333" s="1">
        <v>22918</v>
      </c>
      <c r="I2333" s="2" t="str">
        <f t="shared" si="718"/>
        <v/>
      </c>
      <c r="J2333" s="2">
        <f t="shared" si="719"/>
        <v>0.51723126227177318</v>
      </c>
      <c r="K2333" s="10">
        <f t="shared" si="721"/>
        <v>2</v>
      </c>
      <c r="L2333" s="9">
        <f t="shared" si="722"/>
        <v>1</v>
      </c>
      <c r="M2333" s="8" t="e">
        <f t="shared" si="723"/>
        <v>#N/A</v>
      </c>
      <c r="N2333" s="2">
        <f t="shared" si="724"/>
        <v>0.44494346521022815</v>
      </c>
      <c r="O2333" s="2">
        <f t="shared" si="725"/>
        <v>0.46304362544855449</v>
      </c>
      <c r="P2333" s="2">
        <f t="shared" si="726"/>
        <v>0</v>
      </c>
      <c r="Q2333" s="2">
        <f t="shared" si="727"/>
        <v>9.2012909341217308E-2</v>
      </c>
      <c r="R2333" s="1">
        <v>19715</v>
      </c>
      <c r="S2333" s="1">
        <v>20517</v>
      </c>
      <c r="U2333" s="1">
        <v>175</v>
      </c>
      <c r="V2333" s="1">
        <v>45</v>
      </c>
      <c r="X2333" s="1">
        <v>3852</v>
      </c>
      <c r="Z2333" s="1">
        <v>5</v>
      </c>
      <c r="AS2333" t="s">
        <v>2485</v>
      </c>
      <c r="AT2333" t="s">
        <v>2101</v>
      </c>
      <c r="AW2333" s="35">
        <v>42</v>
      </c>
      <c r="AX2333" s="37">
        <v>5</v>
      </c>
      <c r="AY2333" s="41">
        <f t="shared" si="708"/>
        <v>42005</v>
      </c>
      <c r="BA2333" s="7" t="s">
        <v>59</v>
      </c>
    </row>
    <row r="2334" spans="1:53" hidden="1" outlineLevel="1">
      <c r="A2334" t="s">
        <v>2093</v>
      </c>
      <c r="B2334" t="s">
        <v>2101</v>
      </c>
      <c r="C2334" s="25">
        <v>173259</v>
      </c>
      <c r="F2334" s="1">
        <f t="shared" si="720"/>
        <v>113612</v>
      </c>
      <c r="G2334" s="31"/>
      <c r="H2334" s="1">
        <v>64693</v>
      </c>
      <c r="I2334" s="2" t="str">
        <f t="shared" si="718"/>
        <v/>
      </c>
      <c r="J2334" s="2">
        <f t="shared" si="719"/>
        <v>0.56942048375171639</v>
      </c>
      <c r="K2334" s="10">
        <f t="shared" si="721"/>
        <v>1</v>
      </c>
      <c r="L2334" s="9">
        <f t="shared" si="722"/>
        <v>2</v>
      </c>
      <c r="M2334" s="8" t="e">
        <f t="shared" si="723"/>
        <v>#N/A</v>
      </c>
      <c r="N2334" s="2">
        <f t="shared" si="724"/>
        <v>0.59366968277998799</v>
      </c>
      <c r="O2334" s="2">
        <f t="shared" si="725"/>
        <v>0.31457944583318664</v>
      </c>
      <c r="P2334" s="2">
        <f t="shared" si="726"/>
        <v>0</v>
      </c>
      <c r="Q2334" s="2">
        <f t="shared" si="727"/>
        <v>9.1750871386825361E-2</v>
      </c>
      <c r="R2334" s="1">
        <v>67448</v>
      </c>
      <c r="S2334" s="1">
        <v>35740</v>
      </c>
      <c r="U2334" s="1">
        <v>316</v>
      </c>
      <c r="V2334" s="1">
        <v>92</v>
      </c>
      <c r="X2334" s="1">
        <v>10004</v>
      </c>
      <c r="Z2334" s="1">
        <v>12</v>
      </c>
      <c r="AS2334" t="s">
        <v>2093</v>
      </c>
      <c r="AT2334" t="s">
        <v>2101</v>
      </c>
      <c r="AW2334" s="35">
        <v>42</v>
      </c>
      <c r="AX2334" s="37">
        <v>7</v>
      </c>
      <c r="AY2334" s="41">
        <f t="shared" si="708"/>
        <v>42007</v>
      </c>
      <c r="BA2334" s="7" t="s">
        <v>59</v>
      </c>
    </row>
    <row r="2335" spans="1:53" hidden="1" outlineLevel="1">
      <c r="A2335" t="s">
        <v>2376</v>
      </c>
      <c r="B2335" t="s">
        <v>2101</v>
      </c>
      <c r="C2335" s="25">
        <v>49871</v>
      </c>
      <c r="F2335" s="1">
        <f t="shared" si="720"/>
        <v>33100</v>
      </c>
      <c r="G2335" s="31"/>
      <c r="H2335" s="1">
        <v>16600</v>
      </c>
      <c r="I2335" s="2" t="str">
        <f t="shared" si="718"/>
        <v/>
      </c>
      <c r="J2335" s="2">
        <f t="shared" si="719"/>
        <v>0.50151057401812693</v>
      </c>
      <c r="K2335" s="10">
        <f t="shared" si="721"/>
        <v>2</v>
      </c>
      <c r="L2335" s="9">
        <f t="shared" si="722"/>
        <v>1</v>
      </c>
      <c r="M2335" s="8" t="e">
        <f t="shared" si="723"/>
        <v>#N/A</v>
      </c>
      <c r="N2335" s="2">
        <f t="shared" si="724"/>
        <v>0.33389728096676735</v>
      </c>
      <c r="O2335" s="2">
        <f t="shared" si="725"/>
        <v>0.58996978851963744</v>
      </c>
      <c r="P2335" s="2">
        <f t="shared" si="726"/>
        <v>0</v>
      </c>
      <c r="Q2335" s="2">
        <f t="shared" si="727"/>
        <v>7.6132930513595265E-2</v>
      </c>
      <c r="R2335" s="1">
        <v>11052</v>
      </c>
      <c r="S2335" s="1">
        <v>19528</v>
      </c>
      <c r="U2335" s="1">
        <v>87</v>
      </c>
      <c r="V2335" s="1">
        <v>33</v>
      </c>
      <c r="X2335" s="1">
        <v>2398</v>
      </c>
      <c r="Z2335" s="1">
        <v>2</v>
      </c>
      <c r="AS2335" t="s">
        <v>2376</v>
      </c>
      <c r="AT2335" t="s">
        <v>2101</v>
      </c>
      <c r="AW2335" s="35">
        <v>42</v>
      </c>
      <c r="AX2335" s="37">
        <v>9</v>
      </c>
      <c r="AY2335" s="41">
        <f t="shared" si="708"/>
        <v>42009</v>
      </c>
      <c r="BA2335" s="7" t="s">
        <v>59</v>
      </c>
    </row>
    <row r="2336" spans="1:53" hidden="1" outlineLevel="1">
      <c r="A2336" t="s">
        <v>2656</v>
      </c>
      <c r="B2336" t="s">
        <v>2101</v>
      </c>
      <c r="C2336" s="25">
        <v>401834</v>
      </c>
      <c r="F2336" s="1">
        <f t="shared" si="720"/>
        <v>237346</v>
      </c>
      <c r="G2336" s="31"/>
      <c r="H2336" s="1">
        <v>115685</v>
      </c>
      <c r="I2336" s="2" t="str">
        <f t="shared" si="718"/>
        <v/>
      </c>
      <c r="J2336" s="2">
        <f t="shared" si="719"/>
        <v>0.48741078425589646</v>
      </c>
      <c r="K2336" s="10">
        <f t="shared" si="721"/>
        <v>1</v>
      </c>
      <c r="L2336" s="9">
        <f t="shared" si="722"/>
        <v>2</v>
      </c>
      <c r="M2336" s="8" t="e">
        <f t="shared" si="723"/>
        <v>#N/A</v>
      </c>
      <c r="N2336" s="2">
        <f t="shared" si="724"/>
        <v>0.44117448787845592</v>
      </c>
      <c r="O2336" s="2">
        <f t="shared" si="725"/>
        <v>0.41252011830829255</v>
      </c>
      <c r="P2336" s="2">
        <f t="shared" si="726"/>
        <v>0</v>
      </c>
      <c r="Q2336" s="2">
        <f t="shared" si="727"/>
        <v>0.14630539381325153</v>
      </c>
      <c r="R2336" s="1">
        <v>104711</v>
      </c>
      <c r="S2336" s="1">
        <v>97910</v>
      </c>
      <c r="U2336" s="1">
        <v>1771</v>
      </c>
      <c r="V2336" s="1">
        <v>717</v>
      </c>
      <c r="X2336" s="1">
        <v>32206</v>
      </c>
      <c r="Z2336" s="1">
        <v>31</v>
      </c>
      <c r="AS2336" t="s">
        <v>2656</v>
      </c>
      <c r="AT2336" t="s">
        <v>2101</v>
      </c>
      <c r="AW2336" s="35">
        <v>42</v>
      </c>
      <c r="AX2336" s="37">
        <v>11</v>
      </c>
      <c r="AY2336" s="41">
        <f t="shared" si="708"/>
        <v>42011</v>
      </c>
      <c r="BA2336" s="7" t="s">
        <v>59</v>
      </c>
    </row>
    <row r="2337" spans="1:53" hidden="1" outlineLevel="1">
      <c r="A2337" t="s">
        <v>864</v>
      </c>
      <c r="B2337" t="s">
        <v>2101</v>
      </c>
      <c r="C2337" s="25">
        <v>127002</v>
      </c>
      <c r="F2337" s="1">
        <f t="shared" si="720"/>
        <v>80742</v>
      </c>
      <c r="G2337" s="31"/>
      <c r="H2337" s="1">
        <v>38905</v>
      </c>
      <c r="I2337" s="2" t="str">
        <f t="shared" si="718"/>
        <v/>
      </c>
      <c r="J2337" s="2">
        <f t="shared" si="719"/>
        <v>0.48184340244234725</v>
      </c>
      <c r="K2337" s="10">
        <f t="shared" si="721"/>
        <v>2</v>
      </c>
      <c r="L2337" s="9">
        <f t="shared" si="722"/>
        <v>1</v>
      </c>
      <c r="M2337" s="8" t="e">
        <f t="shared" si="723"/>
        <v>#N/A</v>
      </c>
      <c r="N2337" s="2">
        <f t="shared" si="724"/>
        <v>0.32326422431943724</v>
      </c>
      <c r="O2337" s="2">
        <f t="shared" si="725"/>
        <v>0.57266354561442623</v>
      </c>
      <c r="P2337" s="2">
        <f t="shared" si="726"/>
        <v>0</v>
      </c>
      <c r="Q2337" s="2">
        <f t="shared" si="727"/>
        <v>0.10407223006613653</v>
      </c>
      <c r="R2337" s="1">
        <v>26101</v>
      </c>
      <c r="S2337" s="1">
        <v>46238</v>
      </c>
      <c r="U2337" s="1">
        <v>312</v>
      </c>
      <c r="V2337" s="1">
        <v>153</v>
      </c>
      <c r="X2337" s="1">
        <v>7873</v>
      </c>
      <c r="Z2337" s="1">
        <v>65</v>
      </c>
      <c r="AS2337" t="s">
        <v>864</v>
      </c>
      <c r="AT2337" t="s">
        <v>2101</v>
      </c>
      <c r="AW2337" s="35">
        <v>42</v>
      </c>
      <c r="AX2337" s="37">
        <v>13</v>
      </c>
      <c r="AY2337" s="41">
        <f t="shared" si="708"/>
        <v>42013</v>
      </c>
      <c r="BA2337" s="7" t="s">
        <v>59</v>
      </c>
    </row>
    <row r="2338" spans="1:53" hidden="1" outlineLevel="1">
      <c r="A2338" t="s">
        <v>459</v>
      </c>
      <c r="B2338" t="s">
        <v>2101</v>
      </c>
      <c r="C2338" s="25">
        <v>62345</v>
      </c>
      <c r="F2338" s="1">
        <f t="shared" si="720"/>
        <v>38459</v>
      </c>
      <c r="G2338" s="31"/>
      <c r="H2338" s="1">
        <v>18871</v>
      </c>
      <c r="I2338" s="2" t="str">
        <f t="shared" si="718"/>
        <v/>
      </c>
      <c r="J2338" s="2">
        <f t="shared" si="719"/>
        <v>0.49067838477339504</v>
      </c>
      <c r="K2338" s="10">
        <f t="shared" si="721"/>
        <v>2</v>
      </c>
      <c r="L2338" s="9">
        <f t="shared" si="722"/>
        <v>1</v>
      </c>
      <c r="M2338" s="8" t="e">
        <f t="shared" si="723"/>
        <v>#N/A</v>
      </c>
      <c r="N2338" s="2">
        <f t="shared" si="724"/>
        <v>0.28692893730986246</v>
      </c>
      <c r="O2338" s="2">
        <f t="shared" si="725"/>
        <v>0.60776411243142048</v>
      </c>
      <c r="P2338" s="2">
        <f t="shared" si="726"/>
        <v>0</v>
      </c>
      <c r="Q2338" s="2">
        <f t="shared" si="727"/>
        <v>0.10530695025871706</v>
      </c>
      <c r="R2338" s="1">
        <v>11035</v>
      </c>
      <c r="S2338" s="1">
        <v>23374</v>
      </c>
      <c r="U2338" s="1">
        <v>148</v>
      </c>
      <c r="V2338" s="1">
        <v>65</v>
      </c>
      <c r="X2338" s="1">
        <v>3834</v>
      </c>
      <c r="Z2338" s="1">
        <v>3</v>
      </c>
      <c r="AS2338" t="s">
        <v>459</v>
      </c>
      <c r="AT2338" t="s">
        <v>2101</v>
      </c>
      <c r="AW2338" s="35">
        <v>42</v>
      </c>
      <c r="AX2338" s="37">
        <v>15</v>
      </c>
      <c r="AY2338" s="41">
        <f t="shared" si="708"/>
        <v>42015</v>
      </c>
      <c r="BA2338" s="7" t="s">
        <v>59</v>
      </c>
    </row>
    <row r="2339" spans="1:53" hidden="1" outlineLevel="1">
      <c r="A2339" t="s">
        <v>2293</v>
      </c>
      <c r="B2339" t="s">
        <v>2101</v>
      </c>
      <c r="C2339" s="25">
        <v>619544</v>
      </c>
      <c r="F2339" s="1">
        <f t="shared" si="720"/>
        <v>415387</v>
      </c>
      <c r="G2339" s="31"/>
      <c r="H2339" s="1">
        <v>232314</v>
      </c>
      <c r="I2339" s="2" t="str">
        <f t="shared" si="718"/>
        <v/>
      </c>
      <c r="J2339" s="2">
        <f t="shared" si="719"/>
        <v>0.55927123381328736</v>
      </c>
      <c r="K2339" s="10">
        <f t="shared" si="721"/>
        <v>2</v>
      </c>
      <c r="L2339" s="9">
        <f t="shared" si="722"/>
        <v>1</v>
      </c>
      <c r="M2339" s="8" t="e">
        <f t="shared" si="723"/>
        <v>#N/A</v>
      </c>
      <c r="N2339" s="2">
        <f t="shared" si="724"/>
        <v>0.39153127083900074</v>
      </c>
      <c r="O2339" s="2">
        <f t="shared" si="725"/>
        <v>0.45525979387896104</v>
      </c>
      <c r="P2339" s="2">
        <f t="shared" si="726"/>
        <v>0</v>
      </c>
      <c r="Q2339" s="2">
        <f t="shared" si="727"/>
        <v>0.15320893528203822</v>
      </c>
      <c r="R2339" s="1">
        <v>162637</v>
      </c>
      <c r="S2339" s="1">
        <v>189109</v>
      </c>
      <c r="U2339" s="1">
        <v>2920</v>
      </c>
      <c r="V2339" s="1">
        <v>1004</v>
      </c>
      <c r="X2339" s="1">
        <v>59659</v>
      </c>
      <c r="Z2339" s="1">
        <v>58</v>
      </c>
      <c r="AS2339" t="s">
        <v>2293</v>
      </c>
      <c r="AT2339" t="s">
        <v>2101</v>
      </c>
      <c r="AW2339" s="35">
        <v>42</v>
      </c>
      <c r="AX2339" s="37">
        <v>17</v>
      </c>
      <c r="AY2339" s="41">
        <f t="shared" si="708"/>
        <v>42017</v>
      </c>
      <c r="BA2339" s="7" t="s">
        <v>59</v>
      </c>
    </row>
    <row r="2340" spans="1:53" hidden="1" outlineLevel="1">
      <c r="A2340" t="s">
        <v>1409</v>
      </c>
      <c r="B2340" t="s">
        <v>2101</v>
      </c>
      <c r="C2340" s="25">
        <v>181009</v>
      </c>
      <c r="F2340" s="1">
        <f t="shared" si="720"/>
        <v>113023</v>
      </c>
      <c r="G2340" s="31"/>
      <c r="H2340" s="1">
        <v>63387</v>
      </c>
      <c r="I2340" s="2" t="str">
        <f t="shared" si="718"/>
        <v/>
      </c>
      <c r="J2340" s="2">
        <f t="shared" si="719"/>
        <v>0.56083275085602047</v>
      </c>
      <c r="K2340" s="10">
        <f t="shared" si="721"/>
        <v>2</v>
      </c>
      <c r="L2340" s="9">
        <f t="shared" si="722"/>
        <v>1</v>
      </c>
      <c r="M2340" s="8" t="e">
        <f t="shared" si="723"/>
        <v>#N/A</v>
      </c>
      <c r="N2340" s="2">
        <f t="shared" si="724"/>
        <v>0.37320722330853012</v>
      </c>
      <c r="O2340" s="2">
        <f t="shared" si="725"/>
        <v>0.51515178326535305</v>
      </c>
      <c r="P2340" s="2">
        <f t="shared" si="726"/>
        <v>0</v>
      </c>
      <c r="Q2340" s="2">
        <f t="shared" si="727"/>
        <v>0.11164099342611677</v>
      </c>
      <c r="R2340" s="1">
        <v>42181</v>
      </c>
      <c r="S2340" s="1">
        <v>58224</v>
      </c>
      <c r="U2340" s="1">
        <v>481</v>
      </c>
      <c r="V2340" s="1">
        <v>154</v>
      </c>
      <c r="X2340" s="1">
        <v>11953</v>
      </c>
      <c r="Z2340" s="1">
        <v>30</v>
      </c>
      <c r="AS2340" t="s">
        <v>1409</v>
      </c>
      <c r="AT2340" t="s">
        <v>2101</v>
      </c>
      <c r="AW2340" s="35">
        <v>42</v>
      </c>
      <c r="AX2340" s="37">
        <v>19</v>
      </c>
      <c r="AY2340" s="41">
        <f t="shared" si="708"/>
        <v>42019</v>
      </c>
      <c r="BA2340" s="7" t="s">
        <v>59</v>
      </c>
    </row>
    <row r="2341" spans="1:53" hidden="1" outlineLevel="1">
      <c r="A2341" t="s">
        <v>2910</v>
      </c>
      <c r="B2341" t="s">
        <v>2101</v>
      </c>
      <c r="C2341" s="25">
        <v>146093</v>
      </c>
      <c r="F2341" s="1">
        <f t="shared" si="720"/>
        <v>90180</v>
      </c>
      <c r="G2341" s="31"/>
      <c r="H2341" s="1">
        <v>52514</v>
      </c>
      <c r="I2341" s="2" t="str">
        <f t="shared" si="718"/>
        <v/>
      </c>
      <c r="J2341" s="2">
        <f t="shared" si="719"/>
        <v>0.58232424040807274</v>
      </c>
      <c r="K2341" s="10">
        <f t="shared" si="721"/>
        <v>1</v>
      </c>
      <c r="L2341" s="9">
        <f t="shared" si="722"/>
        <v>2</v>
      </c>
      <c r="M2341" s="8" t="e">
        <f t="shared" si="723"/>
        <v>#N/A</v>
      </c>
      <c r="N2341" s="2">
        <f t="shared" si="724"/>
        <v>0.6107784431137725</v>
      </c>
      <c r="O2341" s="2">
        <f t="shared" si="725"/>
        <v>0.31563539587491685</v>
      </c>
      <c r="P2341" s="2">
        <f t="shared" si="726"/>
        <v>0</v>
      </c>
      <c r="Q2341" s="2">
        <f t="shared" si="727"/>
        <v>7.3586161011310658E-2</v>
      </c>
      <c r="R2341" s="1">
        <v>55080</v>
      </c>
      <c r="S2341" s="1">
        <v>28464</v>
      </c>
      <c r="U2341" s="1">
        <v>255</v>
      </c>
      <c r="V2341" s="1">
        <v>115</v>
      </c>
      <c r="X2341" s="1">
        <v>6263</v>
      </c>
      <c r="Z2341" s="1">
        <v>3</v>
      </c>
      <c r="AS2341" t="s">
        <v>2910</v>
      </c>
      <c r="AT2341" t="s">
        <v>2101</v>
      </c>
      <c r="AW2341" s="35">
        <v>42</v>
      </c>
      <c r="AX2341" s="37">
        <v>21</v>
      </c>
      <c r="AY2341" s="41">
        <f t="shared" si="708"/>
        <v>42021</v>
      </c>
      <c r="BA2341" s="7" t="s">
        <v>59</v>
      </c>
    </row>
    <row r="2342" spans="1:53" hidden="1" outlineLevel="1">
      <c r="A2342" t="s">
        <v>1306</v>
      </c>
      <c r="B2342" t="s">
        <v>2101</v>
      </c>
      <c r="C2342" s="25">
        <v>5341</v>
      </c>
      <c r="F2342" s="1">
        <f t="shared" si="720"/>
        <v>3726</v>
      </c>
      <c r="G2342" s="31"/>
      <c r="H2342" s="1">
        <v>1755</v>
      </c>
      <c r="I2342" s="2" t="str">
        <f t="shared" si="718"/>
        <v/>
      </c>
      <c r="J2342" s="2">
        <f t="shared" si="719"/>
        <v>0.47101449275362317</v>
      </c>
      <c r="K2342" s="10">
        <f t="shared" si="721"/>
        <v>2</v>
      </c>
      <c r="L2342" s="9">
        <f t="shared" si="722"/>
        <v>1</v>
      </c>
      <c r="M2342" s="8" t="e">
        <f t="shared" si="723"/>
        <v>#N/A</v>
      </c>
      <c r="N2342" s="2">
        <f t="shared" si="724"/>
        <v>0.41867954911433175</v>
      </c>
      <c r="O2342" s="2">
        <f t="shared" si="725"/>
        <v>0.50161030595813205</v>
      </c>
      <c r="P2342" s="2">
        <f t="shared" si="726"/>
        <v>0</v>
      </c>
      <c r="Q2342" s="2">
        <f t="shared" si="727"/>
        <v>7.9710144927536142E-2</v>
      </c>
      <c r="R2342" s="1">
        <v>1560</v>
      </c>
      <c r="S2342" s="1">
        <v>1869</v>
      </c>
      <c r="U2342" s="1">
        <v>10</v>
      </c>
      <c r="V2342" s="1">
        <v>2</v>
      </c>
      <c r="X2342" s="1">
        <v>282</v>
      </c>
      <c r="Z2342" s="1">
        <v>3</v>
      </c>
      <c r="AS2342" t="s">
        <v>1306</v>
      </c>
      <c r="AT2342" t="s">
        <v>2101</v>
      </c>
      <c r="AW2342" s="35">
        <v>42</v>
      </c>
      <c r="AX2342" s="37">
        <v>23</v>
      </c>
      <c r="AY2342" s="41">
        <f t="shared" ref="AY2342:AY2405" si="728">1000*AW2342+AX2342</f>
        <v>42023</v>
      </c>
      <c r="BA2342" s="7" t="s">
        <v>59</v>
      </c>
    </row>
    <row r="2343" spans="1:53" hidden="1" outlineLevel="1">
      <c r="A2343" t="s">
        <v>2607</v>
      </c>
      <c r="B2343" t="s">
        <v>2101</v>
      </c>
      <c r="C2343" s="25">
        <v>63105</v>
      </c>
      <c r="F2343" s="1">
        <f t="shared" si="720"/>
        <v>36923</v>
      </c>
      <c r="G2343" s="31"/>
      <c r="H2343" s="1">
        <v>17352</v>
      </c>
      <c r="I2343" s="2" t="str">
        <f t="shared" si="718"/>
        <v/>
      </c>
      <c r="J2343" s="2">
        <f t="shared" si="719"/>
        <v>0.4699509790645397</v>
      </c>
      <c r="K2343" s="10">
        <f t="shared" si="721"/>
        <v>1</v>
      </c>
      <c r="L2343" s="9">
        <f t="shared" si="722"/>
        <v>2</v>
      </c>
      <c r="M2343" s="8" t="e">
        <f t="shared" si="723"/>
        <v>#N/A</v>
      </c>
      <c r="N2343" s="2">
        <f t="shared" si="724"/>
        <v>0.48717601495003116</v>
      </c>
      <c r="O2343" s="2">
        <f t="shared" si="725"/>
        <v>0.39606749180727457</v>
      </c>
      <c r="P2343" s="2">
        <f t="shared" si="726"/>
        <v>0</v>
      </c>
      <c r="Q2343" s="2">
        <f t="shared" si="727"/>
        <v>0.11675649324269427</v>
      </c>
      <c r="R2343" s="1">
        <v>17988</v>
      </c>
      <c r="S2343" s="1">
        <v>14624</v>
      </c>
      <c r="U2343" s="1">
        <v>193</v>
      </c>
      <c r="V2343" s="1">
        <v>76</v>
      </c>
      <c r="X2343" s="1">
        <v>4036</v>
      </c>
      <c r="Z2343" s="1">
        <v>6</v>
      </c>
      <c r="AS2343" t="s">
        <v>2607</v>
      </c>
      <c r="AT2343" t="s">
        <v>2101</v>
      </c>
      <c r="AW2343" s="35">
        <v>42</v>
      </c>
      <c r="AX2343" s="37">
        <v>25</v>
      </c>
      <c r="AY2343" s="41">
        <f t="shared" si="728"/>
        <v>42025</v>
      </c>
      <c r="BA2343" s="7" t="s">
        <v>59</v>
      </c>
    </row>
    <row r="2344" spans="1:53" hidden="1" outlineLevel="1">
      <c r="A2344" t="s">
        <v>2701</v>
      </c>
      <c r="B2344" t="s">
        <v>2101</v>
      </c>
      <c r="C2344" s="25">
        <v>148734</v>
      </c>
      <c r="F2344" s="1">
        <f t="shared" si="720"/>
        <v>87368</v>
      </c>
      <c r="G2344" s="31"/>
      <c r="H2344" s="1">
        <v>42793</v>
      </c>
      <c r="I2344" s="2" t="str">
        <f t="shared" si="718"/>
        <v/>
      </c>
      <c r="J2344" s="2">
        <f t="shared" si="719"/>
        <v>0.48980175808076182</v>
      </c>
      <c r="K2344" s="10">
        <f t="shared" si="721"/>
        <v>2</v>
      </c>
      <c r="L2344" s="9">
        <f t="shared" si="722"/>
        <v>1</v>
      </c>
      <c r="M2344" s="8" t="e">
        <f t="shared" si="723"/>
        <v>#N/A</v>
      </c>
      <c r="N2344" s="2">
        <f t="shared" si="724"/>
        <v>0.3787313432835821</v>
      </c>
      <c r="O2344" s="2">
        <f t="shared" si="725"/>
        <v>0.43952019045874918</v>
      </c>
      <c r="P2344" s="2">
        <f t="shared" si="726"/>
        <v>0</v>
      </c>
      <c r="Q2344" s="2">
        <f t="shared" si="727"/>
        <v>0.18174846625766866</v>
      </c>
      <c r="R2344" s="1">
        <v>33089</v>
      </c>
      <c r="S2344" s="1">
        <v>38400</v>
      </c>
      <c r="U2344" s="1">
        <v>572</v>
      </c>
      <c r="V2344" s="1">
        <v>383</v>
      </c>
      <c r="X2344" s="1">
        <v>14875</v>
      </c>
      <c r="Z2344" s="1">
        <v>49</v>
      </c>
      <c r="AS2344" t="s">
        <v>2701</v>
      </c>
      <c r="AT2344" t="s">
        <v>2101</v>
      </c>
      <c r="AW2344" s="35">
        <v>42</v>
      </c>
      <c r="AX2344" s="37">
        <v>27</v>
      </c>
      <c r="AY2344" s="41">
        <f t="shared" si="728"/>
        <v>42027</v>
      </c>
      <c r="BA2344" s="7" t="s">
        <v>59</v>
      </c>
    </row>
    <row r="2345" spans="1:53" hidden="1" outlineLevel="1">
      <c r="A2345" t="s">
        <v>2702</v>
      </c>
      <c r="B2345" t="s">
        <v>2101</v>
      </c>
      <c r="C2345" s="25">
        <v>479137</v>
      </c>
      <c r="F2345" s="1">
        <f t="shared" si="720"/>
        <v>300768</v>
      </c>
      <c r="G2345" s="31"/>
      <c r="H2345" s="1">
        <v>173345</v>
      </c>
      <c r="I2345" s="2" t="str">
        <f t="shared" si="718"/>
        <v/>
      </c>
      <c r="J2345" s="2">
        <f t="shared" si="719"/>
        <v>0.57634123310990526</v>
      </c>
      <c r="K2345" s="10">
        <f t="shared" si="721"/>
        <v>2</v>
      </c>
      <c r="L2345" s="9">
        <f t="shared" si="722"/>
        <v>1</v>
      </c>
      <c r="M2345" s="8" t="e">
        <f t="shared" si="723"/>
        <v>#N/A</v>
      </c>
      <c r="N2345" s="2">
        <f t="shared" si="724"/>
        <v>0.31042863602510906</v>
      </c>
      <c r="O2345" s="2">
        <f t="shared" si="725"/>
        <v>0.51989573358867969</v>
      </c>
      <c r="P2345" s="2">
        <f t="shared" si="726"/>
        <v>0</v>
      </c>
      <c r="Q2345" s="2">
        <f t="shared" si="727"/>
        <v>0.16967563038621125</v>
      </c>
      <c r="R2345" s="1">
        <v>93367</v>
      </c>
      <c r="S2345" s="1">
        <v>156368</v>
      </c>
      <c r="U2345" s="1">
        <v>1703</v>
      </c>
      <c r="V2345" s="1">
        <v>804</v>
      </c>
      <c r="X2345" s="1">
        <v>48339</v>
      </c>
      <c r="Z2345" s="1">
        <v>187</v>
      </c>
      <c r="AS2345" t="s">
        <v>2702</v>
      </c>
      <c r="AT2345" t="s">
        <v>2101</v>
      </c>
      <c r="AW2345" s="35">
        <v>42</v>
      </c>
      <c r="AX2345" s="37">
        <v>29</v>
      </c>
      <c r="AY2345" s="41">
        <f t="shared" si="728"/>
        <v>42029</v>
      </c>
      <c r="BA2345" s="7" t="s">
        <v>59</v>
      </c>
    </row>
    <row r="2346" spans="1:53" hidden="1" outlineLevel="1">
      <c r="A2346" t="s">
        <v>2638</v>
      </c>
      <c r="B2346" t="s">
        <v>2101</v>
      </c>
      <c r="C2346" s="25">
        <v>40615</v>
      </c>
      <c r="F2346" s="1">
        <f t="shared" si="720"/>
        <v>23534</v>
      </c>
      <c r="G2346" s="31"/>
      <c r="H2346" s="1">
        <v>12792</v>
      </c>
      <c r="I2346" s="2" t="str">
        <f t="shared" si="718"/>
        <v/>
      </c>
      <c r="J2346" s="2">
        <f t="shared" si="719"/>
        <v>0.54355400696864109</v>
      </c>
      <c r="K2346" s="10">
        <f t="shared" si="721"/>
        <v>2</v>
      </c>
      <c r="L2346" s="9">
        <f t="shared" si="722"/>
        <v>1</v>
      </c>
      <c r="M2346" s="8" t="e">
        <f t="shared" si="723"/>
        <v>#N/A</v>
      </c>
      <c r="N2346" s="2">
        <f t="shared" si="724"/>
        <v>0.39891221211863687</v>
      </c>
      <c r="O2346" s="2">
        <f t="shared" si="725"/>
        <v>0.51283249766295569</v>
      </c>
      <c r="P2346" s="2">
        <f t="shared" si="726"/>
        <v>0</v>
      </c>
      <c r="Q2346" s="2">
        <f t="shared" si="727"/>
        <v>8.8255290218407501E-2</v>
      </c>
      <c r="R2346" s="1">
        <v>9388</v>
      </c>
      <c r="S2346" s="1">
        <v>12069</v>
      </c>
      <c r="U2346" s="1">
        <v>89</v>
      </c>
      <c r="V2346" s="1">
        <v>39</v>
      </c>
      <c r="X2346" s="1">
        <v>1944</v>
      </c>
      <c r="Z2346" s="1">
        <v>5</v>
      </c>
      <c r="AS2346" t="s">
        <v>2638</v>
      </c>
      <c r="AT2346" t="s">
        <v>2101</v>
      </c>
      <c r="AW2346" s="35">
        <v>42</v>
      </c>
      <c r="AX2346" s="37">
        <v>31</v>
      </c>
      <c r="AY2346" s="41">
        <f t="shared" si="728"/>
        <v>42031</v>
      </c>
      <c r="BA2346" s="7" t="s">
        <v>59</v>
      </c>
    </row>
    <row r="2347" spans="1:53" hidden="1" outlineLevel="1">
      <c r="A2347" t="s">
        <v>2843</v>
      </c>
      <c r="B2347" t="s">
        <v>2101</v>
      </c>
      <c r="C2347" s="25">
        <v>82461</v>
      </c>
      <c r="F2347" s="1">
        <f t="shared" si="720"/>
        <v>50368</v>
      </c>
      <c r="G2347" s="31"/>
      <c r="H2347" s="1">
        <v>25391</v>
      </c>
      <c r="I2347" s="2" t="str">
        <f t="shared" si="718"/>
        <v/>
      </c>
      <c r="J2347" s="2">
        <f t="shared" si="719"/>
        <v>0.50410975222363408</v>
      </c>
      <c r="K2347" s="10">
        <f t="shared" si="721"/>
        <v>2</v>
      </c>
      <c r="L2347" s="9">
        <f t="shared" si="722"/>
        <v>1</v>
      </c>
      <c r="M2347" s="8" t="e">
        <f t="shared" si="723"/>
        <v>#N/A</v>
      </c>
      <c r="N2347" s="2">
        <f t="shared" si="724"/>
        <v>0.44663278271918677</v>
      </c>
      <c r="O2347" s="2">
        <f t="shared" si="725"/>
        <v>0.45977604828462515</v>
      </c>
      <c r="P2347" s="2">
        <f t="shared" si="726"/>
        <v>0</v>
      </c>
      <c r="Q2347" s="2">
        <f t="shared" si="727"/>
        <v>9.3591168996188134E-2</v>
      </c>
      <c r="R2347" s="1">
        <v>22496</v>
      </c>
      <c r="S2347" s="1">
        <v>23158</v>
      </c>
      <c r="U2347" s="1">
        <v>148</v>
      </c>
      <c r="V2347" s="1">
        <v>56</v>
      </c>
      <c r="X2347" s="1">
        <v>4508</v>
      </c>
      <c r="Z2347" s="1">
        <v>2</v>
      </c>
      <c r="AS2347" t="s">
        <v>2843</v>
      </c>
      <c r="AT2347" t="s">
        <v>2101</v>
      </c>
      <c r="AW2347" s="35">
        <v>42</v>
      </c>
      <c r="AX2347" s="37">
        <v>33</v>
      </c>
      <c r="AY2347" s="41">
        <f t="shared" si="728"/>
        <v>42033</v>
      </c>
      <c r="BA2347" s="7" t="s">
        <v>59</v>
      </c>
    </row>
    <row r="2348" spans="1:53" hidden="1" outlineLevel="1">
      <c r="A2348" t="s">
        <v>1436</v>
      </c>
      <c r="B2348" t="s">
        <v>2101</v>
      </c>
      <c r="C2348" s="25">
        <v>38730</v>
      </c>
      <c r="F2348" s="1">
        <f t="shared" si="720"/>
        <v>20775</v>
      </c>
      <c r="G2348" s="31"/>
      <c r="H2348" s="1">
        <v>9705</v>
      </c>
      <c r="I2348" s="2" t="str">
        <f t="shared" si="718"/>
        <v/>
      </c>
      <c r="J2348" s="2">
        <f t="shared" si="719"/>
        <v>0.46714801444043319</v>
      </c>
      <c r="K2348" s="10">
        <f t="shared" si="721"/>
        <v>2</v>
      </c>
      <c r="L2348" s="9">
        <f t="shared" si="722"/>
        <v>1</v>
      </c>
      <c r="M2348" s="8" t="e">
        <f t="shared" si="723"/>
        <v>#N/A</v>
      </c>
      <c r="N2348" s="2">
        <f t="shared" si="724"/>
        <v>0.44221419975932613</v>
      </c>
      <c r="O2348" s="2">
        <f t="shared" si="725"/>
        <v>0.45357400722021662</v>
      </c>
      <c r="P2348" s="2">
        <f t="shared" si="726"/>
        <v>0</v>
      </c>
      <c r="Q2348" s="2">
        <f t="shared" si="727"/>
        <v>0.1042117930204573</v>
      </c>
      <c r="R2348" s="1">
        <v>9187</v>
      </c>
      <c r="S2348" s="1">
        <v>9423</v>
      </c>
      <c r="U2348" s="1">
        <v>72</v>
      </c>
      <c r="V2348" s="1">
        <v>57</v>
      </c>
      <c r="X2348" s="1">
        <v>2018</v>
      </c>
      <c r="Z2348" s="1">
        <v>18</v>
      </c>
      <c r="AS2348" t="s">
        <v>1436</v>
      </c>
      <c r="AT2348" t="s">
        <v>2101</v>
      </c>
      <c r="AW2348" s="35">
        <v>42</v>
      </c>
      <c r="AX2348" s="37">
        <v>35</v>
      </c>
      <c r="AY2348" s="41">
        <f t="shared" si="728"/>
        <v>42035</v>
      </c>
      <c r="BA2348" s="7" t="s">
        <v>59</v>
      </c>
    </row>
    <row r="2349" spans="1:53" hidden="1" outlineLevel="1">
      <c r="A2349" t="s">
        <v>725</v>
      </c>
      <c r="B2349" t="s">
        <v>2101</v>
      </c>
      <c r="C2349" s="25">
        <v>65882</v>
      </c>
      <c r="F2349" s="1">
        <f t="shared" si="720"/>
        <v>43864</v>
      </c>
      <c r="G2349" s="31"/>
      <c r="H2349" s="1">
        <v>18175</v>
      </c>
      <c r="I2349" s="2" t="str">
        <f t="shared" si="718"/>
        <v/>
      </c>
      <c r="J2349" s="2">
        <f t="shared" si="719"/>
        <v>0.41434889658945834</v>
      </c>
      <c r="K2349" s="10">
        <f t="shared" si="721"/>
        <v>2</v>
      </c>
      <c r="L2349" s="9">
        <f t="shared" si="722"/>
        <v>1</v>
      </c>
      <c r="M2349" s="8" t="e">
        <f t="shared" si="723"/>
        <v>#N/A</v>
      </c>
      <c r="N2349" s="2">
        <f t="shared" si="724"/>
        <v>0.42070946562101041</v>
      </c>
      <c r="O2349" s="2">
        <f t="shared" si="725"/>
        <v>0.4334078059456502</v>
      </c>
      <c r="P2349" s="2">
        <f t="shared" si="726"/>
        <v>0</v>
      </c>
      <c r="Q2349" s="2">
        <f t="shared" si="727"/>
        <v>0.14588272843333938</v>
      </c>
      <c r="R2349" s="1">
        <v>18454</v>
      </c>
      <c r="S2349" s="1">
        <v>19011</v>
      </c>
      <c r="U2349" s="1">
        <v>184</v>
      </c>
      <c r="V2349" s="1">
        <v>79</v>
      </c>
      <c r="X2349" s="1">
        <v>6126</v>
      </c>
      <c r="Z2349" s="1">
        <v>10</v>
      </c>
      <c r="AS2349" t="s">
        <v>725</v>
      </c>
      <c r="AT2349" t="s">
        <v>2101</v>
      </c>
      <c r="AW2349" s="35">
        <v>42</v>
      </c>
      <c r="AX2349" s="37">
        <v>37</v>
      </c>
      <c r="AY2349" s="41">
        <f t="shared" si="728"/>
        <v>42037</v>
      </c>
      <c r="BA2349" s="7" t="s">
        <v>59</v>
      </c>
    </row>
    <row r="2350" spans="1:53" hidden="1" outlineLevel="1">
      <c r="A2350" t="s">
        <v>351</v>
      </c>
      <c r="B2350" t="s">
        <v>2101</v>
      </c>
      <c r="C2350" s="25">
        <v>89496</v>
      </c>
      <c r="F2350" s="1">
        <f t="shared" si="720"/>
        <v>59618</v>
      </c>
      <c r="G2350" s="31"/>
      <c r="H2350" s="1">
        <v>27782</v>
      </c>
      <c r="I2350" s="2" t="str">
        <f t="shared" si="718"/>
        <v/>
      </c>
      <c r="J2350" s="2">
        <f t="shared" si="719"/>
        <v>0.46600020128149217</v>
      </c>
      <c r="K2350" s="10">
        <f t="shared" si="721"/>
        <v>2</v>
      </c>
      <c r="L2350" s="9">
        <f t="shared" si="722"/>
        <v>1</v>
      </c>
      <c r="M2350" s="8" t="e">
        <f t="shared" si="723"/>
        <v>#N/A</v>
      </c>
      <c r="N2350" s="2">
        <f t="shared" si="724"/>
        <v>0.39727934516421215</v>
      </c>
      <c r="O2350" s="2">
        <f t="shared" si="725"/>
        <v>0.50467979469287794</v>
      </c>
      <c r="P2350" s="2">
        <f t="shared" si="726"/>
        <v>0</v>
      </c>
      <c r="Q2350" s="2">
        <f t="shared" si="727"/>
        <v>9.8040860142909914E-2</v>
      </c>
      <c r="R2350" s="1">
        <v>23685</v>
      </c>
      <c r="S2350" s="1">
        <v>30088</v>
      </c>
      <c r="U2350" s="1">
        <v>212</v>
      </c>
      <c r="V2350" s="1">
        <v>129</v>
      </c>
      <c r="X2350" s="1">
        <v>5454</v>
      </c>
      <c r="Z2350" s="1">
        <v>50</v>
      </c>
      <c r="AS2350" t="s">
        <v>351</v>
      </c>
      <c r="AT2350" t="s">
        <v>2101</v>
      </c>
      <c r="AW2350" s="35">
        <v>42</v>
      </c>
      <c r="AX2350" s="37">
        <v>39</v>
      </c>
      <c r="AY2350" s="41">
        <f t="shared" si="728"/>
        <v>42039</v>
      </c>
      <c r="BA2350" s="7" t="s">
        <v>59</v>
      </c>
    </row>
    <row r="2351" spans="1:53" hidden="1" outlineLevel="1">
      <c r="A2351" t="s">
        <v>204</v>
      </c>
      <c r="B2351" t="s">
        <v>2101</v>
      </c>
      <c r="C2351" s="25">
        <v>226835</v>
      </c>
      <c r="F2351" s="1">
        <f t="shared" si="720"/>
        <v>137456</v>
      </c>
      <c r="G2351" s="31"/>
      <c r="H2351" s="1">
        <v>78883</v>
      </c>
      <c r="I2351" s="2" t="str">
        <f t="shared" si="718"/>
        <v/>
      </c>
      <c r="J2351" s="2">
        <f t="shared" si="719"/>
        <v>0.57387818647421718</v>
      </c>
      <c r="K2351" s="10">
        <f t="shared" si="721"/>
        <v>2</v>
      </c>
      <c r="L2351" s="9">
        <f t="shared" si="722"/>
        <v>1</v>
      </c>
      <c r="M2351" s="8" t="e">
        <f t="shared" si="723"/>
        <v>#N/A</v>
      </c>
      <c r="N2351" s="2">
        <f t="shared" si="724"/>
        <v>0.29770981259457574</v>
      </c>
      <c r="O2351" s="2">
        <f t="shared" si="725"/>
        <v>0.56376585962053316</v>
      </c>
      <c r="P2351" s="2">
        <f t="shared" si="726"/>
        <v>0</v>
      </c>
      <c r="Q2351" s="2">
        <f t="shared" si="727"/>
        <v>0.1385243277848911</v>
      </c>
      <c r="R2351" s="1">
        <v>40922</v>
      </c>
      <c r="S2351" s="1">
        <v>77493</v>
      </c>
      <c r="U2351" s="1">
        <v>765</v>
      </c>
      <c r="V2351" s="1">
        <v>357</v>
      </c>
      <c r="X2351" s="1">
        <v>17810</v>
      </c>
      <c r="Z2351" s="1">
        <v>109</v>
      </c>
      <c r="AS2351" t="s">
        <v>204</v>
      </c>
      <c r="AT2351" t="s">
        <v>2101</v>
      </c>
      <c r="AW2351" s="35">
        <v>42</v>
      </c>
      <c r="AX2351" s="37">
        <v>41</v>
      </c>
      <c r="AY2351" s="41">
        <f t="shared" si="728"/>
        <v>42041</v>
      </c>
      <c r="BA2351" s="7" t="s">
        <v>59</v>
      </c>
    </row>
    <row r="2352" spans="1:53" hidden="1" outlineLevel="1">
      <c r="A2352" t="s">
        <v>73</v>
      </c>
      <c r="B2352" t="s">
        <v>2101</v>
      </c>
      <c r="C2352" s="25">
        <v>260312</v>
      </c>
      <c r="F2352" s="1">
        <f t="shared" si="720"/>
        <v>177654</v>
      </c>
      <c r="G2352" s="31"/>
      <c r="H2352" s="1">
        <v>86047</v>
      </c>
      <c r="I2352" s="2" t="str">
        <f t="shared" si="718"/>
        <v/>
      </c>
      <c r="J2352" s="2">
        <f t="shared" si="719"/>
        <v>0.48435160480484535</v>
      </c>
      <c r="K2352" s="10">
        <f t="shared" si="721"/>
        <v>2</v>
      </c>
      <c r="L2352" s="9">
        <f t="shared" si="722"/>
        <v>1</v>
      </c>
      <c r="M2352" s="8" t="e">
        <f t="shared" si="723"/>
        <v>#N/A</v>
      </c>
      <c r="N2352" s="2">
        <f t="shared" si="724"/>
        <v>0.3922061985657514</v>
      </c>
      <c r="O2352" s="2">
        <f t="shared" si="725"/>
        <v>0.47589133934501898</v>
      </c>
      <c r="P2352" s="2">
        <f t="shared" si="726"/>
        <v>0</v>
      </c>
      <c r="Q2352" s="2">
        <f t="shared" si="727"/>
        <v>0.13190246208922957</v>
      </c>
      <c r="R2352" s="1">
        <v>69677</v>
      </c>
      <c r="S2352" s="1">
        <v>84544</v>
      </c>
      <c r="U2352" s="1">
        <v>907</v>
      </c>
      <c r="V2352" s="1">
        <v>451</v>
      </c>
      <c r="X2352" s="1">
        <v>21842</v>
      </c>
      <c r="Z2352" s="1">
        <v>233</v>
      </c>
      <c r="AS2352" t="s">
        <v>73</v>
      </c>
      <c r="AT2352" t="s">
        <v>2101</v>
      </c>
      <c r="AW2352" s="35">
        <v>42</v>
      </c>
      <c r="AX2352" s="37">
        <v>43</v>
      </c>
      <c r="AY2352" s="41">
        <f t="shared" si="728"/>
        <v>42043</v>
      </c>
      <c r="BA2352" s="7" t="s">
        <v>59</v>
      </c>
    </row>
    <row r="2353" spans="1:53" hidden="1" outlineLevel="1">
      <c r="A2353" t="s">
        <v>532</v>
      </c>
      <c r="B2353" t="s">
        <v>2101</v>
      </c>
      <c r="C2353" s="25">
        <v>553806</v>
      </c>
      <c r="F2353" s="1">
        <f t="shared" si="720"/>
        <v>381312</v>
      </c>
      <c r="G2353" s="31"/>
      <c r="H2353" s="1">
        <v>205606</v>
      </c>
      <c r="I2353" s="2" t="str">
        <f t="shared" si="718"/>
        <v/>
      </c>
      <c r="J2353" s="2">
        <f t="shared" si="719"/>
        <v>0.53920673883853643</v>
      </c>
      <c r="K2353" s="10">
        <f t="shared" si="721"/>
        <v>2</v>
      </c>
      <c r="L2353" s="9">
        <f t="shared" si="722"/>
        <v>1</v>
      </c>
      <c r="M2353" s="8" t="e">
        <f t="shared" si="723"/>
        <v>#N/A</v>
      </c>
      <c r="N2353" s="2">
        <f t="shared" si="724"/>
        <v>0.34940678499496475</v>
      </c>
      <c r="O2353" s="2">
        <f t="shared" si="725"/>
        <v>0.5384252265861027</v>
      </c>
      <c r="P2353" s="2">
        <f t="shared" si="726"/>
        <v>0</v>
      </c>
      <c r="Q2353" s="2">
        <f t="shared" si="727"/>
        <v>0.11216798841893261</v>
      </c>
      <c r="R2353" s="1">
        <v>133233</v>
      </c>
      <c r="S2353" s="1">
        <v>205308</v>
      </c>
      <c r="U2353" s="1">
        <v>1333</v>
      </c>
      <c r="V2353" s="1">
        <v>705</v>
      </c>
      <c r="X2353" s="1">
        <v>40477</v>
      </c>
      <c r="Z2353" s="1">
        <v>256</v>
      </c>
      <c r="AS2353" t="s">
        <v>532</v>
      </c>
      <c r="AT2353" t="s">
        <v>2101</v>
      </c>
      <c r="AW2353" s="35">
        <v>42</v>
      </c>
      <c r="AX2353" s="37">
        <v>45</v>
      </c>
      <c r="AY2353" s="41">
        <f t="shared" si="728"/>
        <v>42045</v>
      </c>
      <c r="BA2353" s="7" t="s">
        <v>59</v>
      </c>
    </row>
    <row r="2354" spans="1:53" hidden="1" outlineLevel="1">
      <c r="A2354" t="s">
        <v>425</v>
      </c>
      <c r="B2354" t="s">
        <v>2101</v>
      </c>
      <c r="C2354" s="25">
        <v>33006</v>
      </c>
      <c r="F2354" s="1">
        <f t="shared" si="720"/>
        <v>21298</v>
      </c>
      <c r="G2354" s="31"/>
      <c r="H2354" s="1">
        <v>11272</v>
      </c>
      <c r="I2354" s="2" t="str">
        <f t="shared" si="718"/>
        <v/>
      </c>
      <c r="J2354" s="2">
        <f t="shared" si="719"/>
        <v>0.5292515729176448</v>
      </c>
      <c r="K2354" s="10">
        <f t="shared" si="721"/>
        <v>1</v>
      </c>
      <c r="L2354" s="9">
        <f t="shared" si="722"/>
        <v>2</v>
      </c>
      <c r="M2354" s="8" t="e">
        <f t="shared" si="723"/>
        <v>#N/A</v>
      </c>
      <c r="N2354" s="2">
        <f t="shared" si="724"/>
        <v>0.5267630763451967</v>
      </c>
      <c r="O2354" s="2">
        <f t="shared" si="725"/>
        <v>0.37336839139825334</v>
      </c>
      <c r="P2354" s="2">
        <f t="shared" si="726"/>
        <v>0</v>
      </c>
      <c r="Q2354" s="2">
        <f t="shared" si="727"/>
        <v>9.9868532256549958E-2</v>
      </c>
      <c r="R2354" s="1">
        <v>11219</v>
      </c>
      <c r="S2354" s="1">
        <v>7952</v>
      </c>
      <c r="U2354" s="1">
        <v>41</v>
      </c>
      <c r="V2354" s="1">
        <v>42</v>
      </c>
      <c r="X2354" s="1">
        <v>2039</v>
      </c>
      <c r="Z2354" s="1">
        <v>5</v>
      </c>
      <c r="AS2354" t="s">
        <v>425</v>
      </c>
      <c r="AT2354" t="s">
        <v>2101</v>
      </c>
      <c r="AW2354" s="35">
        <v>42</v>
      </c>
      <c r="AX2354" s="37">
        <v>47</v>
      </c>
      <c r="AY2354" s="41">
        <f t="shared" si="728"/>
        <v>42047</v>
      </c>
      <c r="BA2354" s="7" t="s">
        <v>59</v>
      </c>
    </row>
    <row r="2355" spans="1:53" hidden="1" outlineLevel="1">
      <c r="A2355" t="s">
        <v>2360</v>
      </c>
      <c r="B2355" t="s">
        <v>2101</v>
      </c>
      <c r="C2355" s="25">
        <v>278389</v>
      </c>
      <c r="F2355" s="1">
        <f t="shared" si="720"/>
        <v>181227</v>
      </c>
      <c r="G2355" s="31"/>
      <c r="H2355" s="1">
        <v>85079</v>
      </c>
      <c r="I2355" s="2" t="str">
        <f t="shared" si="718"/>
        <v/>
      </c>
      <c r="J2355" s="2">
        <f t="shared" si="719"/>
        <v>0.46946095228635909</v>
      </c>
      <c r="K2355" s="10">
        <f t="shared" si="721"/>
        <v>1</v>
      </c>
      <c r="L2355" s="9">
        <f t="shared" si="722"/>
        <v>2</v>
      </c>
      <c r="M2355" s="8" t="e">
        <f t="shared" si="723"/>
        <v>#N/A</v>
      </c>
      <c r="N2355" s="2">
        <f t="shared" si="724"/>
        <v>0.52078332698770047</v>
      </c>
      <c r="O2355" s="2">
        <f t="shared" si="725"/>
        <v>0.37122503821174552</v>
      </c>
      <c r="P2355" s="2">
        <f t="shared" si="726"/>
        <v>0</v>
      </c>
      <c r="Q2355" s="2">
        <f t="shared" si="727"/>
        <v>0.10799163480055401</v>
      </c>
      <c r="R2355" s="1">
        <v>94380</v>
      </c>
      <c r="S2355" s="1">
        <v>67276</v>
      </c>
      <c r="U2355" s="1">
        <v>666</v>
      </c>
      <c r="V2355" s="1">
        <v>446</v>
      </c>
      <c r="X2355" s="1">
        <v>18454</v>
      </c>
      <c r="Z2355" s="1">
        <v>5</v>
      </c>
      <c r="AS2355" t="s">
        <v>2360</v>
      </c>
      <c r="AT2355" t="s">
        <v>2101</v>
      </c>
      <c r="AW2355" s="35">
        <v>42</v>
      </c>
      <c r="AX2355" s="37">
        <v>49</v>
      </c>
      <c r="AY2355" s="41">
        <f t="shared" si="728"/>
        <v>42049</v>
      </c>
      <c r="BA2355" s="7" t="s">
        <v>59</v>
      </c>
    </row>
    <row r="2356" spans="1:53" hidden="1" outlineLevel="1">
      <c r="A2356" t="s">
        <v>2163</v>
      </c>
      <c r="B2356" t="s">
        <v>2101</v>
      </c>
      <c r="C2356" s="25">
        <v>141165</v>
      </c>
      <c r="F2356" s="1">
        <f t="shared" si="720"/>
        <v>89167</v>
      </c>
      <c r="G2356" s="31"/>
      <c r="H2356" s="1">
        <v>37574</v>
      </c>
      <c r="I2356" s="2" t="str">
        <f t="shared" si="718"/>
        <v/>
      </c>
      <c r="J2356" s="2">
        <f t="shared" si="719"/>
        <v>0.42138907891933114</v>
      </c>
      <c r="K2356" s="10">
        <f t="shared" si="721"/>
        <v>1</v>
      </c>
      <c r="L2356" s="9">
        <f t="shared" si="722"/>
        <v>2</v>
      </c>
      <c r="M2356" s="8" t="e">
        <f t="shared" si="723"/>
        <v>#N/A</v>
      </c>
      <c r="N2356" s="2">
        <f t="shared" si="724"/>
        <v>0.6866441620778988</v>
      </c>
      <c r="O2356" s="2">
        <f t="shared" si="725"/>
        <v>0.24346451041304518</v>
      </c>
      <c r="P2356" s="2">
        <f t="shared" si="726"/>
        <v>0</v>
      </c>
      <c r="Q2356" s="2">
        <f t="shared" si="727"/>
        <v>6.9891327509056023E-2</v>
      </c>
      <c r="R2356" s="1">
        <v>61226</v>
      </c>
      <c r="S2356" s="1">
        <v>21709</v>
      </c>
      <c r="U2356" s="1">
        <v>272</v>
      </c>
      <c r="V2356" s="1">
        <v>75</v>
      </c>
      <c r="X2356" s="1">
        <v>5823</v>
      </c>
      <c r="Z2356" s="1">
        <v>62</v>
      </c>
      <c r="AS2356" t="s">
        <v>2163</v>
      </c>
      <c r="AT2356" t="s">
        <v>2101</v>
      </c>
      <c r="AW2356" s="35">
        <v>42</v>
      </c>
      <c r="AX2356" s="37">
        <v>51</v>
      </c>
      <c r="AY2356" s="41">
        <f t="shared" si="728"/>
        <v>42051</v>
      </c>
      <c r="BA2356" s="7" t="s">
        <v>59</v>
      </c>
    </row>
    <row r="2357" spans="1:53" hidden="1" outlineLevel="1">
      <c r="A2357" t="s">
        <v>176</v>
      </c>
      <c r="B2357" t="s">
        <v>2101</v>
      </c>
      <c r="C2357" s="25">
        <v>7519</v>
      </c>
      <c r="F2357" s="1">
        <f t="shared" si="720"/>
        <v>3181</v>
      </c>
      <c r="G2357" s="31"/>
      <c r="H2357" s="1">
        <v>1988</v>
      </c>
      <c r="I2357" s="2" t="str">
        <f t="shared" si="718"/>
        <v/>
      </c>
      <c r="J2357" s="2">
        <f t="shared" si="719"/>
        <v>0.62496070418107519</v>
      </c>
      <c r="K2357" s="10">
        <f t="shared" si="721"/>
        <v>2</v>
      </c>
      <c r="L2357" s="9">
        <f t="shared" si="722"/>
        <v>1</v>
      </c>
      <c r="M2357" s="8">
        <f t="shared" si="723"/>
        <v>5</v>
      </c>
      <c r="N2357" s="2">
        <f t="shared" si="724"/>
        <v>0.42156554542596669</v>
      </c>
      <c r="O2357" s="2">
        <f t="shared" si="725"/>
        <v>0.51744734360264066</v>
      </c>
      <c r="P2357" s="2">
        <f t="shared" si="726"/>
        <v>0</v>
      </c>
      <c r="Q2357" s="2">
        <f t="shared" si="727"/>
        <v>6.0987110971392644E-2</v>
      </c>
      <c r="R2357" s="1">
        <v>1341</v>
      </c>
      <c r="S2357" s="1">
        <v>1646</v>
      </c>
      <c r="U2357" s="1">
        <v>4</v>
      </c>
      <c r="V2357" s="1">
        <v>0</v>
      </c>
      <c r="X2357" s="1">
        <v>190</v>
      </c>
      <c r="Z2357" s="1">
        <v>0</v>
      </c>
      <c r="AS2357" t="s">
        <v>176</v>
      </c>
      <c r="AT2357" t="s">
        <v>2101</v>
      </c>
      <c r="AW2357" s="35">
        <v>42</v>
      </c>
      <c r="AX2357" s="37">
        <v>53</v>
      </c>
      <c r="AY2357" s="41">
        <f t="shared" si="728"/>
        <v>42053</v>
      </c>
      <c r="BA2357" s="7" t="s">
        <v>59</v>
      </c>
    </row>
    <row r="2358" spans="1:53" hidden="1" outlineLevel="1">
      <c r="A2358" t="s">
        <v>2014</v>
      </c>
      <c r="B2358" t="s">
        <v>2101</v>
      </c>
      <c r="C2358" s="25">
        <v>142421</v>
      </c>
      <c r="F2358" s="1">
        <f t="shared" si="720"/>
        <v>82610</v>
      </c>
      <c r="G2358" s="31"/>
      <c r="H2358" s="1">
        <v>42909</v>
      </c>
      <c r="I2358" s="2" t="str">
        <f t="shared" si="718"/>
        <v/>
      </c>
      <c r="J2358" s="2">
        <f t="shared" si="719"/>
        <v>0.5194165355283864</v>
      </c>
      <c r="K2358" s="10">
        <f t="shared" si="721"/>
        <v>2</v>
      </c>
      <c r="L2358" s="9">
        <f t="shared" si="722"/>
        <v>1</v>
      </c>
      <c r="M2358" s="8" t="e">
        <f t="shared" si="723"/>
        <v>#N/A</v>
      </c>
      <c r="N2358" s="2">
        <f t="shared" si="724"/>
        <v>0.29126013799782108</v>
      </c>
      <c r="O2358" s="2">
        <f t="shared" si="725"/>
        <v>0.58807650405519918</v>
      </c>
      <c r="P2358" s="2">
        <f t="shared" si="726"/>
        <v>0</v>
      </c>
      <c r="Q2358" s="2">
        <f t="shared" si="727"/>
        <v>0.1206633579469798</v>
      </c>
      <c r="R2358" s="1">
        <v>24061</v>
      </c>
      <c r="S2358" s="1">
        <v>48581</v>
      </c>
      <c r="U2358" s="1">
        <v>346</v>
      </c>
      <c r="V2358" s="1">
        <v>152</v>
      </c>
      <c r="X2358" s="1">
        <v>9463</v>
      </c>
      <c r="Z2358" s="1">
        <v>7</v>
      </c>
      <c r="AS2358" t="s">
        <v>2014</v>
      </c>
      <c r="AT2358" t="s">
        <v>2101</v>
      </c>
      <c r="AW2358" s="35">
        <v>42</v>
      </c>
      <c r="AX2358" s="37">
        <v>55</v>
      </c>
      <c r="AY2358" s="41">
        <f t="shared" si="728"/>
        <v>42055</v>
      </c>
      <c r="BA2358" s="7" t="s">
        <v>59</v>
      </c>
    </row>
    <row r="2359" spans="1:53" hidden="1" outlineLevel="1">
      <c r="A2359" t="s">
        <v>390</v>
      </c>
      <c r="B2359" t="s">
        <v>2101</v>
      </c>
      <c r="C2359" s="25">
        <v>14714</v>
      </c>
      <c r="F2359" s="1">
        <f t="shared" si="720"/>
        <v>9385</v>
      </c>
      <c r="G2359" s="31"/>
      <c r="H2359" s="1">
        <v>4377</v>
      </c>
      <c r="I2359" s="2" t="str">
        <f t="shared" si="718"/>
        <v/>
      </c>
      <c r="J2359" s="2">
        <f t="shared" si="719"/>
        <v>0.46638252530633989</v>
      </c>
      <c r="K2359" s="10">
        <f t="shared" si="721"/>
        <v>2</v>
      </c>
      <c r="L2359" s="9">
        <f t="shared" si="722"/>
        <v>1</v>
      </c>
      <c r="M2359" s="8" t="e">
        <f t="shared" si="723"/>
        <v>#N/A</v>
      </c>
      <c r="N2359" s="2">
        <f t="shared" si="724"/>
        <v>0.35578050079914758</v>
      </c>
      <c r="O2359" s="2">
        <f t="shared" si="725"/>
        <v>0.56920618007458712</v>
      </c>
      <c r="P2359" s="2">
        <f t="shared" si="726"/>
        <v>0</v>
      </c>
      <c r="Q2359" s="2">
        <f t="shared" si="727"/>
        <v>7.5013319126265299E-2</v>
      </c>
      <c r="R2359" s="1">
        <v>3339</v>
      </c>
      <c r="S2359" s="1">
        <v>5342</v>
      </c>
      <c r="U2359" s="1">
        <v>40</v>
      </c>
      <c r="V2359" s="1">
        <v>9</v>
      </c>
      <c r="X2359" s="1">
        <v>654</v>
      </c>
      <c r="Z2359" s="1">
        <v>1</v>
      </c>
      <c r="AS2359" t="s">
        <v>390</v>
      </c>
      <c r="AT2359" t="s">
        <v>2101</v>
      </c>
      <c r="AW2359" s="35">
        <v>42</v>
      </c>
      <c r="AX2359" s="37">
        <v>57</v>
      </c>
      <c r="AY2359" s="41">
        <f t="shared" si="728"/>
        <v>42057</v>
      </c>
      <c r="BA2359" s="7" t="s">
        <v>59</v>
      </c>
    </row>
    <row r="2360" spans="1:53" hidden="1" outlineLevel="1">
      <c r="A2360" t="s">
        <v>96</v>
      </c>
      <c r="B2360" t="s">
        <v>2101</v>
      </c>
      <c r="C2360" s="25">
        <v>39342</v>
      </c>
      <c r="F2360" s="1">
        <f t="shared" si="720"/>
        <v>25328</v>
      </c>
      <c r="G2360" s="31"/>
      <c r="H2360" s="1">
        <v>12566</v>
      </c>
      <c r="I2360" s="2" t="str">
        <f t="shared" si="718"/>
        <v/>
      </c>
      <c r="J2360" s="2">
        <f t="shared" si="719"/>
        <v>0.4961307643714466</v>
      </c>
      <c r="K2360" s="10">
        <f t="shared" si="721"/>
        <v>1</v>
      </c>
      <c r="L2360" s="9">
        <f t="shared" si="722"/>
        <v>2</v>
      </c>
      <c r="M2360" s="8" t="e">
        <f t="shared" si="723"/>
        <v>#N/A</v>
      </c>
      <c r="N2360" s="2">
        <f t="shared" si="724"/>
        <v>0.6719046114971573</v>
      </c>
      <c r="O2360" s="2">
        <f t="shared" si="725"/>
        <v>0.26287113076437146</v>
      </c>
      <c r="P2360" s="2">
        <f t="shared" si="726"/>
        <v>0</v>
      </c>
      <c r="Q2360" s="2">
        <f t="shared" si="727"/>
        <v>6.5224257738471236E-2</v>
      </c>
      <c r="R2360" s="1">
        <v>17018</v>
      </c>
      <c r="S2360" s="1">
        <v>6658</v>
      </c>
      <c r="U2360" s="1">
        <v>69</v>
      </c>
      <c r="V2360" s="1">
        <v>34</v>
      </c>
      <c r="X2360" s="1">
        <v>1547</v>
      </c>
      <c r="Z2360" s="1">
        <v>2</v>
      </c>
      <c r="AS2360" t="s">
        <v>96</v>
      </c>
      <c r="AT2360" t="s">
        <v>2101</v>
      </c>
      <c r="AW2360" s="35">
        <v>42</v>
      </c>
      <c r="AX2360" s="37">
        <v>59</v>
      </c>
      <c r="AY2360" s="41">
        <f t="shared" si="728"/>
        <v>42059</v>
      </c>
      <c r="BA2360" s="7" t="s">
        <v>59</v>
      </c>
    </row>
    <row r="2361" spans="1:53" hidden="1" outlineLevel="1">
      <c r="A2361" t="s">
        <v>2695</v>
      </c>
      <c r="B2361" t="s">
        <v>2101</v>
      </c>
      <c r="C2361" s="25">
        <v>45684</v>
      </c>
      <c r="F2361" s="1">
        <f t="shared" si="720"/>
        <v>29401</v>
      </c>
      <c r="G2361" s="31"/>
      <c r="H2361" s="1">
        <v>13520</v>
      </c>
      <c r="I2361" s="2" t="str">
        <f t="shared" si="718"/>
        <v/>
      </c>
      <c r="J2361" s="2">
        <f t="shared" si="719"/>
        <v>0.45984830447943947</v>
      </c>
      <c r="K2361" s="10">
        <f t="shared" si="721"/>
        <v>2</v>
      </c>
      <c r="L2361" s="9">
        <f t="shared" si="722"/>
        <v>1</v>
      </c>
      <c r="M2361" s="8" t="e">
        <f t="shared" si="723"/>
        <v>#N/A</v>
      </c>
      <c r="N2361" s="2">
        <f t="shared" si="724"/>
        <v>0.3304309377232067</v>
      </c>
      <c r="O2361" s="2">
        <f t="shared" si="725"/>
        <v>0.57202135981769331</v>
      </c>
      <c r="P2361" s="2">
        <f t="shared" si="726"/>
        <v>0</v>
      </c>
      <c r="Q2361" s="2">
        <f t="shared" si="727"/>
        <v>9.754770245910005E-2</v>
      </c>
      <c r="R2361" s="1">
        <v>9715</v>
      </c>
      <c r="S2361" s="1">
        <v>16818</v>
      </c>
      <c r="U2361" s="1">
        <v>79</v>
      </c>
      <c r="V2361" s="1">
        <v>70</v>
      </c>
      <c r="X2361" s="1">
        <v>2690</v>
      </c>
      <c r="Z2361" s="1">
        <v>29</v>
      </c>
      <c r="AS2361" t="s">
        <v>2695</v>
      </c>
      <c r="AT2361" t="s">
        <v>2101</v>
      </c>
      <c r="AW2361" s="35">
        <v>42</v>
      </c>
      <c r="AX2361" s="37">
        <v>61</v>
      </c>
      <c r="AY2361" s="41">
        <f t="shared" si="728"/>
        <v>42061</v>
      </c>
      <c r="BA2361" s="7" t="s">
        <v>59</v>
      </c>
    </row>
    <row r="2362" spans="1:53" hidden="1" outlineLevel="1">
      <c r="A2362" t="s">
        <v>2560</v>
      </c>
      <c r="B2362" t="s">
        <v>2101</v>
      </c>
      <c r="C2362" s="25">
        <v>88716</v>
      </c>
      <c r="F2362" s="1">
        <f t="shared" si="720"/>
        <v>53318</v>
      </c>
      <c r="G2362" s="31"/>
      <c r="H2362" s="1">
        <v>26258</v>
      </c>
      <c r="I2362" s="2" t="str">
        <f t="shared" si="718"/>
        <v/>
      </c>
      <c r="J2362" s="2">
        <f t="shared" si="719"/>
        <v>0.49247908773772459</v>
      </c>
      <c r="K2362" s="10">
        <f t="shared" si="721"/>
        <v>1</v>
      </c>
      <c r="L2362" s="9">
        <f t="shared" si="722"/>
        <v>2</v>
      </c>
      <c r="M2362" s="8" t="e">
        <f t="shared" si="723"/>
        <v>#N/A</v>
      </c>
      <c r="N2362" s="2">
        <f t="shared" si="724"/>
        <v>0.44197081660977533</v>
      </c>
      <c r="O2362" s="2">
        <f t="shared" si="725"/>
        <v>0.44120184553059005</v>
      </c>
      <c r="P2362" s="2">
        <f t="shared" si="726"/>
        <v>0</v>
      </c>
      <c r="Q2362" s="2">
        <f t="shared" si="727"/>
        <v>0.11682733785963462</v>
      </c>
      <c r="R2362" s="1">
        <v>23565</v>
      </c>
      <c r="S2362" s="1">
        <v>23524</v>
      </c>
      <c r="U2362" s="1">
        <v>201</v>
      </c>
      <c r="V2362" s="1">
        <v>128</v>
      </c>
      <c r="X2362" s="1">
        <v>5897</v>
      </c>
      <c r="Z2362" s="1">
        <v>3</v>
      </c>
      <c r="AS2362" t="s">
        <v>2560</v>
      </c>
      <c r="AT2362" t="s">
        <v>2101</v>
      </c>
      <c r="AW2362" s="35">
        <v>42</v>
      </c>
      <c r="AX2362" s="37">
        <v>63</v>
      </c>
      <c r="AY2362" s="41">
        <f t="shared" si="728"/>
        <v>42063</v>
      </c>
      <c r="BA2362" s="7" t="s">
        <v>59</v>
      </c>
    </row>
    <row r="2363" spans="1:53" hidden="1" outlineLevel="1">
      <c r="A2363" t="s">
        <v>708</v>
      </c>
      <c r="B2363" t="s">
        <v>2101</v>
      </c>
      <c r="C2363" s="25">
        <v>45323</v>
      </c>
      <c r="F2363" s="1">
        <f t="shared" ref="F2363:F2397" si="729">SUM(R2363:AP2363)</f>
        <v>29142</v>
      </c>
      <c r="G2363" s="31"/>
      <c r="H2363" s="1">
        <v>13998</v>
      </c>
      <c r="I2363" s="2" t="str">
        <f t="shared" si="718"/>
        <v/>
      </c>
      <c r="J2363" s="2">
        <f t="shared" si="719"/>
        <v>0.48033765698991149</v>
      </c>
      <c r="K2363" s="10">
        <f t="shared" ref="K2363:K2398" si="730">RANK(R2363,R2363:AP2363)</f>
        <v>2</v>
      </c>
      <c r="L2363" s="9">
        <f t="shared" ref="L2363:L2398" si="731">RANK(S2363,R2363:AP2363)</f>
        <v>1</v>
      </c>
      <c r="M2363" s="8" t="e">
        <f t="shared" ref="M2363:M2398" si="732">RANK(T2363,R2363:AP2363)</f>
        <v>#N/A</v>
      </c>
      <c r="N2363" s="2">
        <f t="shared" ref="N2363:N2398" si="733">IF(SUM($R2363:$AO2363)=0,"-",R2363/SUM($R2363:$AO2363))</f>
        <v>0.38710452268203965</v>
      </c>
      <c r="O2363" s="2">
        <f t="shared" ref="O2363:O2398" si="734">IF(SUM($R2363:$AO2363)=0,"-",S2363/SUM($R2363:$AO2363))</f>
        <v>0.52704001098071507</v>
      </c>
      <c r="P2363" s="2">
        <f t="shared" ref="P2363:P2398" si="735">IF(SUM($R2363:$AO2363)=0,"-",T2363/SUM($R2363:$AO2363))</f>
        <v>0</v>
      </c>
      <c r="Q2363" s="2">
        <f t="shared" ref="Q2363:Q2394" si="736">IF(SUM($R2363:$AO2363)=0,"-",(1-N2363-O2363-P2363))</f>
        <v>8.5855466337245279E-2</v>
      </c>
      <c r="R2363" s="1">
        <v>11281</v>
      </c>
      <c r="S2363" s="1">
        <v>15359</v>
      </c>
      <c r="U2363" s="1">
        <v>120</v>
      </c>
      <c r="V2363" s="1">
        <v>31</v>
      </c>
      <c r="X2363" s="1">
        <v>2348</v>
      </c>
      <c r="Z2363" s="1">
        <v>3</v>
      </c>
      <c r="AS2363" t="s">
        <v>708</v>
      </c>
      <c r="AT2363" t="s">
        <v>2101</v>
      </c>
      <c r="AW2363" s="35">
        <v>42</v>
      </c>
      <c r="AX2363" s="37">
        <v>65</v>
      </c>
      <c r="AY2363" s="41">
        <f t="shared" si="728"/>
        <v>42065</v>
      </c>
      <c r="BA2363" s="7" t="s">
        <v>59</v>
      </c>
    </row>
    <row r="2364" spans="1:53" hidden="1" outlineLevel="1">
      <c r="A2364" t="s">
        <v>433</v>
      </c>
      <c r="B2364" t="s">
        <v>2101</v>
      </c>
      <c r="C2364" s="25">
        <v>24107</v>
      </c>
      <c r="F2364" s="1">
        <f t="shared" si="729"/>
        <v>13820</v>
      </c>
      <c r="G2364" s="31"/>
      <c r="H2364" s="1">
        <v>7651</v>
      </c>
      <c r="I2364" s="2" t="str">
        <f t="shared" si="718"/>
        <v/>
      </c>
      <c r="J2364" s="2">
        <f t="shared" si="719"/>
        <v>0.55361794500723593</v>
      </c>
      <c r="K2364" s="10">
        <f t="shared" si="730"/>
        <v>2</v>
      </c>
      <c r="L2364" s="9">
        <f t="shared" si="731"/>
        <v>1</v>
      </c>
      <c r="M2364" s="8" t="e">
        <f t="shared" si="732"/>
        <v>#N/A</v>
      </c>
      <c r="N2364" s="2">
        <f t="shared" si="733"/>
        <v>0.34015918958031838</v>
      </c>
      <c r="O2364" s="2">
        <f t="shared" si="734"/>
        <v>0.57489146164978289</v>
      </c>
      <c r="P2364" s="2">
        <f t="shared" si="735"/>
        <v>0</v>
      </c>
      <c r="Q2364" s="2">
        <f t="shared" si="736"/>
        <v>8.494934876989868E-2</v>
      </c>
      <c r="R2364" s="1">
        <v>4701</v>
      </c>
      <c r="S2364" s="1">
        <v>7945</v>
      </c>
      <c r="U2364" s="1">
        <v>50</v>
      </c>
      <c r="V2364" s="1">
        <v>17</v>
      </c>
      <c r="X2364" s="1">
        <v>1105</v>
      </c>
      <c r="Z2364" s="1">
        <v>2</v>
      </c>
      <c r="AS2364" t="s">
        <v>433</v>
      </c>
      <c r="AT2364" t="s">
        <v>2101</v>
      </c>
      <c r="AW2364" s="35">
        <v>42</v>
      </c>
      <c r="AX2364" s="37">
        <v>67</v>
      </c>
      <c r="AY2364" s="41">
        <f t="shared" si="728"/>
        <v>42067</v>
      </c>
      <c r="BA2364" s="7" t="s">
        <v>59</v>
      </c>
    </row>
    <row r="2365" spans="1:53" hidden="1" outlineLevel="1">
      <c r="A2365" t="s">
        <v>2265</v>
      </c>
      <c r="B2365" t="s">
        <v>2101</v>
      </c>
      <c r="C2365" s="25">
        <v>212595</v>
      </c>
      <c r="F2365" s="1">
        <f t="shared" si="729"/>
        <v>148287</v>
      </c>
      <c r="G2365" s="31"/>
      <c r="H2365" s="1">
        <v>77629</v>
      </c>
      <c r="I2365" s="2" t="str">
        <f t="shared" si="718"/>
        <v/>
      </c>
      <c r="J2365" s="2">
        <f t="shared" si="719"/>
        <v>0.52350509484985197</v>
      </c>
      <c r="K2365" s="10">
        <f t="shared" si="730"/>
        <v>1</v>
      </c>
      <c r="L2365" s="9">
        <f t="shared" si="731"/>
        <v>2</v>
      </c>
      <c r="M2365" s="8" t="e">
        <f t="shared" si="732"/>
        <v>#N/A</v>
      </c>
      <c r="N2365" s="2">
        <f t="shared" si="733"/>
        <v>0.63408120738837526</v>
      </c>
      <c r="O2365" s="2">
        <f t="shared" si="734"/>
        <v>0.29594637426072412</v>
      </c>
      <c r="P2365" s="2">
        <f t="shared" si="735"/>
        <v>0</v>
      </c>
      <c r="Q2365" s="2">
        <f t="shared" si="736"/>
        <v>6.9972418350900623E-2</v>
      </c>
      <c r="R2365" s="1">
        <v>94026</v>
      </c>
      <c r="S2365" s="1">
        <v>43885</v>
      </c>
      <c r="U2365" s="1">
        <v>402</v>
      </c>
      <c r="V2365" s="1">
        <v>347</v>
      </c>
      <c r="X2365" s="1">
        <v>9582</v>
      </c>
      <c r="Z2365" s="1">
        <v>45</v>
      </c>
      <c r="AS2365" t="s">
        <v>2265</v>
      </c>
      <c r="AT2365" t="s">
        <v>2101</v>
      </c>
      <c r="AW2365" s="35">
        <v>42</v>
      </c>
      <c r="AX2365" s="37">
        <v>69</v>
      </c>
      <c r="AY2365" s="41">
        <f t="shared" si="728"/>
        <v>42069</v>
      </c>
      <c r="BA2365" s="7" t="s">
        <v>59</v>
      </c>
    </row>
    <row r="2366" spans="1:53" hidden="1" outlineLevel="1">
      <c r="A2366" t="s">
        <v>2846</v>
      </c>
      <c r="B2366" t="s">
        <v>2101</v>
      </c>
      <c r="C2366" s="25">
        <v>500922</v>
      </c>
      <c r="F2366" s="1">
        <f t="shared" si="729"/>
        <v>299412</v>
      </c>
      <c r="G2366" s="31"/>
      <c r="H2366" s="1">
        <v>150244</v>
      </c>
      <c r="I2366" s="2" t="str">
        <f t="shared" si="718"/>
        <v/>
      </c>
      <c r="J2366" s="2">
        <f t="shared" si="719"/>
        <v>0.50179685516946548</v>
      </c>
      <c r="K2366" s="10">
        <f t="shared" si="730"/>
        <v>2</v>
      </c>
      <c r="L2366" s="9">
        <f t="shared" si="731"/>
        <v>1</v>
      </c>
      <c r="M2366" s="8" t="e">
        <f t="shared" si="732"/>
        <v>#N/A</v>
      </c>
      <c r="N2366" s="2">
        <f t="shared" si="733"/>
        <v>0.26415440930891215</v>
      </c>
      <c r="O2366" s="2">
        <f t="shared" si="734"/>
        <v>0.58821289727866621</v>
      </c>
      <c r="P2366" s="2">
        <f t="shared" si="735"/>
        <v>0</v>
      </c>
      <c r="Q2366" s="2">
        <f t="shared" si="736"/>
        <v>0.14763269341242169</v>
      </c>
      <c r="R2366" s="1">
        <v>79091</v>
      </c>
      <c r="S2366" s="1">
        <v>176118</v>
      </c>
      <c r="U2366" s="1">
        <v>1513</v>
      </c>
      <c r="V2366" s="1">
        <v>935</v>
      </c>
      <c r="X2366" s="1">
        <v>41584</v>
      </c>
      <c r="Z2366" s="1">
        <v>171</v>
      </c>
      <c r="AS2366" t="s">
        <v>2846</v>
      </c>
      <c r="AT2366" t="s">
        <v>2101</v>
      </c>
      <c r="AW2366" s="35">
        <v>42</v>
      </c>
      <c r="AX2366" s="37">
        <v>71</v>
      </c>
      <c r="AY2366" s="41">
        <f t="shared" si="728"/>
        <v>42071</v>
      </c>
      <c r="BA2366" s="7" t="s">
        <v>59</v>
      </c>
    </row>
    <row r="2367" spans="1:53" hidden="1" outlineLevel="1">
      <c r="A2367" t="s">
        <v>1613</v>
      </c>
      <c r="B2367" t="s">
        <v>2101</v>
      </c>
      <c r="C2367" s="25">
        <v>92248</v>
      </c>
      <c r="F2367" s="1">
        <f t="shared" si="729"/>
        <v>60132</v>
      </c>
      <c r="G2367" s="31"/>
      <c r="H2367" s="1">
        <v>31910</v>
      </c>
      <c r="I2367" s="2" t="str">
        <f t="shared" si="718"/>
        <v/>
      </c>
      <c r="J2367" s="2">
        <f t="shared" si="719"/>
        <v>0.53066586842280317</v>
      </c>
      <c r="K2367" s="10">
        <f t="shared" si="730"/>
        <v>1</v>
      </c>
      <c r="L2367" s="9">
        <f t="shared" si="731"/>
        <v>2</v>
      </c>
      <c r="M2367" s="8" t="e">
        <f t="shared" si="732"/>
        <v>#N/A</v>
      </c>
      <c r="N2367" s="2">
        <f t="shared" si="733"/>
        <v>0.54865961551253906</v>
      </c>
      <c r="O2367" s="2">
        <f t="shared" si="734"/>
        <v>0.36957027872014903</v>
      </c>
      <c r="P2367" s="2">
        <f t="shared" si="735"/>
        <v>0</v>
      </c>
      <c r="Q2367" s="2">
        <f t="shared" si="736"/>
        <v>8.1770105767311918E-2</v>
      </c>
      <c r="R2367" s="1">
        <v>32992</v>
      </c>
      <c r="S2367" s="1">
        <v>22223</v>
      </c>
      <c r="U2367" s="1">
        <v>137</v>
      </c>
      <c r="V2367" s="1">
        <v>31</v>
      </c>
      <c r="X2367" s="1">
        <v>4740</v>
      </c>
      <c r="Z2367" s="1">
        <v>9</v>
      </c>
      <c r="AS2367" t="s">
        <v>1613</v>
      </c>
      <c r="AT2367" t="s">
        <v>2101</v>
      </c>
      <c r="AW2367" s="35">
        <v>42</v>
      </c>
      <c r="AX2367" s="37">
        <v>73</v>
      </c>
      <c r="AY2367" s="41">
        <f t="shared" si="728"/>
        <v>42073</v>
      </c>
      <c r="BA2367" s="7" t="s">
        <v>59</v>
      </c>
    </row>
    <row r="2368" spans="1:53" hidden="1" outlineLevel="1">
      <c r="A2368" t="s">
        <v>2284</v>
      </c>
      <c r="B2368" t="s">
        <v>2101</v>
      </c>
      <c r="C2368" s="25">
        <v>128302</v>
      </c>
      <c r="F2368" s="1">
        <f t="shared" si="729"/>
        <v>75028</v>
      </c>
      <c r="G2368" s="31"/>
      <c r="H2368" s="1">
        <v>39014</v>
      </c>
      <c r="I2368" s="2" t="str">
        <f t="shared" si="718"/>
        <v/>
      </c>
      <c r="J2368" s="2">
        <f t="shared" si="719"/>
        <v>0.51999253611984864</v>
      </c>
      <c r="K2368" s="10">
        <f t="shared" si="730"/>
        <v>2</v>
      </c>
      <c r="L2368" s="9">
        <f t="shared" si="731"/>
        <v>1</v>
      </c>
      <c r="M2368" s="8" t="e">
        <f t="shared" si="732"/>
        <v>#N/A</v>
      </c>
      <c r="N2368" s="2">
        <f t="shared" si="733"/>
        <v>0.28701284853654635</v>
      </c>
      <c r="O2368" s="2">
        <f t="shared" si="734"/>
        <v>0.5839419949885376</v>
      </c>
      <c r="P2368" s="2">
        <f t="shared" si="735"/>
        <v>0</v>
      </c>
      <c r="Q2368" s="2">
        <f t="shared" si="736"/>
        <v>0.12904515647491599</v>
      </c>
      <c r="R2368" s="1">
        <v>21534</v>
      </c>
      <c r="S2368" s="1">
        <v>43812</v>
      </c>
      <c r="U2368" s="1">
        <v>446</v>
      </c>
      <c r="V2368" s="1">
        <v>129</v>
      </c>
      <c r="X2368" s="1">
        <v>9015</v>
      </c>
      <c r="Z2368" s="1">
        <v>92</v>
      </c>
      <c r="AS2368" t="s">
        <v>2284</v>
      </c>
      <c r="AT2368" t="s">
        <v>2101</v>
      </c>
      <c r="AW2368" s="35">
        <v>42</v>
      </c>
      <c r="AX2368" s="37">
        <v>75</v>
      </c>
      <c r="AY2368" s="41">
        <f t="shared" si="728"/>
        <v>42075</v>
      </c>
      <c r="BA2368" s="7" t="s">
        <v>59</v>
      </c>
    </row>
    <row r="2369" spans="1:53" hidden="1" outlineLevel="1">
      <c r="A2369" t="s">
        <v>2473</v>
      </c>
      <c r="B2369" t="s">
        <v>2101</v>
      </c>
      <c r="C2369" s="25">
        <v>336794</v>
      </c>
      <c r="F2369" s="1">
        <f t="shared" si="729"/>
        <v>205703</v>
      </c>
      <c r="G2369" s="31"/>
      <c r="H2369" s="1">
        <v>93546</v>
      </c>
      <c r="I2369" s="2" t="str">
        <f t="shared" si="718"/>
        <v/>
      </c>
      <c r="J2369" s="2">
        <f t="shared" si="719"/>
        <v>0.4547624487732313</v>
      </c>
      <c r="K2369" s="10">
        <f t="shared" si="730"/>
        <v>1</v>
      </c>
      <c r="L2369" s="9">
        <f t="shared" si="731"/>
        <v>2</v>
      </c>
      <c r="M2369" s="8" t="e">
        <f t="shared" si="732"/>
        <v>#N/A</v>
      </c>
      <c r="N2369" s="2">
        <f t="shared" si="733"/>
        <v>0.44794679708122875</v>
      </c>
      <c r="O2369" s="2">
        <f t="shared" si="734"/>
        <v>0.39046100445788345</v>
      </c>
      <c r="P2369" s="2">
        <f t="shared" si="735"/>
        <v>0</v>
      </c>
      <c r="Q2369" s="2">
        <f t="shared" si="736"/>
        <v>0.16159219846088779</v>
      </c>
      <c r="R2369" s="1">
        <v>92144</v>
      </c>
      <c r="S2369" s="1">
        <v>80319</v>
      </c>
      <c r="U2369" s="1">
        <v>1147</v>
      </c>
      <c r="V2369" s="1">
        <v>518</v>
      </c>
      <c r="X2369" s="1">
        <v>31360</v>
      </c>
      <c r="Z2369" s="1">
        <v>215</v>
      </c>
      <c r="AS2369" t="s">
        <v>2473</v>
      </c>
      <c r="AT2369" t="s">
        <v>2101</v>
      </c>
      <c r="AW2369" s="35">
        <v>42</v>
      </c>
      <c r="AX2369" s="37">
        <v>77</v>
      </c>
      <c r="AY2369" s="41">
        <f t="shared" si="728"/>
        <v>42077</v>
      </c>
      <c r="BA2369" s="7" t="s">
        <v>59</v>
      </c>
    </row>
    <row r="2370" spans="1:53" hidden="1" outlineLevel="1">
      <c r="A2370" t="s">
        <v>2888</v>
      </c>
      <c r="B2370" t="s">
        <v>2101</v>
      </c>
      <c r="C2370" s="25">
        <v>316837</v>
      </c>
      <c r="F2370" s="1">
        <f t="shared" si="729"/>
        <v>196780</v>
      </c>
      <c r="G2370" s="31"/>
      <c r="H2370" s="1">
        <v>94515</v>
      </c>
      <c r="I2370" s="2" t="str">
        <f t="shared" si="718"/>
        <v/>
      </c>
      <c r="J2370" s="2">
        <f t="shared" si="719"/>
        <v>0.48030795812582577</v>
      </c>
      <c r="K2370" s="10">
        <f t="shared" si="730"/>
        <v>1</v>
      </c>
      <c r="L2370" s="9">
        <f t="shared" si="731"/>
        <v>2</v>
      </c>
      <c r="M2370" s="8" t="e">
        <f t="shared" si="732"/>
        <v>#N/A</v>
      </c>
      <c r="N2370" s="2">
        <f t="shared" si="733"/>
        <v>0.56136294338855575</v>
      </c>
      <c r="O2370" s="2">
        <f t="shared" si="734"/>
        <v>0.35604736253684316</v>
      </c>
      <c r="P2370" s="2">
        <f t="shared" si="735"/>
        <v>0</v>
      </c>
      <c r="Q2370" s="2">
        <f t="shared" si="736"/>
        <v>8.2589694074601094E-2</v>
      </c>
      <c r="R2370" s="1">
        <v>110465</v>
      </c>
      <c r="S2370" s="1">
        <v>70063</v>
      </c>
      <c r="U2370" s="1">
        <v>662</v>
      </c>
      <c r="V2370" s="1">
        <v>506</v>
      </c>
      <c r="X2370" s="1">
        <v>14962</v>
      </c>
      <c r="Z2370" s="1">
        <v>122</v>
      </c>
      <c r="AS2370" t="s">
        <v>2888</v>
      </c>
      <c r="AT2370" t="s">
        <v>2101</v>
      </c>
      <c r="AW2370" s="35">
        <v>42</v>
      </c>
      <c r="AX2370" s="37">
        <v>79</v>
      </c>
      <c r="AY2370" s="41">
        <f t="shared" si="728"/>
        <v>42079</v>
      </c>
      <c r="BA2370" s="7" t="s">
        <v>59</v>
      </c>
    </row>
    <row r="2371" spans="1:53" hidden="1" outlineLevel="1">
      <c r="A2371" t="s">
        <v>1545</v>
      </c>
      <c r="B2371" t="s">
        <v>2101</v>
      </c>
      <c r="C2371" s="25">
        <v>116983</v>
      </c>
      <c r="F2371" s="1">
        <f t="shared" si="729"/>
        <v>68845</v>
      </c>
      <c r="G2371" s="31"/>
      <c r="H2371" s="1">
        <v>35192</v>
      </c>
      <c r="I2371" s="2" t="str">
        <f t="shared" si="718"/>
        <v/>
      </c>
      <c r="J2371" s="2">
        <f t="shared" si="719"/>
        <v>0.51117728230082071</v>
      </c>
      <c r="K2371" s="10">
        <f t="shared" si="730"/>
        <v>2</v>
      </c>
      <c r="L2371" s="9">
        <f t="shared" si="731"/>
        <v>1</v>
      </c>
      <c r="M2371" s="8" t="e">
        <f t="shared" si="732"/>
        <v>#N/A</v>
      </c>
      <c r="N2371" s="2">
        <f t="shared" si="733"/>
        <v>0.35446292395961942</v>
      </c>
      <c r="O2371" s="2">
        <f t="shared" si="734"/>
        <v>0.53576875590093687</v>
      </c>
      <c r="P2371" s="2">
        <f t="shared" si="735"/>
        <v>0</v>
      </c>
      <c r="Q2371" s="2">
        <f t="shared" si="736"/>
        <v>0.10976832013944371</v>
      </c>
      <c r="R2371" s="1">
        <v>24403</v>
      </c>
      <c r="S2371" s="1">
        <v>36885</v>
      </c>
      <c r="U2371" s="1">
        <v>261</v>
      </c>
      <c r="V2371" s="1">
        <v>184</v>
      </c>
      <c r="X2371" s="1">
        <v>7107</v>
      </c>
      <c r="Z2371" s="1">
        <v>5</v>
      </c>
      <c r="AS2371" t="s">
        <v>1545</v>
      </c>
      <c r="AT2371" t="s">
        <v>2101</v>
      </c>
      <c r="AW2371" s="35">
        <v>42</v>
      </c>
      <c r="AX2371" s="37">
        <v>81</v>
      </c>
      <c r="AY2371" s="41">
        <f t="shared" si="728"/>
        <v>42081</v>
      </c>
      <c r="BA2371" s="7" t="s">
        <v>59</v>
      </c>
    </row>
    <row r="2372" spans="1:53" hidden="1" outlineLevel="1">
      <c r="A2372" t="s">
        <v>1763</v>
      </c>
      <c r="B2372" t="s">
        <v>2101</v>
      </c>
      <c r="C2372" s="25">
        <v>44309</v>
      </c>
      <c r="F2372" s="1">
        <f t="shared" si="729"/>
        <v>26923</v>
      </c>
      <c r="G2372" s="31"/>
      <c r="H2372" s="1">
        <v>10850</v>
      </c>
      <c r="I2372" s="2" t="str">
        <f t="shared" si="718"/>
        <v/>
      </c>
      <c r="J2372" s="2">
        <f t="shared" si="719"/>
        <v>0.40300115143186122</v>
      </c>
      <c r="K2372" s="10">
        <f t="shared" si="730"/>
        <v>2</v>
      </c>
      <c r="L2372" s="9">
        <f t="shared" si="731"/>
        <v>1</v>
      </c>
      <c r="M2372" s="8" t="e">
        <f t="shared" si="732"/>
        <v>#N/A</v>
      </c>
      <c r="N2372" s="2">
        <f t="shared" si="733"/>
        <v>0.31062660179029083</v>
      </c>
      <c r="O2372" s="2">
        <f t="shared" si="734"/>
        <v>0.5838130966088475</v>
      </c>
      <c r="P2372" s="2">
        <f t="shared" si="735"/>
        <v>0</v>
      </c>
      <c r="Q2372" s="2">
        <f t="shared" si="736"/>
        <v>0.10556030160086172</v>
      </c>
      <c r="R2372" s="1">
        <v>8363</v>
      </c>
      <c r="S2372" s="1">
        <v>15718</v>
      </c>
      <c r="U2372" s="1">
        <v>141</v>
      </c>
      <c r="V2372" s="1">
        <v>36</v>
      </c>
      <c r="X2372" s="1">
        <v>2661</v>
      </c>
      <c r="Z2372" s="1">
        <v>4</v>
      </c>
      <c r="AS2372" t="s">
        <v>1763</v>
      </c>
      <c r="AT2372" t="s">
        <v>2101</v>
      </c>
      <c r="AW2372" s="35">
        <v>42</v>
      </c>
      <c r="AX2372" s="37">
        <v>83</v>
      </c>
      <c r="AY2372" s="41">
        <f t="shared" si="728"/>
        <v>42083</v>
      </c>
      <c r="BA2372" s="7" t="s">
        <v>59</v>
      </c>
    </row>
    <row r="2373" spans="1:53" hidden="1" outlineLevel="1">
      <c r="A2373" t="s">
        <v>1970</v>
      </c>
      <c r="B2373" t="s">
        <v>2101</v>
      </c>
      <c r="C2373" s="25">
        <v>118123</v>
      </c>
      <c r="F2373" s="1">
        <f t="shared" si="729"/>
        <v>77589</v>
      </c>
      <c r="G2373" s="31"/>
      <c r="H2373" s="1">
        <v>37996</v>
      </c>
      <c r="I2373" s="2" t="str">
        <f t="shared" si="718"/>
        <v/>
      </c>
      <c r="J2373" s="2">
        <f t="shared" si="719"/>
        <v>0.48970859271288458</v>
      </c>
      <c r="K2373" s="10">
        <f t="shared" si="730"/>
        <v>1</v>
      </c>
      <c r="L2373" s="9">
        <f t="shared" si="731"/>
        <v>2</v>
      </c>
      <c r="M2373" s="8" t="e">
        <f t="shared" si="732"/>
        <v>#N/A</v>
      </c>
      <c r="N2373" s="2">
        <f t="shared" si="733"/>
        <v>0.48310971916122131</v>
      </c>
      <c r="O2373" s="2">
        <f t="shared" si="734"/>
        <v>0.41232648957970847</v>
      </c>
      <c r="P2373" s="2">
        <f t="shared" si="735"/>
        <v>0</v>
      </c>
      <c r="Q2373" s="2">
        <f t="shared" si="736"/>
        <v>0.10456379125907028</v>
      </c>
      <c r="R2373" s="1">
        <v>37484</v>
      </c>
      <c r="S2373" s="1">
        <v>31992</v>
      </c>
      <c r="U2373" s="1">
        <v>269</v>
      </c>
      <c r="V2373" s="1">
        <v>109</v>
      </c>
      <c r="X2373" s="1">
        <v>7641</v>
      </c>
      <c r="Z2373" s="1">
        <v>94</v>
      </c>
      <c r="AS2373" t="s">
        <v>1970</v>
      </c>
      <c r="AT2373" t="s">
        <v>2101</v>
      </c>
      <c r="AW2373" s="35">
        <v>42</v>
      </c>
      <c r="AX2373" s="37">
        <v>85</v>
      </c>
      <c r="AY2373" s="41">
        <f t="shared" si="728"/>
        <v>42085</v>
      </c>
      <c r="BA2373" s="7" t="s">
        <v>59</v>
      </c>
    </row>
    <row r="2374" spans="1:53" hidden="1" outlineLevel="1">
      <c r="A2374" t="s">
        <v>646</v>
      </c>
      <c r="B2374" t="s">
        <v>2101</v>
      </c>
      <c r="C2374" s="25">
        <v>46435</v>
      </c>
      <c r="F2374" s="1">
        <f t="shared" si="729"/>
        <v>24800</v>
      </c>
      <c r="G2374" s="31"/>
      <c r="H2374" s="1">
        <v>11924</v>
      </c>
      <c r="I2374" s="2" t="str">
        <f t="shared" si="718"/>
        <v/>
      </c>
      <c r="J2374" s="2">
        <f t="shared" si="719"/>
        <v>0.48080645161290325</v>
      </c>
      <c r="K2374" s="10">
        <f t="shared" si="730"/>
        <v>2</v>
      </c>
      <c r="L2374" s="9">
        <f t="shared" si="731"/>
        <v>1</v>
      </c>
      <c r="M2374" s="8" t="e">
        <f t="shared" si="732"/>
        <v>#N/A</v>
      </c>
      <c r="N2374" s="2">
        <f t="shared" si="733"/>
        <v>0.34153225806451615</v>
      </c>
      <c r="O2374" s="2">
        <f t="shared" si="734"/>
        <v>0.5675</v>
      </c>
      <c r="P2374" s="2">
        <f t="shared" si="735"/>
        <v>0</v>
      </c>
      <c r="Q2374" s="2">
        <f t="shared" si="736"/>
        <v>9.0967741935483848E-2</v>
      </c>
      <c r="R2374" s="1">
        <v>8470</v>
      </c>
      <c r="S2374" s="1">
        <v>14074</v>
      </c>
      <c r="U2374" s="1">
        <v>101</v>
      </c>
      <c r="V2374" s="1">
        <v>34</v>
      </c>
      <c r="X2374" s="1">
        <v>2098</v>
      </c>
      <c r="Z2374" s="1">
        <v>23</v>
      </c>
      <c r="AS2374" t="s">
        <v>646</v>
      </c>
      <c r="AT2374" t="s">
        <v>2101</v>
      </c>
      <c r="AW2374" s="35">
        <v>42</v>
      </c>
      <c r="AX2374" s="37">
        <v>87</v>
      </c>
      <c r="AY2374" s="41">
        <f t="shared" si="728"/>
        <v>42087</v>
      </c>
      <c r="BA2374" s="7" t="s">
        <v>59</v>
      </c>
    </row>
    <row r="2375" spans="1:53" hidden="1" outlineLevel="1">
      <c r="A2375" t="s">
        <v>2005</v>
      </c>
      <c r="B2375" t="s">
        <v>2101</v>
      </c>
      <c r="C2375" s="25">
        <v>165185</v>
      </c>
      <c r="F2375" s="1">
        <f t="shared" si="729"/>
        <v>99611</v>
      </c>
      <c r="G2375" s="31"/>
      <c r="H2375" s="1">
        <v>34400</v>
      </c>
      <c r="I2375" s="2" t="str">
        <f t="shared" ref="I2375:I2438" si="737">IF(D2375&gt;0,H2375/D2375,"")</f>
        <v/>
      </c>
      <c r="J2375" s="2">
        <f t="shared" ref="J2375:J2438" si="738">IF(F2375&gt;0,H2375/F2375,"")</f>
        <v>0.34534338577064783</v>
      </c>
      <c r="K2375" s="10">
        <f t="shared" si="730"/>
        <v>1</v>
      </c>
      <c r="L2375" s="9">
        <f t="shared" si="731"/>
        <v>2</v>
      </c>
      <c r="M2375" s="8" t="e">
        <f t="shared" si="732"/>
        <v>#N/A</v>
      </c>
      <c r="N2375" s="2">
        <f t="shared" si="733"/>
        <v>0.42466193492686549</v>
      </c>
      <c r="O2375" s="2">
        <f t="shared" si="734"/>
        <v>0.38549959341839757</v>
      </c>
      <c r="P2375" s="2">
        <f t="shared" si="735"/>
        <v>0</v>
      </c>
      <c r="Q2375" s="2">
        <f t="shared" si="736"/>
        <v>0.189838471654737</v>
      </c>
      <c r="R2375" s="1">
        <v>42301</v>
      </c>
      <c r="S2375" s="1">
        <v>38400</v>
      </c>
      <c r="U2375" s="1">
        <v>642</v>
      </c>
      <c r="V2375" s="1">
        <v>231</v>
      </c>
      <c r="X2375" s="1">
        <v>18026</v>
      </c>
      <c r="Z2375" s="1">
        <v>11</v>
      </c>
      <c r="AS2375" t="s">
        <v>2005</v>
      </c>
      <c r="AT2375" t="s">
        <v>2101</v>
      </c>
      <c r="AW2375" s="35">
        <v>42</v>
      </c>
      <c r="AX2375" s="37">
        <v>89</v>
      </c>
      <c r="AY2375" s="41">
        <f t="shared" si="728"/>
        <v>42089</v>
      </c>
      <c r="BA2375" s="7" t="s">
        <v>59</v>
      </c>
    </row>
    <row r="2376" spans="1:53" hidden="1" outlineLevel="1">
      <c r="A2376" t="s">
        <v>1093</v>
      </c>
      <c r="B2376" t="s">
        <v>2101</v>
      </c>
      <c r="C2376" s="25">
        <v>781519</v>
      </c>
      <c r="F2376" s="1">
        <f t="shared" si="729"/>
        <v>543958</v>
      </c>
      <c r="G2376" s="31"/>
      <c r="H2376" s="1">
        <v>289750</v>
      </c>
      <c r="I2376" s="2" t="str">
        <f t="shared" si="737"/>
        <v/>
      </c>
      <c r="J2376" s="2">
        <f t="shared" si="738"/>
        <v>0.53266980171263223</v>
      </c>
      <c r="K2376" s="10">
        <f t="shared" si="730"/>
        <v>2</v>
      </c>
      <c r="L2376" s="9">
        <f t="shared" si="731"/>
        <v>1</v>
      </c>
      <c r="M2376" s="8" t="e">
        <f t="shared" si="732"/>
        <v>#N/A</v>
      </c>
      <c r="N2376" s="2">
        <f t="shared" si="733"/>
        <v>0.39019556656947779</v>
      </c>
      <c r="O2376" s="2">
        <f t="shared" si="734"/>
        <v>0.46210001507469328</v>
      </c>
      <c r="P2376" s="2">
        <f t="shared" si="735"/>
        <v>0</v>
      </c>
      <c r="Q2376" s="2">
        <f t="shared" si="736"/>
        <v>0.14770441835582887</v>
      </c>
      <c r="R2376" s="1">
        <v>212250</v>
      </c>
      <c r="S2376" s="1">
        <v>251363</v>
      </c>
      <c r="U2376" s="1">
        <v>3191</v>
      </c>
      <c r="V2376" s="1">
        <v>1117</v>
      </c>
      <c r="X2376" s="1">
        <v>76030</v>
      </c>
      <c r="Z2376" s="1">
        <v>7</v>
      </c>
      <c r="AS2376" t="s">
        <v>1093</v>
      </c>
      <c r="AT2376" t="s">
        <v>2101</v>
      </c>
      <c r="AW2376" s="35">
        <v>42</v>
      </c>
      <c r="AX2376" s="37">
        <v>91</v>
      </c>
      <c r="AY2376" s="41">
        <f t="shared" si="728"/>
        <v>42091</v>
      </c>
      <c r="BA2376" s="7" t="s">
        <v>59</v>
      </c>
    </row>
    <row r="2377" spans="1:53" hidden="1" outlineLevel="1">
      <c r="A2377" t="s">
        <v>1401</v>
      </c>
      <c r="B2377" t="s">
        <v>2101</v>
      </c>
      <c r="C2377" s="25">
        <v>18114</v>
      </c>
      <c r="F2377" s="1">
        <f t="shared" si="729"/>
        <v>11796</v>
      </c>
      <c r="G2377" s="31"/>
      <c r="H2377" s="1">
        <v>5724</v>
      </c>
      <c r="I2377" s="2" t="str">
        <f t="shared" si="737"/>
        <v/>
      </c>
      <c r="J2377" s="2">
        <f t="shared" si="738"/>
        <v>0.48524923702950151</v>
      </c>
      <c r="K2377" s="10">
        <f t="shared" si="730"/>
        <v>2</v>
      </c>
      <c r="L2377" s="9">
        <f t="shared" si="731"/>
        <v>1</v>
      </c>
      <c r="M2377" s="8" t="e">
        <f t="shared" si="732"/>
        <v>#N/A</v>
      </c>
      <c r="N2377" s="2">
        <f t="shared" si="733"/>
        <v>0.37326212275347576</v>
      </c>
      <c r="O2377" s="2">
        <f t="shared" si="734"/>
        <v>0.49499830451000337</v>
      </c>
      <c r="P2377" s="2">
        <f t="shared" si="735"/>
        <v>0</v>
      </c>
      <c r="Q2377" s="2">
        <f t="shared" si="736"/>
        <v>0.13173957273652082</v>
      </c>
      <c r="R2377" s="1">
        <v>4403</v>
      </c>
      <c r="S2377" s="1">
        <v>5839</v>
      </c>
      <c r="U2377" s="1">
        <v>47</v>
      </c>
      <c r="V2377" s="1">
        <v>20</v>
      </c>
      <c r="X2377" s="1">
        <v>1486</v>
      </c>
      <c r="Z2377" s="1">
        <v>1</v>
      </c>
      <c r="AS2377" t="s">
        <v>1401</v>
      </c>
      <c r="AT2377" t="s">
        <v>2101</v>
      </c>
      <c r="AW2377" s="35">
        <v>42</v>
      </c>
      <c r="AX2377" s="37">
        <v>93</v>
      </c>
      <c r="AY2377" s="41">
        <f t="shared" si="728"/>
        <v>42093</v>
      </c>
      <c r="BA2377" s="7" t="s">
        <v>59</v>
      </c>
    </row>
    <row r="2378" spans="1:53" hidden="1" outlineLevel="1">
      <c r="A2378" t="s">
        <v>57</v>
      </c>
      <c r="B2378" t="s">
        <v>2101</v>
      </c>
      <c r="C2378" s="25">
        <v>289628</v>
      </c>
      <c r="F2378" s="1">
        <f t="shared" si="729"/>
        <v>187456</v>
      </c>
      <c r="G2378" s="31"/>
      <c r="H2378" s="1">
        <v>82307</v>
      </c>
      <c r="I2378" s="2" t="str">
        <f t="shared" si="737"/>
        <v/>
      </c>
      <c r="J2378" s="2">
        <f t="shared" si="738"/>
        <v>0.43907370262888357</v>
      </c>
      <c r="K2378" s="10">
        <f t="shared" si="730"/>
        <v>1</v>
      </c>
      <c r="L2378" s="9">
        <f t="shared" si="731"/>
        <v>2</v>
      </c>
      <c r="M2378" s="8" t="e">
        <f t="shared" si="732"/>
        <v>#N/A</v>
      </c>
      <c r="N2378" s="2">
        <f t="shared" si="733"/>
        <v>0.46457835438716283</v>
      </c>
      <c r="O2378" s="2">
        <f t="shared" si="734"/>
        <v>0.36998015534312051</v>
      </c>
      <c r="P2378" s="2">
        <f t="shared" si="735"/>
        <v>0</v>
      </c>
      <c r="Q2378" s="2">
        <f t="shared" si="736"/>
        <v>0.16544149026971661</v>
      </c>
      <c r="R2378" s="1">
        <v>87088</v>
      </c>
      <c r="S2378" s="1">
        <v>69355</v>
      </c>
      <c r="U2378" s="1">
        <v>1087</v>
      </c>
      <c r="V2378" s="1">
        <v>495</v>
      </c>
      <c r="X2378" s="1">
        <v>29240</v>
      </c>
      <c r="Z2378" s="1">
        <v>191</v>
      </c>
      <c r="AS2378" t="s">
        <v>57</v>
      </c>
      <c r="AT2378" t="s">
        <v>2101</v>
      </c>
      <c r="AW2378" s="35">
        <v>42</v>
      </c>
      <c r="AX2378" s="37">
        <v>95</v>
      </c>
      <c r="AY2378" s="41">
        <f t="shared" si="728"/>
        <v>42095</v>
      </c>
      <c r="BA2378" s="7" t="s">
        <v>59</v>
      </c>
    </row>
    <row r="2379" spans="1:53" hidden="1" outlineLevel="1">
      <c r="A2379" t="s">
        <v>549</v>
      </c>
      <c r="B2379" t="s">
        <v>2101</v>
      </c>
      <c r="C2379" s="25">
        <v>93475</v>
      </c>
      <c r="F2379" s="1">
        <f t="shared" si="729"/>
        <v>52710</v>
      </c>
      <c r="G2379" s="31"/>
      <c r="H2379" s="1">
        <v>26030</v>
      </c>
      <c r="I2379" s="2" t="str">
        <f t="shared" si="737"/>
        <v/>
      </c>
      <c r="J2379" s="2">
        <f t="shared" si="738"/>
        <v>0.49383418706127868</v>
      </c>
      <c r="K2379" s="10">
        <f t="shared" si="730"/>
        <v>2</v>
      </c>
      <c r="L2379" s="9">
        <f t="shared" si="731"/>
        <v>1</v>
      </c>
      <c r="M2379" s="8" t="e">
        <f t="shared" si="732"/>
        <v>#N/A</v>
      </c>
      <c r="N2379" s="2">
        <f t="shared" si="733"/>
        <v>0.43340922026180989</v>
      </c>
      <c r="O2379" s="2">
        <f t="shared" si="734"/>
        <v>0.47656991083285904</v>
      </c>
      <c r="P2379" s="2">
        <f t="shared" si="735"/>
        <v>0</v>
      </c>
      <c r="Q2379" s="2">
        <f t="shared" si="736"/>
        <v>9.002086890533112E-2</v>
      </c>
      <c r="R2379" s="1">
        <v>22845</v>
      </c>
      <c r="S2379" s="1">
        <v>25120</v>
      </c>
      <c r="U2379" s="1">
        <v>174</v>
      </c>
      <c r="V2379" s="1">
        <v>73</v>
      </c>
      <c r="X2379" s="1">
        <v>4491</v>
      </c>
      <c r="Z2379" s="1">
        <v>7</v>
      </c>
      <c r="AS2379" t="s">
        <v>549</v>
      </c>
      <c r="AT2379" t="s">
        <v>2101</v>
      </c>
      <c r="AW2379" s="35">
        <v>42</v>
      </c>
      <c r="AX2379" s="37">
        <v>97</v>
      </c>
      <c r="AY2379" s="41">
        <f t="shared" si="728"/>
        <v>42097</v>
      </c>
      <c r="BA2379" s="7" t="s">
        <v>59</v>
      </c>
    </row>
    <row r="2380" spans="1:53" hidden="1" outlineLevel="1">
      <c r="A2380" t="s">
        <v>441</v>
      </c>
      <c r="B2380" t="s">
        <v>2101</v>
      </c>
      <c r="C2380" s="25">
        <v>45121</v>
      </c>
      <c r="F2380" s="1">
        <f t="shared" si="729"/>
        <v>26542</v>
      </c>
      <c r="G2380" s="31"/>
      <c r="H2380" s="1">
        <v>14354</v>
      </c>
      <c r="I2380" s="2" t="str">
        <f t="shared" si="737"/>
        <v/>
      </c>
      <c r="J2380" s="2">
        <f t="shared" si="738"/>
        <v>0.54080325521814487</v>
      </c>
      <c r="K2380" s="10">
        <f t="shared" si="730"/>
        <v>2</v>
      </c>
      <c r="L2380" s="9">
        <f t="shared" si="731"/>
        <v>1</v>
      </c>
      <c r="M2380" s="8" t="e">
        <f t="shared" si="732"/>
        <v>#N/A</v>
      </c>
      <c r="N2380" s="2">
        <f t="shared" si="733"/>
        <v>0.25533117323487303</v>
      </c>
      <c r="O2380" s="2">
        <f t="shared" si="734"/>
        <v>0.63160274282269613</v>
      </c>
      <c r="P2380" s="2">
        <f t="shared" si="735"/>
        <v>0</v>
      </c>
      <c r="Q2380" s="2">
        <f t="shared" si="736"/>
        <v>0.11306608394243078</v>
      </c>
      <c r="R2380" s="1">
        <v>6777</v>
      </c>
      <c r="S2380" s="1">
        <v>16764</v>
      </c>
      <c r="U2380" s="1">
        <v>119</v>
      </c>
      <c r="V2380" s="1">
        <v>64</v>
      </c>
      <c r="X2380" s="1">
        <v>2792</v>
      </c>
      <c r="Z2380" s="1">
        <v>26</v>
      </c>
      <c r="AS2380" t="s">
        <v>441</v>
      </c>
      <c r="AT2380" t="s">
        <v>2101</v>
      </c>
      <c r="AW2380" s="35">
        <v>42</v>
      </c>
      <c r="AX2380" s="37">
        <v>99</v>
      </c>
      <c r="AY2380" s="41">
        <f t="shared" si="728"/>
        <v>42099</v>
      </c>
      <c r="BA2380" s="7" t="s">
        <v>59</v>
      </c>
    </row>
    <row r="2381" spans="1:53" hidden="1" outlineLevel="1">
      <c r="A2381" t="s">
        <v>241</v>
      </c>
      <c r="B2381" t="s">
        <v>2101</v>
      </c>
      <c r="C2381" s="25">
        <v>1488710</v>
      </c>
      <c r="F2381" s="1">
        <f t="shared" si="729"/>
        <v>1015897</v>
      </c>
      <c r="G2381" s="31"/>
      <c r="H2381" s="1">
        <v>392658</v>
      </c>
      <c r="I2381" s="2" t="str">
        <f t="shared" si="737"/>
        <v/>
      </c>
      <c r="J2381" s="2">
        <f t="shared" si="738"/>
        <v>0.38651359340563068</v>
      </c>
      <c r="K2381" s="10">
        <f t="shared" si="730"/>
        <v>1</v>
      </c>
      <c r="L2381" s="9">
        <f t="shared" si="731"/>
        <v>2</v>
      </c>
      <c r="M2381" s="8" t="e">
        <f t="shared" si="732"/>
        <v>#N/A</v>
      </c>
      <c r="N2381" s="2">
        <f t="shared" si="733"/>
        <v>0.74907200237819382</v>
      </c>
      <c r="O2381" s="2">
        <f t="shared" si="734"/>
        <v>0.15813512590351186</v>
      </c>
      <c r="P2381" s="2">
        <f t="shared" si="735"/>
        <v>0</v>
      </c>
      <c r="Q2381" s="2">
        <f t="shared" si="736"/>
        <v>9.2792871718294312E-2</v>
      </c>
      <c r="R2381" s="1">
        <v>760980</v>
      </c>
      <c r="S2381" s="1">
        <v>160649</v>
      </c>
      <c r="U2381" s="1">
        <v>3168</v>
      </c>
      <c r="V2381" s="1">
        <v>2379</v>
      </c>
      <c r="X2381" s="1">
        <v>88710</v>
      </c>
      <c r="Z2381" s="1">
        <v>11</v>
      </c>
      <c r="AS2381" t="s">
        <v>241</v>
      </c>
      <c r="AT2381" t="s">
        <v>2101</v>
      </c>
      <c r="AW2381" s="35">
        <v>42</v>
      </c>
      <c r="AX2381" s="37">
        <v>101</v>
      </c>
      <c r="AY2381" s="41">
        <f t="shared" si="728"/>
        <v>42101</v>
      </c>
      <c r="BA2381" s="7" t="s">
        <v>59</v>
      </c>
    </row>
    <row r="2382" spans="1:53" hidden="1" outlineLevel="1">
      <c r="A2382" t="s">
        <v>963</v>
      </c>
      <c r="B2382" t="s">
        <v>2101</v>
      </c>
      <c r="C2382" s="25">
        <v>55601</v>
      </c>
      <c r="F2382" s="1">
        <f t="shared" si="729"/>
        <v>41067</v>
      </c>
      <c r="G2382" s="31"/>
      <c r="H2382" s="1">
        <v>13743</v>
      </c>
      <c r="I2382" s="2" t="str">
        <f t="shared" si="737"/>
        <v/>
      </c>
      <c r="J2382" s="2">
        <f t="shared" si="738"/>
        <v>0.33464825772518081</v>
      </c>
      <c r="K2382" s="10">
        <f t="shared" si="730"/>
        <v>2</v>
      </c>
      <c r="L2382" s="9">
        <f t="shared" si="731"/>
        <v>1</v>
      </c>
      <c r="M2382" s="8" t="e">
        <f t="shared" si="732"/>
        <v>#N/A</v>
      </c>
      <c r="N2382" s="2">
        <f t="shared" si="733"/>
        <v>0.33995665619597243</v>
      </c>
      <c r="O2382" s="2">
        <f t="shared" si="734"/>
        <v>0.47232571164195097</v>
      </c>
      <c r="P2382" s="2">
        <f t="shared" si="735"/>
        <v>0</v>
      </c>
      <c r="Q2382" s="2">
        <f t="shared" si="736"/>
        <v>0.18771763216207665</v>
      </c>
      <c r="R2382" s="1">
        <v>13961</v>
      </c>
      <c r="S2382" s="1">
        <v>19397</v>
      </c>
      <c r="U2382" s="1">
        <v>187</v>
      </c>
      <c r="V2382" s="1">
        <v>122</v>
      </c>
      <c r="X2382" s="1">
        <v>7353</v>
      </c>
      <c r="Z2382" s="1">
        <v>47</v>
      </c>
      <c r="AS2382" t="s">
        <v>963</v>
      </c>
      <c r="AT2382" t="s">
        <v>2101</v>
      </c>
      <c r="AW2382" s="35">
        <v>42</v>
      </c>
      <c r="AX2382" s="37">
        <v>103</v>
      </c>
      <c r="AY2382" s="41">
        <f t="shared" si="728"/>
        <v>42103</v>
      </c>
      <c r="BA2382" s="7" t="s">
        <v>59</v>
      </c>
    </row>
    <row r="2383" spans="1:53" hidden="1" outlineLevel="1">
      <c r="A2383" t="s">
        <v>1044</v>
      </c>
      <c r="B2383" t="s">
        <v>2101</v>
      </c>
      <c r="C2383" s="25">
        <v>17944</v>
      </c>
      <c r="F2383" s="1">
        <f t="shared" si="729"/>
        <v>11165</v>
      </c>
      <c r="G2383" s="31"/>
      <c r="H2383" s="1">
        <v>5491</v>
      </c>
      <c r="I2383" s="2" t="str">
        <f t="shared" si="737"/>
        <v/>
      </c>
      <c r="J2383" s="2">
        <f t="shared" si="738"/>
        <v>0.49180474697716076</v>
      </c>
      <c r="K2383" s="10">
        <f t="shared" si="730"/>
        <v>2</v>
      </c>
      <c r="L2383" s="9">
        <f t="shared" si="731"/>
        <v>1</v>
      </c>
      <c r="M2383" s="8" t="e">
        <f t="shared" si="732"/>
        <v>#N/A</v>
      </c>
      <c r="N2383" s="2">
        <f t="shared" si="733"/>
        <v>0.30801612180922527</v>
      </c>
      <c r="O2383" s="2">
        <f t="shared" si="734"/>
        <v>0.61648007165248542</v>
      </c>
      <c r="P2383" s="2">
        <f t="shared" si="735"/>
        <v>0</v>
      </c>
      <c r="Q2383" s="2">
        <f t="shared" si="736"/>
        <v>7.5503806538289364E-2</v>
      </c>
      <c r="R2383" s="1">
        <v>3439</v>
      </c>
      <c r="S2383" s="1">
        <v>6883</v>
      </c>
      <c r="U2383" s="1">
        <v>36</v>
      </c>
      <c r="V2383" s="1">
        <v>21</v>
      </c>
      <c r="X2383" s="1">
        <v>783</v>
      </c>
      <c r="Z2383" s="1">
        <v>3</v>
      </c>
      <c r="AS2383" t="s">
        <v>1044</v>
      </c>
      <c r="AT2383" t="s">
        <v>2101</v>
      </c>
      <c r="AW2383" s="35">
        <v>42</v>
      </c>
      <c r="AX2383" s="37">
        <v>105</v>
      </c>
      <c r="AY2383" s="41">
        <f t="shared" si="728"/>
        <v>42105</v>
      </c>
      <c r="BA2383" s="7" t="s">
        <v>59</v>
      </c>
    </row>
    <row r="2384" spans="1:53" hidden="1" outlineLevel="1">
      <c r="A2384" t="s">
        <v>645</v>
      </c>
      <c r="B2384" t="s">
        <v>2101</v>
      </c>
      <c r="C2384" s="25">
        <v>148005</v>
      </c>
      <c r="F2384" s="1">
        <f t="shared" si="729"/>
        <v>92103</v>
      </c>
      <c r="G2384" s="31"/>
      <c r="H2384" s="1">
        <v>47080</v>
      </c>
      <c r="I2384" s="2" t="str">
        <f t="shared" si="737"/>
        <v/>
      </c>
      <c r="J2384" s="2">
        <f t="shared" si="738"/>
        <v>0.51116684581392569</v>
      </c>
      <c r="K2384" s="10">
        <f t="shared" si="730"/>
        <v>2</v>
      </c>
      <c r="L2384" s="9">
        <f t="shared" si="731"/>
        <v>1</v>
      </c>
      <c r="M2384" s="8" t="e">
        <f t="shared" si="732"/>
        <v>#N/A</v>
      </c>
      <c r="N2384" s="2">
        <f t="shared" si="733"/>
        <v>0.3990206616505434</v>
      </c>
      <c r="O2384" s="2">
        <f t="shared" si="734"/>
        <v>0.50790962292216324</v>
      </c>
      <c r="P2384" s="2">
        <f t="shared" si="735"/>
        <v>0</v>
      </c>
      <c r="Q2384" s="2">
        <f t="shared" si="736"/>
        <v>9.3069715427293365E-2</v>
      </c>
      <c r="R2384" s="1">
        <v>36751</v>
      </c>
      <c r="S2384" s="1">
        <v>46780</v>
      </c>
      <c r="U2384" s="1">
        <v>341</v>
      </c>
      <c r="V2384" s="1">
        <v>125</v>
      </c>
      <c r="X2384" s="1">
        <v>8005</v>
      </c>
      <c r="Z2384" s="1">
        <v>101</v>
      </c>
      <c r="AS2384" t="s">
        <v>645</v>
      </c>
      <c r="AT2384" t="s">
        <v>2101</v>
      </c>
      <c r="AW2384" s="35">
        <v>42</v>
      </c>
      <c r="AX2384" s="37">
        <v>107</v>
      </c>
      <c r="AY2384" s="41">
        <f t="shared" si="728"/>
        <v>42107</v>
      </c>
      <c r="BA2384" s="7" t="s">
        <v>59</v>
      </c>
    </row>
    <row r="2385" spans="1:53" hidden="1" outlineLevel="1">
      <c r="A2385" t="s">
        <v>2181</v>
      </c>
      <c r="B2385" t="s">
        <v>2101</v>
      </c>
      <c r="C2385" s="25">
        <v>38946</v>
      </c>
      <c r="F2385" s="1">
        <f t="shared" si="729"/>
        <v>20735</v>
      </c>
      <c r="G2385" s="31"/>
      <c r="H2385" s="1">
        <v>11061</v>
      </c>
      <c r="I2385" s="2" t="str">
        <f t="shared" si="737"/>
        <v/>
      </c>
      <c r="J2385" s="2">
        <f t="shared" si="738"/>
        <v>0.53344586448034725</v>
      </c>
      <c r="K2385" s="10">
        <f t="shared" si="730"/>
        <v>2</v>
      </c>
      <c r="L2385" s="9">
        <f t="shared" si="731"/>
        <v>1</v>
      </c>
      <c r="M2385" s="8" t="e">
        <f t="shared" si="732"/>
        <v>#N/A</v>
      </c>
      <c r="N2385" s="2">
        <f t="shared" si="733"/>
        <v>0.24287436701229806</v>
      </c>
      <c r="O2385" s="2">
        <f t="shared" si="734"/>
        <v>0.65314685314685317</v>
      </c>
      <c r="P2385" s="2">
        <f t="shared" si="735"/>
        <v>0</v>
      </c>
      <c r="Q2385" s="2">
        <f t="shared" si="736"/>
        <v>0.1039787798408488</v>
      </c>
      <c r="R2385" s="1">
        <v>5036</v>
      </c>
      <c r="S2385" s="1">
        <v>13543</v>
      </c>
      <c r="U2385" s="1">
        <v>78</v>
      </c>
      <c r="V2385" s="1">
        <v>47</v>
      </c>
      <c r="X2385" s="1">
        <v>2013</v>
      </c>
      <c r="Z2385" s="1">
        <v>18</v>
      </c>
      <c r="AS2385" t="s">
        <v>2181</v>
      </c>
      <c r="AT2385" t="s">
        <v>2101</v>
      </c>
      <c r="AW2385" s="35">
        <v>42</v>
      </c>
      <c r="AX2385" s="37">
        <v>109</v>
      </c>
      <c r="AY2385" s="41">
        <f t="shared" si="728"/>
        <v>42109</v>
      </c>
      <c r="BA2385" s="7" t="s">
        <v>59</v>
      </c>
    </row>
    <row r="2386" spans="1:53" hidden="1" outlineLevel="1">
      <c r="A2386" t="s">
        <v>1681</v>
      </c>
      <c r="B2386" t="s">
        <v>2101</v>
      </c>
      <c r="C2386" s="25">
        <v>78834</v>
      </c>
      <c r="F2386" s="1">
        <f t="shared" si="729"/>
        <v>52211</v>
      </c>
      <c r="G2386" s="31"/>
      <c r="H2386" s="1">
        <v>27447</v>
      </c>
      <c r="I2386" s="2" t="str">
        <f t="shared" si="737"/>
        <v/>
      </c>
      <c r="J2386" s="2">
        <f t="shared" si="738"/>
        <v>0.52569381931010706</v>
      </c>
      <c r="K2386" s="10">
        <f t="shared" si="730"/>
        <v>2</v>
      </c>
      <c r="L2386" s="9">
        <f t="shared" si="731"/>
        <v>1</v>
      </c>
      <c r="M2386" s="8" t="e">
        <f t="shared" si="732"/>
        <v>#N/A</v>
      </c>
      <c r="N2386" s="2">
        <f t="shared" si="733"/>
        <v>0.42839631495278774</v>
      </c>
      <c r="O2386" s="2">
        <f t="shared" si="734"/>
        <v>0.49819003658232941</v>
      </c>
      <c r="P2386" s="2">
        <f t="shared" si="735"/>
        <v>0</v>
      </c>
      <c r="Q2386" s="2">
        <f t="shared" si="736"/>
        <v>7.3413648464882852E-2</v>
      </c>
      <c r="R2386" s="1">
        <v>22367</v>
      </c>
      <c r="S2386" s="1">
        <v>26011</v>
      </c>
      <c r="U2386" s="1">
        <v>133</v>
      </c>
      <c r="V2386" s="1">
        <v>44</v>
      </c>
      <c r="X2386" s="1">
        <v>3653</v>
      </c>
      <c r="Z2386" s="1">
        <v>3</v>
      </c>
      <c r="AS2386" t="s">
        <v>1681</v>
      </c>
      <c r="AT2386" t="s">
        <v>2101</v>
      </c>
      <c r="AW2386" s="35">
        <v>42</v>
      </c>
      <c r="AX2386" s="37">
        <v>111</v>
      </c>
      <c r="AY2386" s="41">
        <f t="shared" si="728"/>
        <v>42111</v>
      </c>
      <c r="BA2386" s="7" t="s">
        <v>59</v>
      </c>
    </row>
    <row r="2387" spans="1:53" hidden="1" outlineLevel="1">
      <c r="A2387" t="s">
        <v>2801</v>
      </c>
      <c r="B2387" t="s">
        <v>2101</v>
      </c>
      <c r="C2387" s="25">
        <v>6487</v>
      </c>
      <c r="F2387" s="1">
        <f t="shared" si="729"/>
        <v>4503</v>
      </c>
      <c r="G2387" s="31"/>
      <c r="H2387" s="1">
        <v>2497</v>
      </c>
      <c r="I2387" s="2" t="str">
        <f t="shared" si="737"/>
        <v/>
      </c>
      <c r="J2387" s="2">
        <f t="shared" si="738"/>
        <v>0.5545192094159449</v>
      </c>
      <c r="K2387" s="10">
        <f t="shared" si="730"/>
        <v>2</v>
      </c>
      <c r="L2387" s="9">
        <f t="shared" si="731"/>
        <v>1</v>
      </c>
      <c r="M2387" s="8">
        <f t="shared" si="732"/>
        <v>6</v>
      </c>
      <c r="N2387" s="2">
        <f t="shared" si="733"/>
        <v>0.36997557184099489</v>
      </c>
      <c r="O2387" s="2">
        <f t="shared" si="734"/>
        <v>0.55007772596047078</v>
      </c>
      <c r="P2387" s="2">
        <f t="shared" si="735"/>
        <v>0</v>
      </c>
      <c r="Q2387" s="2">
        <f t="shared" si="736"/>
        <v>7.9946702198534281E-2</v>
      </c>
      <c r="R2387" s="1">
        <v>1666</v>
      </c>
      <c r="S2387" s="1">
        <v>2477</v>
      </c>
      <c r="U2387" s="1">
        <v>16</v>
      </c>
      <c r="V2387" s="1">
        <v>8</v>
      </c>
      <c r="X2387" s="1">
        <v>336</v>
      </c>
      <c r="Z2387" s="1">
        <v>0</v>
      </c>
      <c r="AS2387" t="s">
        <v>2801</v>
      </c>
      <c r="AT2387" t="s">
        <v>2101</v>
      </c>
      <c r="AW2387" s="35">
        <v>42</v>
      </c>
      <c r="AX2387" s="37">
        <v>113</v>
      </c>
      <c r="AY2387" s="41">
        <f t="shared" si="728"/>
        <v>42113</v>
      </c>
      <c r="BA2387" s="7" t="s">
        <v>59</v>
      </c>
    </row>
    <row r="2388" spans="1:53" hidden="1" outlineLevel="1">
      <c r="A2388" t="s">
        <v>2182</v>
      </c>
      <c r="B2388" t="s">
        <v>2101</v>
      </c>
      <c r="C2388" s="25">
        <v>43376</v>
      </c>
      <c r="F2388" s="1">
        <f t="shared" si="729"/>
        <v>27577</v>
      </c>
      <c r="G2388" s="31"/>
      <c r="H2388" s="1">
        <v>15085</v>
      </c>
      <c r="I2388" s="2" t="str">
        <f t="shared" si="737"/>
        <v/>
      </c>
      <c r="J2388" s="2">
        <f t="shared" si="738"/>
        <v>0.54701381586104358</v>
      </c>
      <c r="K2388" s="10">
        <f t="shared" si="730"/>
        <v>2</v>
      </c>
      <c r="L2388" s="9">
        <f t="shared" si="731"/>
        <v>1</v>
      </c>
      <c r="M2388" s="8" t="e">
        <f t="shared" si="732"/>
        <v>#N/A</v>
      </c>
      <c r="N2388" s="2">
        <f t="shared" si="733"/>
        <v>0.3265764949051746</v>
      </c>
      <c r="O2388" s="2">
        <f t="shared" si="734"/>
        <v>0.56445588715233708</v>
      </c>
      <c r="P2388" s="2">
        <f t="shared" si="735"/>
        <v>0</v>
      </c>
      <c r="Q2388" s="2">
        <f t="shared" si="736"/>
        <v>0.10896761794248833</v>
      </c>
      <c r="R2388" s="1">
        <v>9006</v>
      </c>
      <c r="S2388" s="1">
        <v>15566</v>
      </c>
      <c r="U2388" s="1">
        <v>133</v>
      </c>
      <c r="V2388" s="1">
        <v>78</v>
      </c>
      <c r="X2388" s="1">
        <v>2791</v>
      </c>
      <c r="Z2388" s="1">
        <v>3</v>
      </c>
      <c r="AS2388" t="s">
        <v>2182</v>
      </c>
      <c r="AT2388" t="s">
        <v>2101</v>
      </c>
      <c r="AW2388" s="35">
        <v>42</v>
      </c>
      <c r="AX2388" s="37">
        <v>115</v>
      </c>
      <c r="AY2388" s="41">
        <f t="shared" si="728"/>
        <v>42115</v>
      </c>
      <c r="BA2388" s="7" t="s">
        <v>59</v>
      </c>
    </row>
    <row r="2389" spans="1:53" hidden="1" outlineLevel="1">
      <c r="A2389" t="s">
        <v>1261</v>
      </c>
      <c r="B2389" t="s">
        <v>2101</v>
      </c>
      <c r="C2389" s="25">
        <v>41347</v>
      </c>
      <c r="F2389" s="1">
        <f t="shared" si="729"/>
        <v>26154</v>
      </c>
      <c r="G2389" s="31"/>
      <c r="H2389" s="1">
        <v>12309</v>
      </c>
      <c r="I2389" s="2" t="str">
        <f t="shared" si="737"/>
        <v/>
      </c>
      <c r="J2389" s="2">
        <f t="shared" si="738"/>
        <v>0.47063546685019497</v>
      </c>
      <c r="K2389" s="10">
        <f t="shared" si="730"/>
        <v>2</v>
      </c>
      <c r="L2389" s="9">
        <f t="shared" si="731"/>
        <v>1</v>
      </c>
      <c r="M2389" s="8" t="e">
        <f t="shared" si="732"/>
        <v>#N/A</v>
      </c>
      <c r="N2389" s="2">
        <f t="shared" si="733"/>
        <v>0.27919247533838037</v>
      </c>
      <c r="O2389" s="2">
        <f t="shared" si="734"/>
        <v>0.62323162804924681</v>
      </c>
      <c r="P2389" s="2">
        <f t="shared" si="735"/>
        <v>0</v>
      </c>
      <c r="Q2389" s="2">
        <f t="shared" si="736"/>
        <v>9.757589661237287E-2</v>
      </c>
      <c r="R2389" s="1">
        <v>7302</v>
      </c>
      <c r="S2389" s="1">
        <v>16300</v>
      </c>
      <c r="U2389" s="1">
        <v>113</v>
      </c>
      <c r="V2389" s="1">
        <v>49</v>
      </c>
      <c r="X2389" s="1">
        <v>2348</v>
      </c>
      <c r="Z2389" s="1">
        <v>42</v>
      </c>
      <c r="AS2389" t="s">
        <v>1261</v>
      </c>
      <c r="AT2389" t="s">
        <v>2101</v>
      </c>
      <c r="AW2389" s="35">
        <v>42</v>
      </c>
      <c r="AX2389" s="37">
        <v>117</v>
      </c>
      <c r="AY2389" s="41">
        <f t="shared" si="728"/>
        <v>42117</v>
      </c>
      <c r="BA2389" s="7" t="s">
        <v>59</v>
      </c>
    </row>
    <row r="2390" spans="1:53" hidden="1" outlineLevel="1">
      <c r="A2390" t="s">
        <v>2871</v>
      </c>
      <c r="B2390" t="s">
        <v>2101</v>
      </c>
      <c r="C2390" s="25">
        <v>44666</v>
      </c>
      <c r="F2390" s="1">
        <f t="shared" si="729"/>
        <v>22453</v>
      </c>
      <c r="G2390" s="31"/>
      <c r="H2390" s="1">
        <v>11316</v>
      </c>
      <c r="I2390" s="2" t="str">
        <f t="shared" si="737"/>
        <v/>
      </c>
      <c r="J2390" s="2">
        <f t="shared" si="738"/>
        <v>0.50398610430677415</v>
      </c>
      <c r="K2390" s="10">
        <f t="shared" si="730"/>
        <v>2</v>
      </c>
      <c r="L2390" s="9">
        <f t="shared" si="731"/>
        <v>1</v>
      </c>
      <c r="M2390" s="8" t="e">
        <f t="shared" si="732"/>
        <v>#N/A</v>
      </c>
      <c r="N2390" s="2">
        <f t="shared" si="733"/>
        <v>0.28414911147730815</v>
      </c>
      <c r="O2390" s="2">
        <f t="shared" si="734"/>
        <v>0.57203937113080661</v>
      </c>
      <c r="P2390" s="2">
        <f t="shared" si="735"/>
        <v>0</v>
      </c>
      <c r="Q2390" s="2">
        <f t="shared" si="736"/>
        <v>0.14381151739188525</v>
      </c>
      <c r="R2390" s="1">
        <v>6380</v>
      </c>
      <c r="S2390" s="1">
        <v>12844</v>
      </c>
      <c r="U2390" s="1">
        <v>104</v>
      </c>
      <c r="V2390" s="1">
        <v>70</v>
      </c>
      <c r="X2390" s="1">
        <v>3050</v>
      </c>
      <c r="Z2390" s="1">
        <v>5</v>
      </c>
      <c r="AS2390" t="s">
        <v>2871</v>
      </c>
      <c r="AT2390" t="s">
        <v>2101</v>
      </c>
      <c r="AW2390" s="35">
        <v>42</v>
      </c>
      <c r="AX2390" s="37">
        <v>119</v>
      </c>
      <c r="AY2390" s="41">
        <f t="shared" si="728"/>
        <v>42119</v>
      </c>
      <c r="BA2390" s="7" t="s">
        <v>59</v>
      </c>
    </row>
    <row r="2391" spans="1:53" hidden="1" outlineLevel="1">
      <c r="A2391" t="s">
        <v>1840</v>
      </c>
      <c r="B2391" t="s">
        <v>2101</v>
      </c>
      <c r="C2391" s="25">
        <v>55761</v>
      </c>
      <c r="F2391" s="1">
        <f t="shared" si="729"/>
        <v>35530</v>
      </c>
      <c r="G2391" s="31"/>
      <c r="H2391" s="1">
        <v>17453</v>
      </c>
      <c r="I2391" s="2" t="str">
        <f t="shared" si="737"/>
        <v/>
      </c>
      <c r="J2391" s="2">
        <f t="shared" si="738"/>
        <v>0.4912186884323107</v>
      </c>
      <c r="K2391" s="10">
        <f t="shared" si="730"/>
        <v>2</v>
      </c>
      <c r="L2391" s="9">
        <f t="shared" si="731"/>
        <v>1</v>
      </c>
      <c r="M2391" s="8" t="e">
        <f t="shared" si="732"/>
        <v>#N/A</v>
      </c>
      <c r="N2391" s="2">
        <f t="shared" si="733"/>
        <v>0.36870250492541512</v>
      </c>
      <c r="O2391" s="2">
        <f t="shared" si="734"/>
        <v>0.52651280607936957</v>
      </c>
      <c r="P2391" s="2">
        <f t="shared" si="735"/>
        <v>0</v>
      </c>
      <c r="Q2391" s="2">
        <f t="shared" si="736"/>
        <v>0.10478468899521531</v>
      </c>
      <c r="R2391" s="1">
        <v>13100</v>
      </c>
      <c r="S2391" s="1">
        <v>18707</v>
      </c>
      <c r="U2391" s="1">
        <v>153</v>
      </c>
      <c r="V2391" s="1">
        <v>48</v>
      </c>
      <c r="X2391" s="1">
        <v>3514</v>
      </c>
      <c r="Z2391" s="1">
        <v>8</v>
      </c>
      <c r="AS2391" t="s">
        <v>1840</v>
      </c>
      <c r="AT2391" t="s">
        <v>2101</v>
      </c>
      <c r="AW2391" s="35">
        <v>42</v>
      </c>
      <c r="AX2391" s="37">
        <v>121</v>
      </c>
      <c r="AY2391" s="41">
        <f t="shared" si="728"/>
        <v>42121</v>
      </c>
      <c r="BA2391" s="7" t="s">
        <v>59</v>
      </c>
    </row>
    <row r="2392" spans="1:53" hidden="1" outlineLevel="1">
      <c r="A2392" t="s">
        <v>2267</v>
      </c>
      <c r="B2392" t="s">
        <v>2101</v>
      </c>
      <c r="C2392" s="25">
        <v>41972</v>
      </c>
      <c r="F2392" s="1">
        <f t="shared" si="729"/>
        <v>27223</v>
      </c>
      <c r="G2392" s="31"/>
      <c r="H2392" s="1">
        <v>12984</v>
      </c>
      <c r="I2392" s="2" t="str">
        <f t="shared" si="737"/>
        <v/>
      </c>
      <c r="J2392" s="2">
        <f t="shared" si="738"/>
        <v>0.4769496381736032</v>
      </c>
      <c r="K2392" s="10">
        <f t="shared" si="730"/>
        <v>2</v>
      </c>
      <c r="L2392" s="9">
        <f t="shared" si="731"/>
        <v>1</v>
      </c>
      <c r="M2392" s="8" t="e">
        <f t="shared" si="732"/>
        <v>#N/A</v>
      </c>
      <c r="N2392" s="2">
        <f t="shared" si="733"/>
        <v>0.37222201814642031</v>
      </c>
      <c r="O2392" s="2">
        <f t="shared" si="734"/>
        <v>0.51092825919259455</v>
      </c>
      <c r="P2392" s="2">
        <f t="shared" si="735"/>
        <v>0</v>
      </c>
      <c r="Q2392" s="2">
        <f t="shared" si="736"/>
        <v>0.11684972266098514</v>
      </c>
      <c r="R2392" s="1">
        <v>10133</v>
      </c>
      <c r="S2392" s="1">
        <v>13909</v>
      </c>
      <c r="U2392" s="1">
        <v>93</v>
      </c>
      <c r="V2392" s="1">
        <v>66</v>
      </c>
      <c r="X2392" s="1">
        <v>2892</v>
      </c>
      <c r="Z2392" s="1">
        <v>130</v>
      </c>
      <c r="AS2392" t="s">
        <v>2267</v>
      </c>
      <c r="AT2392" t="s">
        <v>2101</v>
      </c>
      <c r="AW2392" s="35">
        <v>42</v>
      </c>
      <c r="AX2392" s="37">
        <v>123</v>
      </c>
      <c r="AY2392" s="41">
        <f t="shared" si="728"/>
        <v>42123</v>
      </c>
      <c r="BA2392" s="7" t="s">
        <v>59</v>
      </c>
    </row>
    <row r="2393" spans="1:53" hidden="1" outlineLevel="1">
      <c r="A2393" t="s">
        <v>2321</v>
      </c>
      <c r="B2393" t="s">
        <v>2101</v>
      </c>
      <c r="C2393" s="25">
        <v>205992</v>
      </c>
      <c r="F2393" s="1">
        <f t="shared" si="729"/>
        <v>154906</v>
      </c>
      <c r="G2393" s="31"/>
      <c r="H2393" s="1">
        <v>72087</v>
      </c>
      <c r="I2393" s="2" t="str">
        <f t="shared" si="737"/>
        <v/>
      </c>
      <c r="J2393" s="2">
        <f t="shared" si="738"/>
        <v>0.46535963745755493</v>
      </c>
      <c r="K2393" s="10">
        <f t="shared" si="730"/>
        <v>1</v>
      </c>
      <c r="L2393" s="9">
        <f t="shared" si="731"/>
        <v>2</v>
      </c>
      <c r="M2393" s="8" t="e">
        <f t="shared" si="732"/>
        <v>#N/A</v>
      </c>
      <c r="N2393" s="2">
        <f t="shared" si="733"/>
        <v>0.58259202354976569</v>
      </c>
      <c r="O2393" s="2">
        <f t="shared" si="734"/>
        <v>0.32446128619937253</v>
      </c>
      <c r="P2393" s="2">
        <f t="shared" si="735"/>
        <v>0</v>
      </c>
      <c r="Q2393" s="2">
        <f t="shared" si="736"/>
        <v>9.2946690250861774E-2</v>
      </c>
      <c r="R2393" s="1">
        <v>90247</v>
      </c>
      <c r="S2393" s="1">
        <v>50261</v>
      </c>
      <c r="U2393" s="1">
        <v>438</v>
      </c>
      <c r="V2393" s="1">
        <v>130</v>
      </c>
      <c r="X2393" s="1">
        <v>13754</v>
      </c>
      <c r="Z2393" s="1">
        <v>76</v>
      </c>
      <c r="AS2393" t="s">
        <v>2321</v>
      </c>
      <c r="AT2393" t="s">
        <v>2101</v>
      </c>
      <c r="AW2393" s="35">
        <v>42</v>
      </c>
      <c r="AX2393" s="37">
        <v>125</v>
      </c>
      <c r="AY2393" s="41">
        <f t="shared" si="728"/>
        <v>42125</v>
      </c>
      <c r="BA2393" s="7" t="s">
        <v>59</v>
      </c>
    </row>
    <row r="2394" spans="1:53" hidden="1" outlineLevel="1">
      <c r="A2394" t="s">
        <v>2268</v>
      </c>
      <c r="B2394" t="s">
        <v>2101</v>
      </c>
      <c r="C2394" s="25">
        <v>52031</v>
      </c>
      <c r="F2394" s="1">
        <f t="shared" si="729"/>
        <v>30391</v>
      </c>
      <c r="G2394" s="31"/>
      <c r="H2394" s="1">
        <v>15622</v>
      </c>
      <c r="I2394" s="2" t="str">
        <f t="shared" si="737"/>
        <v/>
      </c>
      <c r="J2394" s="2">
        <f t="shared" si="738"/>
        <v>0.51403375999473533</v>
      </c>
      <c r="K2394" s="10">
        <f t="shared" si="730"/>
        <v>2</v>
      </c>
      <c r="L2394" s="9">
        <f t="shared" si="731"/>
        <v>1</v>
      </c>
      <c r="M2394" s="8" t="e">
        <f t="shared" si="732"/>
        <v>#N/A</v>
      </c>
      <c r="N2394" s="2">
        <f t="shared" si="733"/>
        <v>0.29304728373531636</v>
      </c>
      <c r="O2394" s="2">
        <f t="shared" si="734"/>
        <v>0.57072817610476789</v>
      </c>
      <c r="P2394" s="2">
        <f t="shared" si="735"/>
        <v>0</v>
      </c>
      <c r="Q2394" s="2">
        <f t="shared" si="736"/>
        <v>0.1362245401599157</v>
      </c>
      <c r="R2394" s="1">
        <v>8906</v>
      </c>
      <c r="S2394" s="1">
        <v>17345</v>
      </c>
      <c r="U2394" s="1">
        <v>137</v>
      </c>
      <c r="V2394" s="1">
        <v>117</v>
      </c>
      <c r="X2394" s="1">
        <v>3856</v>
      </c>
      <c r="Z2394" s="1">
        <v>30</v>
      </c>
      <c r="AS2394" t="s">
        <v>2268</v>
      </c>
      <c r="AT2394" t="s">
        <v>2101</v>
      </c>
      <c r="AW2394" s="35">
        <v>42</v>
      </c>
      <c r="AX2394" s="37">
        <v>127</v>
      </c>
      <c r="AY2394" s="41">
        <f t="shared" si="728"/>
        <v>42127</v>
      </c>
      <c r="BA2394" s="7" t="s">
        <v>59</v>
      </c>
    </row>
    <row r="2395" spans="1:53" hidden="1" outlineLevel="1">
      <c r="A2395" t="s">
        <v>148</v>
      </c>
      <c r="B2395" t="s">
        <v>2101</v>
      </c>
      <c r="C2395" s="25">
        <v>366559</v>
      </c>
      <c r="F2395" s="1">
        <f t="shared" si="729"/>
        <v>241829</v>
      </c>
      <c r="G2395" s="31"/>
      <c r="H2395" s="1">
        <v>129006</v>
      </c>
      <c r="I2395" s="2" t="str">
        <f t="shared" si="737"/>
        <v/>
      </c>
      <c r="J2395" s="2">
        <f t="shared" si="738"/>
        <v>0.53345959334901938</v>
      </c>
      <c r="K2395" s="10">
        <f t="shared" si="730"/>
        <v>1</v>
      </c>
      <c r="L2395" s="9">
        <f t="shared" si="731"/>
        <v>2</v>
      </c>
      <c r="M2395" s="8" t="e">
        <f t="shared" si="732"/>
        <v>#N/A</v>
      </c>
      <c r="N2395" s="2">
        <f t="shared" si="733"/>
        <v>0.54725032977847987</v>
      </c>
      <c r="O2395" s="2">
        <f t="shared" si="734"/>
        <v>0.35647089472313082</v>
      </c>
      <c r="P2395" s="2">
        <f t="shared" si="735"/>
        <v>0</v>
      </c>
      <c r="Q2395" s="2">
        <f>IF(SUM($R2395:$AO2395)=0,"-",(1-N2395-O2395-P2395))</f>
        <v>9.6278775498389313E-2</v>
      </c>
      <c r="R2395" s="1">
        <v>132341</v>
      </c>
      <c r="S2395" s="1">
        <v>86205</v>
      </c>
      <c r="U2395" s="1">
        <v>737</v>
      </c>
      <c r="V2395" s="1">
        <v>274</v>
      </c>
      <c r="X2395" s="1">
        <v>22232</v>
      </c>
      <c r="Z2395" s="1">
        <v>40</v>
      </c>
      <c r="AS2395" t="s">
        <v>148</v>
      </c>
      <c r="AT2395" t="s">
        <v>2101</v>
      </c>
      <c r="AW2395" s="35">
        <v>42</v>
      </c>
      <c r="AX2395" s="37">
        <v>129</v>
      </c>
      <c r="AY2395" s="41">
        <f t="shared" si="728"/>
        <v>42129</v>
      </c>
      <c r="BA2395" s="7" t="s">
        <v>59</v>
      </c>
    </row>
    <row r="2396" spans="1:53" hidden="1" outlineLevel="1">
      <c r="A2396" t="s">
        <v>2131</v>
      </c>
      <c r="B2396" t="s">
        <v>2101</v>
      </c>
      <c r="C2396" s="25">
        <v>28194</v>
      </c>
      <c r="F2396" s="1">
        <f t="shared" si="729"/>
        <v>19567</v>
      </c>
      <c r="G2396" s="31"/>
      <c r="H2396" s="1">
        <v>10224</v>
      </c>
      <c r="I2396" s="2" t="str">
        <f t="shared" si="737"/>
        <v/>
      </c>
      <c r="J2396" s="2">
        <f t="shared" si="738"/>
        <v>0.52251239331527577</v>
      </c>
      <c r="K2396" s="10">
        <f t="shared" si="730"/>
        <v>2</v>
      </c>
      <c r="L2396" s="9">
        <f t="shared" si="731"/>
        <v>1</v>
      </c>
      <c r="M2396" s="8" t="e">
        <f t="shared" si="732"/>
        <v>#N/A</v>
      </c>
      <c r="N2396" s="2">
        <f t="shared" si="733"/>
        <v>0.32294168753513569</v>
      </c>
      <c r="O2396" s="2">
        <f t="shared" si="734"/>
        <v>0.57142127050646496</v>
      </c>
      <c r="P2396" s="2">
        <f t="shared" si="735"/>
        <v>0</v>
      </c>
      <c r="Q2396" s="2">
        <f>IF(SUM($R2396:$AO2396)=0,"-",(1-N2396-O2396-P2396))</f>
        <v>0.1056370419583994</v>
      </c>
      <c r="R2396" s="1">
        <v>6319</v>
      </c>
      <c r="S2396" s="1">
        <v>11181</v>
      </c>
      <c r="U2396" s="1">
        <v>26</v>
      </c>
      <c r="V2396" s="1">
        <v>43</v>
      </c>
      <c r="X2396" s="1">
        <v>1982</v>
      </c>
      <c r="Z2396" s="1">
        <v>16</v>
      </c>
      <c r="AS2396" t="s">
        <v>2131</v>
      </c>
      <c r="AT2396" t="s">
        <v>2101</v>
      </c>
      <c r="AW2396" s="35">
        <v>42</v>
      </c>
      <c r="AX2396" s="37">
        <v>131</v>
      </c>
      <c r="AY2396" s="41">
        <f t="shared" si="728"/>
        <v>42131</v>
      </c>
      <c r="BA2396" s="7" t="s">
        <v>59</v>
      </c>
    </row>
    <row r="2397" spans="1:53" hidden="1" outlineLevel="1">
      <c r="A2397" t="s">
        <v>1721</v>
      </c>
      <c r="B2397" t="s">
        <v>2101</v>
      </c>
      <c r="C2397" s="25">
        <v>418043</v>
      </c>
      <c r="F2397" s="1">
        <f t="shared" si="729"/>
        <v>275258</v>
      </c>
      <c r="G2397" s="31"/>
      <c r="H2397" s="1">
        <v>126260</v>
      </c>
      <c r="I2397" s="2" t="str">
        <f t="shared" si="737"/>
        <v/>
      </c>
      <c r="J2397" s="2">
        <f t="shared" si="738"/>
        <v>0.45869693160598418</v>
      </c>
      <c r="K2397" s="10">
        <f t="shared" si="730"/>
        <v>2</v>
      </c>
      <c r="L2397" s="9">
        <f t="shared" si="731"/>
        <v>1</v>
      </c>
      <c r="M2397" s="8" t="e">
        <f t="shared" si="732"/>
        <v>#N/A</v>
      </c>
      <c r="N2397" s="2">
        <f t="shared" si="733"/>
        <v>0.33884937040885277</v>
      </c>
      <c r="O2397" s="2">
        <f t="shared" si="734"/>
        <v>0.51313313327859678</v>
      </c>
      <c r="P2397" s="2">
        <f t="shared" si="735"/>
        <v>0</v>
      </c>
      <c r="Q2397" s="2">
        <f>IF(SUM($R2397:$AO2397)=0,"-",(1-N2397-O2397-P2397))</f>
        <v>0.14801749631255046</v>
      </c>
      <c r="R2397" s="1">
        <v>93271</v>
      </c>
      <c r="S2397" s="1">
        <v>141244</v>
      </c>
      <c r="U2397" s="1">
        <v>1789</v>
      </c>
      <c r="V2397" s="1">
        <v>724</v>
      </c>
      <c r="X2397" s="1">
        <v>38161</v>
      </c>
      <c r="Z2397" s="1">
        <v>69</v>
      </c>
      <c r="AS2397" t="s">
        <v>1721</v>
      </c>
      <c r="AT2397" t="s">
        <v>2101</v>
      </c>
      <c r="AW2397" s="35">
        <v>42</v>
      </c>
      <c r="AX2397" s="37">
        <v>133</v>
      </c>
      <c r="AY2397" s="41">
        <f t="shared" si="728"/>
        <v>42133</v>
      </c>
      <c r="BA2397" s="7" t="s">
        <v>59</v>
      </c>
    </row>
    <row r="2398" spans="1:53" collapsed="1">
      <c r="A2398" t="s">
        <v>2100</v>
      </c>
      <c r="B2398" t="s">
        <v>2569</v>
      </c>
      <c r="C2398" s="25">
        <f>SUM(C2331:C2397)</f>
        <v>12510809</v>
      </c>
      <c r="D2398" s="55">
        <v>9436000</v>
      </c>
      <c r="E2398" s="55">
        <v>9234000</v>
      </c>
      <c r="F2398" s="1">
        <f>SUM(F2331:F2397)</f>
        <v>8181947</v>
      </c>
      <c r="G2398" s="31"/>
      <c r="H2398" s="58">
        <v>4013388</v>
      </c>
      <c r="I2398" s="2">
        <f t="shared" si="737"/>
        <v>0.42532725731242049</v>
      </c>
      <c r="J2398" s="2">
        <f t="shared" si="738"/>
        <v>0.49051747707483317</v>
      </c>
      <c r="K2398" s="10">
        <f t="shared" si="730"/>
        <v>1</v>
      </c>
      <c r="L2398" s="9">
        <f t="shared" si="731"/>
        <v>2</v>
      </c>
      <c r="M2398" s="8" t="e">
        <f t="shared" si="732"/>
        <v>#N/A</v>
      </c>
      <c r="N2398" s="2">
        <f t="shared" si="733"/>
        <v>0.47666600626965683</v>
      </c>
      <c r="O2398" s="2">
        <f t="shared" si="734"/>
        <v>0.4034327037317646</v>
      </c>
      <c r="P2398" s="2">
        <f t="shared" si="735"/>
        <v>0</v>
      </c>
      <c r="Q2398" s="2">
        <f>IF(SUM($R2398:$AO2398)=0,"-",(1-N2398-O2398-P2398))</f>
        <v>0.11990128999857858</v>
      </c>
      <c r="R2398" s="25">
        <f>SUM(R2331:R2397)</f>
        <v>3900056</v>
      </c>
      <c r="S2398" s="25">
        <f>SUM(S2331:S2397)</f>
        <v>3300865</v>
      </c>
      <c r="U2398" s="25">
        <f>SUM(U2331:U2397)</f>
        <v>36063</v>
      </c>
      <c r="V2398" s="25">
        <f>SUM(V2331:V2397)</f>
        <v>17771</v>
      </c>
      <c r="X2398" s="25">
        <f>SUM(X2331:X2397)</f>
        <v>924146</v>
      </c>
      <c r="Z2398" s="25">
        <f>SUM(Z2331:Z2397)</f>
        <v>3046</v>
      </c>
      <c r="AS2398" t="s">
        <v>2100</v>
      </c>
      <c r="AT2398" t="s">
        <v>2569</v>
      </c>
      <c r="AW2398" s="35">
        <v>42</v>
      </c>
      <c r="AX2398" s="37"/>
      <c r="AY2398" s="35">
        <v>42</v>
      </c>
      <c r="BA2398" s="7" t="s">
        <v>2133</v>
      </c>
    </row>
    <row r="2399" spans="1:53">
      <c r="C2399" s="25"/>
      <c r="I2399" s="2"/>
      <c r="J2399" s="2"/>
      <c r="M2399" s="8"/>
      <c r="AW2399" s="35"/>
      <c r="AX2399" s="37"/>
      <c r="AY2399" s="41"/>
    </row>
    <row r="2400" spans="1:53" hidden="1" outlineLevel="1">
      <c r="A2400" t="s">
        <v>1323</v>
      </c>
      <c r="B2400" t="s">
        <v>519</v>
      </c>
      <c r="C2400" s="25">
        <v>50996</v>
      </c>
      <c r="F2400" s="1">
        <f>SUMIF('Town VTO'!$AH$1284:$AH$1323,$AY2400,'Town VTO'!E$1284:E$1323)</f>
        <v>37269</v>
      </c>
      <c r="G2400" s="1">
        <f>SUMIF('Town VTO'!$AH$1284:$AH$1323,$AY2400,'Town VTO'!F$1284:F$1323)</f>
        <v>21410</v>
      </c>
      <c r="H2400" s="1">
        <v>20744</v>
      </c>
      <c r="I2400" s="2" t="str">
        <f t="shared" si="737"/>
        <v/>
      </c>
      <c r="J2400" s="2">
        <f t="shared" si="738"/>
        <v>0.55660200166358098</v>
      </c>
      <c r="K2400" s="10" t="e">
        <f t="shared" ref="K2400:K2406" si="739">RANK(R2400,R2400:AP2400)</f>
        <v>#N/A</v>
      </c>
      <c r="L2400" s="9" t="e">
        <f t="shared" ref="L2400:L2406" si="740">RANK(S2400,R2400:AP2400)</f>
        <v>#N/A</v>
      </c>
      <c r="M2400" s="8" t="e">
        <f t="shared" ref="M2400:M2406" si="741">RANK(T2400,R2400:AP2400)</f>
        <v>#N/A</v>
      </c>
      <c r="N2400" s="2" t="str">
        <f t="shared" ref="N2400:P2406" si="742">IF(SUM($R2400:$AO2400)=0,"-",R2400/SUM($R2400:$AO2400))</f>
        <v>-</v>
      </c>
      <c r="O2400" s="2" t="str">
        <f t="shared" si="742"/>
        <v>-</v>
      </c>
      <c r="P2400" s="2" t="str">
        <f t="shared" si="742"/>
        <v>-</v>
      </c>
      <c r="Q2400" s="2" t="str">
        <f t="shared" ref="Q2400:Q2406" si="743">IF(SUM($R2400:$AO2400)=0,"-",(1-N2400-O2400-P2400))</f>
        <v>-</v>
      </c>
      <c r="AS2400" t="s">
        <v>1323</v>
      </c>
      <c r="AT2400" t="s">
        <v>519</v>
      </c>
      <c r="AW2400" s="35">
        <v>44</v>
      </c>
      <c r="AX2400" s="37">
        <v>1</v>
      </c>
      <c r="AY2400" s="41">
        <f t="shared" si="728"/>
        <v>44001</v>
      </c>
      <c r="BA2400" s="7" t="s">
        <v>59</v>
      </c>
    </row>
    <row r="2401" spans="1:53" hidden="1" outlineLevel="1">
      <c r="A2401" t="s">
        <v>1889</v>
      </c>
      <c r="B2401" t="s">
        <v>519</v>
      </c>
      <c r="C2401" s="25">
        <v>168522</v>
      </c>
      <c r="F2401" s="1">
        <f>SUMIF('Town VTO'!$AH$1284:$AH$1323,$AY2401,'Town VTO'!E$1284:E$1323)</f>
        <v>108646</v>
      </c>
      <c r="G2401" s="1">
        <f>SUMIF('Town VTO'!$AH$1284:$AH$1323,$AY2401,'Town VTO'!F$1284:F$1323)</f>
        <v>74063</v>
      </c>
      <c r="H2401" s="1">
        <v>69167</v>
      </c>
      <c r="I2401" s="2" t="str">
        <f t="shared" si="737"/>
        <v/>
      </c>
      <c r="J2401" s="2">
        <f t="shared" si="738"/>
        <v>0.63662721131012645</v>
      </c>
      <c r="K2401" s="10" t="e">
        <f t="shared" si="739"/>
        <v>#N/A</v>
      </c>
      <c r="L2401" s="9" t="e">
        <f t="shared" si="740"/>
        <v>#N/A</v>
      </c>
      <c r="M2401" s="8" t="e">
        <f t="shared" si="741"/>
        <v>#N/A</v>
      </c>
      <c r="N2401" s="2" t="str">
        <f t="shared" si="742"/>
        <v>-</v>
      </c>
      <c r="O2401" s="2" t="str">
        <f t="shared" si="742"/>
        <v>-</v>
      </c>
      <c r="P2401" s="2" t="str">
        <f t="shared" si="742"/>
        <v>-</v>
      </c>
      <c r="Q2401" s="2" t="str">
        <f t="shared" si="743"/>
        <v>-</v>
      </c>
      <c r="AS2401" t="s">
        <v>1889</v>
      </c>
      <c r="AT2401" t="s">
        <v>519</v>
      </c>
      <c r="AW2401" s="35">
        <v>44</v>
      </c>
      <c r="AX2401" s="37">
        <v>3</v>
      </c>
      <c r="AY2401" s="41">
        <f t="shared" si="728"/>
        <v>44003</v>
      </c>
      <c r="BA2401" s="7" t="s">
        <v>59</v>
      </c>
    </row>
    <row r="2402" spans="1:53" hidden="1" outlineLevel="1">
      <c r="A2402" t="s">
        <v>2991</v>
      </c>
      <c r="B2402" t="s">
        <v>519</v>
      </c>
      <c r="C2402" s="25">
        <v>85130</v>
      </c>
      <c r="F2402" s="1">
        <f>SUMIF('Town VTO'!$AH$1284:$AH$1323,$AY2402,'Town VTO'!E$1284:E$1323)</f>
        <v>54978</v>
      </c>
      <c r="G2402" s="1">
        <f>SUMIF('Town VTO'!$AH$1284:$AH$1323,$AY2402,'Town VTO'!F$1284:F$1323)</f>
        <v>34277</v>
      </c>
      <c r="H2402" s="1">
        <v>33347</v>
      </c>
      <c r="I2402" s="2" t="str">
        <f t="shared" si="737"/>
        <v/>
      </c>
      <c r="J2402" s="2">
        <f t="shared" si="738"/>
        <v>0.60655171159372845</v>
      </c>
      <c r="K2402" s="10" t="e">
        <f t="shared" si="739"/>
        <v>#N/A</v>
      </c>
      <c r="L2402" s="9" t="e">
        <f t="shared" si="740"/>
        <v>#N/A</v>
      </c>
      <c r="M2402" s="8" t="e">
        <f t="shared" si="741"/>
        <v>#N/A</v>
      </c>
      <c r="N2402" s="2" t="str">
        <f t="shared" si="742"/>
        <v>-</v>
      </c>
      <c r="O2402" s="2" t="str">
        <f t="shared" si="742"/>
        <v>-</v>
      </c>
      <c r="P2402" s="2" t="str">
        <f t="shared" si="742"/>
        <v>-</v>
      </c>
      <c r="Q2402" s="2" t="str">
        <f t="shared" si="743"/>
        <v>-</v>
      </c>
      <c r="AS2402" t="s">
        <v>2991</v>
      </c>
      <c r="AT2402" t="s">
        <v>519</v>
      </c>
      <c r="AW2402" s="35">
        <v>44</v>
      </c>
      <c r="AX2402" s="37">
        <v>5</v>
      </c>
      <c r="AY2402" s="41">
        <f t="shared" si="728"/>
        <v>44005</v>
      </c>
      <c r="BA2402" s="7" t="s">
        <v>59</v>
      </c>
    </row>
    <row r="2403" spans="1:53" hidden="1" outlineLevel="1">
      <c r="A2403" t="s">
        <v>2753</v>
      </c>
      <c r="B2403" t="s">
        <v>519</v>
      </c>
      <c r="C2403" s="25">
        <v>631691</v>
      </c>
      <c r="F2403" s="1">
        <f>SUMIF('Town VTO'!$AH$1284:$AH$1323,$AY2403,'Town VTO'!E$1284:E$1323)</f>
        <v>389743</v>
      </c>
      <c r="G2403" s="1">
        <f>SUMIF('Town VTO'!$AH$1284:$AH$1323,$AY2403,'Town VTO'!F$1284:F$1323)</f>
        <v>206580</v>
      </c>
      <c r="H2403" s="1">
        <v>198065</v>
      </c>
      <c r="I2403" s="2" t="str">
        <f t="shared" si="737"/>
        <v/>
      </c>
      <c r="J2403" s="2">
        <f t="shared" si="738"/>
        <v>0.50819386108281617</v>
      </c>
      <c r="K2403" s="10" t="e">
        <f t="shared" si="739"/>
        <v>#N/A</v>
      </c>
      <c r="L2403" s="9" t="e">
        <f t="shared" si="740"/>
        <v>#N/A</v>
      </c>
      <c r="M2403" s="8" t="e">
        <f t="shared" si="741"/>
        <v>#N/A</v>
      </c>
      <c r="N2403" s="2" t="str">
        <f t="shared" si="742"/>
        <v>-</v>
      </c>
      <c r="O2403" s="2" t="str">
        <f t="shared" si="742"/>
        <v>-</v>
      </c>
      <c r="P2403" s="2" t="str">
        <f t="shared" si="742"/>
        <v>-</v>
      </c>
      <c r="Q2403" s="2" t="str">
        <f t="shared" si="743"/>
        <v>-</v>
      </c>
      <c r="AS2403" t="s">
        <v>2753</v>
      </c>
      <c r="AT2403" t="s">
        <v>519</v>
      </c>
      <c r="AW2403" s="35">
        <v>44</v>
      </c>
      <c r="AX2403" s="37">
        <v>7</v>
      </c>
      <c r="AY2403" s="41">
        <f t="shared" si="728"/>
        <v>44007</v>
      </c>
      <c r="BA2403" s="7" t="s">
        <v>59</v>
      </c>
    </row>
    <row r="2404" spans="1:53" hidden="1" outlineLevel="1">
      <c r="A2404" t="s">
        <v>2321</v>
      </c>
      <c r="B2404" t="s">
        <v>519</v>
      </c>
      <c r="C2404" s="25">
        <v>126757</v>
      </c>
      <c r="F2404" s="1">
        <f>SUMIF('Town VTO'!$AH$1284:$AH$1323,$AY2404,'Town VTO'!E$1284:E$1323)</f>
        <v>91708</v>
      </c>
      <c r="G2404" s="1">
        <f>SUMIF('Town VTO'!$AH$1284:$AH$1323,$AY2404,'Town VTO'!F$1284:F$1323)</f>
        <v>56551</v>
      </c>
      <c r="H2404" s="1">
        <v>51941</v>
      </c>
      <c r="I2404" s="2" t="str">
        <f t="shared" si="737"/>
        <v/>
      </c>
      <c r="J2404" s="2">
        <f t="shared" si="738"/>
        <v>0.566373707855367</v>
      </c>
      <c r="K2404" s="10" t="e">
        <f>RANK(R2404,R2404:AP2404)</f>
        <v>#N/A</v>
      </c>
      <c r="L2404" s="9" t="e">
        <f>RANK(S2404,R2404:AP2404)</f>
        <v>#N/A</v>
      </c>
      <c r="M2404" s="8" t="e">
        <f>RANK(T2404,R2404:AP2404)</f>
        <v>#N/A</v>
      </c>
      <c r="N2404" s="2" t="str">
        <f t="shared" si="742"/>
        <v>-</v>
      </c>
      <c r="O2404" s="2" t="str">
        <f t="shared" si="742"/>
        <v>-</v>
      </c>
      <c r="P2404" s="2" t="str">
        <f t="shared" si="742"/>
        <v>-</v>
      </c>
      <c r="Q2404" s="2" t="str">
        <f>IF(SUM($R2404:$AO2404)=0,"-",(1-N2404-O2404-P2404))</f>
        <v>-</v>
      </c>
      <c r="AS2404" t="s">
        <v>2321</v>
      </c>
      <c r="AT2404" t="s">
        <v>519</v>
      </c>
      <c r="AW2404" s="35">
        <v>44</v>
      </c>
      <c r="AX2404" s="37">
        <v>9</v>
      </c>
      <c r="AY2404" s="41">
        <f>1000*AW2404+AX2404</f>
        <v>44009</v>
      </c>
      <c r="BA2404" s="7" t="s">
        <v>59</v>
      </c>
    </row>
    <row r="2405" spans="1:53" hidden="1" outlineLevel="1">
      <c r="A2405" t="s">
        <v>3042</v>
      </c>
      <c r="B2405" t="s">
        <v>519</v>
      </c>
      <c r="C2405" s="25" t="e">
        <v>#N/A</v>
      </c>
      <c r="F2405" s="1">
        <f>SUMIF('Town VTO'!$AH$1284:$AH$1323,$AY2405,'Town VTO'!E$1284:E$1323)</f>
        <v>0</v>
      </c>
      <c r="G2405" s="1">
        <f>SUMIF('Town VTO'!$AH$1284:$AH$1323,$AY2405,'Town VTO'!F$1284:F$1323)</f>
        <v>1</v>
      </c>
      <c r="H2405" s="1">
        <v>1</v>
      </c>
      <c r="I2405" s="2" t="str">
        <f t="shared" si="737"/>
        <v/>
      </c>
      <c r="J2405" s="2" t="str">
        <f t="shared" si="738"/>
        <v/>
      </c>
      <c r="K2405" s="10" t="e">
        <f t="shared" si="739"/>
        <v>#N/A</v>
      </c>
      <c r="L2405" s="9" t="e">
        <f t="shared" si="740"/>
        <v>#N/A</v>
      </c>
      <c r="M2405" s="8" t="e">
        <f t="shared" si="741"/>
        <v>#N/A</v>
      </c>
      <c r="N2405" s="2" t="str">
        <f t="shared" si="742"/>
        <v>-</v>
      </c>
      <c r="O2405" s="2" t="str">
        <f t="shared" si="742"/>
        <v>-</v>
      </c>
      <c r="P2405" s="2" t="str">
        <f t="shared" si="742"/>
        <v>-</v>
      </c>
      <c r="Q2405" s="2" t="str">
        <f t="shared" si="743"/>
        <v>-</v>
      </c>
      <c r="AS2405" t="s">
        <v>3042</v>
      </c>
      <c r="AT2405" t="s">
        <v>519</v>
      </c>
      <c r="AW2405" s="35">
        <v>44</v>
      </c>
      <c r="AX2405" s="37">
        <v>999</v>
      </c>
      <c r="AY2405" s="41">
        <f t="shared" si="728"/>
        <v>44999</v>
      </c>
      <c r="BA2405" s="7" t="s">
        <v>3042</v>
      </c>
    </row>
    <row r="2406" spans="1:53" collapsed="1">
      <c r="A2406" t="s">
        <v>1476</v>
      </c>
      <c r="B2406" t="s">
        <v>2569</v>
      </c>
      <c r="C2406" s="1">
        <f>SUM(C2400:C2404)</f>
        <v>1063096</v>
      </c>
      <c r="D2406" s="55">
        <v>806000</v>
      </c>
      <c r="E2406" s="55">
        <v>733000</v>
      </c>
      <c r="F2406" s="1">
        <f>SUM(F2400:F2405)</f>
        <v>682344</v>
      </c>
      <c r="G2406" s="1">
        <f>SUM(G2400:G2405)</f>
        <v>392882</v>
      </c>
      <c r="H2406" s="1">
        <v>373382</v>
      </c>
      <c r="I2406" s="2">
        <f t="shared" si="737"/>
        <v>0.46325310173697271</v>
      </c>
      <c r="J2406" s="2">
        <f t="shared" si="738"/>
        <v>0.54720492889217165</v>
      </c>
      <c r="K2406" s="10" t="e">
        <f t="shared" si="739"/>
        <v>#N/A</v>
      </c>
      <c r="L2406" s="9" t="e">
        <f t="shared" si="740"/>
        <v>#N/A</v>
      </c>
      <c r="M2406" s="8" t="e">
        <f t="shared" si="741"/>
        <v>#N/A</v>
      </c>
      <c r="N2406" s="2" t="str">
        <f t="shared" si="742"/>
        <v>-</v>
      </c>
      <c r="O2406" s="2" t="str">
        <f t="shared" si="742"/>
        <v>-</v>
      </c>
      <c r="P2406" s="2" t="str">
        <f t="shared" si="742"/>
        <v>-</v>
      </c>
      <c r="Q2406" s="2" t="str">
        <f t="shared" si="743"/>
        <v>-</v>
      </c>
      <c r="AS2406" t="s">
        <v>1476</v>
      </c>
      <c r="AT2406" t="s">
        <v>2569</v>
      </c>
      <c r="AW2406" s="35">
        <v>44</v>
      </c>
      <c r="AX2406" s="37"/>
      <c r="AY2406" s="35">
        <v>44</v>
      </c>
      <c r="BA2406" s="7" t="s">
        <v>2133</v>
      </c>
    </row>
    <row r="2407" spans="1:53">
      <c r="C2407" s="25"/>
      <c r="I2407" s="2"/>
      <c r="J2407" s="2"/>
      <c r="M2407" s="8"/>
      <c r="AW2407" s="35"/>
      <c r="AX2407" s="37"/>
      <c r="AY2407" s="41"/>
    </row>
    <row r="2408" spans="1:53" hidden="1" outlineLevel="1">
      <c r="A2408" t="s">
        <v>1934</v>
      </c>
      <c r="B2408" t="s">
        <v>272</v>
      </c>
      <c r="C2408" s="25">
        <v>25821</v>
      </c>
      <c r="F2408" s="1">
        <v>14091</v>
      </c>
      <c r="G2408" s="1">
        <v>6681</v>
      </c>
      <c r="H2408" s="1">
        <v>6688</v>
      </c>
      <c r="I2408" s="2" t="str">
        <f t="shared" si="737"/>
        <v/>
      </c>
      <c r="J2408" s="2">
        <f t="shared" si="738"/>
        <v>0.47462919594067138</v>
      </c>
      <c r="K2408" s="10" t="e">
        <f t="shared" ref="K2408:K2454" si="744">RANK(R2408,R2408:AP2408)</f>
        <v>#N/A</v>
      </c>
      <c r="L2408" s="9" t="e">
        <f t="shared" ref="L2408:L2454" si="745">RANK(S2408,R2408:AP2408)</f>
        <v>#N/A</v>
      </c>
      <c r="M2408" s="8" t="e">
        <f t="shared" ref="M2408:M2454" si="746">RANK(T2408,R2408:AP2408)</f>
        <v>#N/A</v>
      </c>
      <c r="N2408" s="2" t="str">
        <f t="shared" ref="N2408:N2454" si="747">IF(SUM($R2408:$AO2408)=0,"-",R2408/SUM($R2408:$AO2408))</f>
        <v>-</v>
      </c>
      <c r="O2408" s="2" t="str">
        <f t="shared" ref="O2408:O2454" si="748">IF(SUM($R2408:$AO2408)=0,"-",S2408/SUM($R2408:$AO2408))</f>
        <v>-</v>
      </c>
      <c r="P2408" s="2" t="str">
        <f t="shared" ref="P2408:P2454" si="749">IF(SUM($R2408:$AO2408)=0,"-",T2408/SUM($R2408:$AO2408))</f>
        <v>-</v>
      </c>
      <c r="Q2408" s="2" t="str">
        <f t="shared" ref="Q2408:Q2454" si="750">IF(SUM($R2408:$AO2408)=0,"-",(1-N2408-O2408-P2408))</f>
        <v>-</v>
      </c>
      <c r="AS2408" t="s">
        <v>1934</v>
      </c>
      <c r="AT2408" t="s">
        <v>272</v>
      </c>
      <c r="AW2408" s="35">
        <v>45</v>
      </c>
      <c r="AX2408" s="37">
        <v>1</v>
      </c>
      <c r="AY2408" s="41">
        <f t="shared" ref="AY2408:AY2471" si="751">1000*AW2408+AX2408</f>
        <v>45001</v>
      </c>
      <c r="BA2408" s="7" t="s">
        <v>59</v>
      </c>
    </row>
    <row r="2409" spans="1:53" hidden="1" outlineLevel="1">
      <c r="A2409" t="s">
        <v>712</v>
      </c>
      <c r="B2409" t="s">
        <v>272</v>
      </c>
      <c r="C2409" s="25">
        <v>152577</v>
      </c>
      <c r="F2409" s="1">
        <v>87039</v>
      </c>
      <c r="G2409" s="1">
        <v>41097</v>
      </c>
      <c r="H2409" s="1">
        <v>40374</v>
      </c>
      <c r="I2409" s="2" t="str">
        <f t="shared" si="737"/>
        <v/>
      </c>
      <c r="J2409" s="2">
        <f t="shared" si="738"/>
        <v>0.46386102781511734</v>
      </c>
      <c r="K2409" s="10" t="e">
        <f t="shared" si="744"/>
        <v>#N/A</v>
      </c>
      <c r="L2409" s="9" t="e">
        <f t="shared" si="745"/>
        <v>#N/A</v>
      </c>
      <c r="M2409" s="8" t="e">
        <f t="shared" si="746"/>
        <v>#N/A</v>
      </c>
      <c r="N2409" s="2" t="str">
        <f t="shared" si="747"/>
        <v>-</v>
      </c>
      <c r="O2409" s="2" t="str">
        <f t="shared" si="748"/>
        <v>-</v>
      </c>
      <c r="P2409" s="2" t="str">
        <f t="shared" si="749"/>
        <v>-</v>
      </c>
      <c r="Q2409" s="2" t="str">
        <f t="shared" si="750"/>
        <v>-</v>
      </c>
      <c r="AS2409" t="s">
        <v>712</v>
      </c>
      <c r="AT2409" t="s">
        <v>272</v>
      </c>
      <c r="AW2409" s="35">
        <v>45</v>
      </c>
      <c r="AX2409" s="37">
        <v>3</v>
      </c>
      <c r="AY2409" s="41">
        <f t="shared" si="751"/>
        <v>45003</v>
      </c>
      <c r="BA2409" s="7" t="s">
        <v>59</v>
      </c>
    </row>
    <row r="2410" spans="1:53" hidden="1" outlineLevel="1">
      <c r="A2410" t="s">
        <v>1216</v>
      </c>
      <c r="B2410" t="s">
        <v>272</v>
      </c>
      <c r="C2410" s="25">
        <v>10882</v>
      </c>
      <c r="F2410" s="1">
        <v>6285</v>
      </c>
      <c r="G2410" s="1">
        <v>2326</v>
      </c>
      <c r="H2410" s="1">
        <v>2265</v>
      </c>
      <c r="I2410" s="2" t="str">
        <f t="shared" si="737"/>
        <v/>
      </c>
      <c r="J2410" s="2">
        <f t="shared" si="738"/>
        <v>0.36038186157517899</v>
      </c>
      <c r="K2410" s="10" t="e">
        <f t="shared" si="744"/>
        <v>#N/A</v>
      </c>
      <c r="L2410" s="9" t="e">
        <f t="shared" si="745"/>
        <v>#N/A</v>
      </c>
      <c r="M2410" s="8" t="e">
        <f t="shared" si="746"/>
        <v>#N/A</v>
      </c>
      <c r="N2410" s="2" t="str">
        <f t="shared" si="747"/>
        <v>-</v>
      </c>
      <c r="O2410" s="2" t="str">
        <f t="shared" si="748"/>
        <v>-</v>
      </c>
      <c r="P2410" s="2" t="str">
        <f t="shared" si="749"/>
        <v>-</v>
      </c>
      <c r="Q2410" s="2" t="str">
        <f t="shared" si="750"/>
        <v>-</v>
      </c>
      <c r="AS2410" t="s">
        <v>1216</v>
      </c>
      <c r="AT2410" t="s">
        <v>272</v>
      </c>
      <c r="AW2410" s="35">
        <v>45</v>
      </c>
      <c r="AX2410" s="37">
        <v>5</v>
      </c>
      <c r="AY2410" s="41">
        <f t="shared" si="751"/>
        <v>45005</v>
      </c>
      <c r="BA2410" s="7" t="s">
        <v>59</v>
      </c>
    </row>
    <row r="2411" spans="1:53" hidden="1" outlineLevel="1">
      <c r="A2411" t="s">
        <v>144</v>
      </c>
      <c r="B2411" t="s">
        <v>272</v>
      </c>
      <c r="C2411" s="25">
        <v>178579</v>
      </c>
      <c r="F2411" s="1">
        <v>97128</v>
      </c>
      <c r="G2411" s="1">
        <v>45331</v>
      </c>
      <c r="H2411" s="1">
        <v>44532</v>
      </c>
      <c r="I2411" s="2" t="str">
        <f t="shared" si="737"/>
        <v/>
      </c>
      <c r="J2411" s="2">
        <f t="shared" si="738"/>
        <v>0.45848776871756858</v>
      </c>
      <c r="K2411" s="10" t="e">
        <f t="shared" si="744"/>
        <v>#N/A</v>
      </c>
      <c r="L2411" s="9" t="e">
        <f t="shared" si="745"/>
        <v>#N/A</v>
      </c>
      <c r="M2411" s="8" t="e">
        <f t="shared" si="746"/>
        <v>#N/A</v>
      </c>
      <c r="N2411" s="2" t="str">
        <f t="shared" si="747"/>
        <v>-</v>
      </c>
      <c r="O2411" s="2" t="str">
        <f t="shared" si="748"/>
        <v>-</v>
      </c>
      <c r="P2411" s="2" t="str">
        <f t="shared" si="749"/>
        <v>-</v>
      </c>
      <c r="Q2411" s="2" t="str">
        <f t="shared" si="750"/>
        <v>-</v>
      </c>
      <c r="AS2411" t="s">
        <v>144</v>
      </c>
      <c r="AT2411" t="s">
        <v>272</v>
      </c>
      <c r="AW2411" s="35">
        <v>45</v>
      </c>
      <c r="AX2411" s="37">
        <v>7</v>
      </c>
      <c r="AY2411" s="41">
        <f t="shared" si="751"/>
        <v>45007</v>
      </c>
      <c r="BA2411" s="7" t="s">
        <v>59</v>
      </c>
    </row>
    <row r="2412" spans="1:53" hidden="1" outlineLevel="1">
      <c r="A2412" t="s">
        <v>2006</v>
      </c>
      <c r="B2412" t="s">
        <v>272</v>
      </c>
      <c r="C2412" s="25">
        <v>16392</v>
      </c>
      <c r="F2412" s="1">
        <v>9017</v>
      </c>
      <c r="G2412" s="1">
        <v>3975</v>
      </c>
      <c r="H2412" s="1">
        <v>3850</v>
      </c>
      <c r="I2412" s="2" t="str">
        <f t="shared" si="737"/>
        <v/>
      </c>
      <c r="J2412" s="2">
        <f t="shared" si="738"/>
        <v>0.42697127647776423</v>
      </c>
      <c r="K2412" s="10" t="e">
        <f t="shared" si="744"/>
        <v>#N/A</v>
      </c>
      <c r="L2412" s="9" t="e">
        <f t="shared" si="745"/>
        <v>#N/A</v>
      </c>
      <c r="M2412" s="8" t="e">
        <f t="shared" si="746"/>
        <v>#N/A</v>
      </c>
      <c r="N2412" s="2" t="str">
        <f t="shared" si="747"/>
        <v>-</v>
      </c>
      <c r="O2412" s="2" t="str">
        <f t="shared" si="748"/>
        <v>-</v>
      </c>
      <c r="P2412" s="2" t="str">
        <f t="shared" si="749"/>
        <v>-</v>
      </c>
      <c r="Q2412" s="2" t="str">
        <f t="shared" si="750"/>
        <v>-</v>
      </c>
      <c r="AS2412" t="s">
        <v>2006</v>
      </c>
      <c r="AT2412" t="s">
        <v>272</v>
      </c>
      <c r="AW2412" s="35">
        <v>45</v>
      </c>
      <c r="AX2412" s="37">
        <v>9</v>
      </c>
      <c r="AY2412" s="41">
        <f t="shared" si="751"/>
        <v>45009</v>
      </c>
      <c r="BA2412" s="7" t="s">
        <v>59</v>
      </c>
    </row>
    <row r="2413" spans="1:53" hidden="1" outlineLevel="1">
      <c r="A2413" t="s">
        <v>2155</v>
      </c>
      <c r="B2413" t="s">
        <v>272</v>
      </c>
      <c r="C2413" s="25">
        <v>22886</v>
      </c>
      <c r="F2413" s="1">
        <v>12993</v>
      </c>
      <c r="G2413" s="1">
        <v>5924</v>
      </c>
      <c r="H2413" s="1">
        <v>5752</v>
      </c>
      <c r="I2413" s="2" t="str">
        <f t="shared" si="737"/>
        <v/>
      </c>
      <c r="J2413" s="2">
        <f t="shared" si="738"/>
        <v>0.44269991533902869</v>
      </c>
      <c r="K2413" s="10" t="e">
        <f t="shared" si="744"/>
        <v>#N/A</v>
      </c>
      <c r="L2413" s="9" t="e">
        <f t="shared" si="745"/>
        <v>#N/A</v>
      </c>
      <c r="M2413" s="8" t="e">
        <f t="shared" si="746"/>
        <v>#N/A</v>
      </c>
      <c r="N2413" s="2" t="str">
        <f t="shared" si="747"/>
        <v>-</v>
      </c>
      <c r="O2413" s="2" t="str">
        <f t="shared" si="748"/>
        <v>-</v>
      </c>
      <c r="P2413" s="2" t="str">
        <f t="shared" si="749"/>
        <v>-</v>
      </c>
      <c r="Q2413" s="2" t="str">
        <f t="shared" si="750"/>
        <v>-</v>
      </c>
      <c r="AS2413" t="s">
        <v>2155</v>
      </c>
      <c r="AT2413" t="s">
        <v>272</v>
      </c>
      <c r="AW2413" s="35">
        <v>45</v>
      </c>
      <c r="AX2413" s="37">
        <v>11</v>
      </c>
      <c r="AY2413" s="41">
        <f t="shared" si="751"/>
        <v>45011</v>
      </c>
      <c r="BA2413" s="7" t="s">
        <v>59</v>
      </c>
    </row>
    <row r="2414" spans="1:53" hidden="1" outlineLevel="1">
      <c r="A2414" t="s">
        <v>2157</v>
      </c>
      <c r="B2414" t="s">
        <v>272</v>
      </c>
      <c r="C2414" s="25">
        <v>147213</v>
      </c>
      <c r="F2414" s="1">
        <v>84830</v>
      </c>
      <c r="G2414" s="1">
        <v>38650</v>
      </c>
      <c r="H2414" s="1">
        <v>39033</v>
      </c>
      <c r="I2414" s="2" t="str">
        <f t="shared" si="737"/>
        <v/>
      </c>
      <c r="J2414" s="2">
        <f t="shared" si="738"/>
        <v>0.4601320287634092</v>
      </c>
      <c r="K2414" s="10" t="e">
        <f t="shared" si="744"/>
        <v>#N/A</v>
      </c>
      <c r="L2414" s="9" t="e">
        <f t="shared" si="745"/>
        <v>#N/A</v>
      </c>
      <c r="M2414" s="8" t="e">
        <f t="shared" si="746"/>
        <v>#N/A</v>
      </c>
      <c r="N2414" s="2" t="str">
        <f t="shared" si="747"/>
        <v>-</v>
      </c>
      <c r="O2414" s="2" t="str">
        <f t="shared" si="748"/>
        <v>-</v>
      </c>
      <c r="P2414" s="2" t="str">
        <f t="shared" si="749"/>
        <v>-</v>
      </c>
      <c r="Q2414" s="2" t="str">
        <f t="shared" si="750"/>
        <v>-</v>
      </c>
      <c r="AS2414" t="s">
        <v>2157</v>
      </c>
      <c r="AT2414" t="s">
        <v>272</v>
      </c>
      <c r="AW2414" s="35">
        <v>45</v>
      </c>
      <c r="AX2414" s="37">
        <v>13</v>
      </c>
      <c r="AY2414" s="41">
        <f t="shared" si="751"/>
        <v>45013</v>
      </c>
      <c r="BA2414" s="7" t="s">
        <v>59</v>
      </c>
    </row>
    <row r="2415" spans="1:53" hidden="1" outlineLevel="1">
      <c r="A2415" t="s">
        <v>1656</v>
      </c>
      <c r="B2415" t="s">
        <v>272</v>
      </c>
      <c r="C2415" s="25">
        <v>159501</v>
      </c>
      <c r="F2415" s="1">
        <v>77950</v>
      </c>
      <c r="G2415" s="1">
        <v>34911</v>
      </c>
      <c r="H2415" s="1">
        <v>33466</v>
      </c>
      <c r="I2415" s="2" t="str">
        <f t="shared" si="737"/>
        <v/>
      </c>
      <c r="J2415" s="2">
        <f t="shared" si="738"/>
        <v>0.42932649134060297</v>
      </c>
      <c r="K2415" s="10" t="e">
        <f t="shared" si="744"/>
        <v>#N/A</v>
      </c>
      <c r="L2415" s="9" t="e">
        <f t="shared" si="745"/>
        <v>#N/A</v>
      </c>
      <c r="M2415" s="8" t="e">
        <f t="shared" si="746"/>
        <v>#N/A</v>
      </c>
      <c r="N2415" s="2" t="str">
        <f t="shared" si="747"/>
        <v>-</v>
      </c>
      <c r="O2415" s="2" t="str">
        <f t="shared" si="748"/>
        <v>-</v>
      </c>
      <c r="P2415" s="2" t="str">
        <f t="shared" si="749"/>
        <v>-</v>
      </c>
      <c r="Q2415" s="2" t="str">
        <f t="shared" si="750"/>
        <v>-</v>
      </c>
      <c r="AS2415" t="s">
        <v>1656</v>
      </c>
      <c r="AT2415" t="s">
        <v>272</v>
      </c>
      <c r="AW2415" s="35">
        <v>45</v>
      </c>
      <c r="AX2415" s="37">
        <v>15</v>
      </c>
      <c r="AY2415" s="41">
        <f t="shared" si="751"/>
        <v>45015</v>
      </c>
      <c r="BA2415" s="7" t="s">
        <v>59</v>
      </c>
    </row>
    <row r="2416" spans="1:53" hidden="1" outlineLevel="1">
      <c r="A2416" t="s">
        <v>1335</v>
      </c>
      <c r="B2416" t="s">
        <v>272</v>
      </c>
      <c r="C2416" s="25">
        <v>15229</v>
      </c>
      <c r="F2416" s="1">
        <v>10038</v>
      </c>
      <c r="G2416" s="1">
        <v>4611</v>
      </c>
      <c r="H2416" s="1">
        <v>4405</v>
      </c>
      <c r="I2416" s="2" t="str">
        <f t="shared" si="737"/>
        <v/>
      </c>
      <c r="J2416" s="2">
        <f t="shared" si="738"/>
        <v>0.43883243674038652</v>
      </c>
      <c r="K2416" s="10" t="e">
        <f t="shared" si="744"/>
        <v>#N/A</v>
      </c>
      <c r="L2416" s="9" t="e">
        <f t="shared" si="745"/>
        <v>#N/A</v>
      </c>
      <c r="M2416" s="8" t="e">
        <f t="shared" si="746"/>
        <v>#N/A</v>
      </c>
      <c r="N2416" s="2" t="str">
        <f t="shared" si="747"/>
        <v>-</v>
      </c>
      <c r="O2416" s="2" t="str">
        <f t="shared" si="748"/>
        <v>-</v>
      </c>
      <c r="P2416" s="2" t="str">
        <f t="shared" si="749"/>
        <v>-</v>
      </c>
      <c r="Q2416" s="2" t="str">
        <f t="shared" si="750"/>
        <v>-</v>
      </c>
      <c r="AS2416" t="s">
        <v>1335</v>
      </c>
      <c r="AT2416" t="s">
        <v>272</v>
      </c>
      <c r="AW2416" s="35">
        <v>45</v>
      </c>
      <c r="AX2416" s="37">
        <v>17</v>
      </c>
      <c r="AY2416" s="41">
        <f t="shared" si="751"/>
        <v>45017</v>
      </c>
      <c r="BA2416" s="7" t="s">
        <v>59</v>
      </c>
    </row>
    <row r="2417" spans="1:53" hidden="1" outlineLevel="1">
      <c r="A2417" t="s">
        <v>891</v>
      </c>
      <c r="B2417" t="s">
        <v>272</v>
      </c>
      <c r="C2417" s="25">
        <v>334826</v>
      </c>
      <c r="F2417" s="1">
        <v>177037</v>
      </c>
      <c r="G2417" s="1">
        <v>93535</v>
      </c>
      <c r="H2417" s="1">
        <v>90935</v>
      </c>
      <c r="I2417" s="2" t="str">
        <f t="shared" si="737"/>
        <v/>
      </c>
      <c r="J2417" s="2">
        <f t="shared" si="738"/>
        <v>0.51364968904805208</v>
      </c>
      <c r="K2417" s="10" t="e">
        <f t="shared" si="744"/>
        <v>#N/A</v>
      </c>
      <c r="L2417" s="9" t="e">
        <f t="shared" si="745"/>
        <v>#N/A</v>
      </c>
      <c r="M2417" s="8" t="e">
        <f t="shared" si="746"/>
        <v>#N/A</v>
      </c>
      <c r="N2417" s="2" t="str">
        <f t="shared" si="747"/>
        <v>-</v>
      </c>
      <c r="O2417" s="2" t="str">
        <f t="shared" si="748"/>
        <v>-</v>
      </c>
      <c r="P2417" s="2" t="str">
        <f t="shared" si="749"/>
        <v>-</v>
      </c>
      <c r="Q2417" s="2" t="str">
        <f t="shared" si="750"/>
        <v>-</v>
      </c>
      <c r="AS2417" t="s">
        <v>891</v>
      </c>
      <c r="AT2417" t="s">
        <v>272</v>
      </c>
      <c r="AW2417" s="35">
        <v>45</v>
      </c>
      <c r="AX2417" s="37">
        <v>19</v>
      </c>
      <c r="AY2417" s="41">
        <f t="shared" si="751"/>
        <v>45019</v>
      </c>
      <c r="BA2417" s="7" t="s">
        <v>59</v>
      </c>
    </row>
    <row r="2418" spans="1:53" hidden="1" outlineLevel="1">
      <c r="A2418" t="s">
        <v>2292</v>
      </c>
      <c r="B2418" t="s">
        <v>272</v>
      </c>
      <c r="C2418" s="25">
        <v>54166</v>
      </c>
      <c r="F2418" s="1">
        <v>30061</v>
      </c>
      <c r="G2418" s="1">
        <v>13705</v>
      </c>
      <c r="H2418" s="1">
        <v>13439</v>
      </c>
      <c r="I2418" s="2" t="str">
        <f t="shared" si="737"/>
        <v/>
      </c>
      <c r="J2418" s="2">
        <f t="shared" si="738"/>
        <v>0.44705764944612619</v>
      </c>
      <c r="K2418" s="10" t="e">
        <f t="shared" si="744"/>
        <v>#N/A</v>
      </c>
      <c r="L2418" s="9" t="e">
        <f t="shared" si="745"/>
        <v>#N/A</v>
      </c>
      <c r="M2418" s="8" t="e">
        <f t="shared" si="746"/>
        <v>#N/A</v>
      </c>
      <c r="N2418" s="2" t="str">
        <f t="shared" si="747"/>
        <v>-</v>
      </c>
      <c r="O2418" s="2" t="str">
        <f t="shared" si="748"/>
        <v>-</v>
      </c>
      <c r="P2418" s="2" t="str">
        <f t="shared" si="749"/>
        <v>-</v>
      </c>
      <c r="Q2418" s="2" t="str">
        <f t="shared" si="750"/>
        <v>-</v>
      </c>
      <c r="AS2418" t="s">
        <v>2292</v>
      </c>
      <c r="AT2418" t="s">
        <v>272</v>
      </c>
      <c r="AW2418" s="35">
        <v>45</v>
      </c>
      <c r="AX2418" s="37">
        <v>21</v>
      </c>
      <c r="AY2418" s="41">
        <f t="shared" si="751"/>
        <v>45021</v>
      </c>
      <c r="BA2418" s="7" t="s">
        <v>59</v>
      </c>
    </row>
    <row r="2419" spans="1:53" hidden="1" outlineLevel="1">
      <c r="A2419" t="s">
        <v>2702</v>
      </c>
      <c r="B2419" t="s">
        <v>272</v>
      </c>
      <c r="C2419" s="25">
        <v>33222</v>
      </c>
      <c r="F2419" s="1">
        <v>20402</v>
      </c>
      <c r="G2419" s="1">
        <v>7725</v>
      </c>
      <c r="H2419" s="1">
        <v>7648</v>
      </c>
      <c r="I2419" s="2" t="str">
        <f t="shared" si="737"/>
        <v/>
      </c>
      <c r="J2419" s="2">
        <f t="shared" si="738"/>
        <v>0.37486520929320655</v>
      </c>
      <c r="K2419" s="10" t="e">
        <f t="shared" si="744"/>
        <v>#N/A</v>
      </c>
      <c r="L2419" s="9" t="e">
        <f t="shared" si="745"/>
        <v>#N/A</v>
      </c>
      <c r="M2419" s="8" t="e">
        <f t="shared" si="746"/>
        <v>#N/A</v>
      </c>
      <c r="N2419" s="2" t="str">
        <f t="shared" si="747"/>
        <v>-</v>
      </c>
      <c r="O2419" s="2" t="str">
        <f t="shared" si="748"/>
        <v>-</v>
      </c>
      <c r="P2419" s="2" t="str">
        <f t="shared" si="749"/>
        <v>-</v>
      </c>
      <c r="Q2419" s="2" t="str">
        <f t="shared" si="750"/>
        <v>-</v>
      </c>
      <c r="AS2419" t="s">
        <v>2702</v>
      </c>
      <c r="AT2419" t="s">
        <v>272</v>
      </c>
      <c r="AW2419" s="35">
        <v>45</v>
      </c>
      <c r="AX2419" s="37">
        <v>23</v>
      </c>
      <c r="AY2419" s="41">
        <f t="shared" si="751"/>
        <v>45023</v>
      </c>
      <c r="BA2419" s="7" t="s">
        <v>59</v>
      </c>
    </row>
    <row r="2420" spans="1:53" hidden="1" outlineLevel="1">
      <c r="A2420" t="s">
        <v>172</v>
      </c>
      <c r="B2420" t="s">
        <v>272</v>
      </c>
      <c r="C2420" s="25">
        <v>45103</v>
      </c>
      <c r="F2420" s="1">
        <v>21805</v>
      </c>
      <c r="G2420" s="1">
        <v>8680</v>
      </c>
      <c r="H2420" s="1">
        <v>8496</v>
      </c>
      <c r="I2420" s="2" t="str">
        <f t="shared" si="737"/>
        <v/>
      </c>
      <c r="J2420" s="2">
        <f t="shared" si="738"/>
        <v>0.38963540472368724</v>
      </c>
      <c r="K2420" s="10" t="e">
        <f t="shared" si="744"/>
        <v>#N/A</v>
      </c>
      <c r="L2420" s="9" t="e">
        <f t="shared" si="745"/>
        <v>#N/A</v>
      </c>
      <c r="M2420" s="8" t="e">
        <f t="shared" si="746"/>
        <v>#N/A</v>
      </c>
      <c r="N2420" s="2" t="str">
        <f t="shared" si="747"/>
        <v>-</v>
      </c>
      <c r="O2420" s="2" t="str">
        <f t="shared" si="748"/>
        <v>-</v>
      </c>
      <c r="P2420" s="2" t="str">
        <f t="shared" si="749"/>
        <v>-</v>
      </c>
      <c r="Q2420" s="2" t="str">
        <f t="shared" si="750"/>
        <v>-</v>
      </c>
      <c r="AS2420" t="s">
        <v>172</v>
      </c>
      <c r="AT2420" t="s">
        <v>272</v>
      </c>
      <c r="AW2420" s="35">
        <v>45</v>
      </c>
      <c r="AX2420" s="37">
        <v>25</v>
      </c>
      <c r="AY2420" s="41">
        <f t="shared" si="751"/>
        <v>45025</v>
      </c>
      <c r="BA2420" s="7" t="s">
        <v>59</v>
      </c>
    </row>
    <row r="2421" spans="1:53" hidden="1" outlineLevel="1">
      <c r="A2421" t="s">
        <v>2777</v>
      </c>
      <c r="B2421" t="s">
        <v>272</v>
      </c>
      <c r="C2421" s="25">
        <v>34094</v>
      </c>
      <c r="F2421" s="1">
        <v>21815</v>
      </c>
      <c r="G2421" s="1">
        <v>8982</v>
      </c>
      <c r="H2421" s="1">
        <v>8726</v>
      </c>
      <c r="I2421" s="2" t="str">
        <f t="shared" si="737"/>
        <v/>
      </c>
      <c r="J2421" s="2">
        <f t="shared" si="738"/>
        <v>0.4</v>
      </c>
      <c r="K2421" s="10" t="e">
        <f t="shared" si="744"/>
        <v>#N/A</v>
      </c>
      <c r="L2421" s="9" t="e">
        <f t="shared" si="745"/>
        <v>#N/A</v>
      </c>
      <c r="M2421" s="8" t="e">
        <f t="shared" si="746"/>
        <v>#N/A</v>
      </c>
      <c r="N2421" s="2" t="str">
        <f t="shared" si="747"/>
        <v>-</v>
      </c>
      <c r="O2421" s="2" t="str">
        <f t="shared" si="748"/>
        <v>-</v>
      </c>
      <c r="P2421" s="2" t="str">
        <f t="shared" si="749"/>
        <v>-</v>
      </c>
      <c r="Q2421" s="2" t="str">
        <f t="shared" si="750"/>
        <v>-</v>
      </c>
      <c r="AS2421" t="s">
        <v>2777</v>
      </c>
      <c r="AT2421" t="s">
        <v>272</v>
      </c>
      <c r="AW2421" s="35">
        <v>45</v>
      </c>
      <c r="AX2421" s="37">
        <v>27</v>
      </c>
      <c r="AY2421" s="41">
        <f t="shared" si="751"/>
        <v>45027</v>
      </c>
      <c r="BA2421" s="7" t="s">
        <v>59</v>
      </c>
    </row>
    <row r="2422" spans="1:53" hidden="1" outlineLevel="1">
      <c r="A2422" t="s">
        <v>886</v>
      </c>
      <c r="B2422" t="s">
        <v>272</v>
      </c>
      <c r="C2422" s="25">
        <v>38608</v>
      </c>
      <c r="F2422" s="1">
        <v>21666</v>
      </c>
      <c r="G2422" s="1">
        <v>9875</v>
      </c>
      <c r="H2422" s="1">
        <v>9738</v>
      </c>
      <c r="I2422" s="2" t="str">
        <f t="shared" si="737"/>
        <v/>
      </c>
      <c r="J2422" s="2">
        <f t="shared" si="738"/>
        <v>0.44945998338410414</v>
      </c>
      <c r="K2422" s="10" t="e">
        <f t="shared" si="744"/>
        <v>#N/A</v>
      </c>
      <c r="L2422" s="9" t="e">
        <f t="shared" si="745"/>
        <v>#N/A</v>
      </c>
      <c r="M2422" s="8" t="e">
        <f t="shared" si="746"/>
        <v>#N/A</v>
      </c>
      <c r="N2422" s="2" t="str">
        <f t="shared" si="747"/>
        <v>-</v>
      </c>
      <c r="O2422" s="2" t="str">
        <f t="shared" si="748"/>
        <v>-</v>
      </c>
      <c r="P2422" s="2" t="str">
        <f t="shared" si="749"/>
        <v>-</v>
      </c>
      <c r="Q2422" s="2" t="str">
        <f t="shared" si="750"/>
        <v>-</v>
      </c>
      <c r="AS2422" t="s">
        <v>886</v>
      </c>
      <c r="AT2422" t="s">
        <v>272</v>
      </c>
      <c r="AW2422" s="35">
        <v>45</v>
      </c>
      <c r="AX2422" s="37">
        <v>29</v>
      </c>
      <c r="AY2422" s="41">
        <f t="shared" si="751"/>
        <v>45029</v>
      </c>
      <c r="BA2422" s="7" t="s">
        <v>59</v>
      </c>
    </row>
    <row r="2423" spans="1:53" hidden="1" outlineLevel="1">
      <c r="A2423" t="s">
        <v>212</v>
      </c>
      <c r="B2423" t="s">
        <v>272</v>
      </c>
      <c r="C2423" s="25">
        <v>68424</v>
      </c>
      <c r="F2423" s="1">
        <v>38638</v>
      </c>
      <c r="G2423" s="1">
        <v>15893</v>
      </c>
      <c r="H2423" s="1">
        <v>15510</v>
      </c>
      <c r="I2423" s="2" t="str">
        <f t="shared" si="737"/>
        <v/>
      </c>
      <c r="J2423" s="2">
        <f t="shared" si="738"/>
        <v>0.40141829287230185</v>
      </c>
      <c r="K2423" s="10" t="e">
        <f t="shared" si="744"/>
        <v>#N/A</v>
      </c>
      <c r="L2423" s="9" t="e">
        <f t="shared" si="745"/>
        <v>#N/A</v>
      </c>
      <c r="M2423" s="8" t="e">
        <f t="shared" si="746"/>
        <v>#N/A</v>
      </c>
      <c r="N2423" s="2" t="str">
        <f t="shared" si="747"/>
        <v>-</v>
      </c>
      <c r="O2423" s="2" t="str">
        <f t="shared" si="748"/>
        <v>-</v>
      </c>
      <c r="P2423" s="2" t="str">
        <f t="shared" si="749"/>
        <v>-</v>
      </c>
      <c r="Q2423" s="2" t="str">
        <f t="shared" si="750"/>
        <v>-</v>
      </c>
      <c r="AS2423" t="s">
        <v>212</v>
      </c>
      <c r="AT2423" t="s">
        <v>272</v>
      </c>
      <c r="AW2423" s="35">
        <v>45</v>
      </c>
      <c r="AX2423" s="37">
        <v>31</v>
      </c>
      <c r="AY2423" s="41">
        <f t="shared" si="751"/>
        <v>45031</v>
      </c>
      <c r="BA2423" s="7" t="s">
        <v>59</v>
      </c>
    </row>
    <row r="2424" spans="1:53" hidden="1" outlineLevel="1">
      <c r="A2424" t="s">
        <v>50</v>
      </c>
      <c r="B2424" t="s">
        <v>272</v>
      </c>
      <c r="C2424" s="25">
        <v>31373</v>
      </c>
      <c r="F2424" s="1">
        <v>19617</v>
      </c>
      <c r="G2424" s="1">
        <v>6306</v>
      </c>
      <c r="H2424" s="1">
        <v>6097</v>
      </c>
      <c r="I2424" s="2" t="str">
        <f t="shared" si="737"/>
        <v/>
      </c>
      <c r="J2424" s="2">
        <f t="shared" si="738"/>
        <v>0.3108018555334659</v>
      </c>
      <c r="K2424" s="10" t="e">
        <f t="shared" si="744"/>
        <v>#N/A</v>
      </c>
      <c r="L2424" s="9" t="e">
        <f t="shared" si="745"/>
        <v>#N/A</v>
      </c>
      <c r="M2424" s="8" t="e">
        <f t="shared" si="746"/>
        <v>#N/A</v>
      </c>
      <c r="N2424" s="2" t="str">
        <f t="shared" si="747"/>
        <v>-</v>
      </c>
      <c r="O2424" s="2" t="str">
        <f t="shared" si="748"/>
        <v>-</v>
      </c>
      <c r="P2424" s="2" t="str">
        <f t="shared" si="749"/>
        <v>-</v>
      </c>
      <c r="Q2424" s="2" t="str">
        <f t="shared" si="750"/>
        <v>-</v>
      </c>
      <c r="AS2424" t="s">
        <v>50</v>
      </c>
      <c r="AT2424" t="s">
        <v>272</v>
      </c>
      <c r="AW2424" s="35">
        <v>45</v>
      </c>
      <c r="AX2424" s="37">
        <v>33</v>
      </c>
      <c r="AY2424" s="41">
        <f t="shared" si="751"/>
        <v>45033</v>
      </c>
      <c r="BA2424" s="7" t="s">
        <v>59</v>
      </c>
    </row>
    <row r="2425" spans="1:53" hidden="1" outlineLevel="1">
      <c r="A2425" t="s">
        <v>1242</v>
      </c>
      <c r="B2425" t="s">
        <v>272</v>
      </c>
      <c r="C2425" s="25">
        <v>120136</v>
      </c>
      <c r="F2425" s="1">
        <v>68431</v>
      </c>
      <c r="G2425" s="1">
        <v>29398</v>
      </c>
      <c r="H2425" s="1">
        <v>28375</v>
      </c>
      <c r="I2425" s="2" t="str">
        <f t="shared" si="737"/>
        <v/>
      </c>
      <c r="J2425" s="2">
        <f t="shared" si="738"/>
        <v>0.4146512545483772</v>
      </c>
      <c r="K2425" s="10" t="e">
        <f t="shared" si="744"/>
        <v>#N/A</v>
      </c>
      <c r="L2425" s="9" t="e">
        <f t="shared" si="745"/>
        <v>#N/A</v>
      </c>
      <c r="M2425" s="8" t="e">
        <f t="shared" si="746"/>
        <v>#N/A</v>
      </c>
      <c r="N2425" s="2" t="str">
        <f t="shared" si="747"/>
        <v>-</v>
      </c>
      <c r="O2425" s="2" t="str">
        <f t="shared" si="748"/>
        <v>-</v>
      </c>
      <c r="P2425" s="2" t="str">
        <f t="shared" si="749"/>
        <v>-</v>
      </c>
      <c r="Q2425" s="2" t="str">
        <f t="shared" si="750"/>
        <v>-</v>
      </c>
      <c r="AS2425" t="s">
        <v>1242</v>
      </c>
      <c r="AT2425" t="s">
        <v>272</v>
      </c>
      <c r="AW2425" s="35">
        <v>45</v>
      </c>
      <c r="AX2425" s="37">
        <v>35</v>
      </c>
      <c r="AY2425" s="41">
        <f t="shared" si="751"/>
        <v>45035</v>
      </c>
      <c r="BA2425" s="7" t="s">
        <v>59</v>
      </c>
    </row>
    <row r="2426" spans="1:53" hidden="1" outlineLevel="1">
      <c r="A2426" t="s">
        <v>1919</v>
      </c>
      <c r="B2426" t="s">
        <v>272</v>
      </c>
      <c r="C2426" s="25">
        <v>26135</v>
      </c>
      <c r="F2426" s="1">
        <v>15028</v>
      </c>
      <c r="G2426" s="1">
        <v>6962</v>
      </c>
      <c r="H2426" s="1">
        <v>6761</v>
      </c>
      <c r="I2426" s="2" t="str">
        <f t="shared" si="737"/>
        <v/>
      </c>
      <c r="J2426" s="2">
        <f t="shared" si="738"/>
        <v>0.44989353207346289</v>
      </c>
      <c r="K2426" s="10" t="e">
        <f t="shared" si="744"/>
        <v>#N/A</v>
      </c>
      <c r="L2426" s="9" t="e">
        <f t="shared" si="745"/>
        <v>#N/A</v>
      </c>
      <c r="M2426" s="8" t="e">
        <f t="shared" si="746"/>
        <v>#N/A</v>
      </c>
      <c r="N2426" s="2" t="str">
        <f t="shared" si="747"/>
        <v>-</v>
      </c>
      <c r="O2426" s="2" t="str">
        <f t="shared" si="748"/>
        <v>-</v>
      </c>
      <c r="P2426" s="2" t="str">
        <f t="shared" si="749"/>
        <v>-</v>
      </c>
      <c r="Q2426" s="2" t="str">
        <f t="shared" si="750"/>
        <v>-</v>
      </c>
      <c r="AS2426" t="s">
        <v>1919</v>
      </c>
      <c r="AT2426" t="s">
        <v>272</v>
      </c>
      <c r="AW2426" s="35">
        <v>45</v>
      </c>
      <c r="AX2426" s="37">
        <v>37</v>
      </c>
      <c r="AY2426" s="41">
        <f t="shared" si="751"/>
        <v>45037</v>
      </c>
      <c r="BA2426" s="7" t="s">
        <v>59</v>
      </c>
    </row>
    <row r="2427" spans="1:53" hidden="1" outlineLevel="1">
      <c r="A2427" t="s">
        <v>2401</v>
      </c>
      <c r="B2427" t="s">
        <v>272</v>
      </c>
      <c r="C2427" s="25">
        <v>24177</v>
      </c>
      <c r="F2427" s="1">
        <v>14245</v>
      </c>
      <c r="G2427" s="1">
        <v>6756</v>
      </c>
      <c r="H2427" s="1">
        <v>6569</v>
      </c>
      <c r="I2427" s="2" t="str">
        <f t="shared" si="737"/>
        <v/>
      </c>
      <c r="J2427" s="2">
        <f t="shared" si="738"/>
        <v>0.46114426114426116</v>
      </c>
      <c r="K2427" s="10" t="e">
        <f t="shared" si="744"/>
        <v>#N/A</v>
      </c>
      <c r="L2427" s="9" t="e">
        <f t="shared" si="745"/>
        <v>#N/A</v>
      </c>
      <c r="M2427" s="8" t="e">
        <f t="shared" si="746"/>
        <v>#N/A</v>
      </c>
      <c r="N2427" s="2" t="str">
        <f t="shared" si="747"/>
        <v>-</v>
      </c>
      <c r="O2427" s="2" t="str">
        <f t="shared" si="748"/>
        <v>-</v>
      </c>
      <c r="P2427" s="2" t="str">
        <f t="shared" si="749"/>
        <v>-</v>
      </c>
      <c r="Q2427" s="2" t="str">
        <f t="shared" si="750"/>
        <v>-</v>
      </c>
      <c r="AS2427" t="s">
        <v>2401</v>
      </c>
      <c r="AT2427" t="s">
        <v>272</v>
      </c>
      <c r="AW2427" s="35">
        <v>45</v>
      </c>
      <c r="AX2427" s="37">
        <v>39</v>
      </c>
      <c r="AY2427" s="41">
        <f t="shared" si="751"/>
        <v>45039</v>
      </c>
      <c r="BA2427" s="7" t="s">
        <v>59</v>
      </c>
    </row>
    <row r="2428" spans="1:53" hidden="1" outlineLevel="1">
      <c r="A2428" t="s">
        <v>1918</v>
      </c>
      <c r="B2428" t="s">
        <v>272</v>
      </c>
      <c r="C2428" s="25">
        <v>132489</v>
      </c>
      <c r="F2428" s="1">
        <v>74123</v>
      </c>
      <c r="G2428" s="1">
        <v>31745</v>
      </c>
      <c r="H2428" s="1">
        <v>31210</v>
      </c>
      <c r="I2428" s="2" t="str">
        <f t="shared" si="737"/>
        <v/>
      </c>
      <c r="J2428" s="2">
        <f t="shared" si="738"/>
        <v>0.42105689192288492</v>
      </c>
      <c r="K2428" s="10" t="e">
        <f t="shared" si="744"/>
        <v>#N/A</v>
      </c>
      <c r="L2428" s="9" t="e">
        <f t="shared" si="745"/>
        <v>#N/A</v>
      </c>
      <c r="M2428" s="8" t="e">
        <f t="shared" si="746"/>
        <v>#N/A</v>
      </c>
      <c r="N2428" s="2" t="str">
        <f t="shared" si="747"/>
        <v>-</v>
      </c>
      <c r="O2428" s="2" t="str">
        <f t="shared" si="748"/>
        <v>-</v>
      </c>
      <c r="P2428" s="2" t="str">
        <f t="shared" si="749"/>
        <v>-</v>
      </c>
      <c r="Q2428" s="2" t="str">
        <f t="shared" si="750"/>
        <v>-</v>
      </c>
      <c r="AS2428" t="s">
        <v>1918</v>
      </c>
      <c r="AT2428" t="s">
        <v>272</v>
      </c>
      <c r="AW2428" s="35">
        <v>45</v>
      </c>
      <c r="AX2428" s="37">
        <v>41</v>
      </c>
      <c r="AY2428" s="41">
        <f t="shared" si="751"/>
        <v>45041</v>
      </c>
      <c r="BA2428" s="7" t="s">
        <v>59</v>
      </c>
    </row>
    <row r="2429" spans="1:53" hidden="1" outlineLevel="1">
      <c r="A2429" t="s">
        <v>1722</v>
      </c>
      <c r="B2429" t="s">
        <v>272</v>
      </c>
      <c r="C2429" s="25">
        <v>59821</v>
      </c>
      <c r="F2429" s="1">
        <v>37737</v>
      </c>
      <c r="G2429" s="1">
        <v>16104</v>
      </c>
      <c r="H2429" s="1">
        <v>16501</v>
      </c>
      <c r="I2429" s="2" t="str">
        <f t="shared" si="737"/>
        <v/>
      </c>
      <c r="J2429" s="2">
        <f t="shared" si="738"/>
        <v>0.43726316347351407</v>
      </c>
      <c r="K2429" s="10" t="e">
        <f t="shared" si="744"/>
        <v>#N/A</v>
      </c>
      <c r="L2429" s="9" t="e">
        <f t="shared" si="745"/>
        <v>#N/A</v>
      </c>
      <c r="M2429" s="8" t="e">
        <f t="shared" si="746"/>
        <v>#N/A</v>
      </c>
      <c r="N2429" s="2" t="str">
        <f t="shared" si="747"/>
        <v>-</v>
      </c>
      <c r="O2429" s="2" t="str">
        <f t="shared" si="748"/>
        <v>-</v>
      </c>
      <c r="P2429" s="2" t="str">
        <f t="shared" si="749"/>
        <v>-</v>
      </c>
      <c r="Q2429" s="2" t="str">
        <f t="shared" si="750"/>
        <v>-</v>
      </c>
      <c r="AS2429" t="s">
        <v>1722</v>
      </c>
      <c r="AT2429" t="s">
        <v>272</v>
      </c>
      <c r="AW2429" s="35">
        <v>45</v>
      </c>
      <c r="AX2429" s="37">
        <v>43</v>
      </c>
      <c r="AY2429" s="41">
        <f t="shared" si="751"/>
        <v>45043</v>
      </c>
      <c r="BA2429" s="7" t="s">
        <v>59</v>
      </c>
    </row>
    <row r="2430" spans="1:53" hidden="1" outlineLevel="1">
      <c r="A2430" t="s">
        <v>313</v>
      </c>
      <c r="B2430" t="s">
        <v>272</v>
      </c>
      <c r="C2430" s="25">
        <v>415957</v>
      </c>
      <c r="F2430" s="1">
        <v>238205</v>
      </c>
      <c r="G2430" s="1">
        <v>110493</v>
      </c>
      <c r="H2430" s="1">
        <v>109114</v>
      </c>
      <c r="I2430" s="2" t="str">
        <f t="shared" si="737"/>
        <v/>
      </c>
      <c r="J2430" s="2">
        <f t="shared" si="738"/>
        <v>0.45806763082219099</v>
      </c>
      <c r="K2430" s="10" t="e">
        <f t="shared" si="744"/>
        <v>#N/A</v>
      </c>
      <c r="L2430" s="9" t="e">
        <f t="shared" si="745"/>
        <v>#N/A</v>
      </c>
      <c r="M2430" s="8" t="e">
        <f t="shared" si="746"/>
        <v>#N/A</v>
      </c>
      <c r="N2430" s="2" t="str">
        <f t="shared" si="747"/>
        <v>-</v>
      </c>
      <c r="O2430" s="2" t="str">
        <f t="shared" si="748"/>
        <v>-</v>
      </c>
      <c r="P2430" s="2" t="str">
        <f t="shared" si="749"/>
        <v>-</v>
      </c>
      <c r="Q2430" s="2" t="str">
        <f t="shared" si="750"/>
        <v>-</v>
      </c>
      <c r="AS2430" t="s">
        <v>313</v>
      </c>
      <c r="AT2430" t="s">
        <v>272</v>
      </c>
      <c r="AW2430" s="35">
        <v>45</v>
      </c>
      <c r="AX2430" s="37">
        <v>45</v>
      </c>
      <c r="AY2430" s="41">
        <f t="shared" si="751"/>
        <v>45045</v>
      </c>
      <c r="BA2430" s="7" t="s">
        <v>59</v>
      </c>
    </row>
    <row r="2431" spans="1:53" hidden="1" outlineLevel="1">
      <c r="A2431" t="s">
        <v>979</v>
      </c>
      <c r="B2431" t="s">
        <v>272</v>
      </c>
      <c r="C2431" s="25">
        <v>68091</v>
      </c>
      <c r="F2431" s="1">
        <v>36719</v>
      </c>
      <c r="G2431" s="1">
        <v>16938</v>
      </c>
      <c r="H2431" s="1">
        <v>16779</v>
      </c>
      <c r="I2431" s="2" t="str">
        <f t="shared" si="737"/>
        <v/>
      </c>
      <c r="J2431" s="2">
        <f t="shared" si="738"/>
        <v>0.45695688880416135</v>
      </c>
      <c r="K2431" s="10" t="e">
        <f t="shared" si="744"/>
        <v>#N/A</v>
      </c>
      <c r="L2431" s="9" t="e">
        <f t="shared" si="745"/>
        <v>#N/A</v>
      </c>
      <c r="M2431" s="8" t="e">
        <f t="shared" si="746"/>
        <v>#N/A</v>
      </c>
      <c r="N2431" s="2" t="str">
        <f t="shared" si="747"/>
        <v>-</v>
      </c>
      <c r="O2431" s="2" t="str">
        <f t="shared" si="748"/>
        <v>-</v>
      </c>
      <c r="P2431" s="2" t="str">
        <f t="shared" si="749"/>
        <v>-</v>
      </c>
      <c r="Q2431" s="2" t="str">
        <f t="shared" si="750"/>
        <v>-</v>
      </c>
      <c r="AS2431" t="s">
        <v>979</v>
      </c>
      <c r="AT2431" t="s">
        <v>272</v>
      </c>
      <c r="AW2431" s="35">
        <v>45</v>
      </c>
      <c r="AX2431" s="37">
        <v>47</v>
      </c>
      <c r="AY2431" s="41">
        <f t="shared" si="751"/>
        <v>45047</v>
      </c>
      <c r="BA2431" s="7" t="s">
        <v>59</v>
      </c>
    </row>
    <row r="2432" spans="1:53" hidden="1" outlineLevel="1">
      <c r="A2432" t="s">
        <v>2574</v>
      </c>
      <c r="B2432" t="s">
        <v>272</v>
      </c>
      <c r="C2432" s="25">
        <v>21104</v>
      </c>
      <c r="F2432" s="1">
        <v>13677</v>
      </c>
      <c r="G2432" s="1">
        <v>6561</v>
      </c>
      <c r="H2432" s="1">
        <v>5678</v>
      </c>
      <c r="I2432" s="2" t="str">
        <f t="shared" si="737"/>
        <v/>
      </c>
      <c r="J2432" s="2">
        <f t="shared" si="738"/>
        <v>0.41514952109380709</v>
      </c>
      <c r="K2432" s="10" t="e">
        <f t="shared" si="744"/>
        <v>#N/A</v>
      </c>
      <c r="L2432" s="9" t="e">
        <f t="shared" si="745"/>
        <v>#N/A</v>
      </c>
      <c r="M2432" s="8" t="e">
        <f t="shared" si="746"/>
        <v>#N/A</v>
      </c>
      <c r="N2432" s="2" t="str">
        <f t="shared" si="747"/>
        <v>-</v>
      </c>
      <c r="O2432" s="2" t="str">
        <f t="shared" si="748"/>
        <v>-</v>
      </c>
      <c r="P2432" s="2" t="str">
        <f t="shared" si="749"/>
        <v>-</v>
      </c>
      <c r="Q2432" s="2" t="str">
        <f t="shared" si="750"/>
        <v>-</v>
      </c>
      <c r="AS2432" t="s">
        <v>2574</v>
      </c>
      <c r="AT2432" t="s">
        <v>272</v>
      </c>
      <c r="AW2432" s="35">
        <v>45</v>
      </c>
      <c r="AX2432" s="37">
        <v>49</v>
      </c>
      <c r="AY2432" s="41">
        <f t="shared" si="751"/>
        <v>45049</v>
      </c>
      <c r="BA2432" s="7" t="s">
        <v>59</v>
      </c>
    </row>
    <row r="2433" spans="1:53" hidden="1" outlineLevel="1">
      <c r="A2433" t="s">
        <v>2404</v>
      </c>
      <c r="B2433" t="s">
        <v>272</v>
      </c>
      <c r="C2433" s="25">
        <v>242194</v>
      </c>
      <c r="F2433" s="1">
        <v>139414</v>
      </c>
      <c r="G2433" s="1">
        <v>55546</v>
      </c>
      <c r="H2433" s="1">
        <v>54754</v>
      </c>
      <c r="I2433" s="2" t="str">
        <f t="shared" si="737"/>
        <v/>
      </c>
      <c r="J2433" s="2">
        <f t="shared" si="738"/>
        <v>0.39274391381066465</v>
      </c>
      <c r="K2433" s="10" t="e">
        <f t="shared" si="744"/>
        <v>#N/A</v>
      </c>
      <c r="L2433" s="9" t="e">
        <f t="shared" si="745"/>
        <v>#N/A</v>
      </c>
      <c r="M2433" s="8" t="e">
        <f t="shared" si="746"/>
        <v>#N/A</v>
      </c>
      <c r="N2433" s="2" t="str">
        <f t="shared" si="747"/>
        <v>-</v>
      </c>
      <c r="O2433" s="2" t="str">
        <f t="shared" si="748"/>
        <v>-</v>
      </c>
      <c r="P2433" s="2" t="str">
        <f t="shared" si="749"/>
        <v>-</v>
      </c>
      <c r="Q2433" s="2" t="str">
        <f t="shared" si="750"/>
        <v>-</v>
      </c>
      <c r="AS2433" t="s">
        <v>2404</v>
      </c>
      <c r="AT2433" t="s">
        <v>272</v>
      </c>
      <c r="AW2433" s="35">
        <v>45</v>
      </c>
      <c r="AX2433" s="37">
        <v>51</v>
      </c>
      <c r="AY2433" s="41">
        <f t="shared" si="751"/>
        <v>45051</v>
      </c>
      <c r="BA2433" s="7" t="s">
        <v>59</v>
      </c>
    </row>
    <row r="2434" spans="1:53" hidden="1" outlineLevel="1">
      <c r="A2434" t="s">
        <v>917</v>
      </c>
      <c r="B2434" t="s">
        <v>272</v>
      </c>
      <c r="C2434" s="25">
        <v>22406</v>
      </c>
      <c r="F2434" s="1">
        <v>12001</v>
      </c>
      <c r="G2434" s="1">
        <v>4279</v>
      </c>
      <c r="H2434" s="1">
        <v>4180</v>
      </c>
      <c r="I2434" s="2" t="str">
        <f t="shared" si="737"/>
        <v/>
      </c>
      <c r="J2434" s="2">
        <f t="shared" si="738"/>
        <v>0.34830430797433548</v>
      </c>
      <c r="K2434" s="10" t="e">
        <f t="shared" si="744"/>
        <v>#N/A</v>
      </c>
      <c r="L2434" s="9" t="e">
        <f t="shared" si="745"/>
        <v>#N/A</v>
      </c>
      <c r="M2434" s="8" t="e">
        <f t="shared" si="746"/>
        <v>#N/A</v>
      </c>
      <c r="N2434" s="2" t="str">
        <f t="shared" si="747"/>
        <v>-</v>
      </c>
      <c r="O2434" s="2" t="str">
        <f t="shared" si="748"/>
        <v>-</v>
      </c>
      <c r="P2434" s="2" t="str">
        <f t="shared" si="749"/>
        <v>-</v>
      </c>
      <c r="Q2434" s="2" t="str">
        <f t="shared" si="750"/>
        <v>-</v>
      </c>
      <c r="AS2434" t="s">
        <v>917</v>
      </c>
      <c r="AT2434" t="s">
        <v>272</v>
      </c>
      <c r="AW2434" s="35">
        <v>45</v>
      </c>
      <c r="AX2434" s="37">
        <v>53</v>
      </c>
      <c r="AY2434" s="41">
        <f t="shared" si="751"/>
        <v>45053</v>
      </c>
      <c r="BA2434" s="7" t="s">
        <v>59</v>
      </c>
    </row>
    <row r="2435" spans="1:53" hidden="1" outlineLevel="1">
      <c r="A2435" t="s">
        <v>784</v>
      </c>
      <c r="B2435" t="s">
        <v>272</v>
      </c>
      <c r="C2435" s="25">
        <v>58060</v>
      </c>
      <c r="F2435" s="1">
        <v>34700</v>
      </c>
      <c r="G2435" s="1">
        <v>17688</v>
      </c>
      <c r="H2435" s="1">
        <v>17756</v>
      </c>
      <c r="I2435" s="2" t="str">
        <f t="shared" si="737"/>
        <v/>
      </c>
      <c r="J2435" s="2">
        <f t="shared" si="738"/>
        <v>0.51170028818443802</v>
      </c>
      <c r="K2435" s="10" t="e">
        <f t="shared" si="744"/>
        <v>#N/A</v>
      </c>
      <c r="L2435" s="9" t="e">
        <f t="shared" si="745"/>
        <v>#N/A</v>
      </c>
      <c r="M2435" s="8" t="e">
        <f t="shared" si="746"/>
        <v>#N/A</v>
      </c>
      <c r="N2435" s="2" t="str">
        <f t="shared" si="747"/>
        <v>-</v>
      </c>
      <c r="O2435" s="2" t="str">
        <f t="shared" si="748"/>
        <v>-</v>
      </c>
      <c r="P2435" s="2" t="str">
        <f t="shared" si="749"/>
        <v>-</v>
      </c>
      <c r="Q2435" s="2" t="str">
        <f t="shared" si="750"/>
        <v>-</v>
      </c>
      <c r="AS2435" t="s">
        <v>784</v>
      </c>
      <c r="AT2435" t="s">
        <v>272</v>
      </c>
      <c r="AW2435" s="35">
        <v>45</v>
      </c>
      <c r="AX2435" s="37">
        <v>55</v>
      </c>
      <c r="AY2435" s="41">
        <f t="shared" si="751"/>
        <v>45055</v>
      </c>
      <c r="BA2435" s="7" t="s">
        <v>59</v>
      </c>
    </row>
    <row r="2436" spans="1:53" hidden="1" outlineLevel="1">
      <c r="A2436" t="s">
        <v>2846</v>
      </c>
      <c r="B2436" t="s">
        <v>272</v>
      </c>
      <c r="C2436" s="25">
        <v>66992</v>
      </c>
      <c r="F2436" s="1">
        <v>34819</v>
      </c>
      <c r="G2436" s="1">
        <v>15601</v>
      </c>
      <c r="H2436" s="1">
        <v>15547</v>
      </c>
      <c r="I2436" s="2" t="str">
        <f t="shared" si="737"/>
        <v/>
      </c>
      <c r="J2436" s="2">
        <f t="shared" si="738"/>
        <v>0.44650908986472904</v>
      </c>
      <c r="K2436" s="10" t="e">
        <f t="shared" si="744"/>
        <v>#N/A</v>
      </c>
      <c r="L2436" s="9" t="e">
        <f t="shared" si="745"/>
        <v>#N/A</v>
      </c>
      <c r="M2436" s="8" t="e">
        <f t="shared" si="746"/>
        <v>#N/A</v>
      </c>
      <c r="N2436" s="2" t="str">
        <f t="shared" si="747"/>
        <v>-</v>
      </c>
      <c r="O2436" s="2" t="str">
        <f t="shared" si="748"/>
        <v>-</v>
      </c>
      <c r="P2436" s="2" t="str">
        <f t="shared" si="749"/>
        <v>-</v>
      </c>
      <c r="Q2436" s="2" t="str">
        <f t="shared" si="750"/>
        <v>-</v>
      </c>
      <c r="AS2436" t="s">
        <v>2846</v>
      </c>
      <c r="AT2436" t="s">
        <v>272</v>
      </c>
      <c r="AW2436" s="35">
        <v>45</v>
      </c>
      <c r="AX2436" s="37">
        <v>57</v>
      </c>
      <c r="AY2436" s="41">
        <f t="shared" si="751"/>
        <v>45057</v>
      </c>
      <c r="BA2436" s="7" t="s">
        <v>59</v>
      </c>
    </row>
    <row r="2437" spans="1:53" hidden="1" outlineLevel="1">
      <c r="A2437" t="s">
        <v>1238</v>
      </c>
      <c r="B2437" t="s">
        <v>272</v>
      </c>
      <c r="C2437" s="25">
        <v>67388</v>
      </c>
      <c r="F2437" s="1">
        <v>35514</v>
      </c>
      <c r="G2437" s="1">
        <v>15350</v>
      </c>
      <c r="H2437" s="1">
        <v>15145</v>
      </c>
      <c r="I2437" s="2" t="str">
        <f t="shared" si="737"/>
        <v/>
      </c>
      <c r="J2437" s="2">
        <f t="shared" si="738"/>
        <v>0.42645154023765275</v>
      </c>
      <c r="K2437" s="10" t="e">
        <f t="shared" si="744"/>
        <v>#N/A</v>
      </c>
      <c r="L2437" s="9" t="e">
        <f t="shared" si="745"/>
        <v>#N/A</v>
      </c>
      <c r="M2437" s="8" t="e">
        <f t="shared" si="746"/>
        <v>#N/A</v>
      </c>
      <c r="N2437" s="2" t="str">
        <f t="shared" si="747"/>
        <v>-</v>
      </c>
      <c r="O2437" s="2" t="str">
        <f t="shared" si="748"/>
        <v>-</v>
      </c>
      <c r="P2437" s="2" t="str">
        <f t="shared" si="749"/>
        <v>-</v>
      </c>
      <c r="Q2437" s="2" t="str">
        <f t="shared" si="750"/>
        <v>-</v>
      </c>
      <c r="AS2437" t="s">
        <v>1238</v>
      </c>
      <c r="AT2437" t="s">
        <v>272</v>
      </c>
      <c r="AW2437" s="35">
        <v>45</v>
      </c>
      <c r="AX2437" s="37">
        <v>59</v>
      </c>
      <c r="AY2437" s="41">
        <f t="shared" si="751"/>
        <v>45059</v>
      </c>
      <c r="BA2437" s="7" t="s">
        <v>59</v>
      </c>
    </row>
    <row r="2438" spans="1:53" hidden="1" outlineLevel="1">
      <c r="A2438" t="s">
        <v>2113</v>
      </c>
      <c r="B2438" t="s">
        <v>272</v>
      </c>
      <c r="C2438" s="25">
        <v>20001</v>
      </c>
      <c r="F2438" s="1">
        <v>12282</v>
      </c>
      <c r="G2438" s="1">
        <v>4842</v>
      </c>
      <c r="H2438" s="1">
        <v>4760</v>
      </c>
      <c r="I2438" s="2" t="str">
        <f t="shared" si="737"/>
        <v/>
      </c>
      <c r="J2438" s="2">
        <f t="shared" si="738"/>
        <v>0.38755902947402704</v>
      </c>
      <c r="K2438" s="10" t="e">
        <f t="shared" si="744"/>
        <v>#N/A</v>
      </c>
      <c r="L2438" s="9" t="e">
        <f t="shared" si="745"/>
        <v>#N/A</v>
      </c>
      <c r="M2438" s="8" t="e">
        <f t="shared" si="746"/>
        <v>#N/A</v>
      </c>
      <c r="N2438" s="2" t="str">
        <f t="shared" si="747"/>
        <v>-</v>
      </c>
      <c r="O2438" s="2" t="str">
        <f t="shared" si="748"/>
        <v>-</v>
      </c>
      <c r="P2438" s="2" t="str">
        <f t="shared" si="749"/>
        <v>-</v>
      </c>
      <c r="Q2438" s="2" t="str">
        <f t="shared" si="750"/>
        <v>-</v>
      </c>
      <c r="AS2438" t="s">
        <v>2113</v>
      </c>
      <c r="AT2438" t="s">
        <v>272</v>
      </c>
      <c r="AW2438" s="35">
        <v>45</v>
      </c>
      <c r="AX2438" s="37">
        <v>61</v>
      </c>
      <c r="AY2438" s="41">
        <f t="shared" si="751"/>
        <v>45061</v>
      </c>
      <c r="BA2438" s="7" t="s">
        <v>59</v>
      </c>
    </row>
    <row r="2439" spans="1:53" hidden="1" outlineLevel="1">
      <c r="A2439" t="s">
        <v>2951</v>
      </c>
      <c r="B2439" t="s">
        <v>272</v>
      </c>
      <c r="C2439" s="25">
        <v>241219</v>
      </c>
      <c r="F2439" s="1">
        <v>140721</v>
      </c>
      <c r="G2439" s="1">
        <v>66618</v>
      </c>
      <c r="H2439" s="1">
        <v>67100</v>
      </c>
      <c r="I2439" s="2" t="str">
        <f t="shared" ref="I2439:I2502" si="752">IF(D2439&gt;0,H2439/D2439,"")</f>
        <v/>
      </c>
      <c r="J2439" s="2">
        <f t="shared" ref="J2439:J2502" si="753">IF(F2439&gt;0,H2439/F2439,"")</f>
        <v>0.47683003958186765</v>
      </c>
      <c r="K2439" s="10" t="e">
        <f t="shared" si="744"/>
        <v>#N/A</v>
      </c>
      <c r="L2439" s="9" t="e">
        <f t="shared" si="745"/>
        <v>#N/A</v>
      </c>
      <c r="M2439" s="8" t="e">
        <f t="shared" si="746"/>
        <v>#N/A</v>
      </c>
      <c r="N2439" s="2" t="str">
        <f t="shared" si="747"/>
        <v>-</v>
      </c>
      <c r="O2439" s="2" t="str">
        <f t="shared" si="748"/>
        <v>-</v>
      </c>
      <c r="P2439" s="2" t="str">
        <f t="shared" si="749"/>
        <v>-</v>
      </c>
      <c r="Q2439" s="2" t="str">
        <f t="shared" si="750"/>
        <v>-</v>
      </c>
      <c r="AS2439" t="s">
        <v>2951</v>
      </c>
      <c r="AT2439" t="s">
        <v>272</v>
      </c>
      <c r="AW2439" s="35">
        <v>45</v>
      </c>
      <c r="AX2439" s="37">
        <v>63</v>
      </c>
      <c r="AY2439" s="41">
        <f t="shared" si="751"/>
        <v>45063</v>
      </c>
      <c r="BA2439" s="7" t="s">
        <v>59</v>
      </c>
    </row>
    <row r="2440" spans="1:53" hidden="1" outlineLevel="1">
      <c r="A2440" t="s">
        <v>2581</v>
      </c>
      <c r="B2440" t="s">
        <v>272</v>
      </c>
      <c r="C2440" s="25">
        <v>10166</v>
      </c>
      <c r="F2440" s="1">
        <v>6192</v>
      </c>
      <c r="G2440" s="1">
        <v>3343</v>
      </c>
      <c r="H2440" s="1">
        <v>3286</v>
      </c>
      <c r="I2440" s="2" t="str">
        <f t="shared" si="752"/>
        <v/>
      </c>
      <c r="J2440" s="2">
        <f t="shared" si="753"/>
        <v>0.53068475452196384</v>
      </c>
      <c r="K2440" s="10" t="e">
        <f t="shared" si="744"/>
        <v>#N/A</v>
      </c>
      <c r="L2440" s="9" t="e">
        <f t="shared" si="745"/>
        <v>#N/A</v>
      </c>
      <c r="M2440" s="8" t="e">
        <f t="shared" si="746"/>
        <v>#N/A</v>
      </c>
      <c r="N2440" s="2" t="str">
        <f t="shared" si="747"/>
        <v>-</v>
      </c>
      <c r="O2440" s="2" t="str">
        <f t="shared" si="748"/>
        <v>-</v>
      </c>
      <c r="P2440" s="2" t="str">
        <f t="shared" si="749"/>
        <v>-</v>
      </c>
      <c r="Q2440" s="2" t="str">
        <f t="shared" si="750"/>
        <v>-</v>
      </c>
      <c r="AS2440" t="s">
        <v>2581</v>
      </c>
      <c r="AT2440" t="s">
        <v>272</v>
      </c>
      <c r="AW2440" s="35">
        <v>45</v>
      </c>
      <c r="AX2440" s="37">
        <v>65</v>
      </c>
      <c r="AY2440" s="41">
        <f t="shared" si="751"/>
        <v>45065</v>
      </c>
      <c r="BA2440" s="7" t="s">
        <v>59</v>
      </c>
    </row>
    <row r="2441" spans="1:53" hidden="1" outlineLevel="1">
      <c r="A2441" t="s">
        <v>2911</v>
      </c>
      <c r="B2441" t="s">
        <v>272</v>
      </c>
      <c r="C2441" s="25">
        <v>33994</v>
      </c>
      <c r="F2441" s="1">
        <v>21973</v>
      </c>
      <c r="G2441" s="1">
        <v>7639</v>
      </c>
      <c r="H2441" s="1">
        <v>7300</v>
      </c>
      <c r="I2441" s="2" t="str">
        <f t="shared" si="752"/>
        <v/>
      </c>
      <c r="J2441" s="2">
        <f t="shared" si="753"/>
        <v>0.33222591362126247</v>
      </c>
      <c r="K2441" s="10" t="e">
        <f t="shared" si="744"/>
        <v>#N/A</v>
      </c>
      <c r="L2441" s="9" t="e">
        <f t="shared" si="745"/>
        <v>#N/A</v>
      </c>
      <c r="M2441" s="8" t="e">
        <f t="shared" si="746"/>
        <v>#N/A</v>
      </c>
      <c r="N2441" s="2" t="str">
        <f t="shared" si="747"/>
        <v>-</v>
      </c>
      <c r="O2441" s="2" t="str">
        <f t="shared" si="748"/>
        <v>-</v>
      </c>
      <c r="P2441" s="2" t="str">
        <f t="shared" si="749"/>
        <v>-</v>
      </c>
      <c r="Q2441" s="2" t="str">
        <f t="shared" si="750"/>
        <v>-</v>
      </c>
      <c r="AS2441" t="s">
        <v>2911</v>
      </c>
      <c r="AT2441" t="s">
        <v>272</v>
      </c>
      <c r="AW2441" s="35">
        <v>45</v>
      </c>
      <c r="AX2441" s="37">
        <v>67</v>
      </c>
      <c r="AY2441" s="41">
        <f t="shared" si="751"/>
        <v>45067</v>
      </c>
      <c r="BA2441" s="7" t="s">
        <v>59</v>
      </c>
    </row>
    <row r="2442" spans="1:53" hidden="1" outlineLevel="1">
      <c r="A2442" t="s">
        <v>2490</v>
      </c>
      <c r="B2442" t="s">
        <v>272</v>
      </c>
      <c r="C2442" s="25">
        <v>29199</v>
      </c>
      <c r="F2442" s="1">
        <v>16832</v>
      </c>
      <c r="G2442" s="1">
        <v>5360</v>
      </c>
      <c r="H2442" s="1">
        <v>5390</v>
      </c>
      <c r="I2442" s="2" t="str">
        <f t="shared" si="752"/>
        <v/>
      </c>
      <c r="J2442" s="2">
        <f t="shared" si="753"/>
        <v>0.32022338403041822</v>
      </c>
      <c r="K2442" s="10" t="e">
        <f t="shared" si="744"/>
        <v>#N/A</v>
      </c>
      <c r="L2442" s="9" t="e">
        <f t="shared" si="745"/>
        <v>#N/A</v>
      </c>
      <c r="M2442" s="8" t="e">
        <f t="shared" si="746"/>
        <v>#N/A</v>
      </c>
      <c r="N2442" s="2" t="str">
        <f t="shared" si="747"/>
        <v>-</v>
      </c>
      <c r="O2442" s="2" t="str">
        <f t="shared" si="748"/>
        <v>-</v>
      </c>
      <c r="P2442" s="2" t="str">
        <f t="shared" si="749"/>
        <v>-</v>
      </c>
      <c r="Q2442" s="2" t="str">
        <f t="shared" si="750"/>
        <v>-</v>
      </c>
      <c r="AS2442" t="s">
        <v>2490</v>
      </c>
      <c r="AT2442" t="s">
        <v>272</v>
      </c>
      <c r="AW2442" s="35">
        <v>45</v>
      </c>
      <c r="AX2442" s="37">
        <v>69</v>
      </c>
      <c r="AY2442" s="41">
        <f t="shared" si="751"/>
        <v>45069</v>
      </c>
      <c r="BA2442" s="7" t="s">
        <v>59</v>
      </c>
    </row>
    <row r="2443" spans="1:53" hidden="1" outlineLevel="1">
      <c r="A2443" t="s">
        <v>2495</v>
      </c>
      <c r="B2443" t="s">
        <v>272</v>
      </c>
      <c r="C2443" s="25">
        <v>36746</v>
      </c>
      <c r="F2443" s="1">
        <v>19912</v>
      </c>
      <c r="G2443" s="1">
        <v>10167</v>
      </c>
      <c r="H2443" s="1">
        <v>9968</v>
      </c>
      <c r="I2443" s="2" t="str">
        <f t="shared" si="752"/>
        <v/>
      </c>
      <c r="J2443" s="2">
        <f t="shared" si="753"/>
        <v>0.50060265166733631</v>
      </c>
      <c r="K2443" s="10" t="e">
        <f t="shared" si="744"/>
        <v>#N/A</v>
      </c>
      <c r="L2443" s="9" t="e">
        <f t="shared" si="745"/>
        <v>#N/A</v>
      </c>
      <c r="M2443" s="8" t="e">
        <f t="shared" si="746"/>
        <v>#N/A</v>
      </c>
      <c r="N2443" s="2" t="str">
        <f t="shared" si="747"/>
        <v>-</v>
      </c>
      <c r="O2443" s="2" t="str">
        <f t="shared" si="748"/>
        <v>-</v>
      </c>
      <c r="P2443" s="2" t="str">
        <f t="shared" si="749"/>
        <v>-</v>
      </c>
      <c r="Q2443" s="2" t="str">
        <f t="shared" si="750"/>
        <v>-</v>
      </c>
      <c r="AS2443" t="s">
        <v>2495</v>
      </c>
      <c r="AT2443" t="s">
        <v>272</v>
      </c>
      <c r="AW2443" s="35">
        <v>45</v>
      </c>
      <c r="AX2443" s="37">
        <v>71</v>
      </c>
      <c r="AY2443" s="41">
        <f t="shared" si="751"/>
        <v>45071</v>
      </c>
      <c r="BA2443" s="7" t="s">
        <v>59</v>
      </c>
    </row>
    <row r="2444" spans="1:53" hidden="1" outlineLevel="1">
      <c r="A2444" t="s">
        <v>2045</v>
      </c>
      <c r="B2444" t="s">
        <v>272</v>
      </c>
      <c r="C2444" s="25">
        <v>71490</v>
      </c>
      <c r="F2444" s="1">
        <v>39294</v>
      </c>
      <c r="G2444" s="1">
        <v>19863</v>
      </c>
      <c r="H2444" s="1">
        <v>19668</v>
      </c>
      <c r="I2444" s="2" t="str">
        <f t="shared" si="752"/>
        <v/>
      </c>
      <c r="J2444" s="2">
        <f t="shared" si="753"/>
        <v>0.50053443273782261</v>
      </c>
      <c r="K2444" s="10" t="e">
        <f t="shared" si="744"/>
        <v>#N/A</v>
      </c>
      <c r="L2444" s="9" t="e">
        <f t="shared" si="745"/>
        <v>#N/A</v>
      </c>
      <c r="M2444" s="8" t="e">
        <f t="shared" si="746"/>
        <v>#N/A</v>
      </c>
      <c r="N2444" s="2" t="str">
        <f t="shared" si="747"/>
        <v>-</v>
      </c>
      <c r="O2444" s="2" t="str">
        <f t="shared" si="748"/>
        <v>-</v>
      </c>
      <c r="P2444" s="2" t="str">
        <f t="shared" si="749"/>
        <v>-</v>
      </c>
      <c r="Q2444" s="2" t="str">
        <f t="shared" si="750"/>
        <v>-</v>
      </c>
      <c r="AS2444" t="s">
        <v>2045</v>
      </c>
      <c r="AT2444" t="s">
        <v>272</v>
      </c>
      <c r="AW2444" s="35">
        <v>45</v>
      </c>
      <c r="AX2444" s="37">
        <v>73</v>
      </c>
      <c r="AY2444" s="41">
        <f t="shared" si="751"/>
        <v>45073</v>
      </c>
      <c r="BA2444" s="7" t="s">
        <v>59</v>
      </c>
    </row>
    <row r="2445" spans="1:53" hidden="1" outlineLevel="1">
      <c r="A2445" t="s">
        <v>859</v>
      </c>
      <c r="B2445" t="s">
        <v>272</v>
      </c>
      <c r="C2445" s="25">
        <v>91761</v>
      </c>
      <c r="F2445" s="1">
        <v>59175</v>
      </c>
      <c r="G2445" s="1">
        <v>23772</v>
      </c>
      <c r="H2445" s="1">
        <v>23407</v>
      </c>
      <c r="I2445" s="2" t="str">
        <f t="shared" si="752"/>
        <v/>
      </c>
      <c r="J2445" s="2">
        <f t="shared" si="753"/>
        <v>0.39555555555555555</v>
      </c>
      <c r="K2445" s="10" t="e">
        <f t="shared" si="744"/>
        <v>#N/A</v>
      </c>
      <c r="L2445" s="9" t="e">
        <f t="shared" si="745"/>
        <v>#N/A</v>
      </c>
      <c r="M2445" s="8" t="e">
        <f t="shared" si="746"/>
        <v>#N/A</v>
      </c>
      <c r="N2445" s="2" t="str">
        <f t="shared" si="747"/>
        <v>-</v>
      </c>
      <c r="O2445" s="2" t="str">
        <f t="shared" si="748"/>
        <v>-</v>
      </c>
      <c r="P2445" s="2" t="str">
        <f t="shared" si="749"/>
        <v>-</v>
      </c>
      <c r="Q2445" s="2" t="str">
        <f t="shared" si="750"/>
        <v>-</v>
      </c>
      <c r="AS2445" t="s">
        <v>859</v>
      </c>
      <c r="AT2445" t="s">
        <v>272</v>
      </c>
      <c r="AW2445" s="35">
        <v>45</v>
      </c>
      <c r="AX2445" s="37">
        <v>75</v>
      </c>
      <c r="AY2445" s="41">
        <f t="shared" si="751"/>
        <v>45075</v>
      </c>
      <c r="BA2445" s="7" t="s">
        <v>59</v>
      </c>
    </row>
    <row r="2446" spans="1:53" hidden="1" outlineLevel="1">
      <c r="A2446" t="s">
        <v>959</v>
      </c>
      <c r="B2446" t="s">
        <v>272</v>
      </c>
      <c r="C2446" s="25">
        <v>115570</v>
      </c>
      <c r="F2446" s="1">
        <v>60067</v>
      </c>
      <c r="G2446" s="1">
        <v>27977</v>
      </c>
      <c r="H2446" s="1">
        <v>27574</v>
      </c>
      <c r="I2446" s="2" t="str">
        <f t="shared" si="752"/>
        <v/>
      </c>
      <c r="J2446" s="2">
        <f t="shared" si="753"/>
        <v>0.45905405630379409</v>
      </c>
      <c r="K2446" s="10" t="e">
        <f t="shared" si="744"/>
        <v>#N/A</v>
      </c>
      <c r="L2446" s="9" t="e">
        <f t="shared" si="745"/>
        <v>#N/A</v>
      </c>
      <c r="M2446" s="8" t="e">
        <f t="shared" si="746"/>
        <v>#N/A</v>
      </c>
      <c r="N2446" s="2" t="str">
        <f t="shared" si="747"/>
        <v>-</v>
      </c>
      <c r="O2446" s="2" t="str">
        <f t="shared" si="748"/>
        <v>-</v>
      </c>
      <c r="P2446" s="2" t="str">
        <f t="shared" si="749"/>
        <v>-</v>
      </c>
      <c r="Q2446" s="2" t="str">
        <f t="shared" si="750"/>
        <v>-</v>
      </c>
      <c r="AS2446" t="s">
        <v>959</v>
      </c>
      <c r="AT2446" t="s">
        <v>272</v>
      </c>
      <c r="AW2446" s="35">
        <v>45</v>
      </c>
      <c r="AX2446" s="37">
        <v>77</v>
      </c>
      <c r="AY2446" s="41">
        <f t="shared" si="751"/>
        <v>45077</v>
      </c>
      <c r="BA2446" s="7" t="s">
        <v>59</v>
      </c>
    </row>
    <row r="2447" spans="1:53" hidden="1" outlineLevel="1">
      <c r="A2447" t="s">
        <v>2576</v>
      </c>
      <c r="B2447" t="s">
        <v>272</v>
      </c>
      <c r="C2447" s="25">
        <v>357096</v>
      </c>
      <c r="F2447" s="1">
        <v>205483</v>
      </c>
      <c r="G2447" s="1">
        <v>92255</v>
      </c>
      <c r="H2447" s="1">
        <v>90010</v>
      </c>
      <c r="I2447" s="2" t="str">
        <f t="shared" si="752"/>
        <v/>
      </c>
      <c r="J2447" s="2">
        <f t="shared" si="753"/>
        <v>0.43804110315695216</v>
      </c>
      <c r="K2447" s="10" t="e">
        <f t="shared" si="744"/>
        <v>#N/A</v>
      </c>
      <c r="L2447" s="9" t="e">
        <f t="shared" si="745"/>
        <v>#N/A</v>
      </c>
      <c r="M2447" s="8" t="e">
        <f t="shared" si="746"/>
        <v>#N/A</v>
      </c>
      <c r="N2447" s="2" t="str">
        <f t="shared" si="747"/>
        <v>-</v>
      </c>
      <c r="O2447" s="2" t="str">
        <f t="shared" si="748"/>
        <v>-</v>
      </c>
      <c r="P2447" s="2" t="str">
        <f t="shared" si="749"/>
        <v>-</v>
      </c>
      <c r="Q2447" s="2" t="str">
        <f t="shared" si="750"/>
        <v>-</v>
      </c>
      <c r="AS2447" t="s">
        <v>2576</v>
      </c>
      <c r="AT2447" t="s">
        <v>272</v>
      </c>
      <c r="AW2447" s="35">
        <v>45</v>
      </c>
      <c r="AX2447" s="37">
        <v>79</v>
      </c>
      <c r="AY2447" s="41">
        <f t="shared" si="751"/>
        <v>45079</v>
      </c>
      <c r="BA2447" s="7" t="s">
        <v>59</v>
      </c>
    </row>
    <row r="2448" spans="1:53" hidden="1" outlineLevel="1">
      <c r="A2448" t="s">
        <v>635</v>
      </c>
      <c r="B2448" t="s">
        <v>272</v>
      </c>
      <c r="C2448" s="25">
        <v>19310</v>
      </c>
      <c r="F2448" s="1">
        <v>11359</v>
      </c>
      <c r="G2448" s="1">
        <v>5620</v>
      </c>
      <c r="H2448" s="1">
        <v>5529</v>
      </c>
      <c r="I2448" s="2" t="str">
        <f t="shared" si="752"/>
        <v/>
      </c>
      <c r="J2448" s="2">
        <f t="shared" si="753"/>
        <v>0.48675059424245093</v>
      </c>
      <c r="K2448" s="10" t="e">
        <f t="shared" si="744"/>
        <v>#N/A</v>
      </c>
      <c r="L2448" s="9" t="e">
        <f t="shared" si="745"/>
        <v>#N/A</v>
      </c>
      <c r="M2448" s="8" t="e">
        <f t="shared" si="746"/>
        <v>#N/A</v>
      </c>
      <c r="N2448" s="2" t="str">
        <f t="shared" si="747"/>
        <v>-</v>
      </c>
      <c r="O2448" s="2" t="str">
        <f t="shared" si="748"/>
        <v>-</v>
      </c>
      <c r="P2448" s="2" t="str">
        <f t="shared" si="749"/>
        <v>-</v>
      </c>
      <c r="Q2448" s="2" t="str">
        <f t="shared" si="750"/>
        <v>-</v>
      </c>
      <c r="AS2448" t="s">
        <v>635</v>
      </c>
      <c r="AT2448" t="s">
        <v>272</v>
      </c>
      <c r="AW2448" s="35">
        <v>45</v>
      </c>
      <c r="AX2448" s="37">
        <v>81</v>
      </c>
      <c r="AY2448" s="41">
        <f t="shared" si="751"/>
        <v>45081</v>
      </c>
      <c r="BA2448" s="7" t="s">
        <v>59</v>
      </c>
    </row>
    <row r="2449" spans="1:53" hidden="1" outlineLevel="1">
      <c r="A2449" t="s">
        <v>1384</v>
      </c>
      <c r="B2449" t="s">
        <v>272</v>
      </c>
      <c r="C2449" s="25">
        <v>268898</v>
      </c>
      <c r="F2449" s="1">
        <v>143804</v>
      </c>
      <c r="G2449" s="1">
        <v>63136</v>
      </c>
      <c r="H2449" s="1">
        <v>61983</v>
      </c>
      <c r="I2449" s="2" t="str">
        <f t="shared" si="752"/>
        <v/>
      </c>
      <c r="J2449" s="2">
        <f t="shared" si="753"/>
        <v>0.43102417178937996</v>
      </c>
      <c r="K2449" s="10" t="e">
        <f t="shared" si="744"/>
        <v>#N/A</v>
      </c>
      <c r="L2449" s="9" t="e">
        <f t="shared" si="745"/>
        <v>#N/A</v>
      </c>
      <c r="M2449" s="8" t="e">
        <f t="shared" si="746"/>
        <v>#N/A</v>
      </c>
      <c r="N2449" s="2" t="str">
        <f t="shared" si="747"/>
        <v>-</v>
      </c>
      <c r="O2449" s="2" t="str">
        <f t="shared" si="748"/>
        <v>-</v>
      </c>
      <c r="P2449" s="2" t="str">
        <f t="shared" si="749"/>
        <v>-</v>
      </c>
      <c r="Q2449" s="2" t="str">
        <f t="shared" si="750"/>
        <v>-</v>
      </c>
      <c r="AS2449" t="s">
        <v>1384</v>
      </c>
      <c r="AT2449" t="s">
        <v>272</v>
      </c>
      <c r="AW2449" s="35">
        <v>45</v>
      </c>
      <c r="AX2449" s="37">
        <v>83</v>
      </c>
      <c r="AY2449" s="41">
        <f t="shared" si="751"/>
        <v>45083</v>
      </c>
      <c r="BA2449" s="7" t="s">
        <v>59</v>
      </c>
    </row>
    <row r="2450" spans="1:53" hidden="1" outlineLevel="1">
      <c r="A2450" t="s">
        <v>1281</v>
      </c>
      <c r="B2450" t="s">
        <v>272</v>
      </c>
      <c r="C2450" s="25">
        <v>105953</v>
      </c>
      <c r="F2450" s="1">
        <v>59807</v>
      </c>
      <c r="G2450" s="1">
        <v>22779</v>
      </c>
      <c r="H2450" s="1">
        <v>22547</v>
      </c>
      <c r="I2450" s="2" t="str">
        <f t="shared" si="752"/>
        <v/>
      </c>
      <c r="J2450" s="2">
        <f t="shared" si="753"/>
        <v>0.37699600381226278</v>
      </c>
      <c r="K2450" s="10" t="e">
        <f t="shared" si="744"/>
        <v>#N/A</v>
      </c>
      <c r="L2450" s="9" t="e">
        <f t="shared" si="745"/>
        <v>#N/A</v>
      </c>
      <c r="M2450" s="8" t="e">
        <f t="shared" si="746"/>
        <v>#N/A</v>
      </c>
      <c r="N2450" s="2" t="str">
        <f t="shared" si="747"/>
        <v>-</v>
      </c>
      <c r="O2450" s="2" t="str">
        <f t="shared" si="748"/>
        <v>-</v>
      </c>
      <c r="P2450" s="2" t="str">
        <f t="shared" si="749"/>
        <v>-</v>
      </c>
      <c r="Q2450" s="2" t="str">
        <f t="shared" si="750"/>
        <v>-</v>
      </c>
      <c r="AS2450" t="s">
        <v>1281</v>
      </c>
      <c r="AT2450" t="s">
        <v>272</v>
      </c>
      <c r="AW2450" s="35">
        <v>45</v>
      </c>
      <c r="AX2450" s="37">
        <v>85</v>
      </c>
      <c r="AY2450" s="41">
        <f t="shared" si="751"/>
        <v>45085</v>
      </c>
      <c r="BA2450" s="7" t="s">
        <v>59</v>
      </c>
    </row>
    <row r="2451" spans="1:53" hidden="1" outlineLevel="1">
      <c r="A2451" t="s">
        <v>2871</v>
      </c>
      <c r="B2451" t="s">
        <v>272</v>
      </c>
      <c r="C2451" s="25">
        <v>29248</v>
      </c>
      <c r="F2451" s="1">
        <v>16998</v>
      </c>
      <c r="G2451" s="1">
        <v>7979</v>
      </c>
      <c r="H2451" s="1">
        <v>7851</v>
      </c>
      <c r="I2451" s="2" t="str">
        <f t="shared" si="752"/>
        <v/>
      </c>
      <c r="J2451" s="2">
        <f t="shared" si="753"/>
        <v>0.46187786798446878</v>
      </c>
      <c r="K2451" s="10" t="e">
        <f t="shared" si="744"/>
        <v>#N/A</v>
      </c>
      <c r="L2451" s="9" t="e">
        <f t="shared" si="745"/>
        <v>#N/A</v>
      </c>
      <c r="M2451" s="8" t="e">
        <f t="shared" si="746"/>
        <v>#N/A</v>
      </c>
      <c r="N2451" s="2" t="str">
        <f t="shared" si="747"/>
        <v>-</v>
      </c>
      <c r="O2451" s="2" t="str">
        <f t="shared" si="748"/>
        <v>-</v>
      </c>
      <c r="P2451" s="2" t="str">
        <f t="shared" si="749"/>
        <v>-</v>
      </c>
      <c r="Q2451" s="2" t="str">
        <f t="shared" si="750"/>
        <v>-</v>
      </c>
      <c r="AS2451" t="s">
        <v>2871</v>
      </c>
      <c r="AT2451" t="s">
        <v>272</v>
      </c>
      <c r="AW2451" s="35">
        <v>45</v>
      </c>
      <c r="AX2451" s="37">
        <v>87</v>
      </c>
      <c r="AY2451" s="41">
        <f t="shared" si="751"/>
        <v>45087</v>
      </c>
      <c r="BA2451" s="7" t="s">
        <v>59</v>
      </c>
    </row>
    <row r="2452" spans="1:53" hidden="1" outlineLevel="1">
      <c r="A2452" t="s">
        <v>2459</v>
      </c>
      <c r="B2452" t="s">
        <v>272</v>
      </c>
      <c r="C2452" s="25">
        <v>35458</v>
      </c>
      <c r="F2452" s="1">
        <v>21964</v>
      </c>
      <c r="G2452" s="1">
        <v>9036</v>
      </c>
      <c r="H2452" s="1">
        <v>8771</v>
      </c>
      <c r="I2452" s="2" t="str">
        <f t="shared" si="752"/>
        <v/>
      </c>
      <c r="J2452" s="2">
        <f t="shared" si="753"/>
        <v>0.39933527590602802</v>
      </c>
      <c r="K2452" s="10" t="e">
        <f t="shared" si="744"/>
        <v>#N/A</v>
      </c>
      <c r="L2452" s="9" t="e">
        <f t="shared" si="745"/>
        <v>#N/A</v>
      </c>
      <c r="M2452" s="8" t="e">
        <f t="shared" si="746"/>
        <v>#N/A</v>
      </c>
      <c r="N2452" s="2" t="str">
        <f t="shared" si="747"/>
        <v>-</v>
      </c>
      <c r="O2452" s="2" t="str">
        <f t="shared" si="748"/>
        <v>-</v>
      </c>
      <c r="P2452" s="2" t="str">
        <f t="shared" si="749"/>
        <v>-</v>
      </c>
      <c r="Q2452" s="2" t="str">
        <f t="shared" si="750"/>
        <v>-</v>
      </c>
      <c r="AS2452" t="s">
        <v>2459</v>
      </c>
      <c r="AT2452" t="s">
        <v>272</v>
      </c>
      <c r="AW2452" s="35">
        <v>45</v>
      </c>
      <c r="AX2452" s="37">
        <v>89</v>
      </c>
      <c r="AY2452" s="41">
        <f t="shared" si="751"/>
        <v>45089</v>
      </c>
      <c r="BA2452" s="7" t="s">
        <v>59</v>
      </c>
    </row>
    <row r="2453" spans="1:53" hidden="1" outlineLevel="1">
      <c r="A2453" t="s">
        <v>1721</v>
      </c>
      <c r="B2453" t="s">
        <v>272</v>
      </c>
      <c r="C2453" s="25">
        <v>197892</v>
      </c>
      <c r="F2453" s="1">
        <v>111826</v>
      </c>
      <c r="G2453" s="1">
        <v>52118</v>
      </c>
      <c r="H2453" s="1">
        <v>51740</v>
      </c>
      <c r="I2453" s="2" t="str">
        <f t="shared" si="752"/>
        <v/>
      </c>
      <c r="J2453" s="2">
        <f t="shared" si="753"/>
        <v>0.46268309695419668</v>
      </c>
      <c r="K2453" s="10" t="e">
        <f t="shared" si="744"/>
        <v>#N/A</v>
      </c>
      <c r="L2453" s="9" t="e">
        <f t="shared" si="745"/>
        <v>#N/A</v>
      </c>
      <c r="M2453" s="8" t="e">
        <f t="shared" si="746"/>
        <v>#N/A</v>
      </c>
      <c r="N2453" s="2" t="str">
        <f t="shared" si="747"/>
        <v>-</v>
      </c>
      <c r="O2453" s="2" t="str">
        <f t="shared" si="748"/>
        <v>-</v>
      </c>
      <c r="P2453" s="2" t="str">
        <f t="shared" si="749"/>
        <v>-</v>
      </c>
      <c r="Q2453" s="2" t="str">
        <f t="shared" si="750"/>
        <v>-</v>
      </c>
      <c r="AS2453" t="s">
        <v>1721</v>
      </c>
      <c r="AT2453" t="s">
        <v>272</v>
      </c>
      <c r="AW2453" s="35">
        <v>45</v>
      </c>
      <c r="AX2453" s="37">
        <v>91</v>
      </c>
      <c r="AY2453" s="41">
        <f t="shared" si="751"/>
        <v>45091</v>
      </c>
      <c r="BA2453" s="7" t="s">
        <v>59</v>
      </c>
    </row>
    <row r="2454" spans="1:53" collapsed="1">
      <c r="A2454" t="s">
        <v>691</v>
      </c>
      <c r="B2454" t="s">
        <v>2569</v>
      </c>
      <c r="C2454" s="25">
        <f>SUM(C2408:C2453)</f>
        <v>4357847</v>
      </c>
      <c r="D2454" s="55">
        <v>3197000</v>
      </c>
      <c r="E2454" s="55">
        <v>3043000</v>
      </c>
      <c r="F2454" s="25">
        <f>SUM(F2408:F2453)</f>
        <v>2452714</v>
      </c>
      <c r="G2454" s="25">
        <f>SUM(G2408:G2453)</f>
        <v>1104132</v>
      </c>
      <c r="H2454" s="1">
        <v>1086207</v>
      </c>
      <c r="I2454" s="2">
        <f t="shared" si="752"/>
        <v>0.33975821082264623</v>
      </c>
      <c r="J2454" s="2">
        <f t="shared" si="753"/>
        <v>0.44285921636195658</v>
      </c>
      <c r="K2454" s="10" t="e">
        <f t="shared" si="744"/>
        <v>#N/A</v>
      </c>
      <c r="L2454" s="9" t="e">
        <f t="shared" si="745"/>
        <v>#N/A</v>
      </c>
      <c r="M2454" s="8" t="e">
        <f t="shared" si="746"/>
        <v>#N/A</v>
      </c>
      <c r="N2454" s="2" t="str">
        <f t="shared" si="747"/>
        <v>-</v>
      </c>
      <c r="O2454" s="2" t="str">
        <f t="shared" si="748"/>
        <v>-</v>
      </c>
      <c r="P2454" s="2" t="str">
        <f t="shared" si="749"/>
        <v>-</v>
      </c>
      <c r="Q2454" s="2" t="str">
        <f t="shared" si="750"/>
        <v>-</v>
      </c>
      <c r="AS2454" t="s">
        <v>691</v>
      </c>
      <c r="AT2454" t="s">
        <v>2569</v>
      </c>
      <c r="AW2454" s="35">
        <v>45</v>
      </c>
      <c r="AX2454" s="37"/>
      <c r="AY2454" s="35">
        <v>45</v>
      </c>
      <c r="BA2454" s="7" t="s">
        <v>2133</v>
      </c>
    </row>
    <row r="2455" spans="1:53">
      <c r="C2455" s="25"/>
      <c r="I2455" s="2"/>
      <c r="J2455" s="2"/>
      <c r="M2455" s="8"/>
      <c r="AW2455" s="35"/>
      <c r="AX2455" s="37"/>
      <c r="AY2455" s="41"/>
    </row>
    <row r="2456" spans="1:53" hidden="1" outlineLevel="1">
      <c r="A2456" t="s">
        <v>1011</v>
      </c>
      <c r="B2456" t="s">
        <v>1587</v>
      </c>
      <c r="C2456" s="25">
        <v>2775</v>
      </c>
      <c r="F2456" s="1">
        <f t="shared" ref="F2456:F2487" si="754">SUM(R2456:AP2456)</f>
        <v>2005</v>
      </c>
      <c r="G2456" s="1">
        <v>1508</v>
      </c>
      <c r="H2456" s="1">
        <v>1478</v>
      </c>
      <c r="I2456" s="2" t="str">
        <f t="shared" si="752"/>
        <v/>
      </c>
      <c r="J2456" s="2">
        <f t="shared" si="753"/>
        <v>0.73715710723192018</v>
      </c>
      <c r="K2456" s="10">
        <f t="shared" ref="K2456:K2487" si="755">RANK(R2456,R2456:AP2456)</f>
        <v>1</v>
      </c>
      <c r="L2456" s="9">
        <f t="shared" ref="L2456:L2487" si="756">RANK(S2456,R2456:AP2456)</f>
        <v>2</v>
      </c>
      <c r="M2456" s="8">
        <f t="shared" ref="M2456:M2487" si="757">RANK(T2456,R2456:AP2456)</f>
        <v>5</v>
      </c>
      <c r="N2456" s="2">
        <f t="shared" ref="N2456:N2487" si="758">IF(SUM($R2456:$AO2456)=0,"-",R2456/SUM($R2456:$AO2456))</f>
        <v>0.5281795511221945</v>
      </c>
      <c r="O2456" s="2">
        <f t="shared" ref="O2456:O2487" si="759">IF(SUM($R2456:$AO2456)=0,"-",S2456/SUM($R2456:$AO2456))</f>
        <v>0.40648379052369077</v>
      </c>
      <c r="P2456" s="2">
        <f t="shared" ref="P2456:P2487" si="760">IF(SUM($R2456:$AO2456)=0,"-",T2456/SUM($R2456:$AO2456))</f>
        <v>0</v>
      </c>
      <c r="Q2456" s="2">
        <f t="shared" ref="Q2456:Q2487" si="761">IF(SUM($R2456:$AO2456)=0,"-",(1-N2456-O2456-P2456))</f>
        <v>6.5336658354114729E-2</v>
      </c>
      <c r="R2456" s="1">
        <v>1059</v>
      </c>
      <c r="S2456" s="1">
        <v>815</v>
      </c>
      <c r="U2456" s="1">
        <v>1</v>
      </c>
      <c r="X2456" s="1">
        <v>130</v>
      </c>
      <c r="Z2456" s="1">
        <v>0</v>
      </c>
      <c r="AS2456" t="s">
        <v>1011</v>
      </c>
      <c r="AT2456" t="s">
        <v>1587</v>
      </c>
      <c r="AW2456" s="35">
        <v>46</v>
      </c>
      <c r="AX2456" s="37">
        <v>3</v>
      </c>
      <c r="AY2456" s="41">
        <f t="shared" si="751"/>
        <v>46003</v>
      </c>
      <c r="BA2456" s="7" t="s">
        <v>59</v>
      </c>
    </row>
    <row r="2457" spans="1:53" hidden="1" outlineLevel="1">
      <c r="A2457" t="s">
        <v>732</v>
      </c>
      <c r="B2457" t="s">
        <v>1587</v>
      </c>
      <c r="C2457" s="25">
        <v>16149</v>
      </c>
      <c r="F2457" s="1">
        <f t="shared" si="754"/>
        <v>11285</v>
      </c>
      <c r="G2457" s="1">
        <v>7742</v>
      </c>
      <c r="H2457" s="1">
        <v>7584</v>
      </c>
      <c r="I2457" s="2" t="str">
        <f t="shared" si="752"/>
        <v/>
      </c>
      <c r="J2457" s="2">
        <f t="shared" si="753"/>
        <v>0.67204253433761629</v>
      </c>
      <c r="K2457" s="10">
        <f t="shared" si="755"/>
        <v>1</v>
      </c>
      <c r="L2457" s="9">
        <f t="shared" si="756"/>
        <v>2</v>
      </c>
      <c r="M2457" s="8" t="e">
        <f t="shared" si="757"/>
        <v>#N/A</v>
      </c>
      <c r="N2457" s="2">
        <f t="shared" si="758"/>
        <v>0.4347363757199823</v>
      </c>
      <c r="O2457" s="2">
        <f t="shared" si="759"/>
        <v>0.41887461231723527</v>
      </c>
      <c r="P2457" s="2">
        <f t="shared" si="760"/>
        <v>0</v>
      </c>
      <c r="Q2457" s="2">
        <f t="shared" si="761"/>
        <v>0.14638901196278248</v>
      </c>
      <c r="R2457" s="1">
        <v>4906</v>
      </c>
      <c r="S2457" s="1">
        <v>4727</v>
      </c>
      <c r="U2457" s="1">
        <v>31</v>
      </c>
      <c r="X2457" s="1">
        <v>1616</v>
      </c>
      <c r="Z2457" s="1">
        <v>5</v>
      </c>
      <c r="AS2457" t="s">
        <v>732</v>
      </c>
      <c r="AT2457" t="s">
        <v>1587</v>
      </c>
      <c r="AW2457" s="35">
        <v>46</v>
      </c>
      <c r="AX2457" s="37">
        <v>5</v>
      </c>
      <c r="AY2457" s="41">
        <f t="shared" si="751"/>
        <v>46005</v>
      </c>
      <c r="BA2457" s="7" t="s">
        <v>59</v>
      </c>
    </row>
    <row r="2458" spans="1:53" hidden="1" outlineLevel="1">
      <c r="A2458" t="s">
        <v>1463</v>
      </c>
      <c r="B2458" t="s">
        <v>1587</v>
      </c>
      <c r="C2458" s="25">
        <v>3475</v>
      </c>
      <c r="F2458" s="1">
        <f t="shared" si="754"/>
        <v>2382</v>
      </c>
      <c r="G2458" s="1">
        <v>1209</v>
      </c>
      <c r="H2458" s="1">
        <v>1191</v>
      </c>
      <c r="I2458" s="2" t="str">
        <f t="shared" si="752"/>
        <v/>
      </c>
      <c r="J2458" s="2">
        <f t="shared" si="753"/>
        <v>0.5</v>
      </c>
      <c r="K2458" s="10">
        <f t="shared" si="755"/>
        <v>1</v>
      </c>
      <c r="L2458" s="9">
        <f t="shared" si="756"/>
        <v>2</v>
      </c>
      <c r="M2458" s="8">
        <f t="shared" si="757"/>
        <v>5</v>
      </c>
      <c r="N2458" s="2">
        <f t="shared" si="758"/>
        <v>0.58312342569269526</v>
      </c>
      <c r="O2458" s="2">
        <f t="shared" si="759"/>
        <v>0.32577665827036106</v>
      </c>
      <c r="P2458" s="2">
        <f t="shared" si="760"/>
        <v>0</v>
      </c>
      <c r="Q2458" s="2">
        <f t="shared" si="761"/>
        <v>9.1099916036943673E-2</v>
      </c>
      <c r="R2458" s="1">
        <v>1389</v>
      </c>
      <c r="S2458" s="1">
        <v>776</v>
      </c>
      <c r="U2458" s="1">
        <v>2</v>
      </c>
      <c r="X2458" s="1">
        <v>215</v>
      </c>
      <c r="Z2458" s="1">
        <v>0</v>
      </c>
      <c r="AS2458" t="s">
        <v>1463</v>
      </c>
      <c r="AT2458" t="s">
        <v>1587</v>
      </c>
      <c r="AW2458" s="35">
        <v>46</v>
      </c>
      <c r="AX2458" s="37">
        <v>7</v>
      </c>
      <c r="AY2458" s="41">
        <f t="shared" si="751"/>
        <v>46007</v>
      </c>
      <c r="BA2458" s="7" t="s">
        <v>59</v>
      </c>
    </row>
    <row r="2459" spans="1:53" hidden="1" outlineLevel="1">
      <c r="A2459" t="s">
        <v>1464</v>
      </c>
      <c r="B2459" t="s">
        <v>1587</v>
      </c>
      <c r="C2459" s="25">
        <v>7174</v>
      </c>
      <c r="F2459" s="1">
        <f t="shared" si="754"/>
        <v>4341</v>
      </c>
      <c r="G2459" s="1">
        <v>3242</v>
      </c>
      <c r="H2459" s="1">
        <v>3174</v>
      </c>
      <c r="I2459" s="2" t="str">
        <f t="shared" si="752"/>
        <v/>
      </c>
      <c r="J2459" s="2">
        <f t="shared" si="753"/>
        <v>0.73116793365583965</v>
      </c>
      <c r="K2459" s="10">
        <f t="shared" si="755"/>
        <v>2</v>
      </c>
      <c r="L2459" s="9">
        <f t="shared" si="756"/>
        <v>1</v>
      </c>
      <c r="M2459" s="8">
        <f t="shared" si="757"/>
        <v>5</v>
      </c>
      <c r="N2459" s="2">
        <f t="shared" si="758"/>
        <v>0.41626353374798436</v>
      </c>
      <c r="O2459" s="2">
        <f t="shared" si="759"/>
        <v>0.48076480073715733</v>
      </c>
      <c r="P2459" s="2">
        <f t="shared" si="760"/>
        <v>0</v>
      </c>
      <c r="Q2459" s="2">
        <f t="shared" si="761"/>
        <v>0.10297166551485837</v>
      </c>
      <c r="R2459" s="1">
        <v>1807</v>
      </c>
      <c r="S2459" s="1">
        <v>2087</v>
      </c>
      <c r="U2459" s="1">
        <v>2</v>
      </c>
      <c r="X2459" s="1">
        <v>445</v>
      </c>
      <c r="Z2459" s="1">
        <v>0</v>
      </c>
      <c r="AS2459" t="s">
        <v>1464</v>
      </c>
      <c r="AT2459" t="s">
        <v>1587</v>
      </c>
      <c r="AW2459" s="35">
        <v>46</v>
      </c>
      <c r="AX2459" s="37">
        <v>9</v>
      </c>
      <c r="AY2459" s="41">
        <f t="shared" si="751"/>
        <v>46009</v>
      </c>
      <c r="BA2459" s="7" t="s">
        <v>59</v>
      </c>
    </row>
    <row r="2460" spans="1:53" hidden="1" outlineLevel="1">
      <c r="A2460" t="s">
        <v>222</v>
      </c>
      <c r="B2460" t="s">
        <v>1587</v>
      </c>
      <c r="C2460" s="25">
        <v>30323</v>
      </c>
      <c r="F2460" s="1">
        <f t="shared" si="754"/>
        <v>17837</v>
      </c>
      <c r="G2460" s="1">
        <v>11949</v>
      </c>
      <c r="H2460" s="1">
        <v>11677</v>
      </c>
      <c r="I2460" s="2" t="str">
        <f t="shared" si="752"/>
        <v/>
      </c>
      <c r="J2460" s="2">
        <f t="shared" si="753"/>
        <v>0.65465044570275266</v>
      </c>
      <c r="K2460" s="10">
        <f t="shared" si="755"/>
        <v>2</v>
      </c>
      <c r="L2460" s="9">
        <f t="shared" si="756"/>
        <v>1</v>
      </c>
      <c r="M2460" s="8" t="e">
        <f t="shared" si="757"/>
        <v>#N/A</v>
      </c>
      <c r="N2460" s="2">
        <f t="shared" si="758"/>
        <v>0.33907047149184277</v>
      </c>
      <c r="O2460" s="2">
        <f t="shared" si="759"/>
        <v>0.4392554801816449</v>
      </c>
      <c r="P2460" s="2">
        <f t="shared" si="760"/>
        <v>0</v>
      </c>
      <c r="Q2460" s="2">
        <f t="shared" si="761"/>
        <v>0.22167404832651233</v>
      </c>
      <c r="R2460" s="1">
        <v>6048</v>
      </c>
      <c r="S2460" s="1">
        <v>7835</v>
      </c>
      <c r="U2460" s="1">
        <v>58</v>
      </c>
      <c r="X2460" s="1">
        <v>3891</v>
      </c>
      <c r="Z2460" s="1">
        <v>5</v>
      </c>
      <c r="AS2460" t="s">
        <v>222</v>
      </c>
      <c r="AT2460" t="s">
        <v>1587</v>
      </c>
      <c r="AW2460" s="35">
        <v>46</v>
      </c>
      <c r="AX2460" s="37">
        <v>11</v>
      </c>
      <c r="AY2460" s="41">
        <f t="shared" si="751"/>
        <v>46011</v>
      </c>
      <c r="BA2460" s="7" t="s">
        <v>59</v>
      </c>
    </row>
    <row r="2461" spans="1:53" hidden="1" outlineLevel="1">
      <c r="A2461" t="s">
        <v>1678</v>
      </c>
      <c r="B2461" t="s">
        <v>1587</v>
      </c>
      <c r="C2461" s="25">
        <v>35561</v>
      </c>
      <c r="F2461" s="1">
        <f t="shared" si="754"/>
        <v>23640</v>
      </c>
      <c r="G2461" s="1">
        <v>16126</v>
      </c>
      <c r="H2461" s="1">
        <v>15846</v>
      </c>
      <c r="I2461" s="2" t="str">
        <f t="shared" si="752"/>
        <v/>
      </c>
      <c r="J2461" s="2">
        <f t="shared" si="753"/>
        <v>0.67030456852791875</v>
      </c>
      <c r="K2461" s="10">
        <f t="shared" si="755"/>
        <v>1</v>
      </c>
      <c r="L2461" s="9">
        <f t="shared" si="756"/>
        <v>2</v>
      </c>
      <c r="M2461" s="8" t="e">
        <f t="shared" si="757"/>
        <v>#N/A</v>
      </c>
      <c r="N2461" s="2">
        <f t="shared" si="758"/>
        <v>0.44657360406091373</v>
      </c>
      <c r="O2461" s="2">
        <f t="shared" si="759"/>
        <v>0.42021996615905244</v>
      </c>
      <c r="P2461" s="2">
        <f t="shared" si="760"/>
        <v>0</v>
      </c>
      <c r="Q2461" s="2">
        <f t="shared" si="761"/>
        <v>0.13320642978003383</v>
      </c>
      <c r="R2461" s="1">
        <v>10557</v>
      </c>
      <c r="S2461" s="1">
        <v>9934</v>
      </c>
      <c r="U2461" s="1">
        <v>35</v>
      </c>
      <c r="X2461" s="1">
        <v>3112</v>
      </c>
      <c r="Z2461" s="1">
        <v>2</v>
      </c>
      <c r="AS2461" t="s">
        <v>1678</v>
      </c>
      <c r="AT2461" t="s">
        <v>1587</v>
      </c>
      <c r="AW2461" s="35">
        <v>46</v>
      </c>
      <c r="AX2461" s="37">
        <v>13</v>
      </c>
      <c r="AY2461" s="41">
        <f t="shared" si="751"/>
        <v>46013</v>
      </c>
      <c r="BA2461" s="7" t="s">
        <v>59</v>
      </c>
    </row>
    <row r="2462" spans="1:53" hidden="1" outlineLevel="1">
      <c r="A2462" t="s">
        <v>1704</v>
      </c>
      <c r="B2462" t="s">
        <v>1587</v>
      </c>
      <c r="C2462" s="25">
        <v>4991</v>
      </c>
      <c r="F2462" s="1">
        <f t="shared" si="754"/>
        <v>3417</v>
      </c>
      <c r="G2462" s="1">
        <v>2373</v>
      </c>
      <c r="H2462" s="1">
        <v>2303</v>
      </c>
      <c r="I2462" s="2" t="str">
        <f t="shared" si="752"/>
        <v/>
      </c>
      <c r="J2462" s="2">
        <f t="shared" si="753"/>
        <v>0.67398302604623939</v>
      </c>
      <c r="K2462" s="10">
        <f t="shared" si="755"/>
        <v>1</v>
      </c>
      <c r="L2462" s="9">
        <f t="shared" si="756"/>
        <v>2</v>
      </c>
      <c r="M2462" s="8" t="e">
        <f t="shared" si="757"/>
        <v>#N/A</v>
      </c>
      <c r="N2462" s="2">
        <f t="shared" si="758"/>
        <v>0.48931811530582381</v>
      </c>
      <c r="O2462" s="2">
        <f t="shared" si="759"/>
        <v>0.39713198712320752</v>
      </c>
      <c r="P2462" s="2">
        <f t="shared" si="760"/>
        <v>0</v>
      </c>
      <c r="Q2462" s="2">
        <f t="shared" si="761"/>
        <v>0.11354989757096867</v>
      </c>
      <c r="R2462" s="1">
        <v>1672</v>
      </c>
      <c r="S2462" s="1">
        <v>1357</v>
      </c>
      <c r="U2462" s="1">
        <v>2</v>
      </c>
      <c r="X2462" s="1">
        <v>380</v>
      </c>
      <c r="Z2462" s="1">
        <v>6</v>
      </c>
      <c r="AS2462" t="s">
        <v>1704</v>
      </c>
      <c r="AT2462" t="s">
        <v>1587</v>
      </c>
      <c r="AW2462" s="35">
        <v>46</v>
      </c>
      <c r="AX2462" s="37">
        <v>15</v>
      </c>
      <c r="AY2462" s="41">
        <f t="shared" si="751"/>
        <v>46015</v>
      </c>
      <c r="BA2462" s="7" t="s">
        <v>59</v>
      </c>
    </row>
    <row r="2463" spans="1:53" hidden="1" outlineLevel="1">
      <c r="A2463" t="s">
        <v>829</v>
      </c>
      <c r="B2463" t="s">
        <v>1587</v>
      </c>
      <c r="C2463" s="25">
        <v>1973</v>
      </c>
      <c r="F2463" s="1">
        <f t="shared" si="754"/>
        <v>1196</v>
      </c>
      <c r="G2463" s="1">
        <v>687</v>
      </c>
      <c r="H2463" s="1">
        <v>674</v>
      </c>
      <c r="I2463" s="2" t="str">
        <f t="shared" si="752"/>
        <v/>
      </c>
      <c r="J2463" s="2">
        <f t="shared" si="753"/>
        <v>0.5635451505016722</v>
      </c>
      <c r="K2463" s="10">
        <f t="shared" si="755"/>
        <v>1</v>
      </c>
      <c r="L2463" s="9">
        <f t="shared" si="756"/>
        <v>2</v>
      </c>
      <c r="M2463" s="8">
        <f t="shared" si="757"/>
        <v>4</v>
      </c>
      <c r="N2463" s="2">
        <f t="shared" si="758"/>
        <v>0.75083612040133785</v>
      </c>
      <c r="O2463" s="2">
        <f t="shared" si="759"/>
        <v>0.15133779264214048</v>
      </c>
      <c r="P2463" s="2">
        <f t="shared" si="760"/>
        <v>0</v>
      </c>
      <c r="Q2463" s="2">
        <f t="shared" si="761"/>
        <v>9.7826086956521674E-2</v>
      </c>
      <c r="R2463" s="1">
        <v>898</v>
      </c>
      <c r="S2463" s="1">
        <v>181</v>
      </c>
      <c r="U2463" s="1">
        <v>0</v>
      </c>
      <c r="X2463" s="1">
        <v>117</v>
      </c>
      <c r="Z2463" s="1">
        <v>0</v>
      </c>
      <c r="AS2463" t="s">
        <v>829</v>
      </c>
      <c r="AT2463" t="s">
        <v>1587</v>
      </c>
      <c r="AW2463" s="35">
        <v>46</v>
      </c>
      <c r="AX2463" s="37">
        <v>17</v>
      </c>
      <c r="AY2463" s="41">
        <f t="shared" si="751"/>
        <v>46017</v>
      </c>
      <c r="BA2463" s="7" t="s">
        <v>59</v>
      </c>
    </row>
    <row r="2464" spans="1:53" hidden="1" outlineLevel="1">
      <c r="A2464" t="s">
        <v>1757</v>
      </c>
      <c r="B2464" t="s">
        <v>1587</v>
      </c>
      <c r="C2464" s="25">
        <v>9517</v>
      </c>
      <c r="F2464" s="1">
        <f t="shared" si="754"/>
        <v>5706</v>
      </c>
      <c r="G2464" s="1">
        <v>3878</v>
      </c>
      <c r="H2464" s="1">
        <v>3812</v>
      </c>
      <c r="I2464" s="2" t="str">
        <f t="shared" si="752"/>
        <v/>
      </c>
      <c r="J2464" s="2">
        <f t="shared" si="753"/>
        <v>0.66806869961444093</v>
      </c>
      <c r="K2464" s="10">
        <f t="shared" si="755"/>
        <v>2</v>
      </c>
      <c r="L2464" s="9">
        <f t="shared" si="756"/>
        <v>1</v>
      </c>
      <c r="M2464" s="8" t="e">
        <f t="shared" si="757"/>
        <v>#N/A</v>
      </c>
      <c r="N2464" s="2">
        <f t="shared" si="758"/>
        <v>0.21521205748335087</v>
      </c>
      <c r="O2464" s="2">
        <f t="shared" si="759"/>
        <v>0.63810024535576582</v>
      </c>
      <c r="P2464" s="2">
        <f t="shared" si="760"/>
        <v>0</v>
      </c>
      <c r="Q2464" s="2">
        <f t="shared" si="761"/>
        <v>0.14668769716088326</v>
      </c>
      <c r="R2464" s="1">
        <v>1228</v>
      </c>
      <c r="S2464" s="1">
        <v>3641</v>
      </c>
      <c r="U2464" s="1">
        <v>35</v>
      </c>
      <c r="X2464" s="1">
        <v>793</v>
      </c>
      <c r="Z2464" s="1">
        <v>9</v>
      </c>
      <c r="AS2464" t="s">
        <v>1757</v>
      </c>
      <c r="AT2464" t="s">
        <v>1587</v>
      </c>
      <c r="AW2464" s="35">
        <v>46</v>
      </c>
      <c r="AX2464" s="37">
        <v>19</v>
      </c>
      <c r="AY2464" s="41">
        <f t="shared" si="751"/>
        <v>46019</v>
      </c>
      <c r="BA2464" s="7" t="s">
        <v>59</v>
      </c>
    </row>
    <row r="2465" spans="1:53" hidden="1" outlineLevel="1">
      <c r="A2465" t="s">
        <v>2555</v>
      </c>
      <c r="B2465" t="s">
        <v>1587</v>
      </c>
      <c r="C2465" s="25">
        <v>1533</v>
      </c>
      <c r="F2465" s="1">
        <f t="shared" si="754"/>
        <v>1243</v>
      </c>
      <c r="G2465" s="1">
        <v>853</v>
      </c>
      <c r="H2465" s="1">
        <v>820</v>
      </c>
      <c r="I2465" s="2" t="str">
        <f t="shared" si="752"/>
        <v/>
      </c>
      <c r="J2465" s="2">
        <f t="shared" si="753"/>
        <v>0.65969428801287211</v>
      </c>
      <c r="K2465" s="10">
        <f t="shared" si="755"/>
        <v>2</v>
      </c>
      <c r="L2465" s="9">
        <f t="shared" si="756"/>
        <v>1</v>
      </c>
      <c r="M2465" s="8" t="e">
        <f t="shared" si="757"/>
        <v>#N/A</v>
      </c>
      <c r="N2465" s="2">
        <f t="shared" si="758"/>
        <v>0.15526950925181013</v>
      </c>
      <c r="O2465" s="2">
        <f t="shared" si="759"/>
        <v>0.79806918744971844</v>
      </c>
      <c r="P2465" s="2">
        <f t="shared" si="760"/>
        <v>0</v>
      </c>
      <c r="Q2465" s="2">
        <f t="shared" si="761"/>
        <v>4.6661303298471402E-2</v>
      </c>
      <c r="R2465" s="1">
        <v>193</v>
      </c>
      <c r="S2465" s="1">
        <v>992</v>
      </c>
      <c r="U2465" s="1">
        <v>4</v>
      </c>
      <c r="X2465" s="1">
        <v>50</v>
      </c>
      <c r="Z2465" s="1">
        <v>4</v>
      </c>
      <c r="AS2465" t="s">
        <v>2555</v>
      </c>
      <c r="AT2465" t="s">
        <v>1587</v>
      </c>
      <c r="AW2465" s="35">
        <v>46</v>
      </c>
      <c r="AX2465" s="37">
        <v>21</v>
      </c>
      <c r="AY2465" s="41">
        <f t="shared" si="751"/>
        <v>46021</v>
      </c>
      <c r="BA2465" s="7" t="s">
        <v>59</v>
      </c>
    </row>
    <row r="2466" spans="1:53" hidden="1" outlineLevel="1">
      <c r="A2466" t="s">
        <v>2415</v>
      </c>
      <c r="B2466" t="s">
        <v>1587</v>
      </c>
      <c r="C2466" s="25">
        <v>9110</v>
      </c>
      <c r="F2466" s="1">
        <f t="shared" si="754"/>
        <v>6016</v>
      </c>
      <c r="G2466" s="1">
        <v>3746</v>
      </c>
      <c r="H2466" s="1">
        <v>3690</v>
      </c>
      <c r="I2466" s="2" t="str">
        <f t="shared" si="752"/>
        <v/>
      </c>
      <c r="J2466" s="2">
        <f t="shared" si="753"/>
        <v>0.61336436170212771</v>
      </c>
      <c r="K2466" s="10">
        <f t="shared" si="755"/>
        <v>1</v>
      </c>
      <c r="L2466" s="9">
        <f t="shared" si="756"/>
        <v>2</v>
      </c>
      <c r="M2466" s="8">
        <f t="shared" si="757"/>
        <v>5</v>
      </c>
      <c r="N2466" s="2">
        <f t="shared" si="758"/>
        <v>0.5703125</v>
      </c>
      <c r="O2466" s="2">
        <f t="shared" si="759"/>
        <v>0.34923537234042551</v>
      </c>
      <c r="P2466" s="2">
        <f t="shared" si="760"/>
        <v>0</v>
      </c>
      <c r="Q2466" s="2">
        <f t="shared" si="761"/>
        <v>8.0452127659574491E-2</v>
      </c>
      <c r="R2466" s="1">
        <v>3431</v>
      </c>
      <c r="S2466" s="1">
        <v>2101</v>
      </c>
      <c r="U2466" s="1">
        <v>2</v>
      </c>
      <c r="X2466" s="1">
        <v>482</v>
      </c>
      <c r="Z2466" s="1">
        <v>0</v>
      </c>
      <c r="AS2466" t="s">
        <v>2415</v>
      </c>
      <c r="AT2466" t="s">
        <v>1587</v>
      </c>
      <c r="AW2466" s="35">
        <v>46</v>
      </c>
      <c r="AX2466" s="37">
        <v>23</v>
      </c>
      <c r="AY2466" s="41">
        <f t="shared" si="751"/>
        <v>46023</v>
      </c>
      <c r="BA2466" s="7" t="s">
        <v>59</v>
      </c>
    </row>
    <row r="2467" spans="1:53" hidden="1" outlineLevel="1">
      <c r="A2467" t="s">
        <v>1351</v>
      </c>
      <c r="B2467" t="s">
        <v>1587</v>
      </c>
      <c r="C2467" s="25">
        <v>3713</v>
      </c>
      <c r="F2467" s="1">
        <f t="shared" si="754"/>
        <v>2865</v>
      </c>
      <c r="G2467" s="1">
        <v>1977</v>
      </c>
      <c r="H2467" s="1">
        <v>1905</v>
      </c>
      <c r="I2467" s="2" t="str">
        <f t="shared" si="752"/>
        <v/>
      </c>
      <c r="J2467" s="2">
        <f t="shared" si="753"/>
        <v>0.66492146596858637</v>
      </c>
      <c r="K2467" s="10">
        <f t="shared" si="755"/>
        <v>2</v>
      </c>
      <c r="L2467" s="9">
        <f t="shared" si="756"/>
        <v>1</v>
      </c>
      <c r="M2467" s="8">
        <f t="shared" si="757"/>
        <v>5</v>
      </c>
      <c r="N2467" s="2">
        <f t="shared" si="758"/>
        <v>0.36020942408376966</v>
      </c>
      <c r="O2467" s="2">
        <f t="shared" si="759"/>
        <v>0.56404886561954626</v>
      </c>
      <c r="P2467" s="2">
        <f t="shared" si="760"/>
        <v>0</v>
      </c>
      <c r="Q2467" s="2">
        <f t="shared" si="761"/>
        <v>7.5741710296684084E-2</v>
      </c>
      <c r="R2467" s="1">
        <v>1032</v>
      </c>
      <c r="S2467" s="1">
        <v>1616</v>
      </c>
      <c r="U2467" s="1">
        <v>2</v>
      </c>
      <c r="X2467" s="1">
        <v>215</v>
      </c>
      <c r="Z2467" s="1">
        <v>0</v>
      </c>
      <c r="AS2467" t="s">
        <v>1351</v>
      </c>
      <c r="AT2467" t="s">
        <v>1587</v>
      </c>
      <c r="AW2467" s="35">
        <v>46</v>
      </c>
      <c r="AX2467" s="37">
        <v>25</v>
      </c>
      <c r="AY2467" s="41">
        <f t="shared" si="751"/>
        <v>46025</v>
      </c>
      <c r="BA2467" s="7" t="s">
        <v>59</v>
      </c>
    </row>
    <row r="2468" spans="1:53" hidden="1" outlineLevel="1">
      <c r="A2468" t="s">
        <v>687</v>
      </c>
      <c r="B2468" t="s">
        <v>1587</v>
      </c>
      <c r="C2468" s="25">
        <v>13627</v>
      </c>
      <c r="F2468" s="1">
        <f t="shared" si="754"/>
        <v>8738</v>
      </c>
      <c r="G2468" s="1">
        <v>5422</v>
      </c>
      <c r="H2468" s="1">
        <v>5274</v>
      </c>
      <c r="I2468" s="2" t="str">
        <f t="shared" si="752"/>
        <v/>
      </c>
      <c r="J2468" s="2">
        <f t="shared" si="753"/>
        <v>0.60357061112382693</v>
      </c>
      <c r="K2468" s="10">
        <f t="shared" si="755"/>
        <v>1</v>
      </c>
      <c r="L2468" s="9">
        <f t="shared" si="756"/>
        <v>2</v>
      </c>
      <c r="M2468" s="8">
        <f t="shared" si="757"/>
        <v>5</v>
      </c>
      <c r="N2468" s="2">
        <f t="shared" si="758"/>
        <v>0.42744335088120849</v>
      </c>
      <c r="O2468" s="2">
        <f t="shared" si="759"/>
        <v>0.34882124055848018</v>
      </c>
      <c r="P2468" s="2">
        <f t="shared" si="760"/>
        <v>0</v>
      </c>
      <c r="Q2468" s="2">
        <f t="shared" si="761"/>
        <v>0.22373540856031127</v>
      </c>
      <c r="R2468" s="1">
        <v>3735</v>
      </c>
      <c r="S2468" s="1">
        <v>3048</v>
      </c>
      <c r="U2468" s="1">
        <v>27</v>
      </c>
      <c r="X2468" s="1">
        <v>1928</v>
      </c>
      <c r="Z2468" s="1">
        <v>0</v>
      </c>
      <c r="AS2468" t="s">
        <v>687</v>
      </c>
      <c r="AT2468" t="s">
        <v>1587</v>
      </c>
      <c r="AW2468" s="35">
        <v>46</v>
      </c>
      <c r="AX2468" s="37">
        <v>27</v>
      </c>
      <c r="AY2468" s="41">
        <f t="shared" si="751"/>
        <v>46027</v>
      </c>
      <c r="BA2468" s="7" t="s">
        <v>59</v>
      </c>
    </row>
    <row r="2469" spans="1:53" hidden="1" outlineLevel="1">
      <c r="A2469" t="s">
        <v>2312</v>
      </c>
      <c r="B2469" t="s">
        <v>1587</v>
      </c>
      <c r="C2469" s="25">
        <v>26754</v>
      </c>
      <c r="F2469" s="1">
        <f t="shared" si="754"/>
        <v>16495</v>
      </c>
      <c r="G2469" s="1">
        <v>11105</v>
      </c>
      <c r="H2469" s="1">
        <v>10901</v>
      </c>
      <c r="I2469" s="2" t="str">
        <f t="shared" si="752"/>
        <v/>
      </c>
      <c r="J2469" s="2">
        <f t="shared" si="753"/>
        <v>0.6608669293725371</v>
      </c>
      <c r="K2469" s="10">
        <f t="shared" si="755"/>
        <v>2</v>
      </c>
      <c r="L2469" s="9">
        <f t="shared" si="756"/>
        <v>1</v>
      </c>
      <c r="M2469" s="8" t="e">
        <f t="shared" si="757"/>
        <v>#N/A</v>
      </c>
      <c r="N2469" s="2">
        <f t="shared" si="758"/>
        <v>0.40030312215822977</v>
      </c>
      <c r="O2469" s="2">
        <f t="shared" si="759"/>
        <v>0.44498332828129739</v>
      </c>
      <c r="P2469" s="2">
        <f t="shared" si="760"/>
        <v>0</v>
      </c>
      <c r="Q2469" s="2">
        <f t="shared" si="761"/>
        <v>0.15471354956047279</v>
      </c>
      <c r="R2469" s="1">
        <v>6603</v>
      </c>
      <c r="S2469" s="1">
        <v>7340</v>
      </c>
      <c r="U2469" s="1">
        <v>20</v>
      </c>
      <c r="X2469" s="1">
        <v>2530</v>
      </c>
      <c r="Z2469" s="1">
        <v>2</v>
      </c>
      <c r="AS2469" t="s">
        <v>2312</v>
      </c>
      <c r="AT2469" t="s">
        <v>1587</v>
      </c>
      <c r="AW2469" s="35">
        <v>46</v>
      </c>
      <c r="AX2469" s="37">
        <v>29</v>
      </c>
      <c r="AY2469" s="41">
        <f t="shared" si="751"/>
        <v>46029</v>
      </c>
      <c r="BA2469" s="7" t="s">
        <v>59</v>
      </c>
    </row>
    <row r="2470" spans="1:53" hidden="1" outlineLevel="1">
      <c r="A2470" t="s">
        <v>2957</v>
      </c>
      <c r="B2470" t="s">
        <v>1587</v>
      </c>
      <c r="C2470" s="25">
        <v>4041</v>
      </c>
      <c r="F2470" s="1">
        <f t="shared" si="754"/>
        <v>2658</v>
      </c>
      <c r="G2470" s="1">
        <v>1083</v>
      </c>
      <c r="H2470" s="1">
        <v>1056</v>
      </c>
      <c r="I2470" s="2" t="str">
        <f t="shared" si="752"/>
        <v/>
      </c>
      <c r="J2470" s="2">
        <f t="shared" si="753"/>
        <v>0.39729119638826182</v>
      </c>
      <c r="K2470" s="10">
        <f t="shared" si="755"/>
        <v>1</v>
      </c>
      <c r="L2470" s="9">
        <f t="shared" si="756"/>
        <v>2</v>
      </c>
      <c r="M2470" s="8">
        <f t="shared" si="757"/>
        <v>5</v>
      </c>
      <c r="N2470" s="2">
        <f t="shared" si="758"/>
        <v>0.59255079006772005</v>
      </c>
      <c r="O2470" s="2">
        <f t="shared" si="759"/>
        <v>0.28931527464258844</v>
      </c>
      <c r="P2470" s="2">
        <f t="shared" si="760"/>
        <v>0</v>
      </c>
      <c r="Q2470" s="2">
        <f t="shared" si="761"/>
        <v>0.11813393528969152</v>
      </c>
      <c r="R2470" s="1">
        <v>1575</v>
      </c>
      <c r="S2470" s="1">
        <v>769</v>
      </c>
      <c r="U2470" s="1">
        <v>10</v>
      </c>
      <c r="X2470" s="1">
        <v>304</v>
      </c>
      <c r="Z2470" s="1">
        <v>0</v>
      </c>
      <c r="AS2470" t="s">
        <v>2957</v>
      </c>
      <c r="AT2470" t="s">
        <v>1587</v>
      </c>
      <c r="AW2470" s="35">
        <v>46</v>
      </c>
      <c r="AX2470" s="37">
        <v>31</v>
      </c>
      <c r="AY2470" s="41">
        <f t="shared" si="751"/>
        <v>46031</v>
      </c>
      <c r="BA2470" s="7" t="s">
        <v>59</v>
      </c>
    </row>
    <row r="2471" spans="1:53" hidden="1" outlineLevel="1">
      <c r="A2471" t="s">
        <v>1707</v>
      </c>
      <c r="B2471" t="s">
        <v>1587</v>
      </c>
      <c r="C2471" s="25">
        <v>7992</v>
      </c>
      <c r="F2471" s="1">
        <f t="shared" si="754"/>
        <v>5788</v>
      </c>
      <c r="G2471" s="1">
        <v>3980</v>
      </c>
      <c r="H2471" s="1">
        <v>3889</v>
      </c>
      <c r="I2471" s="2" t="str">
        <f t="shared" si="752"/>
        <v/>
      </c>
      <c r="J2471" s="2">
        <f t="shared" si="753"/>
        <v>0.67190739460953697</v>
      </c>
      <c r="K2471" s="10">
        <f t="shared" si="755"/>
        <v>2</v>
      </c>
      <c r="L2471" s="9">
        <f t="shared" si="756"/>
        <v>1</v>
      </c>
      <c r="M2471" s="8" t="e">
        <f t="shared" si="757"/>
        <v>#N/A</v>
      </c>
      <c r="N2471" s="2">
        <f t="shared" si="758"/>
        <v>0.23341395991706981</v>
      </c>
      <c r="O2471" s="2">
        <f t="shared" si="759"/>
        <v>0.59364201796821015</v>
      </c>
      <c r="P2471" s="2">
        <f t="shared" si="760"/>
        <v>0</v>
      </c>
      <c r="Q2471" s="2">
        <f t="shared" si="761"/>
        <v>0.17294402211472004</v>
      </c>
      <c r="R2471" s="1">
        <v>1351</v>
      </c>
      <c r="S2471" s="1">
        <v>3436</v>
      </c>
      <c r="U2471" s="1">
        <v>17</v>
      </c>
      <c r="X2471" s="1">
        <v>969</v>
      </c>
      <c r="Z2471" s="1">
        <v>15</v>
      </c>
      <c r="AS2471" t="s">
        <v>1707</v>
      </c>
      <c r="AT2471" t="s">
        <v>1587</v>
      </c>
      <c r="AW2471" s="35">
        <v>46</v>
      </c>
      <c r="AX2471" s="37">
        <v>33</v>
      </c>
      <c r="AY2471" s="41">
        <f t="shared" si="751"/>
        <v>46033</v>
      </c>
      <c r="BA2471" s="7" t="s">
        <v>59</v>
      </c>
    </row>
    <row r="2472" spans="1:53" hidden="1" outlineLevel="1">
      <c r="A2472" t="s">
        <v>852</v>
      </c>
      <c r="B2472" t="s">
        <v>1587</v>
      </c>
      <c r="C2472" s="25">
        <v>19404</v>
      </c>
      <c r="F2472" s="1">
        <f t="shared" si="754"/>
        <v>11479</v>
      </c>
      <c r="G2472" s="1">
        <v>7979</v>
      </c>
      <c r="H2472" s="1">
        <v>7850</v>
      </c>
      <c r="I2472" s="2" t="str">
        <f t="shared" si="752"/>
        <v/>
      </c>
      <c r="J2472" s="2">
        <f t="shared" si="753"/>
        <v>0.68385747887446646</v>
      </c>
      <c r="K2472" s="10">
        <f t="shared" si="755"/>
        <v>2</v>
      </c>
      <c r="L2472" s="9">
        <f t="shared" si="756"/>
        <v>1</v>
      </c>
      <c r="M2472" s="8" t="e">
        <f t="shared" si="757"/>
        <v>#N/A</v>
      </c>
      <c r="N2472" s="2">
        <f t="shared" si="758"/>
        <v>0.39010366756686121</v>
      </c>
      <c r="O2472" s="2">
        <f t="shared" si="759"/>
        <v>0.47678369195922987</v>
      </c>
      <c r="P2472" s="2">
        <f t="shared" si="760"/>
        <v>0</v>
      </c>
      <c r="Q2472" s="2">
        <f t="shared" si="761"/>
        <v>0.13311264047390892</v>
      </c>
      <c r="R2472" s="1">
        <v>4478</v>
      </c>
      <c r="S2472" s="1">
        <v>5473</v>
      </c>
      <c r="U2472" s="1">
        <v>14</v>
      </c>
      <c r="X2472" s="1">
        <v>1504</v>
      </c>
      <c r="Z2472" s="1">
        <v>10</v>
      </c>
      <c r="AS2472" t="s">
        <v>852</v>
      </c>
      <c r="AT2472" t="s">
        <v>1587</v>
      </c>
      <c r="AW2472" s="35">
        <v>46</v>
      </c>
      <c r="AX2472" s="37">
        <v>35</v>
      </c>
      <c r="AY2472" s="41">
        <f t="shared" ref="AY2472:AY2535" si="762">1000*AW2472+AX2472</f>
        <v>46035</v>
      </c>
      <c r="BA2472" s="7" t="s">
        <v>59</v>
      </c>
    </row>
    <row r="2473" spans="1:53" hidden="1" outlineLevel="1">
      <c r="A2473" t="s">
        <v>588</v>
      </c>
      <c r="B2473" t="s">
        <v>1587</v>
      </c>
      <c r="C2473" s="25">
        <v>5805</v>
      </c>
      <c r="F2473" s="1">
        <f t="shared" si="754"/>
        <v>4577</v>
      </c>
      <c r="G2473" s="1">
        <v>3084</v>
      </c>
      <c r="H2473" s="1">
        <v>3019</v>
      </c>
      <c r="I2473" s="2" t="str">
        <f t="shared" si="752"/>
        <v/>
      </c>
      <c r="J2473" s="2">
        <f t="shared" si="753"/>
        <v>0.65960235962420799</v>
      </c>
      <c r="K2473" s="10">
        <f t="shared" si="755"/>
        <v>1</v>
      </c>
      <c r="L2473" s="9">
        <f t="shared" si="756"/>
        <v>2</v>
      </c>
      <c r="M2473" s="8">
        <f t="shared" si="757"/>
        <v>5</v>
      </c>
      <c r="N2473" s="2">
        <f t="shared" si="758"/>
        <v>0.52698273978588595</v>
      </c>
      <c r="O2473" s="2">
        <f t="shared" si="759"/>
        <v>0.36901900808389776</v>
      </c>
      <c r="P2473" s="2">
        <f t="shared" si="760"/>
        <v>0</v>
      </c>
      <c r="Q2473" s="2">
        <f t="shared" si="761"/>
        <v>0.1039982521302163</v>
      </c>
      <c r="R2473" s="1">
        <v>2412</v>
      </c>
      <c r="S2473" s="1">
        <v>1689</v>
      </c>
      <c r="U2473" s="1">
        <v>0</v>
      </c>
      <c r="X2473" s="1">
        <v>474</v>
      </c>
      <c r="Z2473" s="1">
        <v>2</v>
      </c>
      <c r="AS2473" t="s">
        <v>588</v>
      </c>
      <c r="AT2473" t="s">
        <v>1587</v>
      </c>
      <c r="AW2473" s="35">
        <v>46</v>
      </c>
      <c r="AX2473" s="37">
        <v>37</v>
      </c>
      <c r="AY2473" s="41">
        <f t="shared" si="762"/>
        <v>46037</v>
      </c>
      <c r="BA2473" s="7" t="s">
        <v>59</v>
      </c>
    </row>
    <row r="2474" spans="1:53" hidden="1" outlineLevel="1">
      <c r="A2474" t="s">
        <v>2385</v>
      </c>
      <c r="B2474" t="s">
        <v>1587</v>
      </c>
      <c r="C2474" s="25">
        <v>4394</v>
      </c>
      <c r="F2474" s="1">
        <f t="shared" si="754"/>
        <v>3022</v>
      </c>
      <c r="G2474" s="1">
        <v>2194</v>
      </c>
      <c r="H2474" s="1">
        <v>2161</v>
      </c>
      <c r="I2474" s="2" t="str">
        <f t="shared" si="752"/>
        <v/>
      </c>
      <c r="J2474" s="2">
        <f t="shared" si="753"/>
        <v>0.71508934480476505</v>
      </c>
      <c r="K2474" s="10">
        <f t="shared" si="755"/>
        <v>2</v>
      </c>
      <c r="L2474" s="9">
        <f t="shared" si="756"/>
        <v>1</v>
      </c>
      <c r="M2474" s="8" t="e">
        <f t="shared" si="757"/>
        <v>#N/A</v>
      </c>
      <c r="N2474" s="2">
        <f t="shared" si="758"/>
        <v>0.40403706154864327</v>
      </c>
      <c r="O2474" s="2">
        <f t="shared" si="759"/>
        <v>0.42720052945069492</v>
      </c>
      <c r="P2474" s="2">
        <f t="shared" si="760"/>
        <v>0</v>
      </c>
      <c r="Q2474" s="2">
        <f t="shared" si="761"/>
        <v>0.16876240900066181</v>
      </c>
      <c r="R2474" s="1">
        <v>1221</v>
      </c>
      <c r="S2474" s="1">
        <v>1291</v>
      </c>
      <c r="U2474" s="1">
        <v>2</v>
      </c>
      <c r="X2474" s="1">
        <v>504</v>
      </c>
      <c r="Z2474" s="1">
        <v>4</v>
      </c>
      <c r="AS2474" t="s">
        <v>2385</v>
      </c>
      <c r="AT2474" t="s">
        <v>1587</v>
      </c>
      <c r="AW2474" s="35">
        <v>46</v>
      </c>
      <c r="AX2474" s="37">
        <v>39</v>
      </c>
      <c r="AY2474" s="41">
        <f t="shared" si="762"/>
        <v>46039</v>
      </c>
      <c r="BA2474" s="7" t="s">
        <v>59</v>
      </c>
    </row>
    <row r="2475" spans="1:53" hidden="1" outlineLevel="1">
      <c r="A2475" t="s">
        <v>382</v>
      </c>
      <c r="B2475" t="s">
        <v>1587</v>
      </c>
      <c r="C2475" s="25">
        <v>5537</v>
      </c>
      <c r="F2475" s="1">
        <f t="shared" si="754"/>
        <v>3806</v>
      </c>
      <c r="G2475" s="1">
        <v>1734</v>
      </c>
      <c r="H2475" s="1">
        <v>1708</v>
      </c>
      <c r="I2475" s="2" t="str">
        <f t="shared" si="752"/>
        <v/>
      </c>
      <c r="J2475" s="2">
        <f t="shared" si="753"/>
        <v>0.44876510772464528</v>
      </c>
      <c r="K2475" s="10">
        <f t="shared" si="755"/>
        <v>1</v>
      </c>
      <c r="L2475" s="9">
        <f t="shared" si="756"/>
        <v>2</v>
      </c>
      <c r="M2475" s="8">
        <f t="shared" si="757"/>
        <v>5</v>
      </c>
      <c r="N2475" s="2">
        <f t="shared" si="758"/>
        <v>0.67367314766158692</v>
      </c>
      <c r="O2475" s="2">
        <f t="shared" si="759"/>
        <v>0.21781397792958487</v>
      </c>
      <c r="P2475" s="2">
        <f t="shared" si="760"/>
        <v>0</v>
      </c>
      <c r="Q2475" s="2">
        <f t="shared" si="761"/>
        <v>0.1085128744088282</v>
      </c>
      <c r="R2475" s="1">
        <v>2564</v>
      </c>
      <c r="S2475" s="1">
        <v>829</v>
      </c>
      <c r="U2475" s="1">
        <v>4</v>
      </c>
      <c r="X2475" s="1">
        <v>409</v>
      </c>
      <c r="Z2475" s="1">
        <v>0</v>
      </c>
      <c r="AS2475" t="s">
        <v>382</v>
      </c>
      <c r="AT2475" t="s">
        <v>1587</v>
      </c>
      <c r="AW2475" s="35">
        <v>46</v>
      </c>
      <c r="AX2475" s="37">
        <v>41</v>
      </c>
      <c r="AY2475" s="41">
        <f t="shared" si="762"/>
        <v>46041</v>
      </c>
      <c r="BA2475" s="7" t="s">
        <v>59</v>
      </c>
    </row>
    <row r="2476" spans="1:53" hidden="1" outlineLevel="1">
      <c r="A2476" t="s">
        <v>2696</v>
      </c>
      <c r="B2476" t="s">
        <v>1587</v>
      </c>
      <c r="C2476" s="25">
        <v>3131</v>
      </c>
      <c r="F2476" s="1">
        <f t="shared" si="754"/>
        <v>2317</v>
      </c>
      <c r="G2476" s="1">
        <v>1821</v>
      </c>
      <c r="H2476" s="1">
        <v>1788</v>
      </c>
      <c r="I2476" s="2" t="str">
        <f t="shared" si="752"/>
        <v/>
      </c>
      <c r="J2476" s="2">
        <f t="shared" si="753"/>
        <v>0.77168752697453602</v>
      </c>
      <c r="K2476" s="10">
        <f t="shared" si="755"/>
        <v>2</v>
      </c>
      <c r="L2476" s="9">
        <f t="shared" si="756"/>
        <v>1</v>
      </c>
      <c r="M2476" s="8">
        <f t="shared" si="757"/>
        <v>4</v>
      </c>
      <c r="N2476" s="2">
        <f t="shared" si="758"/>
        <v>0.21320673284419508</v>
      </c>
      <c r="O2476" s="2">
        <f t="shared" si="759"/>
        <v>0.73284419507984466</v>
      </c>
      <c r="P2476" s="2">
        <f t="shared" si="760"/>
        <v>0</v>
      </c>
      <c r="Q2476" s="2">
        <f t="shared" si="761"/>
        <v>5.3949072075960225E-2</v>
      </c>
      <c r="R2476" s="1">
        <v>494</v>
      </c>
      <c r="S2476" s="1">
        <v>1698</v>
      </c>
      <c r="U2476" s="1">
        <v>0</v>
      </c>
      <c r="X2476" s="1">
        <v>125</v>
      </c>
      <c r="Z2476" s="1">
        <v>0</v>
      </c>
      <c r="AS2476" t="s">
        <v>2696</v>
      </c>
      <c r="AT2476" t="s">
        <v>1587</v>
      </c>
      <c r="AW2476" s="35">
        <v>46</v>
      </c>
      <c r="AX2476" s="37">
        <v>43</v>
      </c>
      <c r="AY2476" s="41">
        <f t="shared" si="762"/>
        <v>46043</v>
      </c>
      <c r="BA2476" s="7" t="s">
        <v>59</v>
      </c>
    </row>
    <row r="2477" spans="1:53" hidden="1" outlineLevel="1">
      <c r="A2477" t="s">
        <v>255</v>
      </c>
      <c r="B2477" t="s">
        <v>1587</v>
      </c>
      <c r="C2477" s="25">
        <v>4043</v>
      </c>
      <c r="F2477" s="1">
        <f t="shared" si="754"/>
        <v>2901</v>
      </c>
      <c r="G2477" s="1">
        <v>2120</v>
      </c>
      <c r="H2477" s="1">
        <v>2053</v>
      </c>
      <c r="I2477" s="2" t="str">
        <f t="shared" si="752"/>
        <v/>
      </c>
      <c r="J2477" s="2">
        <f t="shared" si="753"/>
        <v>0.70768700448121336</v>
      </c>
      <c r="K2477" s="10">
        <f t="shared" si="755"/>
        <v>2</v>
      </c>
      <c r="L2477" s="9">
        <f t="shared" si="756"/>
        <v>1</v>
      </c>
      <c r="M2477" s="8" t="e">
        <f t="shared" si="757"/>
        <v>#N/A</v>
      </c>
      <c r="N2477" s="2">
        <f t="shared" si="758"/>
        <v>0.41985522233712513</v>
      </c>
      <c r="O2477" s="2">
        <f t="shared" si="759"/>
        <v>0.50017235436056529</v>
      </c>
      <c r="P2477" s="2">
        <f t="shared" si="760"/>
        <v>0</v>
      </c>
      <c r="Q2477" s="2">
        <f t="shared" si="761"/>
        <v>7.9972423302309581E-2</v>
      </c>
      <c r="R2477" s="1">
        <v>1218</v>
      </c>
      <c r="S2477" s="1">
        <v>1451</v>
      </c>
      <c r="U2477" s="1">
        <v>3</v>
      </c>
      <c r="X2477" s="1">
        <v>227</v>
      </c>
      <c r="Z2477" s="1">
        <v>2</v>
      </c>
      <c r="AS2477" t="s">
        <v>255</v>
      </c>
      <c r="AT2477" t="s">
        <v>1587</v>
      </c>
      <c r="AW2477" s="35">
        <v>46</v>
      </c>
      <c r="AX2477" s="37">
        <v>45</v>
      </c>
      <c r="AY2477" s="41">
        <f t="shared" si="762"/>
        <v>46045</v>
      </c>
      <c r="BA2477" s="7" t="s">
        <v>59</v>
      </c>
    </row>
    <row r="2478" spans="1:53" hidden="1" outlineLevel="1">
      <c r="A2478" t="s">
        <v>1026</v>
      </c>
      <c r="B2478" t="s">
        <v>1587</v>
      </c>
      <c r="C2478" s="25">
        <v>7108</v>
      </c>
      <c r="F2478" s="1">
        <f t="shared" si="754"/>
        <v>5266</v>
      </c>
      <c r="G2478" s="1">
        <v>3422</v>
      </c>
      <c r="H2478" s="1">
        <v>3345</v>
      </c>
      <c r="I2478" s="2" t="str">
        <f t="shared" si="752"/>
        <v/>
      </c>
      <c r="J2478" s="2">
        <f t="shared" si="753"/>
        <v>0.63520698822635779</v>
      </c>
      <c r="K2478" s="10">
        <f t="shared" si="755"/>
        <v>2</v>
      </c>
      <c r="L2478" s="9">
        <f t="shared" si="756"/>
        <v>1</v>
      </c>
      <c r="M2478" s="8" t="e">
        <f t="shared" si="757"/>
        <v>#N/A</v>
      </c>
      <c r="N2478" s="2">
        <f t="shared" si="758"/>
        <v>0.28028864413216864</v>
      </c>
      <c r="O2478" s="2">
        <f t="shared" si="759"/>
        <v>0.54063805545005694</v>
      </c>
      <c r="P2478" s="2">
        <f t="shared" si="760"/>
        <v>0</v>
      </c>
      <c r="Q2478" s="2">
        <f t="shared" si="761"/>
        <v>0.17907330041777447</v>
      </c>
      <c r="R2478" s="1">
        <v>1476</v>
      </c>
      <c r="S2478" s="1">
        <v>2847</v>
      </c>
      <c r="U2478" s="1">
        <v>24</v>
      </c>
      <c r="X2478" s="1">
        <v>916</v>
      </c>
      <c r="Z2478" s="1">
        <v>3</v>
      </c>
      <c r="AS2478" t="s">
        <v>1026</v>
      </c>
      <c r="AT2478" t="s">
        <v>1587</v>
      </c>
      <c r="AW2478" s="35">
        <v>46</v>
      </c>
      <c r="AX2478" s="37">
        <v>47</v>
      </c>
      <c r="AY2478" s="41">
        <f t="shared" si="762"/>
        <v>46047</v>
      </c>
      <c r="BA2478" s="7" t="s">
        <v>59</v>
      </c>
    </row>
    <row r="2479" spans="1:53" hidden="1" outlineLevel="1">
      <c r="A2479" t="s">
        <v>478</v>
      </c>
      <c r="B2479" t="s">
        <v>1587</v>
      </c>
      <c r="C2479" s="25">
        <v>2398</v>
      </c>
      <c r="F2479" s="1">
        <f t="shared" si="754"/>
        <v>1725</v>
      </c>
      <c r="G2479" s="1">
        <v>1168</v>
      </c>
      <c r="H2479" s="1">
        <v>1144</v>
      </c>
      <c r="I2479" s="2" t="str">
        <f t="shared" si="752"/>
        <v/>
      </c>
      <c r="J2479" s="2">
        <f t="shared" si="753"/>
        <v>0.66318840579710148</v>
      </c>
      <c r="K2479" s="10">
        <f t="shared" si="755"/>
        <v>2</v>
      </c>
      <c r="L2479" s="9">
        <f t="shared" si="756"/>
        <v>1</v>
      </c>
      <c r="M2479" s="8">
        <f t="shared" si="757"/>
        <v>4</v>
      </c>
      <c r="N2479" s="2">
        <f t="shared" si="758"/>
        <v>0.35072463768115941</v>
      </c>
      <c r="O2479" s="2">
        <f t="shared" si="759"/>
        <v>0.49913043478260871</v>
      </c>
      <c r="P2479" s="2">
        <f t="shared" si="760"/>
        <v>0</v>
      </c>
      <c r="Q2479" s="2">
        <f t="shared" si="761"/>
        <v>0.15014492753623182</v>
      </c>
      <c r="R2479" s="1">
        <v>605</v>
      </c>
      <c r="S2479" s="1">
        <v>861</v>
      </c>
      <c r="U2479" s="1">
        <v>0</v>
      </c>
      <c r="X2479" s="1">
        <v>259</v>
      </c>
      <c r="Z2479" s="1">
        <v>0</v>
      </c>
      <c r="AS2479" t="s">
        <v>478</v>
      </c>
      <c r="AT2479" t="s">
        <v>1587</v>
      </c>
      <c r="AW2479" s="35">
        <v>46</v>
      </c>
      <c r="AX2479" s="37">
        <v>49</v>
      </c>
      <c r="AY2479" s="41">
        <f t="shared" si="762"/>
        <v>46049</v>
      </c>
      <c r="BA2479" s="7" t="s">
        <v>59</v>
      </c>
    </row>
    <row r="2480" spans="1:53" hidden="1" outlineLevel="1">
      <c r="A2480" t="s">
        <v>429</v>
      </c>
      <c r="B2480" t="s">
        <v>1587</v>
      </c>
      <c r="C2480" s="25">
        <v>7410</v>
      </c>
      <c r="F2480" s="1">
        <f t="shared" si="754"/>
        <v>5212</v>
      </c>
      <c r="G2480" s="1">
        <v>3684</v>
      </c>
      <c r="H2480" s="1">
        <v>3624</v>
      </c>
      <c r="I2480" s="2" t="str">
        <f t="shared" si="752"/>
        <v/>
      </c>
      <c r="J2480" s="2">
        <f t="shared" si="753"/>
        <v>0.69531849577897165</v>
      </c>
      <c r="K2480" s="10">
        <f t="shared" si="755"/>
        <v>2</v>
      </c>
      <c r="L2480" s="9">
        <f t="shared" si="756"/>
        <v>1</v>
      </c>
      <c r="M2480" s="8" t="e">
        <f t="shared" si="757"/>
        <v>#N/A</v>
      </c>
      <c r="N2480" s="2">
        <f t="shared" si="758"/>
        <v>0.38679969301611666</v>
      </c>
      <c r="O2480" s="2">
        <f t="shared" si="759"/>
        <v>0.45069071373752878</v>
      </c>
      <c r="P2480" s="2">
        <f t="shared" si="760"/>
        <v>0</v>
      </c>
      <c r="Q2480" s="2">
        <f t="shared" si="761"/>
        <v>0.16250959324635461</v>
      </c>
      <c r="R2480" s="1">
        <v>2016</v>
      </c>
      <c r="S2480" s="1">
        <v>2349</v>
      </c>
      <c r="U2480" s="1">
        <v>1</v>
      </c>
      <c r="X2480" s="1">
        <v>845</v>
      </c>
      <c r="Z2480" s="1">
        <v>1</v>
      </c>
      <c r="AS2480" t="s">
        <v>429</v>
      </c>
      <c r="AT2480" t="s">
        <v>1587</v>
      </c>
      <c r="AW2480" s="35">
        <v>46</v>
      </c>
      <c r="AX2480" s="37">
        <v>51</v>
      </c>
      <c r="AY2480" s="41">
        <f t="shared" si="762"/>
        <v>46051</v>
      </c>
      <c r="BA2480" s="7" t="s">
        <v>59</v>
      </c>
    </row>
    <row r="2481" spans="1:53" hidden="1" outlineLevel="1">
      <c r="A2481" t="s">
        <v>357</v>
      </c>
      <c r="B2481" t="s">
        <v>1587</v>
      </c>
      <c r="C2481" s="25">
        <v>4311</v>
      </c>
      <c r="F2481" s="1">
        <f t="shared" si="754"/>
        <v>3398</v>
      </c>
      <c r="G2481" s="1">
        <v>2254</v>
      </c>
      <c r="H2481" s="1">
        <v>2210</v>
      </c>
      <c r="I2481" s="2" t="str">
        <f t="shared" si="752"/>
        <v/>
      </c>
      <c r="J2481" s="2">
        <f t="shared" si="753"/>
        <v>0.65038257798705124</v>
      </c>
      <c r="K2481" s="10">
        <f t="shared" si="755"/>
        <v>2</v>
      </c>
      <c r="L2481" s="9">
        <f t="shared" si="756"/>
        <v>1</v>
      </c>
      <c r="M2481" s="8">
        <f t="shared" si="757"/>
        <v>5</v>
      </c>
      <c r="N2481" s="2">
        <f t="shared" si="758"/>
        <v>0.41995291347851677</v>
      </c>
      <c r="O2481" s="2">
        <f t="shared" si="759"/>
        <v>0.50323719835197178</v>
      </c>
      <c r="P2481" s="2">
        <f t="shared" si="760"/>
        <v>0</v>
      </c>
      <c r="Q2481" s="2">
        <f t="shared" si="761"/>
        <v>7.6809888169511509E-2</v>
      </c>
      <c r="R2481" s="1">
        <v>1427</v>
      </c>
      <c r="S2481" s="1">
        <v>1710</v>
      </c>
      <c r="U2481" s="1">
        <v>3</v>
      </c>
      <c r="X2481" s="1">
        <v>258</v>
      </c>
      <c r="Z2481" s="1">
        <v>0</v>
      </c>
      <c r="AS2481" t="s">
        <v>357</v>
      </c>
      <c r="AT2481" t="s">
        <v>1587</v>
      </c>
      <c r="AW2481" s="35">
        <v>46</v>
      </c>
      <c r="AX2481" s="37">
        <v>53</v>
      </c>
      <c r="AY2481" s="41">
        <f t="shared" si="762"/>
        <v>46053</v>
      </c>
      <c r="BA2481" s="7" t="s">
        <v>59</v>
      </c>
    </row>
    <row r="2482" spans="1:53" hidden="1" outlineLevel="1">
      <c r="A2482" t="s">
        <v>358</v>
      </c>
      <c r="B2482" t="s">
        <v>1587</v>
      </c>
      <c r="C2482" s="25">
        <v>1984</v>
      </c>
      <c r="F2482" s="1">
        <f t="shared" si="754"/>
        <v>1555</v>
      </c>
      <c r="G2482" s="1">
        <v>1115</v>
      </c>
      <c r="H2482" s="1">
        <v>1092</v>
      </c>
      <c r="I2482" s="2" t="str">
        <f t="shared" si="752"/>
        <v/>
      </c>
      <c r="J2482" s="2">
        <f t="shared" si="753"/>
        <v>0.7022508038585209</v>
      </c>
      <c r="K2482" s="10">
        <f t="shared" si="755"/>
        <v>2</v>
      </c>
      <c r="L2482" s="9">
        <f t="shared" si="756"/>
        <v>1</v>
      </c>
      <c r="M2482" s="8">
        <f t="shared" si="757"/>
        <v>5</v>
      </c>
      <c r="N2482" s="2">
        <f t="shared" si="758"/>
        <v>0.2</v>
      </c>
      <c r="O2482" s="2">
        <f t="shared" si="759"/>
        <v>0.75048231511254015</v>
      </c>
      <c r="P2482" s="2">
        <f t="shared" si="760"/>
        <v>0</v>
      </c>
      <c r="Q2482" s="2">
        <f t="shared" si="761"/>
        <v>4.951768488745989E-2</v>
      </c>
      <c r="R2482" s="1">
        <v>311</v>
      </c>
      <c r="S2482" s="1">
        <v>1167</v>
      </c>
      <c r="U2482" s="1">
        <v>0</v>
      </c>
      <c r="X2482" s="1">
        <v>75</v>
      </c>
      <c r="Z2482" s="1">
        <v>2</v>
      </c>
      <c r="AS2482" t="s">
        <v>358</v>
      </c>
      <c r="AT2482" t="s">
        <v>1587</v>
      </c>
      <c r="AW2482" s="35">
        <v>46</v>
      </c>
      <c r="AX2482" s="37">
        <v>55</v>
      </c>
      <c r="AY2482" s="41">
        <f t="shared" si="762"/>
        <v>46055</v>
      </c>
      <c r="BA2482" s="7" t="s">
        <v>59</v>
      </c>
    </row>
    <row r="2483" spans="1:53" hidden="1" outlineLevel="1">
      <c r="A2483" t="s">
        <v>2450</v>
      </c>
      <c r="B2483" t="s">
        <v>1587</v>
      </c>
      <c r="C2483" s="25">
        <v>5595</v>
      </c>
      <c r="F2483" s="1">
        <f t="shared" si="754"/>
        <v>3706</v>
      </c>
      <c r="G2483" s="1">
        <v>2607</v>
      </c>
      <c r="H2483" s="1">
        <v>2552</v>
      </c>
      <c r="I2483" s="2" t="str">
        <f t="shared" si="752"/>
        <v/>
      </c>
      <c r="J2483" s="2">
        <f t="shared" si="753"/>
        <v>0.68861305990286026</v>
      </c>
      <c r="K2483" s="10">
        <f t="shared" si="755"/>
        <v>2</v>
      </c>
      <c r="L2483" s="9">
        <f t="shared" si="756"/>
        <v>1</v>
      </c>
      <c r="M2483" s="8" t="e">
        <f t="shared" si="757"/>
        <v>#N/A</v>
      </c>
      <c r="N2483" s="2">
        <f t="shared" si="758"/>
        <v>0.31894225580140312</v>
      </c>
      <c r="O2483" s="2">
        <f t="shared" si="759"/>
        <v>0.5706961683756071</v>
      </c>
      <c r="P2483" s="2">
        <f t="shared" si="760"/>
        <v>0</v>
      </c>
      <c r="Q2483" s="2">
        <f t="shared" si="761"/>
        <v>0.11036157582298978</v>
      </c>
      <c r="R2483" s="1">
        <v>1182</v>
      </c>
      <c r="S2483" s="1">
        <v>2115</v>
      </c>
      <c r="U2483" s="1">
        <v>2</v>
      </c>
      <c r="X2483" s="1">
        <v>404</v>
      </c>
      <c r="Z2483" s="1">
        <v>3</v>
      </c>
      <c r="AS2483" t="s">
        <v>2450</v>
      </c>
      <c r="AT2483" t="s">
        <v>1587</v>
      </c>
      <c r="AW2483" s="35">
        <v>46</v>
      </c>
      <c r="AX2483" s="37">
        <v>57</v>
      </c>
      <c r="AY2483" s="41">
        <f t="shared" si="762"/>
        <v>46057</v>
      </c>
      <c r="BA2483" s="7" t="s">
        <v>59</v>
      </c>
    </row>
    <row r="2484" spans="1:53" hidden="1" outlineLevel="1">
      <c r="A2484" t="s">
        <v>1892</v>
      </c>
      <c r="B2484" t="s">
        <v>1587</v>
      </c>
      <c r="C2484" s="25">
        <v>3390</v>
      </c>
      <c r="F2484" s="1">
        <f t="shared" si="754"/>
        <v>2737</v>
      </c>
      <c r="G2484" s="1">
        <v>2101</v>
      </c>
      <c r="H2484" s="1">
        <v>2045</v>
      </c>
      <c r="I2484" s="2" t="str">
        <f t="shared" si="752"/>
        <v/>
      </c>
      <c r="J2484" s="2">
        <f t="shared" si="753"/>
        <v>0.74716843259042742</v>
      </c>
      <c r="K2484" s="10">
        <f t="shared" si="755"/>
        <v>2</v>
      </c>
      <c r="L2484" s="9">
        <f t="shared" si="756"/>
        <v>1</v>
      </c>
      <c r="M2484" s="8">
        <f t="shared" si="757"/>
        <v>5</v>
      </c>
      <c r="N2484" s="2">
        <f t="shared" si="758"/>
        <v>0.37084398976982097</v>
      </c>
      <c r="O2484" s="2">
        <f t="shared" si="759"/>
        <v>0.54366094263792475</v>
      </c>
      <c r="P2484" s="2">
        <f t="shared" si="760"/>
        <v>0</v>
      </c>
      <c r="Q2484" s="2">
        <f t="shared" si="761"/>
        <v>8.5495067592254226E-2</v>
      </c>
      <c r="R2484" s="1">
        <v>1015</v>
      </c>
      <c r="S2484" s="1">
        <v>1488</v>
      </c>
      <c r="U2484" s="1">
        <v>1</v>
      </c>
      <c r="X2484" s="1">
        <v>233</v>
      </c>
      <c r="Z2484" s="1">
        <v>0</v>
      </c>
      <c r="AS2484" t="s">
        <v>1892</v>
      </c>
      <c r="AT2484" t="s">
        <v>1587</v>
      </c>
      <c r="AW2484" s="35">
        <v>46</v>
      </c>
      <c r="AX2484" s="37">
        <v>59</v>
      </c>
      <c r="AY2484" s="41">
        <f t="shared" si="762"/>
        <v>46059</v>
      </c>
      <c r="BA2484" s="7" t="s">
        <v>59</v>
      </c>
    </row>
    <row r="2485" spans="1:53" hidden="1" outlineLevel="1">
      <c r="A2485" t="s">
        <v>1402</v>
      </c>
      <c r="B2485" t="s">
        <v>1587</v>
      </c>
      <c r="C2485" s="25">
        <v>3414</v>
      </c>
      <c r="F2485" s="1">
        <f t="shared" si="754"/>
        <v>3268</v>
      </c>
      <c r="G2485" s="1">
        <v>1863</v>
      </c>
      <c r="H2485" s="1">
        <v>1823</v>
      </c>
      <c r="I2485" s="2" t="str">
        <f t="shared" si="752"/>
        <v/>
      </c>
      <c r="J2485" s="2">
        <f t="shared" si="753"/>
        <v>0.55783353733170138</v>
      </c>
      <c r="K2485" s="10">
        <f t="shared" si="755"/>
        <v>2</v>
      </c>
      <c r="L2485" s="9">
        <f t="shared" si="756"/>
        <v>1</v>
      </c>
      <c r="M2485" s="8" t="e">
        <f t="shared" si="757"/>
        <v>#N/A</v>
      </c>
      <c r="N2485" s="2">
        <f t="shared" si="758"/>
        <v>0.36444308445532436</v>
      </c>
      <c r="O2485" s="2">
        <f t="shared" si="759"/>
        <v>0.41340269277845776</v>
      </c>
      <c r="P2485" s="2">
        <f t="shared" si="760"/>
        <v>0</v>
      </c>
      <c r="Q2485" s="2">
        <f t="shared" si="761"/>
        <v>0.22215422276621788</v>
      </c>
      <c r="R2485" s="1">
        <v>1191</v>
      </c>
      <c r="S2485" s="1">
        <v>1351</v>
      </c>
      <c r="U2485" s="1">
        <v>6</v>
      </c>
      <c r="X2485" s="1">
        <v>719</v>
      </c>
      <c r="Z2485" s="1">
        <v>1</v>
      </c>
      <c r="AS2485" t="s">
        <v>1402</v>
      </c>
      <c r="AT2485" t="s">
        <v>1587</v>
      </c>
      <c r="AW2485" s="35">
        <v>46</v>
      </c>
      <c r="AX2485" s="37">
        <v>61</v>
      </c>
      <c r="AY2485" s="41">
        <f t="shared" si="762"/>
        <v>46061</v>
      </c>
      <c r="BA2485" s="7" t="s">
        <v>59</v>
      </c>
    </row>
    <row r="2486" spans="1:53" hidden="1" outlineLevel="1">
      <c r="A2486" t="s">
        <v>152</v>
      </c>
      <c r="B2486" t="s">
        <v>1587</v>
      </c>
      <c r="C2486" s="25">
        <v>1278</v>
      </c>
      <c r="F2486" s="1">
        <f t="shared" si="754"/>
        <v>982</v>
      </c>
      <c r="G2486" s="1">
        <v>690</v>
      </c>
      <c r="H2486" s="1">
        <v>678</v>
      </c>
      <c r="I2486" s="2" t="str">
        <f t="shared" si="752"/>
        <v/>
      </c>
      <c r="J2486" s="2">
        <f t="shared" si="753"/>
        <v>0.69042769857433806</v>
      </c>
      <c r="K2486" s="10">
        <f t="shared" si="755"/>
        <v>2</v>
      </c>
      <c r="L2486" s="9">
        <f t="shared" si="756"/>
        <v>1</v>
      </c>
      <c r="M2486" s="8">
        <f t="shared" si="757"/>
        <v>4</v>
      </c>
      <c r="N2486" s="2">
        <f t="shared" si="758"/>
        <v>0.16293279022403259</v>
      </c>
      <c r="O2486" s="2">
        <f t="shared" si="759"/>
        <v>0.79022403258655805</v>
      </c>
      <c r="P2486" s="2">
        <f t="shared" si="760"/>
        <v>0</v>
      </c>
      <c r="Q2486" s="2">
        <f t="shared" si="761"/>
        <v>4.6843177189409335E-2</v>
      </c>
      <c r="R2486" s="1">
        <v>160</v>
      </c>
      <c r="S2486" s="1">
        <v>776</v>
      </c>
      <c r="U2486" s="1">
        <v>0</v>
      </c>
      <c r="X2486" s="1">
        <v>46</v>
      </c>
      <c r="Z2486" s="1">
        <v>0</v>
      </c>
      <c r="AS2486" t="s">
        <v>152</v>
      </c>
      <c r="AT2486" t="s">
        <v>1587</v>
      </c>
      <c r="AW2486" s="35">
        <v>46</v>
      </c>
      <c r="AX2486" s="37">
        <v>63</v>
      </c>
      <c r="AY2486" s="41">
        <f t="shared" si="762"/>
        <v>46063</v>
      </c>
      <c r="BA2486" s="7" t="s">
        <v>59</v>
      </c>
    </row>
    <row r="2487" spans="1:53" hidden="1" outlineLevel="1">
      <c r="A2487" t="s">
        <v>665</v>
      </c>
      <c r="B2487" t="s">
        <v>1587</v>
      </c>
      <c r="C2487" s="25">
        <v>16717</v>
      </c>
      <c r="F2487" s="1">
        <f t="shared" si="754"/>
        <v>11052</v>
      </c>
      <c r="G2487" s="1">
        <v>8245</v>
      </c>
      <c r="H2487" s="1">
        <v>8069</v>
      </c>
      <c r="I2487" s="2" t="str">
        <f t="shared" si="752"/>
        <v/>
      </c>
      <c r="J2487" s="2">
        <f t="shared" si="753"/>
        <v>0.73009410061527324</v>
      </c>
      <c r="K2487" s="10">
        <f t="shared" si="755"/>
        <v>2</v>
      </c>
      <c r="L2487" s="9">
        <f t="shared" si="756"/>
        <v>1</v>
      </c>
      <c r="M2487" s="8" t="e">
        <f t="shared" si="757"/>
        <v>#N/A</v>
      </c>
      <c r="N2487" s="2">
        <f t="shared" si="758"/>
        <v>0.24565689467969598</v>
      </c>
      <c r="O2487" s="2">
        <f t="shared" si="759"/>
        <v>0.64838943177705388</v>
      </c>
      <c r="P2487" s="2">
        <f t="shared" si="760"/>
        <v>0</v>
      </c>
      <c r="Q2487" s="2">
        <f t="shared" si="761"/>
        <v>0.10595367354325014</v>
      </c>
      <c r="R2487" s="1">
        <v>2715</v>
      </c>
      <c r="S2487" s="1">
        <v>7166</v>
      </c>
      <c r="U2487" s="1">
        <v>18</v>
      </c>
      <c r="X2487" s="1">
        <v>1148</v>
      </c>
      <c r="Z2487" s="1">
        <v>5</v>
      </c>
      <c r="AS2487" t="s">
        <v>665</v>
      </c>
      <c r="AT2487" t="s">
        <v>1587</v>
      </c>
      <c r="AW2487" s="35">
        <v>46</v>
      </c>
      <c r="AX2487" s="37">
        <v>65</v>
      </c>
      <c r="AY2487" s="41">
        <f t="shared" si="762"/>
        <v>46065</v>
      </c>
      <c r="BA2487" s="7" t="s">
        <v>59</v>
      </c>
    </row>
    <row r="2488" spans="1:53" hidden="1" outlineLevel="1">
      <c r="A2488" t="s">
        <v>1403</v>
      </c>
      <c r="B2488" t="s">
        <v>1587</v>
      </c>
      <c r="C2488" s="25">
        <v>7471</v>
      </c>
      <c r="F2488" s="1">
        <f t="shared" ref="F2488:F2521" si="763">SUM(R2488:AP2488)</f>
        <v>5238</v>
      </c>
      <c r="G2488" s="1">
        <v>3742</v>
      </c>
      <c r="H2488" s="1">
        <v>3655</v>
      </c>
      <c r="I2488" s="2" t="str">
        <f t="shared" si="752"/>
        <v/>
      </c>
      <c r="J2488" s="2">
        <f t="shared" si="753"/>
        <v>0.69778541428025964</v>
      </c>
      <c r="K2488" s="10">
        <f t="shared" ref="K2488:K2522" si="764">RANK(R2488,R2488:AP2488)</f>
        <v>2</v>
      </c>
      <c r="L2488" s="9">
        <f t="shared" ref="L2488:L2522" si="765">RANK(S2488,R2488:AP2488)</f>
        <v>1</v>
      </c>
      <c r="M2488" s="8" t="e">
        <f t="shared" ref="M2488:M2522" si="766">RANK(T2488,R2488:AP2488)</f>
        <v>#N/A</v>
      </c>
      <c r="N2488" s="2">
        <f t="shared" ref="N2488:N2522" si="767">IF(SUM($R2488:$AO2488)=0,"-",R2488/SUM($R2488:$AO2488))</f>
        <v>0.25448644520809471</v>
      </c>
      <c r="O2488" s="2">
        <f t="shared" ref="O2488:O2522" si="768">IF(SUM($R2488:$AO2488)=0,"-",S2488/SUM($R2488:$AO2488))</f>
        <v>0.67678503245513555</v>
      </c>
      <c r="P2488" s="2">
        <f t="shared" ref="P2488:P2522" si="769">IF(SUM($R2488:$AO2488)=0,"-",T2488/SUM($R2488:$AO2488))</f>
        <v>0</v>
      </c>
      <c r="Q2488" s="2">
        <f t="shared" ref="Q2488:Q2519" si="770">IF(SUM($R2488:$AO2488)=0,"-",(1-N2488-O2488-P2488))</f>
        <v>6.8728522336769737E-2</v>
      </c>
      <c r="R2488" s="1">
        <v>1333</v>
      </c>
      <c r="S2488" s="1">
        <v>3545</v>
      </c>
      <c r="U2488" s="1">
        <v>8</v>
      </c>
      <c r="X2488" s="1">
        <v>350</v>
      </c>
      <c r="Z2488" s="1">
        <v>2</v>
      </c>
      <c r="AS2488" t="s">
        <v>1403</v>
      </c>
      <c r="AT2488" t="s">
        <v>1587</v>
      </c>
      <c r="AW2488" s="35">
        <v>46</v>
      </c>
      <c r="AX2488" s="37">
        <v>67</v>
      </c>
      <c r="AY2488" s="41">
        <f t="shared" si="762"/>
        <v>46067</v>
      </c>
      <c r="BA2488" s="7" t="s">
        <v>59</v>
      </c>
    </row>
    <row r="2489" spans="1:53" hidden="1" outlineLevel="1">
      <c r="A2489" t="s">
        <v>1002</v>
      </c>
      <c r="B2489" t="s">
        <v>1587</v>
      </c>
      <c r="C2489" s="25">
        <v>1531</v>
      </c>
      <c r="F2489" s="1">
        <f t="shared" si="763"/>
        <v>1163</v>
      </c>
      <c r="G2489" s="1">
        <v>852</v>
      </c>
      <c r="H2489" s="1">
        <v>841</v>
      </c>
      <c r="I2489" s="2" t="str">
        <f t="shared" si="752"/>
        <v/>
      </c>
      <c r="J2489" s="2">
        <f t="shared" si="753"/>
        <v>0.72312983662940666</v>
      </c>
      <c r="K2489" s="10">
        <f t="shared" si="764"/>
        <v>2</v>
      </c>
      <c r="L2489" s="9">
        <f t="shared" si="765"/>
        <v>1</v>
      </c>
      <c r="M2489" s="8">
        <f t="shared" si="766"/>
        <v>4</v>
      </c>
      <c r="N2489" s="2">
        <f t="shared" si="767"/>
        <v>0.30438521066208085</v>
      </c>
      <c r="O2489" s="2">
        <f t="shared" si="768"/>
        <v>0.64574376612209805</v>
      </c>
      <c r="P2489" s="2">
        <f t="shared" si="769"/>
        <v>0</v>
      </c>
      <c r="Q2489" s="2">
        <f t="shared" si="770"/>
        <v>4.9871023215821153E-2</v>
      </c>
      <c r="R2489" s="1">
        <v>354</v>
      </c>
      <c r="S2489" s="1">
        <v>751</v>
      </c>
      <c r="U2489" s="1">
        <v>0</v>
      </c>
      <c r="X2489" s="1">
        <v>58</v>
      </c>
      <c r="Z2489" s="1">
        <v>0</v>
      </c>
      <c r="AS2489" t="s">
        <v>1002</v>
      </c>
      <c r="AT2489" t="s">
        <v>1587</v>
      </c>
      <c r="AW2489" s="35">
        <v>46</v>
      </c>
      <c r="AX2489" s="37">
        <v>69</v>
      </c>
      <c r="AY2489" s="41">
        <f t="shared" si="762"/>
        <v>46069</v>
      </c>
      <c r="BA2489" s="7" t="s">
        <v>59</v>
      </c>
    </row>
    <row r="2490" spans="1:53" hidden="1" outlineLevel="1">
      <c r="A2490" t="s">
        <v>534</v>
      </c>
      <c r="B2490" t="s">
        <v>1587</v>
      </c>
      <c r="C2490" s="25">
        <v>2976</v>
      </c>
      <c r="F2490" s="1">
        <f t="shared" si="763"/>
        <v>1837</v>
      </c>
      <c r="G2490" s="1">
        <v>1013</v>
      </c>
      <c r="H2490" s="1">
        <v>987</v>
      </c>
      <c r="I2490" s="2" t="str">
        <f t="shared" si="752"/>
        <v/>
      </c>
      <c r="J2490" s="2">
        <f t="shared" si="753"/>
        <v>0.53728905824714213</v>
      </c>
      <c r="K2490" s="10">
        <f t="shared" si="764"/>
        <v>2</v>
      </c>
      <c r="L2490" s="9">
        <f t="shared" si="765"/>
        <v>1</v>
      </c>
      <c r="M2490" s="8">
        <f t="shared" si="766"/>
        <v>5</v>
      </c>
      <c r="N2490" s="2">
        <f t="shared" si="767"/>
        <v>0.4436581382689167</v>
      </c>
      <c r="O2490" s="2">
        <f t="shared" si="768"/>
        <v>0.4518236254763201</v>
      </c>
      <c r="P2490" s="2">
        <f t="shared" si="769"/>
        <v>0</v>
      </c>
      <c r="Q2490" s="2">
        <f t="shared" si="770"/>
        <v>0.10451823625476325</v>
      </c>
      <c r="R2490" s="1">
        <v>815</v>
      </c>
      <c r="S2490" s="1">
        <v>830</v>
      </c>
      <c r="U2490" s="1">
        <v>1</v>
      </c>
      <c r="X2490" s="1">
        <v>191</v>
      </c>
      <c r="Z2490" s="1">
        <v>0</v>
      </c>
      <c r="AS2490" t="s">
        <v>534</v>
      </c>
      <c r="AT2490" t="s">
        <v>1587</v>
      </c>
      <c r="AW2490" s="35">
        <v>46</v>
      </c>
      <c r="AX2490" s="37">
        <v>71</v>
      </c>
      <c r="AY2490" s="41">
        <f t="shared" si="762"/>
        <v>46071</v>
      </c>
      <c r="BA2490" s="7" t="s">
        <v>59</v>
      </c>
    </row>
    <row r="2491" spans="1:53" hidden="1" outlineLevel="1">
      <c r="A2491" t="s">
        <v>1003</v>
      </c>
      <c r="B2491" t="s">
        <v>1587</v>
      </c>
      <c r="C2491" s="25">
        <v>2059</v>
      </c>
      <c r="F2491" s="1">
        <f t="shared" si="763"/>
        <v>1596</v>
      </c>
      <c r="G2491" s="1">
        <v>1103</v>
      </c>
      <c r="H2491" s="1">
        <v>1081</v>
      </c>
      <c r="I2491" s="2" t="str">
        <f t="shared" si="752"/>
        <v/>
      </c>
      <c r="J2491" s="2">
        <f t="shared" si="753"/>
        <v>0.67731829573934832</v>
      </c>
      <c r="K2491" s="10">
        <f t="shared" si="764"/>
        <v>2</v>
      </c>
      <c r="L2491" s="9">
        <f t="shared" si="765"/>
        <v>1</v>
      </c>
      <c r="M2491" s="8">
        <f t="shared" si="766"/>
        <v>5</v>
      </c>
      <c r="N2491" s="2">
        <f t="shared" si="767"/>
        <v>0.41290726817042606</v>
      </c>
      <c r="O2491" s="2">
        <f t="shared" si="768"/>
        <v>0.4949874686716792</v>
      </c>
      <c r="P2491" s="2">
        <f t="shared" si="769"/>
        <v>0</v>
      </c>
      <c r="Q2491" s="2">
        <f t="shared" si="770"/>
        <v>9.2105263157894801E-2</v>
      </c>
      <c r="R2491" s="1">
        <v>659</v>
      </c>
      <c r="S2491" s="1">
        <v>790</v>
      </c>
      <c r="U2491" s="1">
        <v>1</v>
      </c>
      <c r="X2491" s="1">
        <v>146</v>
      </c>
      <c r="Z2491" s="1">
        <v>0</v>
      </c>
      <c r="AS2491" t="s">
        <v>1003</v>
      </c>
      <c r="AT2491" t="s">
        <v>1587</v>
      </c>
      <c r="AW2491" s="35">
        <v>46</v>
      </c>
      <c r="AX2491" s="37">
        <v>73</v>
      </c>
      <c r="AY2491" s="41">
        <f t="shared" si="762"/>
        <v>46073</v>
      </c>
      <c r="BA2491" s="7" t="s">
        <v>59</v>
      </c>
    </row>
    <row r="2492" spans="1:53" hidden="1" outlineLevel="1">
      <c r="A2492" t="s">
        <v>2243</v>
      </c>
      <c r="B2492" t="s">
        <v>1587</v>
      </c>
      <c r="C2492" s="25">
        <v>1046</v>
      </c>
      <c r="F2492" s="1">
        <f t="shared" si="763"/>
        <v>816</v>
      </c>
      <c r="G2492" s="1">
        <v>662</v>
      </c>
      <c r="H2492" s="1">
        <v>648</v>
      </c>
      <c r="I2492" s="2" t="str">
        <f t="shared" si="752"/>
        <v/>
      </c>
      <c r="J2492" s="2">
        <f t="shared" si="753"/>
        <v>0.79411764705882348</v>
      </c>
      <c r="K2492" s="10">
        <f t="shared" si="764"/>
        <v>2</v>
      </c>
      <c r="L2492" s="9">
        <f t="shared" si="765"/>
        <v>1</v>
      </c>
      <c r="M2492" s="8">
        <f t="shared" si="766"/>
        <v>5</v>
      </c>
      <c r="N2492" s="2">
        <f t="shared" si="767"/>
        <v>0.19607843137254902</v>
      </c>
      <c r="O2492" s="2">
        <f t="shared" si="768"/>
        <v>0.73406862745098034</v>
      </c>
      <c r="P2492" s="2">
        <f t="shared" si="769"/>
        <v>0</v>
      </c>
      <c r="Q2492" s="2">
        <f t="shared" si="770"/>
        <v>6.9852941176470673E-2</v>
      </c>
      <c r="R2492" s="1">
        <v>160</v>
      </c>
      <c r="S2492" s="1">
        <v>599</v>
      </c>
      <c r="U2492" s="1">
        <v>4</v>
      </c>
      <c r="X2492" s="1">
        <v>53</v>
      </c>
      <c r="Z2492" s="1">
        <v>0</v>
      </c>
      <c r="AS2492" t="s">
        <v>2243</v>
      </c>
      <c r="AT2492" t="s">
        <v>1587</v>
      </c>
      <c r="AW2492" s="35">
        <v>46</v>
      </c>
      <c r="AX2492" s="37">
        <v>75</v>
      </c>
      <c r="AY2492" s="41">
        <f t="shared" si="762"/>
        <v>46075</v>
      </c>
      <c r="BA2492" s="7" t="s">
        <v>59</v>
      </c>
    </row>
    <row r="2493" spans="1:53" hidden="1" outlineLevel="1">
      <c r="A2493" t="s">
        <v>2874</v>
      </c>
      <c r="B2493" t="s">
        <v>1587</v>
      </c>
      <c r="C2493" s="25">
        <v>5228</v>
      </c>
      <c r="F2493" s="1">
        <f t="shared" si="763"/>
        <v>3865</v>
      </c>
      <c r="G2493" s="1">
        <v>2646</v>
      </c>
      <c r="H2493" s="1">
        <v>2636</v>
      </c>
      <c r="I2493" s="2" t="str">
        <f t="shared" si="752"/>
        <v/>
      </c>
      <c r="J2493" s="2">
        <f t="shared" si="753"/>
        <v>0.68201811125485123</v>
      </c>
      <c r="K2493" s="10">
        <f t="shared" si="764"/>
        <v>2</v>
      </c>
      <c r="L2493" s="9">
        <f t="shared" si="765"/>
        <v>1</v>
      </c>
      <c r="M2493" s="8">
        <f t="shared" si="766"/>
        <v>5</v>
      </c>
      <c r="N2493" s="2">
        <f t="shared" si="767"/>
        <v>0.33893919793014232</v>
      </c>
      <c r="O2493" s="2">
        <f t="shared" si="768"/>
        <v>0.54877102199223804</v>
      </c>
      <c r="P2493" s="2">
        <f t="shared" si="769"/>
        <v>0</v>
      </c>
      <c r="Q2493" s="2">
        <f t="shared" si="770"/>
        <v>0.11228978007761958</v>
      </c>
      <c r="R2493" s="1">
        <v>1310</v>
      </c>
      <c r="S2493" s="1">
        <v>2121</v>
      </c>
      <c r="U2493" s="1">
        <v>5</v>
      </c>
      <c r="X2493" s="1">
        <v>429</v>
      </c>
      <c r="Z2493" s="1">
        <v>0</v>
      </c>
      <c r="AS2493" t="s">
        <v>2874</v>
      </c>
      <c r="AT2493" t="s">
        <v>1587</v>
      </c>
      <c r="AW2493" s="35">
        <v>46</v>
      </c>
      <c r="AX2493" s="37">
        <v>77</v>
      </c>
      <c r="AY2493" s="41">
        <f t="shared" si="762"/>
        <v>46077</v>
      </c>
      <c r="BA2493" s="7" t="s">
        <v>59</v>
      </c>
    </row>
    <row r="2494" spans="1:53" hidden="1" outlineLevel="1">
      <c r="A2494" t="s">
        <v>986</v>
      </c>
      <c r="B2494" t="s">
        <v>1587</v>
      </c>
      <c r="C2494" s="25">
        <v>10659</v>
      </c>
      <c r="F2494" s="1">
        <f t="shared" si="763"/>
        <v>7811</v>
      </c>
      <c r="G2494" s="1">
        <v>5491</v>
      </c>
      <c r="H2494" s="1">
        <v>5364</v>
      </c>
      <c r="I2494" s="2" t="str">
        <f t="shared" si="752"/>
        <v/>
      </c>
      <c r="J2494" s="2">
        <f t="shared" si="753"/>
        <v>0.68672385097938804</v>
      </c>
      <c r="K2494" s="10">
        <f t="shared" si="764"/>
        <v>2</v>
      </c>
      <c r="L2494" s="9">
        <f t="shared" si="765"/>
        <v>1</v>
      </c>
      <c r="M2494" s="8" t="e">
        <f t="shared" si="766"/>
        <v>#N/A</v>
      </c>
      <c r="N2494" s="2">
        <f t="shared" si="767"/>
        <v>0.40238125720138268</v>
      </c>
      <c r="O2494" s="2">
        <f t="shared" si="768"/>
        <v>0.49135834080143387</v>
      </c>
      <c r="P2494" s="2">
        <f t="shared" si="769"/>
        <v>0</v>
      </c>
      <c r="Q2494" s="2">
        <f t="shared" si="770"/>
        <v>0.1062604019971834</v>
      </c>
      <c r="R2494" s="1">
        <v>3143</v>
      </c>
      <c r="S2494" s="1">
        <v>3838</v>
      </c>
      <c r="U2494" s="1">
        <v>16</v>
      </c>
      <c r="X2494" s="1">
        <v>812</v>
      </c>
      <c r="Z2494" s="1">
        <v>2</v>
      </c>
      <c r="AS2494" t="s">
        <v>986</v>
      </c>
      <c r="AT2494" t="s">
        <v>1587</v>
      </c>
      <c r="AW2494" s="35">
        <v>46</v>
      </c>
      <c r="AX2494" s="37">
        <v>79</v>
      </c>
      <c r="AY2494" s="41">
        <f t="shared" si="762"/>
        <v>46079</v>
      </c>
      <c r="BA2494" s="7" t="s">
        <v>59</v>
      </c>
    </row>
    <row r="2495" spans="1:53" hidden="1" outlineLevel="1">
      <c r="A2495" t="s">
        <v>1613</v>
      </c>
      <c r="B2495" t="s">
        <v>1587</v>
      </c>
      <c r="C2495" s="25">
        <v>23172</v>
      </c>
      <c r="F2495" s="1">
        <f t="shared" si="763"/>
        <v>15538</v>
      </c>
      <c r="G2495" s="1">
        <v>10691</v>
      </c>
      <c r="H2495" s="1">
        <v>10442</v>
      </c>
      <c r="I2495" s="2" t="str">
        <f t="shared" si="752"/>
        <v/>
      </c>
      <c r="J2495" s="2">
        <f t="shared" si="753"/>
        <v>0.67202986227313688</v>
      </c>
      <c r="K2495" s="10">
        <f t="shared" si="764"/>
        <v>2</v>
      </c>
      <c r="L2495" s="9">
        <f t="shared" si="765"/>
        <v>1</v>
      </c>
      <c r="M2495" s="8" t="e">
        <f t="shared" si="766"/>
        <v>#N/A</v>
      </c>
      <c r="N2495" s="2">
        <f t="shared" si="767"/>
        <v>0.28446389496717722</v>
      </c>
      <c r="O2495" s="2">
        <f t="shared" si="768"/>
        <v>0.5481400437636762</v>
      </c>
      <c r="P2495" s="2">
        <f t="shared" si="769"/>
        <v>0</v>
      </c>
      <c r="Q2495" s="2">
        <f t="shared" si="770"/>
        <v>0.16739606126914663</v>
      </c>
      <c r="R2495" s="1">
        <v>4420</v>
      </c>
      <c r="S2495" s="1">
        <v>8517</v>
      </c>
      <c r="U2495" s="1">
        <v>99</v>
      </c>
      <c r="X2495" s="1">
        <v>2497</v>
      </c>
      <c r="Z2495" s="1">
        <v>5</v>
      </c>
      <c r="AS2495" t="s">
        <v>1613</v>
      </c>
      <c r="AT2495" t="s">
        <v>1587</v>
      </c>
      <c r="AW2495" s="35">
        <v>46</v>
      </c>
      <c r="AX2495" s="37">
        <v>81</v>
      </c>
      <c r="AY2495" s="41">
        <f t="shared" si="762"/>
        <v>46081</v>
      </c>
      <c r="BA2495" s="7" t="s">
        <v>59</v>
      </c>
    </row>
    <row r="2496" spans="1:53" hidden="1" outlineLevel="1">
      <c r="A2496" t="s">
        <v>1886</v>
      </c>
      <c r="B2496" t="s">
        <v>1587</v>
      </c>
      <c r="C2496" s="25">
        <v>36885</v>
      </c>
      <c r="F2496" s="1">
        <f t="shared" si="763"/>
        <v>22980</v>
      </c>
      <c r="G2496" s="1">
        <v>16460</v>
      </c>
      <c r="H2496" s="1">
        <v>16084</v>
      </c>
      <c r="I2496" s="2" t="str">
        <f t="shared" si="752"/>
        <v/>
      </c>
      <c r="J2496" s="2">
        <f t="shared" si="753"/>
        <v>0.69991296779808532</v>
      </c>
      <c r="K2496" s="10">
        <f t="shared" si="764"/>
        <v>2</v>
      </c>
      <c r="L2496" s="9">
        <f t="shared" si="765"/>
        <v>1</v>
      </c>
      <c r="M2496" s="8" t="e">
        <f t="shared" si="766"/>
        <v>#N/A</v>
      </c>
      <c r="N2496" s="2">
        <f t="shared" si="767"/>
        <v>0.30265448215839863</v>
      </c>
      <c r="O2496" s="2">
        <f t="shared" si="768"/>
        <v>0.53307223672758919</v>
      </c>
      <c r="P2496" s="2">
        <f t="shared" si="769"/>
        <v>0</v>
      </c>
      <c r="Q2496" s="2">
        <f t="shared" si="770"/>
        <v>0.16427328111401218</v>
      </c>
      <c r="R2496" s="1">
        <v>6955</v>
      </c>
      <c r="S2496" s="1">
        <v>12250</v>
      </c>
      <c r="U2496" s="1">
        <v>35</v>
      </c>
      <c r="X2496" s="1">
        <v>3719</v>
      </c>
      <c r="Z2496" s="1">
        <v>21</v>
      </c>
      <c r="AS2496" t="s">
        <v>1886</v>
      </c>
      <c r="AT2496" t="s">
        <v>1587</v>
      </c>
      <c r="AW2496" s="35">
        <v>46</v>
      </c>
      <c r="AX2496" s="37">
        <v>83</v>
      </c>
      <c r="AY2496" s="41">
        <f t="shared" si="762"/>
        <v>46083</v>
      </c>
      <c r="BA2496" s="7" t="s">
        <v>59</v>
      </c>
    </row>
    <row r="2497" spans="1:53" hidden="1" outlineLevel="1">
      <c r="A2497" t="s">
        <v>2200</v>
      </c>
      <c r="B2497" t="s">
        <v>1587</v>
      </c>
      <c r="C2497" s="25">
        <v>3754</v>
      </c>
      <c r="F2497" s="1">
        <f t="shared" si="763"/>
        <v>2573</v>
      </c>
      <c r="G2497" s="1">
        <v>1563</v>
      </c>
      <c r="H2497" s="1">
        <v>1523</v>
      </c>
      <c r="I2497" s="2" t="str">
        <f t="shared" si="752"/>
        <v/>
      </c>
      <c r="J2497" s="2">
        <f t="shared" si="753"/>
        <v>0.5919160513019821</v>
      </c>
      <c r="K2497" s="10">
        <f t="shared" si="764"/>
        <v>1</v>
      </c>
      <c r="L2497" s="9">
        <f t="shared" si="765"/>
        <v>2</v>
      </c>
      <c r="M2497" s="8" t="e">
        <f t="shared" si="766"/>
        <v>#N/A</v>
      </c>
      <c r="N2497" s="2">
        <f t="shared" si="767"/>
        <v>0.4772638942868247</v>
      </c>
      <c r="O2497" s="2">
        <f t="shared" si="768"/>
        <v>0.4597745821997668</v>
      </c>
      <c r="P2497" s="2">
        <f t="shared" si="769"/>
        <v>0</v>
      </c>
      <c r="Q2497" s="2">
        <f t="shared" si="770"/>
        <v>6.2961523513408502E-2</v>
      </c>
      <c r="R2497" s="1">
        <v>1228</v>
      </c>
      <c r="S2497" s="1">
        <v>1183</v>
      </c>
      <c r="U2497" s="1">
        <v>1</v>
      </c>
      <c r="X2497" s="1">
        <v>158</v>
      </c>
      <c r="Z2497" s="1">
        <v>3</v>
      </c>
      <c r="AS2497" t="s">
        <v>2200</v>
      </c>
      <c r="AT2497" t="s">
        <v>1587</v>
      </c>
      <c r="AW2497" s="35">
        <v>46</v>
      </c>
      <c r="AX2497" s="37">
        <v>85</v>
      </c>
      <c r="AY2497" s="41">
        <f t="shared" si="762"/>
        <v>46085</v>
      </c>
      <c r="BA2497" s="7" t="s">
        <v>59</v>
      </c>
    </row>
    <row r="2498" spans="1:53" hidden="1" outlineLevel="1">
      <c r="A2498" t="s">
        <v>850</v>
      </c>
      <c r="B2498" t="s">
        <v>1587</v>
      </c>
      <c r="C2498" s="25">
        <v>5679</v>
      </c>
      <c r="F2498" s="1">
        <f t="shared" si="763"/>
        <v>4101</v>
      </c>
      <c r="G2498" s="1">
        <v>2908</v>
      </c>
      <c r="H2498" s="1">
        <v>2851</v>
      </c>
      <c r="I2498" s="2" t="str">
        <f t="shared" si="752"/>
        <v/>
      </c>
      <c r="J2498" s="2">
        <f t="shared" si="753"/>
        <v>0.69519629358693003</v>
      </c>
      <c r="K2498" s="10">
        <f t="shared" si="764"/>
        <v>2</v>
      </c>
      <c r="L2498" s="9">
        <f t="shared" si="765"/>
        <v>1</v>
      </c>
      <c r="M2498" s="8" t="e">
        <f t="shared" si="766"/>
        <v>#N/A</v>
      </c>
      <c r="N2498" s="2">
        <f t="shared" si="767"/>
        <v>0.39185564496464276</v>
      </c>
      <c r="O2498" s="2">
        <f t="shared" si="768"/>
        <v>0.47866374055108513</v>
      </c>
      <c r="P2498" s="2">
        <f t="shared" si="769"/>
        <v>0</v>
      </c>
      <c r="Q2498" s="2">
        <f t="shared" si="770"/>
        <v>0.12948061448427212</v>
      </c>
      <c r="R2498" s="1">
        <v>1607</v>
      </c>
      <c r="S2498" s="1">
        <v>1963</v>
      </c>
      <c r="U2498" s="1">
        <v>5</v>
      </c>
      <c r="X2498" s="1">
        <v>521</v>
      </c>
      <c r="Z2498" s="1">
        <v>5</v>
      </c>
      <c r="AS2498" t="s">
        <v>850</v>
      </c>
      <c r="AT2498" t="s">
        <v>1587</v>
      </c>
      <c r="AW2498" s="35">
        <v>46</v>
      </c>
      <c r="AX2498" s="37">
        <v>87</v>
      </c>
      <c r="AY2498" s="41">
        <f t="shared" si="762"/>
        <v>46087</v>
      </c>
      <c r="BA2498" s="7" t="s">
        <v>59</v>
      </c>
    </row>
    <row r="2499" spans="1:53" hidden="1" outlineLevel="1">
      <c r="A2499" t="s">
        <v>1234</v>
      </c>
      <c r="B2499" t="s">
        <v>1587</v>
      </c>
      <c r="C2499" s="25">
        <v>2571</v>
      </c>
      <c r="F2499" s="1">
        <f t="shared" si="763"/>
        <v>2020</v>
      </c>
      <c r="G2499" s="1">
        <v>1329</v>
      </c>
      <c r="H2499" s="1">
        <v>1292</v>
      </c>
      <c r="I2499" s="2" t="str">
        <f t="shared" si="752"/>
        <v/>
      </c>
      <c r="J2499" s="2">
        <f t="shared" si="753"/>
        <v>0.63960396039603962</v>
      </c>
      <c r="K2499" s="10">
        <f t="shared" si="764"/>
        <v>2</v>
      </c>
      <c r="L2499" s="9">
        <f t="shared" si="765"/>
        <v>1</v>
      </c>
      <c r="M2499" s="8">
        <f t="shared" si="766"/>
        <v>5</v>
      </c>
      <c r="N2499" s="2">
        <f t="shared" si="767"/>
        <v>0.18415841584158416</v>
      </c>
      <c r="O2499" s="2">
        <f t="shared" si="768"/>
        <v>0.73118811881188117</v>
      </c>
      <c r="P2499" s="2">
        <f t="shared" si="769"/>
        <v>0</v>
      </c>
      <c r="Q2499" s="2">
        <f t="shared" si="770"/>
        <v>8.4653465346534729E-2</v>
      </c>
      <c r="R2499" s="1">
        <v>372</v>
      </c>
      <c r="S2499" s="1">
        <v>1477</v>
      </c>
      <c r="U2499" s="1">
        <v>1</v>
      </c>
      <c r="X2499" s="1">
        <v>170</v>
      </c>
      <c r="Z2499" s="1">
        <v>0</v>
      </c>
      <c r="AS2499" t="s">
        <v>1234</v>
      </c>
      <c r="AT2499" t="s">
        <v>1587</v>
      </c>
      <c r="AW2499" s="35">
        <v>46</v>
      </c>
      <c r="AX2499" s="37">
        <v>89</v>
      </c>
      <c r="AY2499" s="41">
        <f t="shared" si="762"/>
        <v>46089</v>
      </c>
      <c r="BA2499" s="7" t="s">
        <v>59</v>
      </c>
    </row>
    <row r="2500" spans="1:53" hidden="1" outlineLevel="1">
      <c r="A2500" t="s">
        <v>2831</v>
      </c>
      <c r="B2500" t="s">
        <v>1587</v>
      </c>
      <c r="C2500" s="25">
        <v>4616</v>
      </c>
      <c r="F2500" s="1">
        <f t="shared" si="763"/>
        <v>2896</v>
      </c>
      <c r="G2500" s="1">
        <v>1909</v>
      </c>
      <c r="H2500" s="1">
        <v>1860</v>
      </c>
      <c r="I2500" s="2" t="str">
        <f t="shared" si="752"/>
        <v/>
      </c>
      <c r="J2500" s="2">
        <f t="shared" si="753"/>
        <v>0.64226519337016574</v>
      </c>
      <c r="K2500" s="10">
        <f t="shared" si="764"/>
        <v>1</v>
      </c>
      <c r="L2500" s="9">
        <f t="shared" si="765"/>
        <v>2</v>
      </c>
      <c r="M2500" s="8" t="e">
        <f t="shared" si="766"/>
        <v>#N/A</v>
      </c>
      <c r="N2500" s="2">
        <f t="shared" si="767"/>
        <v>0.53487569060773477</v>
      </c>
      <c r="O2500" s="2">
        <f t="shared" si="768"/>
        <v>0.39053867403314918</v>
      </c>
      <c r="P2500" s="2">
        <f t="shared" si="769"/>
        <v>0</v>
      </c>
      <c r="Q2500" s="2">
        <f t="shared" si="770"/>
        <v>7.4585635359116054E-2</v>
      </c>
      <c r="R2500" s="1">
        <v>1549</v>
      </c>
      <c r="S2500" s="1">
        <v>1131</v>
      </c>
      <c r="U2500" s="1">
        <v>3</v>
      </c>
      <c r="X2500" s="1">
        <v>212</v>
      </c>
      <c r="Z2500" s="1">
        <v>1</v>
      </c>
      <c r="AS2500" t="s">
        <v>2831</v>
      </c>
      <c r="AT2500" t="s">
        <v>1587</v>
      </c>
      <c r="AW2500" s="35">
        <v>46</v>
      </c>
      <c r="AX2500" s="37">
        <v>91</v>
      </c>
      <c r="AY2500" s="41">
        <f t="shared" si="762"/>
        <v>46091</v>
      </c>
      <c r="BA2500" s="7" t="s">
        <v>59</v>
      </c>
    </row>
    <row r="2501" spans="1:53" hidden="1" outlineLevel="1">
      <c r="A2501" t="s">
        <v>1682</v>
      </c>
      <c r="B2501" t="s">
        <v>1587</v>
      </c>
      <c r="C2501" s="25">
        <v>25085</v>
      </c>
      <c r="F2501" s="1">
        <f t="shared" si="763"/>
        <v>14659</v>
      </c>
      <c r="G2501" s="1">
        <v>10038</v>
      </c>
      <c r="H2501" s="1">
        <v>9792</v>
      </c>
      <c r="I2501" s="2" t="str">
        <f t="shared" si="752"/>
        <v/>
      </c>
      <c r="J2501" s="2">
        <f t="shared" si="753"/>
        <v>0.66798553789480863</v>
      </c>
      <c r="K2501" s="10">
        <f t="shared" si="764"/>
        <v>2</v>
      </c>
      <c r="L2501" s="9">
        <f t="shared" si="765"/>
        <v>1</v>
      </c>
      <c r="M2501" s="8" t="e">
        <f t="shared" si="766"/>
        <v>#N/A</v>
      </c>
      <c r="N2501" s="2">
        <f t="shared" si="767"/>
        <v>0.25056279418787092</v>
      </c>
      <c r="O2501" s="2">
        <f t="shared" si="768"/>
        <v>0.5824408213384269</v>
      </c>
      <c r="P2501" s="2">
        <f t="shared" si="769"/>
        <v>0</v>
      </c>
      <c r="Q2501" s="2">
        <f t="shared" si="770"/>
        <v>0.16699638447370213</v>
      </c>
      <c r="R2501" s="1">
        <v>3673</v>
      </c>
      <c r="S2501" s="1">
        <v>8538</v>
      </c>
      <c r="U2501" s="1">
        <v>32</v>
      </c>
      <c r="X2501" s="1">
        <v>2395</v>
      </c>
      <c r="Z2501" s="1">
        <v>21</v>
      </c>
      <c r="AS2501" t="s">
        <v>1682</v>
      </c>
      <c r="AT2501" t="s">
        <v>1587</v>
      </c>
      <c r="AW2501" s="35">
        <v>46</v>
      </c>
      <c r="AX2501" s="37">
        <v>93</v>
      </c>
      <c r="AY2501" s="41">
        <f t="shared" si="762"/>
        <v>46093</v>
      </c>
      <c r="BA2501" s="7" t="s">
        <v>59</v>
      </c>
    </row>
    <row r="2502" spans="1:53" hidden="1" outlineLevel="1">
      <c r="A2502" t="s">
        <v>1660</v>
      </c>
      <c r="B2502" t="s">
        <v>1587</v>
      </c>
      <c r="C2502" s="25">
        <v>2030</v>
      </c>
      <c r="F2502" s="1">
        <f t="shared" si="763"/>
        <v>1386</v>
      </c>
      <c r="G2502" s="1">
        <v>781</v>
      </c>
      <c r="H2502" s="1">
        <v>766</v>
      </c>
      <c r="I2502" s="2" t="str">
        <f t="shared" si="752"/>
        <v/>
      </c>
      <c r="J2502" s="2">
        <f t="shared" si="753"/>
        <v>0.55266955266955264</v>
      </c>
      <c r="K2502" s="10">
        <f t="shared" si="764"/>
        <v>1</v>
      </c>
      <c r="L2502" s="9">
        <f t="shared" si="765"/>
        <v>2</v>
      </c>
      <c r="M2502" s="8">
        <f t="shared" si="766"/>
        <v>5</v>
      </c>
      <c r="N2502" s="2">
        <f t="shared" si="767"/>
        <v>0.4769119769119769</v>
      </c>
      <c r="O2502" s="2">
        <f t="shared" si="768"/>
        <v>0.42207792207792205</v>
      </c>
      <c r="P2502" s="2">
        <f t="shared" si="769"/>
        <v>0</v>
      </c>
      <c r="Q2502" s="2">
        <f t="shared" si="770"/>
        <v>0.10101010101010099</v>
      </c>
      <c r="R2502" s="1">
        <v>661</v>
      </c>
      <c r="S2502" s="1">
        <v>585</v>
      </c>
      <c r="U2502" s="1">
        <v>1</v>
      </c>
      <c r="X2502" s="1">
        <v>139</v>
      </c>
      <c r="Z2502" s="1">
        <v>0</v>
      </c>
      <c r="AS2502" t="s">
        <v>1660</v>
      </c>
      <c r="AT2502" t="s">
        <v>1587</v>
      </c>
      <c r="AW2502" s="35">
        <v>46</v>
      </c>
      <c r="AX2502" s="37">
        <v>95</v>
      </c>
      <c r="AY2502" s="41">
        <f t="shared" si="762"/>
        <v>46095</v>
      </c>
      <c r="BA2502" s="7" t="s">
        <v>59</v>
      </c>
    </row>
    <row r="2503" spans="1:53" hidden="1" outlineLevel="1">
      <c r="A2503" t="s">
        <v>1591</v>
      </c>
      <c r="B2503" t="s">
        <v>1587</v>
      </c>
      <c r="C2503" s="25">
        <v>2474</v>
      </c>
      <c r="F2503" s="1">
        <f t="shared" si="763"/>
        <v>1836</v>
      </c>
      <c r="G2503" s="1">
        <v>1294</v>
      </c>
      <c r="H2503" s="1">
        <v>1260</v>
      </c>
      <c r="I2503" s="2" t="str">
        <f t="shared" ref="I2503:I2566" si="771">IF(D2503&gt;0,H2503/D2503,"")</f>
        <v/>
      </c>
      <c r="J2503" s="2">
        <f t="shared" ref="J2503:J2566" si="772">IF(F2503&gt;0,H2503/F2503,"")</f>
        <v>0.68627450980392157</v>
      </c>
      <c r="K2503" s="10">
        <f t="shared" si="764"/>
        <v>1</v>
      </c>
      <c r="L2503" s="9">
        <f t="shared" si="765"/>
        <v>2</v>
      </c>
      <c r="M2503" s="8" t="e">
        <f t="shared" si="766"/>
        <v>#N/A</v>
      </c>
      <c r="N2503" s="2">
        <f t="shared" si="767"/>
        <v>0.50762527233115473</v>
      </c>
      <c r="O2503" s="2">
        <f t="shared" si="768"/>
        <v>0.36710239651416121</v>
      </c>
      <c r="P2503" s="2">
        <f t="shared" si="769"/>
        <v>0</v>
      </c>
      <c r="Q2503" s="2">
        <f t="shared" si="770"/>
        <v>0.12527233115468406</v>
      </c>
      <c r="R2503" s="1">
        <v>932</v>
      </c>
      <c r="S2503" s="1">
        <v>674</v>
      </c>
      <c r="U2503" s="1">
        <v>3</v>
      </c>
      <c r="X2503" s="1">
        <v>225</v>
      </c>
      <c r="Z2503" s="1">
        <v>2</v>
      </c>
      <c r="AS2503" t="s">
        <v>1591</v>
      </c>
      <c r="AT2503" t="s">
        <v>1587</v>
      </c>
      <c r="AW2503" s="35">
        <v>46</v>
      </c>
      <c r="AX2503" s="37">
        <v>97</v>
      </c>
      <c r="AY2503" s="41">
        <f t="shared" si="762"/>
        <v>46097</v>
      </c>
      <c r="BA2503" s="7" t="s">
        <v>59</v>
      </c>
    </row>
    <row r="2504" spans="1:53" hidden="1" outlineLevel="1">
      <c r="A2504" t="s">
        <v>1641</v>
      </c>
      <c r="B2504" t="s">
        <v>1587</v>
      </c>
      <c r="C2504" s="25">
        <v>160630</v>
      </c>
      <c r="F2504" s="1">
        <f t="shared" si="763"/>
        <v>98960</v>
      </c>
      <c r="G2504" s="1">
        <v>69117</v>
      </c>
      <c r="H2504" s="1">
        <v>67398</v>
      </c>
      <c r="I2504" s="2" t="str">
        <f t="shared" si="771"/>
        <v/>
      </c>
      <c r="J2504" s="2">
        <f t="shared" si="772"/>
        <v>0.68106305578011317</v>
      </c>
      <c r="K2504" s="10">
        <f t="shared" si="764"/>
        <v>2</v>
      </c>
      <c r="L2504" s="9">
        <f t="shared" si="765"/>
        <v>1</v>
      </c>
      <c r="M2504" s="8" t="e">
        <f t="shared" si="766"/>
        <v>#N/A</v>
      </c>
      <c r="N2504" s="2">
        <f t="shared" si="767"/>
        <v>0.38432700080840743</v>
      </c>
      <c r="O2504" s="2">
        <f t="shared" si="768"/>
        <v>0.45052546483427647</v>
      </c>
      <c r="P2504" s="2">
        <f t="shared" si="769"/>
        <v>0</v>
      </c>
      <c r="Q2504" s="2">
        <f t="shared" si="770"/>
        <v>0.16514753435731611</v>
      </c>
      <c r="R2504" s="1">
        <v>38033</v>
      </c>
      <c r="S2504" s="1">
        <v>44584</v>
      </c>
      <c r="U2504" s="1">
        <v>270</v>
      </c>
      <c r="X2504" s="1">
        <v>15932</v>
      </c>
      <c r="Z2504" s="1">
        <v>141</v>
      </c>
      <c r="AS2504" t="s">
        <v>1641</v>
      </c>
      <c r="AT2504" t="s">
        <v>1587</v>
      </c>
      <c r="AW2504" s="35">
        <v>46</v>
      </c>
      <c r="AX2504" s="37">
        <v>99</v>
      </c>
      <c r="AY2504" s="41">
        <f t="shared" si="762"/>
        <v>46099</v>
      </c>
      <c r="BA2504" s="7" t="s">
        <v>59</v>
      </c>
    </row>
    <row r="2505" spans="1:53" hidden="1" outlineLevel="1">
      <c r="A2505" t="s">
        <v>1490</v>
      </c>
      <c r="B2505" t="s">
        <v>1587</v>
      </c>
      <c r="C2505" s="25">
        <v>6537</v>
      </c>
      <c r="F2505" s="1">
        <f t="shared" si="763"/>
        <v>4538</v>
      </c>
      <c r="G2505" s="1">
        <v>3166</v>
      </c>
      <c r="H2505" s="1">
        <v>3111</v>
      </c>
      <c r="I2505" s="2" t="str">
        <f t="shared" si="771"/>
        <v/>
      </c>
      <c r="J2505" s="2">
        <f t="shared" si="772"/>
        <v>0.68554429263992944</v>
      </c>
      <c r="K2505" s="10">
        <f t="shared" si="764"/>
        <v>1</v>
      </c>
      <c r="L2505" s="9">
        <f t="shared" si="765"/>
        <v>2</v>
      </c>
      <c r="M2505" s="8">
        <f t="shared" si="766"/>
        <v>5</v>
      </c>
      <c r="N2505" s="2">
        <f t="shared" si="767"/>
        <v>0.50594975760246808</v>
      </c>
      <c r="O2505" s="2">
        <f t="shared" si="768"/>
        <v>0.34596738651388276</v>
      </c>
      <c r="P2505" s="2">
        <f t="shared" si="769"/>
        <v>0</v>
      </c>
      <c r="Q2505" s="2">
        <f t="shared" si="770"/>
        <v>0.14808285588364917</v>
      </c>
      <c r="R2505" s="1">
        <v>2296</v>
      </c>
      <c r="S2505" s="1">
        <v>1570</v>
      </c>
      <c r="U2505" s="1">
        <v>4</v>
      </c>
      <c r="X2505" s="1">
        <v>668</v>
      </c>
      <c r="Z2505" s="1">
        <v>0</v>
      </c>
      <c r="AS2505" t="s">
        <v>1490</v>
      </c>
      <c r="AT2505" t="s">
        <v>1587</v>
      </c>
      <c r="AW2505" s="35">
        <v>46</v>
      </c>
      <c r="AX2505" s="37">
        <v>101</v>
      </c>
      <c r="AY2505" s="41">
        <f t="shared" si="762"/>
        <v>46101</v>
      </c>
      <c r="BA2505" s="7" t="s">
        <v>59</v>
      </c>
    </row>
    <row r="2506" spans="1:53" hidden="1" outlineLevel="1">
      <c r="A2506" t="s">
        <v>2417</v>
      </c>
      <c r="B2506" t="s">
        <v>1587</v>
      </c>
      <c r="C2506" s="25">
        <v>94394</v>
      </c>
      <c r="F2506" s="1">
        <f t="shared" si="763"/>
        <v>58143</v>
      </c>
      <c r="G2506" s="1">
        <v>39504</v>
      </c>
      <c r="H2506" s="1">
        <v>38603</v>
      </c>
      <c r="I2506" s="2" t="str">
        <f t="shared" si="771"/>
        <v/>
      </c>
      <c r="J2506" s="2">
        <f t="shared" si="772"/>
        <v>0.66393202965103282</v>
      </c>
      <c r="K2506" s="10">
        <f t="shared" si="764"/>
        <v>2</v>
      </c>
      <c r="L2506" s="9">
        <f t="shared" si="765"/>
        <v>1</v>
      </c>
      <c r="M2506" s="8" t="e">
        <f t="shared" si="766"/>
        <v>#N/A</v>
      </c>
      <c r="N2506" s="2">
        <f t="shared" si="767"/>
        <v>0.28763565691484788</v>
      </c>
      <c r="O2506" s="2">
        <f t="shared" si="768"/>
        <v>0.51906506372220218</v>
      </c>
      <c r="P2506" s="2">
        <f t="shared" si="769"/>
        <v>0</v>
      </c>
      <c r="Q2506" s="2">
        <f t="shared" si="770"/>
        <v>0.19329927936294988</v>
      </c>
      <c r="R2506" s="1">
        <v>16724</v>
      </c>
      <c r="S2506" s="1">
        <v>30180</v>
      </c>
      <c r="U2506" s="1">
        <v>245</v>
      </c>
      <c r="X2506" s="1">
        <v>10962</v>
      </c>
      <c r="Z2506" s="1">
        <v>32</v>
      </c>
      <c r="AS2506" t="s">
        <v>2417</v>
      </c>
      <c r="AT2506" t="s">
        <v>1587</v>
      </c>
      <c r="AW2506" s="35">
        <v>46</v>
      </c>
      <c r="AX2506" s="37">
        <v>103</v>
      </c>
      <c r="AY2506" s="41">
        <f t="shared" si="762"/>
        <v>46103</v>
      </c>
      <c r="BA2506" s="7" t="s">
        <v>59</v>
      </c>
    </row>
    <row r="2507" spans="1:53" hidden="1" outlineLevel="1">
      <c r="A2507" t="s">
        <v>1885</v>
      </c>
      <c r="B2507" t="s">
        <v>1587</v>
      </c>
      <c r="C2507" s="25">
        <v>2977</v>
      </c>
      <c r="F2507" s="1">
        <f t="shared" si="763"/>
        <v>2218</v>
      </c>
      <c r="G2507" s="1">
        <v>1513</v>
      </c>
      <c r="H2507" s="1">
        <v>1464</v>
      </c>
      <c r="I2507" s="2" t="str">
        <f t="shared" si="771"/>
        <v/>
      </c>
      <c r="J2507" s="2">
        <f t="shared" si="772"/>
        <v>0.66005410279531107</v>
      </c>
      <c r="K2507" s="10">
        <f t="shared" si="764"/>
        <v>2</v>
      </c>
      <c r="L2507" s="9">
        <f t="shared" si="765"/>
        <v>1</v>
      </c>
      <c r="M2507" s="8" t="e">
        <f t="shared" si="766"/>
        <v>#N/A</v>
      </c>
      <c r="N2507" s="2">
        <f t="shared" si="767"/>
        <v>0.29260595130748424</v>
      </c>
      <c r="O2507" s="2">
        <f t="shared" si="768"/>
        <v>0.60324616771866546</v>
      </c>
      <c r="P2507" s="2">
        <f t="shared" si="769"/>
        <v>0</v>
      </c>
      <c r="Q2507" s="2">
        <f t="shared" si="770"/>
        <v>0.1041478809738503</v>
      </c>
      <c r="R2507" s="1">
        <v>649</v>
      </c>
      <c r="S2507" s="1">
        <v>1338</v>
      </c>
      <c r="U2507" s="1">
        <v>1</v>
      </c>
      <c r="X2507" s="1">
        <v>222</v>
      </c>
      <c r="Z2507" s="1">
        <v>8</v>
      </c>
      <c r="AS2507" t="s">
        <v>1885</v>
      </c>
      <c r="AT2507" t="s">
        <v>1587</v>
      </c>
      <c r="AW2507" s="35">
        <v>46</v>
      </c>
      <c r="AX2507" s="37">
        <v>105</v>
      </c>
      <c r="AY2507" s="41">
        <f t="shared" si="762"/>
        <v>46105</v>
      </c>
      <c r="BA2507" s="7" t="s">
        <v>59</v>
      </c>
    </row>
    <row r="2508" spans="1:53" hidden="1" outlineLevel="1">
      <c r="A2508" t="s">
        <v>1044</v>
      </c>
      <c r="B2508" t="s">
        <v>1587</v>
      </c>
      <c r="C2508" s="25">
        <v>2413</v>
      </c>
      <c r="F2508" s="1">
        <f t="shared" si="763"/>
        <v>2029</v>
      </c>
      <c r="G2508" s="1">
        <v>1480</v>
      </c>
      <c r="H2508" s="1">
        <v>1452</v>
      </c>
      <c r="I2508" s="2" t="str">
        <f t="shared" si="771"/>
        <v/>
      </c>
      <c r="J2508" s="2">
        <f t="shared" si="772"/>
        <v>0.71562345983242981</v>
      </c>
      <c r="K2508" s="10">
        <f t="shared" si="764"/>
        <v>2</v>
      </c>
      <c r="L2508" s="9">
        <f t="shared" si="765"/>
        <v>1</v>
      </c>
      <c r="M2508" s="8">
        <f t="shared" si="766"/>
        <v>4</v>
      </c>
      <c r="N2508" s="2">
        <f t="shared" si="767"/>
        <v>0.24790537210448496</v>
      </c>
      <c r="O2508" s="2">
        <f t="shared" si="768"/>
        <v>0.69640216855593884</v>
      </c>
      <c r="P2508" s="2">
        <f t="shared" si="769"/>
        <v>0</v>
      </c>
      <c r="Q2508" s="2">
        <f t="shared" si="770"/>
        <v>5.5692459339576228E-2</v>
      </c>
      <c r="R2508" s="1">
        <v>503</v>
      </c>
      <c r="S2508" s="1">
        <v>1413</v>
      </c>
      <c r="U2508" s="1">
        <v>0</v>
      </c>
      <c r="X2508" s="1">
        <v>113</v>
      </c>
      <c r="Z2508" s="1">
        <v>0</v>
      </c>
      <c r="AS2508" t="s">
        <v>1044</v>
      </c>
      <c r="AT2508" t="s">
        <v>1587</v>
      </c>
      <c r="AW2508" s="35">
        <v>46</v>
      </c>
      <c r="AX2508" s="37">
        <v>107</v>
      </c>
      <c r="AY2508" s="41">
        <f t="shared" si="762"/>
        <v>46107</v>
      </c>
      <c r="BA2508" s="7" t="s">
        <v>59</v>
      </c>
    </row>
    <row r="2509" spans="1:53" hidden="1" outlineLevel="1">
      <c r="A2509" t="s">
        <v>1491</v>
      </c>
      <c r="B2509" t="s">
        <v>1587</v>
      </c>
      <c r="C2509" s="25">
        <v>9977</v>
      </c>
      <c r="F2509" s="1">
        <f t="shared" si="763"/>
        <v>6924</v>
      </c>
      <c r="G2509" s="1">
        <v>4353</v>
      </c>
      <c r="H2509" s="1">
        <v>4252</v>
      </c>
      <c r="I2509" s="2" t="str">
        <f t="shared" si="771"/>
        <v/>
      </c>
      <c r="J2509" s="2">
        <f t="shared" si="772"/>
        <v>0.61409589832466782</v>
      </c>
      <c r="K2509" s="10">
        <f t="shared" si="764"/>
        <v>1</v>
      </c>
      <c r="L2509" s="9">
        <f t="shared" si="765"/>
        <v>2</v>
      </c>
      <c r="M2509" s="8" t="e">
        <f t="shared" si="766"/>
        <v>#N/A</v>
      </c>
      <c r="N2509" s="2">
        <f t="shared" si="767"/>
        <v>0.5613807047949162</v>
      </c>
      <c r="O2509" s="2">
        <f t="shared" si="768"/>
        <v>0.29563835932986715</v>
      </c>
      <c r="P2509" s="2">
        <f t="shared" si="769"/>
        <v>0</v>
      </c>
      <c r="Q2509" s="2">
        <f t="shared" si="770"/>
        <v>0.14298093587521665</v>
      </c>
      <c r="R2509" s="1">
        <v>3887</v>
      </c>
      <c r="S2509" s="1">
        <v>2047</v>
      </c>
      <c r="U2509" s="1">
        <v>7</v>
      </c>
      <c r="X2509" s="1">
        <v>975</v>
      </c>
      <c r="Z2509" s="1">
        <v>8</v>
      </c>
      <c r="AS2509" t="s">
        <v>1491</v>
      </c>
      <c r="AT2509" t="s">
        <v>1587</v>
      </c>
      <c r="AW2509" s="35">
        <v>46</v>
      </c>
      <c r="AX2509" s="37">
        <v>109</v>
      </c>
      <c r="AY2509" s="41">
        <f t="shared" si="762"/>
        <v>46109</v>
      </c>
      <c r="BA2509" s="7" t="s">
        <v>59</v>
      </c>
    </row>
    <row r="2510" spans="1:53" hidden="1" outlineLevel="1">
      <c r="A2510" t="s">
        <v>2630</v>
      </c>
      <c r="B2510" t="s">
        <v>1587</v>
      </c>
      <c r="C2510" s="25">
        <v>2410</v>
      </c>
      <c r="F2510" s="1">
        <f t="shared" si="763"/>
        <v>1841</v>
      </c>
      <c r="G2510" s="1">
        <v>1272</v>
      </c>
      <c r="H2510" s="1">
        <v>1227</v>
      </c>
      <c r="I2510" s="2" t="str">
        <f t="shared" si="771"/>
        <v/>
      </c>
      <c r="J2510" s="2">
        <f t="shared" si="772"/>
        <v>0.66648560564910375</v>
      </c>
      <c r="K2510" s="10">
        <f t="shared" si="764"/>
        <v>2</v>
      </c>
      <c r="L2510" s="9">
        <f t="shared" si="765"/>
        <v>1</v>
      </c>
      <c r="M2510" s="8">
        <f t="shared" si="766"/>
        <v>5</v>
      </c>
      <c r="N2510" s="2">
        <f t="shared" si="767"/>
        <v>0.41988049972840846</v>
      </c>
      <c r="O2510" s="2">
        <f t="shared" si="768"/>
        <v>0.50733297121129817</v>
      </c>
      <c r="P2510" s="2">
        <f t="shared" si="769"/>
        <v>0</v>
      </c>
      <c r="Q2510" s="2">
        <f t="shared" si="770"/>
        <v>7.278652906029337E-2</v>
      </c>
      <c r="R2510" s="1">
        <v>773</v>
      </c>
      <c r="S2510" s="1">
        <v>934</v>
      </c>
      <c r="U2510" s="1">
        <v>3</v>
      </c>
      <c r="X2510" s="1">
        <v>131</v>
      </c>
      <c r="Z2510" s="1">
        <v>0</v>
      </c>
      <c r="AS2510" t="s">
        <v>2630</v>
      </c>
      <c r="AT2510" t="s">
        <v>1587</v>
      </c>
      <c r="AW2510" s="35">
        <v>46</v>
      </c>
      <c r="AX2510" s="37">
        <v>111</v>
      </c>
      <c r="AY2510" s="41">
        <f t="shared" si="762"/>
        <v>46111</v>
      </c>
      <c r="BA2510" s="7" t="s">
        <v>59</v>
      </c>
    </row>
    <row r="2511" spans="1:53" hidden="1" outlineLevel="1">
      <c r="A2511" t="s">
        <v>432</v>
      </c>
      <c r="B2511" t="s">
        <v>1587</v>
      </c>
      <c r="C2511" s="25">
        <v>13404</v>
      </c>
      <c r="F2511" s="1">
        <f t="shared" si="763"/>
        <v>7846</v>
      </c>
      <c r="G2511" s="1">
        <v>2459</v>
      </c>
      <c r="H2511" s="1">
        <v>2437</v>
      </c>
      <c r="I2511" s="2" t="str">
        <f t="shared" si="771"/>
        <v/>
      </c>
      <c r="J2511" s="2">
        <f t="shared" si="772"/>
        <v>0.31060412949273514</v>
      </c>
      <c r="K2511" s="10">
        <f t="shared" si="764"/>
        <v>1</v>
      </c>
      <c r="L2511" s="9">
        <f t="shared" si="765"/>
        <v>3</v>
      </c>
      <c r="M2511" s="8">
        <f t="shared" si="766"/>
        <v>5</v>
      </c>
      <c r="N2511" s="2">
        <f t="shared" si="767"/>
        <v>0.75388733112413964</v>
      </c>
      <c r="O2511" s="2">
        <f t="shared" si="768"/>
        <v>9.0491970430792767E-2</v>
      </c>
      <c r="P2511" s="2">
        <f t="shared" si="769"/>
        <v>0</v>
      </c>
      <c r="Q2511" s="2">
        <f t="shared" si="770"/>
        <v>0.1556206984450676</v>
      </c>
      <c r="R2511" s="1">
        <v>5915</v>
      </c>
      <c r="S2511" s="1">
        <v>710</v>
      </c>
      <c r="U2511" s="1">
        <v>15</v>
      </c>
      <c r="X2511" s="1">
        <v>1206</v>
      </c>
      <c r="Z2511" s="1">
        <v>0</v>
      </c>
      <c r="AS2511" t="s">
        <v>432</v>
      </c>
      <c r="AT2511" t="s">
        <v>1587</v>
      </c>
      <c r="AW2511" s="35">
        <v>46</v>
      </c>
      <c r="AX2511" s="37">
        <v>113</v>
      </c>
      <c r="AY2511" s="41">
        <f t="shared" si="762"/>
        <v>46113</v>
      </c>
      <c r="BA2511" s="7" t="s">
        <v>59</v>
      </c>
    </row>
    <row r="2512" spans="1:53" hidden="1" outlineLevel="1">
      <c r="A2512" t="s">
        <v>2631</v>
      </c>
      <c r="B2512" t="s">
        <v>1587</v>
      </c>
      <c r="C2512" s="25">
        <v>6714</v>
      </c>
      <c r="F2512" s="1">
        <f t="shared" si="763"/>
        <v>4662</v>
      </c>
      <c r="G2512" s="1">
        <v>3361</v>
      </c>
      <c r="H2512" s="1">
        <v>3304</v>
      </c>
      <c r="I2512" s="2" t="str">
        <f t="shared" si="771"/>
        <v/>
      </c>
      <c r="J2512" s="2">
        <f t="shared" si="772"/>
        <v>0.70870870870870872</v>
      </c>
      <c r="K2512" s="10">
        <f t="shared" si="764"/>
        <v>2</v>
      </c>
      <c r="L2512" s="9">
        <f t="shared" si="765"/>
        <v>1</v>
      </c>
      <c r="M2512" s="8" t="e">
        <f t="shared" si="766"/>
        <v>#N/A</v>
      </c>
      <c r="N2512" s="2">
        <f t="shared" si="767"/>
        <v>0.42642642642642642</v>
      </c>
      <c r="O2512" s="2">
        <f t="shared" si="768"/>
        <v>0.47147147147147145</v>
      </c>
      <c r="P2512" s="2">
        <f t="shared" si="769"/>
        <v>0</v>
      </c>
      <c r="Q2512" s="2">
        <f t="shared" si="770"/>
        <v>0.10210210210210219</v>
      </c>
      <c r="R2512" s="1">
        <v>1988</v>
      </c>
      <c r="S2512" s="1">
        <v>2198</v>
      </c>
      <c r="U2512" s="1">
        <v>3</v>
      </c>
      <c r="X2512" s="1">
        <v>472</v>
      </c>
      <c r="Z2512" s="1">
        <v>1</v>
      </c>
      <c r="AS2512" t="s">
        <v>2631</v>
      </c>
      <c r="AT2512" t="s">
        <v>1587</v>
      </c>
      <c r="AW2512" s="35">
        <v>46</v>
      </c>
      <c r="AX2512" s="37">
        <v>115</v>
      </c>
      <c r="AY2512" s="41">
        <f t="shared" si="762"/>
        <v>46115</v>
      </c>
      <c r="BA2512" s="7" t="s">
        <v>59</v>
      </c>
    </row>
    <row r="2513" spans="1:54" hidden="1" outlineLevel="1">
      <c r="A2513" t="s">
        <v>2600</v>
      </c>
      <c r="B2513" t="s">
        <v>1587</v>
      </c>
      <c r="C2513" s="25">
        <v>2845</v>
      </c>
      <c r="F2513" s="1">
        <f t="shared" si="763"/>
        <v>2074</v>
      </c>
      <c r="G2513" s="1">
        <v>1527</v>
      </c>
      <c r="H2513" s="1">
        <v>1497</v>
      </c>
      <c r="I2513" s="2" t="str">
        <f t="shared" si="771"/>
        <v/>
      </c>
      <c r="J2513" s="2">
        <f t="shared" si="772"/>
        <v>0.72179363548698172</v>
      </c>
      <c r="K2513" s="10">
        <f t="shared" si="764"/>
        <v>2</v>
      </c>
      <c r="L2513" s="9">
        <f t="shared" si="765"/>
        <v>1</v>
      </c>
      <c r="M2513" s="8">
        <f t="shared" si="766"/>
        <v>4</v>
      </c>
      <c r="N2513" s="2">
        <f t="shared" si="767"/>
        <v>0.32111861137897785</v>
      </c>
      <c r="O2513" s="2">
        <f t="shared" si="768"/>
        <v>0.58727097396335581</v>
      </c>
      <c r="P2513" s="2">
        <f t="shared" si="769"/>
        <v>0</v>
      </c>
      <c r="Q2513" s="2">
        <f t="shared" si="770"/>
        <v>9.1610414657666284E-2</v>
      </c>
      <c r="R2513" s="1">
        <v>666</v>
      </c>
      <c r="S2513" s="1">
        <v>1218</v>
      </c>
      <c r="U2513" s="1">
        <v>0</v>
      </c>
      <c r="X2513" s="1">
        <v>190</v>
      </c>
      <c r="Z2513" s="1">
        <v>0</v>
      </c>
      <c r="AS2513" t="s">
        <v>2600</v>
      </c>
      <c r="AT2513" t="s">
        <v>1587</v>
      </c>
      <c r="AW2513" s="35">
        <v>46</v>
      </c>
      <c r="AX2513" s="37">
        <v>117</v>
      </c>
      <c r="AY2513" s="41">
        <f t="shared" si="762"/>
        <v>46117</v>
      </c>
      <c r="BA2513" s="7" t="s">
        <v>59</v>
      </c>
    </row>
    <row r="2514" spans="1:54" hidden="1" outlineLevel="1">
      <c r="A2514" t="s">
        <v>2616</v>
      </c>
      <c r="B2514" t="s">
        <v>1587</v>
      </c>
      <c r="C2514" s="25">
        <v>1422</v>
      </c>
      <c r="F2514" s="1">
        <f t="shared" si="763"/>
        <v>1109</v>
      </c>
      <c r="G2514" s="1">
        <v>849</v>
      </c>
      <c r="H2514" s="1">
        <v>835</v>
      </c>
      <c r="I2514" s="2" t="str">
        <f t="shared" si="771"/>
        <v/>
      </c>
      <c r="J2514" s="2">
        <f t="shared" si="772"/>
        <v>0.75293056807935077</v>
      </c>
      <c r="K2514" s="10">
        <f t="shared" si="764"/>
        <v>2</v>
      </c>
      <c r="L2514" s="9">
        <f t="shared" si="765"/>
        <v>1</v>
      </c>
      <c r="M2514" s="8">
        <f t="shared" si="766"/>
        <v>5</v>
      </c>
      <c r="N2514" s="2">
        <f t="shared" si="767"/>
        <v>0.2939585211902615</v>
      </c>
      <c r="O2514" s="2">
        <f t="shared" si="768"/>
        <v>0.630297565374211</v>
      </c>
      <c r="P2514" s="2">
        <f t="shared" si="769"/>
        <v>0</v>
      </c>
      <c r="Q2514" s="2">
        <f t="shared" si="770"/>
        <v>7.5743913435527443E-2</v>
      </c>
      <c r="R2514" s="1">
        <v>326</v>
      </c>
      <c r="S2514" s="1">
        <v>699</v>
      </c>
      <c r="U2514" s="1">
        <v>8</v>
      </c>
      <c r="X2514" s="1">
        <v>76</v>
      </c>
      <c r="Z2514" s="1">
        <v>0</v>
      </c>
      <c r="AS2514" t="s">
        <v>2616</v>
      </c>
      <c r="AT2514" t="s">
        <v>1587</v>
      </c>
      <c r="AW2514" s="35">
        <v>46</v>
      </c>
      <c r="AX2514" s="37">
        <v>119</v>
      </c>
      <c r="AY2514" s="41">
        <f t="shared" si="762"/>
        <v>46119</v>
      </c>
      <c r="BA2514" s="7" t="s">
        <v>59</v>
      </c>
    </row>
    <row r="2515" spans="1:54" hidden="1" outlineLevel="1">
      <c r="A2515" t="s">
        <v>2731</v>
      </c>
      <c r="B2515" t="s">
        <v>1587</v>
      </c>
      <c r="C2515" s="25">
        <v>9505</v>
      </c>
      <c r="F2515" s="1">
        <f t="shared" si="763"/>
        <v>5519</v>
      </c>
      <c r="G2515" s="1">
        <v>1881</v>
      </c>
      <c r="H2515" s="1">
        <v>1858</v>
      </c>
      <c r="I2515" s="2" t="str">
        <f t="shared" si="771"/>
        <v/>
      </c>
      <c r="J2515" s="2">
        <f t="shared" si="772"/>
        <v>0.33665519115781845</v>
      </c>
      <c r="K2515" s="10">
        <f t="shared" si="764"/>
        <v>1</v>
      </c>
      <c r="L2515" s="9">
        <f t="shared" si="765"/>
        <v>2</v>
      </c>
      <c r="M2515" s="8">
        <f t="shared" si="766"/>
        <v>5</v>
      </c>
      <c r="N2515" s="2">
        <f t="shared" si="767"/>
        <v>0.72386301866280123</v>
      </c>
      <c r="O2515" s="2">
        <f t="shared" si="768"/>
        <v>0.14785287189708279</v>
      </c>
      <c r="P2515" s="2">
        <f t="shared" si="769"/>
        <v>0</v>
      </c>
      <c r="Q2515" s="2">
        <f t="shared" si="770"/>
        <v>0.12828410944011598</v>
      </c>
      <c r="R2515" s="1">
        <v>3995</v>
      </c>
      <c r="S2515" s="1">
        <v>816</v>
      </c>
      <c r="U2515" s="1">
        <v>5</v>
      </c>
      <c r="X2515" s="1">
        <v>703</v>
      </c>
      <c r="Z2515" s="1">
        <v>0</v>
      </c>
      <c r="AS2515" t="s">
        <v>2731</v>
      </c>
      <c r="AT2515" t="s">
        <v>1587</v>
      </c>
      <c r="AW2515" s="35">
        <v>46</v>
      </c>
      <c r="AX2515" s="37">
        <v>121</v>
      </c>
      <c r="AY2515" s="41">
        <f t="shared" si="762"/>
        <v>46121</v>
      </c>
      <c r="BA2515" s="7" t="s">
        <v>59</v>
      </c>
    </row>
    <row r="2516" spans="1:54" hidden="1" outlineLevel="1">
      <c r="A2516" t="s">
        <v>2797</v>
      </c>
      <c r="B2516" t="s">
        <v>1587</v>
      </c>
      <c r="C2516" s="25">
        <v>5964</v>
      </c>
      <c r="F2516" s="1">
        <f t="shared" si="763"/>
        <v>3985</v>
      </c>
      <c r="G2516" s="1">
        <v>2770</v>
      </c>
      <c r="H2516" s="1">
        <v>2703</v>
      </c>
      <c r="I2516" s="2" t="str">
        <f t="shared" si="771"/>
        <v/>
      </c>
      <c r="J2516" s="2">
        <f t="shared" si="772"/>
        <v>0.67829360100376412</v>
      </c>
      <c r="K2516" s="10">
        <f t="shared" si="764"/>
        <v>2</v>
      </c>
      <c r="L2516" s="9">
        <f t="shared" si="765"/>
        <v>1</v>
      </c>
      <c r="M2516" s="8">
        <f t="shared" si="766"/>
        <v>5</v>
      </c>
      <c r="N2516" s="2">
        <f t="shared" si="767"/>
        <v>0.36060225846925975</v>
      </c>
      <c r="O2516" s="2">
        <f t="shared" si="768"/>
        <v>0.55683814303638646</v>
      </c>
      <c r="P2516" s="2">
        <f t="shared" si="769"/>
        <v>0</v>
      </c>
      <c r="Q2516" s="2">
        <f t="shared" si="770"/>
        <v>8.2559598494353792E-2</v>
      </c>
      <c r="R2516" s="1">
        <v>1437</v>
      </c>
      <c r="S2516" s="1">
        <v>2219</v>
      </c>
      <c r="U2516" s="1">
        <v>0</v>
      </c>
      <c r="X2516" s="1">
        <v>327</v>
      </c>
      <c r="Z2516" s="1">
        <v>2</v>
      </c>
      <c r="AS2516" t="s">
        <v>2797</v>
      </c>
      <c r="AT2516" t="s">
        <v>1587</v>
      </c>
      <c r="AW2516" s="35">
        <v>46</v>
      </c>
      <c r="AX2516" s="37">
        <v>123</v>
      </c>
      <c r="AY2516" s="41">
        <f t="shared" si="762"/>
        <v>46123</v>
      </c>
      <c r="BA2516" s="7" t="s">
        <v>59</v>
      </c>
    </row>
    <row r="2517" spans="1:54" hidden="1" outlineLevel="1">
      <c r="A2517" t="s">
        <v>2249</v>
      </c>
      <c r="B2517" t="s">
        <v>1587</v>
      </c>
      <c r="C2517" s="25">
        <v>8382</v>
      </c>
      <c r="F2517" s="1">
        <f t="shared" si="763"/>
        <v>5919</v>
      </c>
      <c r="G2517" s="1">
        <v>4177</v>
      </c>
      <c r="H2517" s="1">
        <v>4073</v>
      </c>
      <c r="I2517" s="2" t="str">
        <f t="shared" si="771"/>
        <v/>
      </c>
      <c r="J2517" s="2">
        <f t="shared" si="772"/>
        <v>0.68812299374894403</v>
      </c>
      <c r="K2517" s="10">
        <f t="shared" si="764"/>
        <v>2</v>
      </c>
      <c r="L2517" s="9">
        <f t="shared" si="765"/>
        <v>1</v>
      </c>
      <c r="M2517" s="8" t="e">
        <f t="shared" si="766"/>
        <v>#N/A</v>
      </c>
      <c r="N2517" s="2">
        <f t="shared" si="767"/>
        <v>0.31829700963000507</v>
      </c>
      <c r="O2517" s="2">
        <f t="shared" si="768"/>
        <v>0.55701976685250887</v>
      </c>
      <c r="P2517" s="2">
        <f t="shared" si="769"/>
        <v>0</v>
      </c>
      <c r="Q2517" s="2">
        <f t="shared" si="770"/>
        <v>0.12468322351748606</v>
      </c>
      <c r="R2517" s="1">
        <v>1884</v>
      </c>
      <c r="S2517" s="1">
        <v>3297</v>
      </c>
      <c r="U2517" s="1">
        <v>7</v>
      </c>
      <c r="X2517" s="1">
        <v>728</v>
      </c>
      <c r="Z2517" s="1">
        <v>3</v>
      </c>
      <c r="AS2517" t="s">
        <v>2249</v>
      </c>
      <c r="AT2517" t="s">
        <v>1587</v>
      </c>
      <c r="AW2517" s="35">
        <v>46</v>
      </c>
      <c r="AX2517" s="37">
        <v>125</v>
      </c>
      <c r="AY2517" s="41">
        <f t="shared" si="762"/>
        <v>46125</v>
      </c>
      <c r="BA2517" s="7" t="s">
        <v>59</v>
      </c>
    </row>
    <row r="2518" spans="1:54" hidden="1" outlineLevel="1">
      <c r="A2518" t="s">
        <v>2871</v>
      </c>
      <c r="B2518" t="s">
        <v>1587</v>
      </c>
      <c r="C2518" s="25">
        <v>13388</v>
      </c>
      <c r="F2518" s="1">
        <f t="shared" si="763"/>
        <v>9504</v>
      </c>
      <c r="G2518" s="1">
        <v>5778</v>
      </c>
      <c r="H2518" s="1">
        <v>5650</v>
      </c>
      <c r="I2518" s="2" t="str">
        <f t="shared" si="771"/>
        <v/>
      </c>
      <c r="J2518" s="2">
        <f t="shared" si="772"/>
        <v>0.59448653198653201</v>
      </c>
      <c r="K2518" s="10">
        <f t="shared" si="764"/>
        <v>2</v>
      </c>
      <c r="L2518" s="9">
        <f t="shared" si="765"/>
        <v>1</v>
      </c>
      <c r="M2518" s="8" t="e">
        <f t="shared" si="766"/>
        <v>#N/A</v>
      </c>
      <c r="N2518" s="2">
        <f t="shared" si="767"/>
        <v>0.35300925925925924</v>
      </c>
      <c r="O2518" s="2">
        <f t="shared" si="768"/>
        <v>0.44644360269360267</v>
      </c>
      <c r="P2518" s="2">
        <f t="shared" si="769"/>
        <v>0</v>
      </c>
      <c r="Q2518" s="2">
        <f t="shared" si="770"/>
        <v>0.20054713804713803</v>
      </c>
      <c r="R2518" s="1">
        <v>3355</v>
      </c>
      <c r="S2518" s="1">
        <v>4243</v>
      </c>
      <c r="U2518" s="1">
        <v>8</v>
      </c>
      <c r="X2518" s="1">
        <v>1897</v>
      </c>
      <c r="Z2518" s="1">
        <v>1</v>
      </c>
      <c r="AS2518" t="s">
        <v>2871</v>
      </c>
      <c r="AT2518" t="s">
        <v>1587</v>
      </c>
      <c r="AW2518" s="35">
        <v>46</v>
      </c>
      <c r="AX2518" s="37">
        <v>127</v>
      </c>
      <c r="AY2518" s="41">
        <f t="shared" si="762"/>
        <v>46127</v>
      </c>
      <c r="BA2518" s="7" t="s">
        <v>59</v>
      </c>
    </row>
    <row r="2519" spans="1:54" hidden="1" outlineLevel="1">
      <c r="A2519" t="s">
        <v>2090</v>
      </c>
      <c r="B2519" t="s">
        <v>1587</v>
      </c>
      <c r="C2519" s="25">
        <v>5469</v>
      </c>
      <c r="F2519" s="1">
        <f t="shared" si="763"/>
        <v>3945</v>
      </c>
      <c r="G2519" s="1">
        <v>2494</v>
      </c>
      <c r="H2519" s="1">
        <v>2447</v>
      </c>
      <c r="I2519" s="2" t="str">
        <f t="shared" si="771"/>
        <v/>
      </c>
      <c r="J2519" s="2">
        <f t="shared" si="772"/>
        <v>0.62027883396704686</v>
      </c>
      <c r="K2519" s="10">
        <f t="shared" si="764"/>
        <v>2</v>
      </c>
      <c r="L2519" s="9">
        <f t="shared" si="765"/>
        <v>1</v>
      </c>
      <c r="M2519" s="8" t="e">
        <f t="shared" si="766"/>
        <v>#N/A</v>
      </c>
      <c r="N2519" s="2">
        <f t="shared" si="767"/>
        <v>0.27376425855513309</v>
      </c>
      <c r="O2519" s="2">
        <f t="shared" si="768"/>
        <v>0.60963244613434731</v>
      </c>
      <c r="P2519" s="2">
        <f t="shared" si="769"/>
        <v>0</v>
      </c>
      <c r="Q2519" s="2">
        <f t="shared" si="770"/>
        <v>0.11660329531051961</v>
      </c>
      <c r="R2519" s="1">
        <v>1080</v>
      </c>
      <c r="S2519" s="1">
        <v>2405</v>
      </c>
      <c r="U2519" s="1">
        <v>9</v>
      </c>
      <c r="X2519" s="1">
        <v>449</v>
      </c>
      <c r="Z2519" s="1">
        <v>2</v>
      </c>
      <c r="AS2519" t="s">
        <v>2090</v>
      </c>
      <c r="AT2519" t="s">
        <v>1587</v>
      </c>
      <c r="AW2519" s="35">
        <v>46</v>
      </c>
      <c r="AX2519" s="37">
        <v>129</v>
      </c>
      <c r="AY2519" s="41">
        <f t="shared" si="762"/>
        <v>46129</v>
      </c>
      <c r="BA2519" s="7" t="s">
        <v>59</v>
      </c>
    </row>
    <row r="2520" spans="1:54" hidden="1" outlineLevel="1">
      <c r="A2520" t="s">
        <v>758</v>
      </c>
      <c r="B2520" t="s">
        <v>1587</v>
      </c>
      <c r="C2520" s="25">
        <v>21957</v>
      </c>
      <c r="F2520" s="1">
        <f t="shared" si="763"/>
        <v>13342</v>
      </c>
      <c r="G2520" s="1">
        <v>9180</v>
      </c>
      <c r="H2520" s="1">
        <v>8967</v>
      </c>
      <c r="I2520" s="2" t="str">
        <f t="shared" si="771"/>
        <v/>
      </c>
      <c r="J2520" s="2">
        <f t="shared" si="772"/>
        <v>0.67208814270724027</v>
      </c>
      <c r="K2520" s="10">
        <f t="shared" si="764"/>
        <v>2</v>
      </c>
      <c r="L2520" s="9">
        <f t="shared" si="765"/>
        <v>1</v>
      </c>
      <c r="M2520" s="8" t="e">
        <f t="shared" si="766"/>
        <v>#N/A</v>
      </c>
      <c r="N2520" s="2">
        <f t="shared" si="767"/>
        <v>0.39251986208964174</v>
      </c>
      <c r="O2520" s="2">
        <f t="shared" si="768"/>
        <v>0.4574276720131914</v>
      </c>
      <c r="P2520" s="2">
        <f t="shared" si="769"/>
        <v>0</v>
      </c>
      <c r="Q2520" s="2">
        <f>IF(SUM($R2520:$AO2520)=0,"-",(1-N2520-O2520-P2520))</f>
        <v>0.15005246589716686</v>
      </c>
      <c r="R2520" s="1">
        <v>5237</v>
      </c>
      <c r="S2520" s="1">
        <v>6103</v>
      </c>
      <c r="U2520" s="1">
        <v>42</v>
      </c>
      <c r="X2520" s="1">
        <v>1951</v>
      </c>
      <c r="Z2520" s="1">
        <v>9</v>
      </c>
      <c r="AS2520" t="s">
        <v>758</v>
      </c>
      <c r="AT2520" t="s">
        <v>1587</v>
      </c>
      <c r="AW2520" s="35">
        <v>46</v>
      </c>
      <c r="AX2520" s="37">
        <v>135</v>
      </c>
      <c r="AY2520" s="41">
        <f t="shared" si="762"/>
        <v>46135</v>
      </c>
      <c r="BA2520" s="7" t="s">
        <v>59</v>
      </c>
    </row>
    <row r="2521" spans="1:54" hidden="1" outlineLevel="1">
      <c r="A2521" t="s">
        <v>2002</v>
      </c>
      <c r="B2521" t="s">
        <v>1587</v>
      </c>
      <c r="C2521" s="25">
        <v>2782</v>
      </c>
      <c r="F2521" s="1">
        <f t="shared" si="763"/>
        <v>1644</v>
      </c>
      <c r="G2521" s="1">
        <v>781</v>
      </c>
      <c r="H2521" s="1">
        <v>767</v>
      </c>
      <c r="I2521" s="2" t="str">
        <f t="shared" si="771"/>
        <v/>
      </c>
      <c r="J2521" s="2">
        <f t="shared" si="772"/>
        <v>0.46654501216545013</v>
      </c>
      <c r="K2521" s="10">
        <f t="shared" si="764"/>
        <v>1</v>
      </c>
      <c r="L2521" s="9">
        <f t="shared" si="765"/>
        <v>2</v>
      </c>
      <c r="M2521" s="8">
        <f t="shared" si="766"/>
        <v>4</v>
      </c>
      <c r="N2521" s="2">
        <f t="shared" si="767"/>
        <v>0.61861313868613144</v>
      </c>
      <c r="O2521" s="2">
        <f t="shared" si="768"/>
        <v>0.25486618004866179</v>
      </c>
      <c r="P2521" s="2">
        <f t="shared" si="769"/>
        <v>0</v>
      </c>
      <c r="Q2521" s="2">
        <f>IF(SUM($R2521:$AO2521)=0,"-",(1-N2521-O2521-P2521))</f>
        <v>0.12652068126520677</v>
      </c>
      <c r="R2521" s="1">
        <v>1017</v>
      </c>
      <c r="S2521" s="1">
        <v>419</v>
      </c>
      <c r="U2521" s="1">
        <v>0</v>
      </c>
      <c r="X2521" s="1">
        <v>208</v>
      </c>
      <c r="Z2521" s="1">
        <v>0</v>
      </c>
      <c r="AS2521" t="s">
        <v>2002</v>
      </c>
      <c r="AT2521" t="s">
        <v>1587</v>
      </c>
      <c r="AW2521" s="35">
        <v>46</v>
      </c>
      <c r="AX2521" s="37">
        <v>137</v>
      </c>
      <c r="AY2521" s="41">
        <f t="shared" si="762"/>
        <v>46137</v>
      </c>
      <c r="BA2521" s="7" t="s">
        <v>59</v>
      </c>
    </row>
    <row r="2522" spans="1:54" collapsed="1">
      <c r="A2522" t="s">
        <v>1256</v>
      </c>
      <c r="B2522" t="s">
        <v>2569</v>
      </c>
      <c r="C2522" s="25">
        <f>SUM(C2456:C2521)</f>
        <v>783033</v>
      </c>
      <c r="D2522" s="55">
        <v>577000</v>
      </c>
      <c r="E2522" s="55">
        <v>569000</v>
      </c>
      <c r="F2522" s="1">
        <f>SUM(F2456:F2521)</f>
        <v>507132</v>
      </c>
      <c r="G2522" s="25">
        <f>SUM(G2456:G2521)</f>
        <v>341105</v>
      </c>
      <c r="H2522" s="1">
        <v>333562</v>
      </c>
      <c r="I2522" s="2">
        <f t="shared" si="771"/>
        <v>0.57809705372616982</v>
      </c>
      <c r="J2522" s="2">
        <f t="shared" si="772"/>
        <v>0.65774196856045364</v>
      </c>
      <c r="K2522" s="10">
        <f t="shared" si="764"/>
        <v>2</v>
      </c>
      <c r="L2522" s="9">
        <f t="shared" si="765"/>
        <v>1</v>
      </c>
      <c r="M2522" s="8" t="e">
        <f t="shared" si="766"/>
        <v>#N/A</v>
      </c>
      <c r="N2522" s="2">
        <f t="shared" si="767"/>
        <v>0.37644045337308629</v>
      </c>
      <c r="O2522" s="2">
        <f t="shared" si="768"/>
        <v>0.47344872735303628</v>
      </c>
      <c r="P2522" s="2">
        <f t="shared" si="769"/>
        <v>0</v>
      </c>
      <c r="Q2522" s="2">
        <f>IF(SUM($R2522:$AO2522)=0,"-",(1-N2522-O2522-P2522))</f>
        <v>0.15011081927387743</v>
      </c>
      <c r="R2522" s="25">
        <f>SUM(R2456:R2521)</f>
        <v>190905</v>
      </c>
      <c r="S2522" s="25">
        <f>SUM(S2456:S2521)</f>
        <v>240101</v>
      </c>
      <c r="U2522" s="25">
        <f>SUM(U2456:U2521)</f>
        <v>1168</v>
      </c>
      <c r="W2522" s="25"/>
      <c r="X2522" s="25">
        <f>SUM(X2456:X2521)</f>
        <v>74608</v>
      </c>
      <c r="Z2522" s="25">
        <f>SUM(Z2456:Z2521)</f>
        <v>350</v>
      </c>
      <c r="AS2522" t="s">
        <v>1256</v>
      </c>
      <c r="AT2522" t="s">
        <v>2569</v>
      </c>
      <c r="AW2522" s="35">
        <v>46</v>
      </c>
      <c r="AX2522" s="37"/>
      <c r="AY2522" s="35">
        <v>46</v>
      </c>
      <c r="BA2522" s="7" t="s">
        <v>2133</v>
      </c>
    </row>
    <row r="2523" spans="1:54">
      <c r="C2523" s="25"/>
      <c r="F2523" s="25"/>
      <c r="G2523" s="25"/>
      <c r="I2523" s="2"/>
      <c r="J2523" s="2"/>
      <c r="M2523" s="8"/>
      <c r="AW2523" s="35"/>
      <c r="AX2523" s="37"/>
      <c r="AY2523" s="41"/>
    </row>
    <row r="2524" spans="1:54" hidden="1" outlineLevel="1">
      <c r="A2524" t="s">
        <v>144</v>
      </c>
      <c r="B2524" t="s">
        <v>2383</v>
      </c>
      <c r="C2524" s="25">
        <v>73117</v>
      </c>
      <c r="F2524" s="25">
        <v>43710</v>
      </c>
      <c r="G2524" s="25">
        <v>23966</v>
      </c>
      <c r="H2524" s="1">
        <v>22853</v>
      </c>
      <c r="I2524" s="2" t="str">
        <f t="shared" si="771"/>
        <v/>
      </c>
      <c r="J2524" s="2">
        <f t="shared" si="772"/>
        <v>0.52283230382063606</v>
      </c>
      <c r="K2524" s="10" t="e">
        <f t="shared" ref="K2524:K2555" si="773">RANK(R2524,R2524:AP2524)</f>
        <v>#N/A</v>
      </c>
      <c r="L2524" s="9" t="e">
        <f t="shared" ref="L2524:L2555" si="774">RANK(S2524,R2524:AP2524)</f>
        <v>#N/A</v>
      </c>
      <c r="M2524" s="8" t="e">
        <f t="shared" ref="M2524:M2555" si="775">RANK(T2524,R2524:AP2524)</f>
        <v>#N/A</v>
      </c>
      <c r="N2524" s="2" t="str">
        <f t="shared" ref="N2524:N2555" si="776">IF(SUM($R2524:$AO2524)=0,"-",R2524/SUM($R2524:$AO2524))</f>
        <v>-</v>
      </c>
      <c r="O2524" s="2" t="str">
        <f t="shared" ref="O2524:O2555" si="777">IF(SUM($R2524:$AO2524)=0,"-",S2524/SUM($R2524:$AO2524))</f>
        <v>-</v>
      </c>
      <c r="P2524" s="2" t="str">
        <f t="shared" ref="P2524:P2555" si="778">IF(SUM($R2524:$AO2524)=0,"-",T2524/SUM($R2524:$AO2524))</f>
        <v>-</v>
      </c>
      <c r="Q2524" s="2" t="str">
        <f t="shared" ref="Q2524:Q2555" si="779">IF(SUM($R2524:$AO2524)=0,"-",(1-N2524-O2524-P2524))</f>
        <v>-</v>
      </c>
      <c r="AS2524" t="s">
        <v>144</v>
      </c>
      <c r="AT2524" t="s">
        <v>2383</v>
      </c>
      <c r="AV2524" s="1"/>
      <c r="AW2524" s="35">
        <v>47</v>
      </c>
      <c r="AX2524" s="37">
        <v>1</v>
      </c>
      <c r="AY2524" s="41">
        <f t="shared" si="762"/>
        <v>47001</v>
      </c>
      <c r="AZ2524" s="1"/>
      <c r="BA2524" s="7" t="s">
        <v>59</v>
      </c>
      <c r="BB2524" s="1"/>
    </row>
    <row r="2525" spans="1:54" hidden="1" outlineLevel="1">
      <c r="A2525" t="s">
        <v>2376</v>
      </c>
      <c r="B2525" t="s">
        <v>2383</v>
      </c>
      <c r="C2525" s="25">
        <v>42780</v>
      </c>
      <c r="F2525" s="25">
        <v>20083</v>
      </c>
      <c r="G2525" s="25">
        <v>10983</v>
      </c>
      <c r="H2525" s="1">
        <v>9517</v>
      </c>
      <c r="I2525" s="2" t="str">
        <f t="shared" si="771"/>
        <v/>
      </c>
      <c r="J2525" s="2">
        <f t="shared" si="772"/>
        <v>0.4738833839565802</v>
      </c>
      <c r="K2525" s="10" t="e">
        <f t="shared" si="773"/>
        <v>#N/A</v>
      </c>
      <c r="L2525" s="9" t="e">
        <f t="shared" si="774"/>
        <v>#N/A</v>
      </c>
      <c r="M2525" s="8" t="e">
        <f t="shared" si="775"/>
        <v>#N/A</v>
      </c>
      <c r="N2525" s="2" t="str">
        <f t="shared" si="776"/>
        <v>-</v>
      </c>
      <c r="O2525" s="2" t="str">
        <f t="shared" si="777"/>
        <v>-</v>
      </c>
      <c r="P2525" s="2" t="str">
        <f t="shared" si="778"/>
        <v>-</v>
      </c>
      <c r="Q2525" s="2" t="str">
        <f t="shared" si="779"/>
        <v>-</v>
      </c>
      <c r="AS2525" t="s">
        <v>2376</v>
      </c>
      <c r="AT2525" t="s">
        <v>2383</v>
      </c>
      <c r="AV2525" s="1"/>
      <c r="AW2525" s="35">
        <v>47</v>
      </c>
      <c r="AX2525" s="37">
        <v>3</v>
      </c>
      <c r="AY2525" s="41">
        <f t="shared" si="762"/>
        <v>47003</v>
      </c>
      <c r="AZ2525" s="1"/>
      <c r="BA2525" s="7" t="s">
        <v>59</v>
      </c>
      <c r="BB2525" s="1"/>
    </row>
    <row r="2526" spans="1:54" hidden="1" outlineLevel="1">
      <c r="A2526" t="s">
        <v>1461</v>
      </c>
      <c r="B2526" t="s">
        <v>2383</v>
      </c>
      <c r="C2526" s="25">
        <v>16435</v>
      </c>
      <c r="F2526" s="25">
        <v>11346</v>
      </c>
      <c r="G2526" s="25">
        <v>5716</v>
      </c>
      <c r="H2526" s="1">
        <v>5407</v>
      </c>
      <c r="I2526" s="2" t="str">
        <f t="shared" si="771"/>
        <v/>
      </c>
      <c r="J2526" s="2">
        <f t="shared" si="772"/>
        <v>0.47655561431341442</v>
      </c>
      <c r="K2526" s="10" t="e">
        <f t="shared" si="773"/>
        <v>#N/A</v>
      </c>
      <c r="L2526" s="9" t="e">
        <f t="shared" si="774"/>
        <v>#N/A</v>
      </c>
      <c r="M2526" s="8" t="e">
        <f t="shared" si="775"/>
        <v>#N/A</v>
      </c>
      <c r="N2526" s="2" t="str">
        <f t="shared" si="776"/>
        <v>-</v>
      </c>
      <c r="O2526" s="2" t="str">
        <f t="shared" si="777"/>
        <v>-</v>
      </c>
      <c r="P2526" s="2" t="str">
        <f t="shared" si="778"/>
        <v>-</v>
      </c>
      <c r="Q2526" s="2" t="str">
        <f t="shared" si="779"/>
        <v>-</v>
      </c>
      <c r="AS2526" t="s">
        <v>1461</v>
      </c>
      <c r="AT2526" t="s">
        <v>2383</v>
      </c>
      <c r="AV2526" s="1"/>
      <c r="AW2526" s="35">
        <v>47</v>
      </c>
      <c r="AX2526" s="37">
        <v>5</v>
      </c>
      <c r="AY2526" s="41">
        <f t="shared" si="762"/>
        <v>47005</v>
      </c>
      <c r="AZ2526" s="1"/>
      <c r="BA2526" s="7" t="s">
        <v>59</v>
      </c>
      <c r="BB2526" s="1"/>
    </row>
    <row r="2527" spans="1:54" hidden="1" outlineLevel="1">
      <c r="A2527" t="s">
        <v>2891</v>
      </c>
      <c r="B2527" t="s">
        <v>2383</v>
      </c>
      <c r="C2527" s="25">
        <v>12847</v>
      </c>
      <c r="F2527" s="25">
        <v>8524</v>
      </c>
      <c r="G2527" s="25">
        <v>4063</v>
      </c>
      <c r="H2527" s="1">
        <v>3801</v>
      </c>
      <c r="I2527" s="2" t="str">
        <f t="shared" si="771"/>
        <v/>
      </c>
      <c r="J2527" s="2">
        <f t="shared" si="772"/>
        <v>0.44591740966682308</v>
      </c>
      <c r="K2527" s="10" t="e">
        <f t="shared" si="773"/>
        <v>#N/A</v>
      </c>
      <c r="L2527" s="9" t="e">
        <f t="shared" si="774"/>
        <v>#N/A</v>
      </c>
      <c r="M2527" s="8" t="e">
        <f t="shared" si="775"/>
        <v>#N/A</v>
      </c>
      <c r="N2527" s="2" t="str">
        <f t="shared" si="776"/>
        <v>-</v>
      </c>
      <c r="O2527" s="2" t="str">
        <f t="shared" si="777"/>
        <v>-</v>
      </c>
      <c r="P2527" s="2" t="str">
        <f t="shared" si="778"/>
        <v>-</v>
      </c>
      <c r="Q2527" s="2" t="str">
        <f t="shared" si="779"/>
        <v>-</v>
      </c>
      <c r="AS2527" t="s">
        <v>2891</v>
      </c>
      <c r="AT2527" t="s">
        <v>2383</v>
      </c>
      <c r="AV2527" s="1"/>
      <c r="AW2527" s="35">
        <v>47</v>
      </c>
      <c r="AX2527" s="37">
        <v>7</v>
      </c>
      <c r="AY2527" s="41">
        <f t="shared" si="762"/>
        <v>47007</v>
      </c>
      <c r="AZ2527" s="1"/>
      <c r="BA2527" s="7" t="s">
        <v>59</v>
      </c>
      <c r="BB2527" s="1"/>
    </row>
    <row r="2528" spans="1:54" hidden="1" outlineLevel="1">
      <c r="A2528" t="s">
        <v>1395</v>
      </c>
      <c r="B2528" t="s">
        <v>2383</v>
      </c>
      <c r="C2528" s="25">
        <v>118228</v>
      </c>
      <c r="F2528" s="25">
        <v>77884</v>
      </c>
      <c r="G2528" s="25">
        <v>36746</v>
      </c>
      <c r="H2528" s="1">
        <v>35051</v>
      </c>
      <c r="I2528" s="2" t="str">
        <f t="shared" si="771"/>
        <v/>
      </c>
      <c r="J2528" s="2">
        <f t="shared" si="772"/>
        <v>0.45004108674438908</v>
      </c>
      <c r="K2528" s="10" t="e">
        <f t="shared" si="773"/>
        <v>#N/A</v>
      </c>
      <c r="L2528" s="9" t="e">
        <f t="shared" si="774"/>
        <v>#N/A</v>
      </c>
      <c r="M2528" s="8" t="e">
        <f t="shared" si="775"/>
        <v>#N/A</v>
      </c>
      <c r="N2528" s="2" t="str">
        <f t="shared" si="776"/>
        <v>-</v>
      </c>
      <c r="O2528" s="2" t="str">
        <f t="shared" si="777"/>
        <v>-</v>
      </c>
      <c r="P2528" s="2" t="str">
        <f t="shared" si="778"/>
        <v>-</v>
      </c>
      <c r="Q2528" s="2" t="str">
        <f t="shared" si="779"/>
        <v>-</v>
      </c>
      <c r="AS2528" t="s">
        <v>1395</v>
      </c>
      <c r="AT2528" t="s">
        <v>2383</v>
      </c>
      <c r="AV2528" s="1"/>
      <c r="AW2528" s="35">
        <v>47</v>
      </c>
      <c r="AX2528" s="37">
        <v>9</v>
      </c>
      <c r="AY2528" s="41">
        <f t="shared" si="762"/>
        <v>47009</v>
      </c>
      <c r="AZ2528" s="1"/>
      <c r="BA2528" s="7" t="s">
        <v>59</v>
      </c>
      <c r="BB2528" s="1"/>
    </row>
    <row r="2529" spans="1:54" hidden="1" outlineLevel="1">
      <c r="A2529" t="s">
        <v>1976</v>
      </c>
      <c r="B2529" t="s">
        <v>2383</v>
      </c>
      <c r="C2529" s="25">
        <v>94638</v>
      </c>
      <c r="F2529" s="25">
        <v>54119</v>
      </c>
      <c r="G2529" s="25">
        <v>26919</v>
      </c>
      <c r="H2529" s="1">
        <v>24767</v>
      </c>
      <c r="I2529" s="2" t="str">
        <f t="shared" si="771"/>
        <v/>
      </c>
      <c r="J2529" s="2">
        <f t="shared" si="772"/>
        <v>0.4576396459653726</v>
      </c>
      <c r="K2529" s="10" t="e">
        <f t="shared" si="773"/>
        <v>#N/A</v>
      </c>
      <c r="L2529" s="9" t="e">
        <f t="shared" si="774"/>
        <v>#N/A</v>
      </c>
      <c r="M2529" s="8" t="e">
        <f t="shared" si="775"/>
        <v>#N/A</v>
      </c>
      <c r="N2529" s="2" t="str">
        <f t="shared" si="776"/>
        <v>-</v>
      </c>
      <c r="O2529" s="2" t="str">
        <f t="shared" si="777"/>
        <v>-</v>
      </c>
      <c r="P2529" s="2" t="str">
        <f t="shared" si="778"/>
        <v>-</v>
      </c>
      <c r="Q2529" s="2" t="str">
        <f t="shared" si="779"/>
        <v>-</v>
      </c>
      <c r="AS2529" t="s">
        <v>1976</v>
      </c>
      <c r="AT2529" t="s">
        <v>2383</v>
      </c>
      <c r="AV2529" s="1"/>
      <c r="AW2529" s="35">
        <v>47</v>
      </c>
      <c r="AX2529" s="37">
        <v>11</v>
      </c>
      <c r="AY2529" s="41">
        <f t="shared" si="762"/>
        <v>47011</v>
      </c>
      <c r="AZ2529" s="1"/>
      <c r="BA2529" s="7" t="s">
        <v>59</v>
      </c>
      <c r="BB2529" s="1"/>
    </row>
    <row r="2530" spans="1:54" hidden="1" outlineLevel="1">
      <c r="A2530" t="s">
        <v>2555</v>
      </c>
      <c r="B2530" t="s">
        <v>2383</v>
      </c>
      <c r="C2530" s="25">
        <v>40475</v>
      </c>
      <c r="F2530" s="25">
        <v>22189</v>
      </c>
      <c r="G2530" s="25">
        <v>10460</v>
      </c>
      <c r="H2530" s="1">
        <v>9351</v>
      </c>
      <c r="I2530" s="2" t="str">
        <f t="shared" si="771"/>
        <v/>
      </c>
      <c r="J2530" s="2">
        <f t="shared" si="772"/>
        <v>0.42142503042047863</v>
      </c>
      <c r="K2530" s="10" t="e">
        <f t="shared" si="773"/>
        <v>#N/A</v>
      </c>
      <c r="L2530" s="9" t="e">
        <f t="shared" si="774"/>
        <v>#N/A</v>
      </c>
      <c r="M2530" s="8" t="e">
        <f t="shared" si="775"/>
        <v>#N/A</v>
      </c>
      <c r="N2530" s="2" t="str">
        <f t="shared" si="776"/>
        <v>-</v>
      </c>
      <c r="O2530" s="2" t="str">
        <f t="shared" si="777"/>
        <v>-</v>
      </c>
      <c r="P2530" s="2" t="str">
        <f t="shared" si="778"/>
        <v>-</v>
      </c>
      <c r="Q2530" s="2" t="str">
        <f t="shared" si="779"/>
        <v>-</v>
      </c>
      <c r="AS2530" t="s">
        <v>2555</v>
      </c>
      <c r="AT2530" t="s">
        <v>2383</v>
      </c>
      <c r="AV2530" s="1"/>
      <c r="AW2530" s="35">
        <v>47</v>
      </c>
      <c r="AX2530" s="37">
        <v>13</v>
      </c>
      <c r="AY2530" s="41">
        <f t="shared" si="762"/>
        <v>47013</v>
      </c>
      <c r="AZ2530" s="1"/>
      <c r="BA2530" s="7" t="s">
        <v>59</v>
      </c>
      <c r="BB2530" s="1"/>
    </row>
    <row r="2531" spans="1:54" hidden="1" outlineLevel="1">
      <c r="A2531" t="s">
        <v>1503</v>
      </c>
      <c r="B2531" t="s">
        <v>2383</v>
      </c>
      <c r="C2531" s="25">
        <v>13280</v>
      </c>
      <c r="F2531" s="25">
        <v>7920</v>
      </c>
      <c r="G2531" s="25">
        <v>4394</v>
      </c>
      <c r="H2531" s="1">
        <v>3964</v>
      </c>
      <c r="I2531" s="2" t="str">
        <f t="shared" si="771"/>
        <v/>
      </c>
      <c r="J2531" s="2">
        <f t="shared" si="772"/>
        <v>0.50050505050505045</v>
      </c>
      <c r="K2531" s="10" t="e">
        <f t="shared" si="773"/>
        <v>#N/A</v>
      </c>
      <c r="L2531" s="9" t="e">
        <f t="shared" si="774"/>
        <v>#N/A</v>
      </c>
      <c r="M2531" s="8" t="e">
        <f t="shared" si="775"/>
        <v>#N/A</v>
      </c>
      <c r="N2531" s="2" t="str">
        <f t="shared" si="776"/>
        <v>-</v>
      </c>
      <c r="O2531" s="2" t="str">
        <f t="shared" si="777"/>
        <v>-</v>
      </c>
      <c r="P2531" s="2" t="str">
        <f t="shared" si="778"/>
        <v>-</v>
      </c>
      <c r="Q2531" s="2" t="str">
        <f t="shared" si="779"/>
        <v>-</v>
      </c>
      <c r="AS2531" t="s">
        <v>1503</v>
      </c>
      <c r="AT2531" t="s">
        <v>2383</v>
      </c>
      <c r="AV2531" s="1"/>
      <c r="AW2531" s="35">
        <v>47</v>
      </c>
      <c r="AX2531" s="37">
        <v>15</v>
      </c>
      <c r="AY2531" s="41">
        <f t="shared" si="762"/>
        <v>47015</v>
      </c>
      <c r="AZ2531" s="1"/>
      <c r="BA2531" s="7" t="s">
        <v>59</v>
      </c>
      <c r="BB2531" s="1"/>
    </row>
    <row r="2532" spans="1:54" hidden="1" outlineLevel="1">
      <c r="A2532" t="s">
        <v>2982</v>
      </c>
      <c r="B2532" t="s">
        <v>2383</v>
      </c>
      <c r="C2532" s="25">
        <v>28791</v>
      </c>
      <c r="F2532" s="25">
        <v>18783</v>
      </c>
      <c r="G2532" s="25">
        <v>9591</v>
      </c>
      <c r="H2532" s="1">
        <v>8973</v>
      </c>
      <c r="I2532" s="2" t="str">
        <f t="shared" si="771"/>
        <v/>
      </c>
      <c r="J2532" s="2">
        <f t="shared" si="772"/>
        <v>0.47771921418303787</v>
      </c>
      <c r="K2532" s="10" t="e">
        <f t="shared" si="773"/>
        <v>#N/A</v>
      </c>
      <c r="L2532" s="9" t="e">
        <f t="shared" si="774"/>
        <v>#N/A</v>
      </c>
      <c r="M2532" s="8" t="e">
        <f t="shared" si="775"/>
        <v>#N/A</v>
      </c>
      <c r="N2532" s="2" t="str">
        <f t="shared" si="776"/>
        <v>-</v>
      </c>
      <c r="O2532" s="2" t="str">
        <f t="shared" si="777"/>
        <v>-</v>
      </c>
      <c r="P2532" s="2" t="str">
        <f t="shared" si="778"/>
        <v>-</v>
      </c>
      <c r="Q2532" s="2" t="str">
        <f t="shared" si="779"/>
        <v>-</v>
      </c>
      <c r="AS2532" t="s">
        <v>2982</v>
      </c>
      <c r="AT2532" t="s">
        <v>2383</v>
      </c>
      <c r="AV2532" s="1"/>
      <c r="AW2532" s="35">
        <v>47</v>
      </c>
      <c r="AX2532" s="37">
        <v>17</v>
      </c>
      <c r="AY2532" s="41">
        <f t="shared" si="762"/>
        <v>47017</v>
      </c>
      <c r="AZ2532" s="1"/>
      <c r="BA2532" s="7" t="s">
        <v>59</v>
      </c>
      <c r="BB2532" s="1"/>
    </row>
    <row r="2533" spans="1:54" hidden="1" outlineLevel="1">
      <c r="A2533" t="s">
        <v>2288</v>
      </c>
      <c r="B2533" t="s">
        <v>2383</v>
      </c>
      <c r="C2533" s="25">
        <v>57877</v>
      </c>
      <c r="F2533" s="25">
        <v>31524</v>
      </c>
      <c r="G2533" s="25">
        <v>16961</v>
      </c>
      <c r="H2533" s="1">
        <v>15620</v>
      </c>
      <c r="I2533" s="2" t="str">
        <f t="shared" si="771"/>
        <v/>
      </c>
      <c r="J2533" s="2">
        <f t="shared" si="772"/>
        <v>0.49549549549549549</v>
      </c>
      <c r="K2533" s="10" t="e">
        <f t="shared" si="773"/>
        <v>#N/A</v>
      </c>
      <c r="L2533" s="9" t="e">
        <f t="shared" si="774"/>
        <v>#N/A</v>
      </c>
      <c r="M2533" s="8" t="e">
        <f t="shared" si="775"/>
        <v>#N/A</v>
      </c>
      <c r="N2533" s="2" t="str">
        <f t="shared" si="776"/>
        <v>-</v>
      </c>
      <c r="O2533" s="2" t="str">
        <f t="shared" si="777"/>
        <v>-</v>
      </c>
      <c r="P2533" s="2" t="str">
        <f t="shared" si="778"/>
        <v>-</v>
      </c>
      <c r="Q2533" s="2" t="str">
        <f t="shared" si="779"/>
        <v>-</v>
      </c>
      <c r="AS2533" t="s">
        <v>2288</v>
      </c>
      <c r="AT2533" t="s">
        <v>2383</v>
      </c>
      <c r="AV2533" s="1"/>
      <c r="AW2533" s="35">
        <v>47</v>
      </c>
      <c r="AX2533" s="37">
        <v>19</v>
      </c>
      <c r="AY2533" s="41">
        <f t="shared" si="762"/>
        <v>47019</v>
      </c>
      <c r="AZ2533" s="1"/>
      <c r="BA2533" s="7" t="s">
        <v>59</v>
      </c>
      <c r="BB2533" s="1"/>
    </row>
    <row r="2534" spans="1:54" hidden="1" outlineLevel="1">
      <c r="A2534" t="s">
        <v>1504</v>
      </c>
      <c r="B2534" t="s">
        <v>2383</v>
      </c>
      <c r="C2534" s="25">
        <v>38186</v>
      </c>
      <c r="F2534" s="25">
        <v>20895</v>
      </c>
      <c r="G2534" s="25">
        <v>11740</v>
      </c>
      <c r="H2534" s="1">
        <v>11153</v>
      </c>
      <c r="I2534" s="2" t="str">
        <f t="shared" si="771"/>
        <v/>
      </c>
      <c r="J2534" s="2">
        <f t="shared" si="772"/>
        <v>0.533764058387174</v>
      </c>
      <c r="K2534" s="10" t="e">
        <f t="shared" si="773"/>
        <v>#N/A</v>
      </c>
      <c r="L2534" s="9" t="e">
        <f t="shared" si="774"/>
        <v>#N/A</v>
      </c>
      <c r="M2534" s="8" t="e">
        <f t="shared" si="775"/>
        <v>#N/A</v>
      </c>
      <c r="N2534" s="2" t="str">
        <f t="shared" si="776"/>
        <v>-</v>
      </c>
      <c r="O2534" s="2" t="str">
        <f t="shared" si="777"/>
        <v>-</v>
      </c>
      <c r="P2534" s="2" t="str">
        <f t="shared" si="778"/>
        <v>-</v>
      </c>
      <c r="Q2534" s="2" t="str">
        <f t="shared" si="779"/>
        <v>-</v>
      </c>
      <c r="AS2534" t="s">
        <v>1504</v>
      </c>
      <c r="AT2534" t="s">
        <v>2383</v>
      </c>
      <c r="AV2534" s="1"/>
      <c r="AW2534" s="35">
        <v>47</v>
      </c>
      <c r="AX2534" s="37">
        <v>21</v>
      </c>
      <c r="AY2534" s="41">
        <f t="shared" si="762"/>
        <v>47021</v>
      </c>
      <c r="AZ2534" s="1"/>
      <c r="BA2534" s="7" t="s">
        <v>59</v>
      </c>
      <c r="BB2534" s="1"/>
    </row>
    <row r="2535" spans="1:54" s="1" customFormat="1" hidden="1" outlineLevel="1">
      <c r="A2535" t="s">
        <v>2702</v>
      </c>
      <c r="B2535" t="s">
        <v>2383</v>
      </c>
      <c r="C2535" s="25">
        <v>16491</v>
      </c>
      <c r="F2535" s="25">
        <v>10958</v>
      </c>
      <c r="G2535" s="25">
        <v>4529</v>
      </c>
      <c r="H2535" s="1">
        <v>4209</v>
      </c>
      <c r="I2535" s="2" t="str">
        <f t="shared" si="771"/>
        <v/>
      </c>
      <c r="J2535" s="2">
        <f t="shared" si="772"/>
        <v>0.38410293849242561</v>
      </c>
      <c r="K2535" s="10" t="e">
        <f t="shared" si="773"/>
        <v>#N/A</v>
      </c>
      <c r="L2535" s="9" t="e">
        <f t="shared" si="774"/>
        <v>#N/A</v>
      </c>
      <c r="M2535" s="8" t="e">
        <f t="shared" si="775"/>
        <v>#N/A</v>
      </c>
      <c r="N2535" s="2" t="str">
        <f t="shared" si="776"/>
        <v>-</v>
      </c>
      <c r="O2535" s="2" t="str">
        <f t="shared" si="777"/>
        <v>-</v>
      </c>
      <c r="P2535" s="2" t="str">
        <f t="shared" si="778"/>
        <v>-</v>
      </c>
      <c r="Q2535" s="2" t="str">
        <f t="shared" si="779"/>
        <v>-</v>
      </c>
      <c r="AP2535"/>
      <c r="AQ2535"/>
      <c r="AR2535" s="8"/>
      <c r="AS2535" t="s">
        <v>2702</v>
      </c>
      <c r="AT2535" t="s">
        <v>2383</v>
      </c>
      <c r="AU2535"/>
      <c r="AW2535" s="35">
        <v>47</v>
      </c>
      <c r="AX2535" s="37">
        <v>23</v>
      </c>
      <c r="AY2535" s="41">
        <f t="shared" si="762"/>
        <v>47023</v>
      </c>
      <c r="BA2535" s="7" t="s">
        <v>59</v>
      </c>
    </row>
    <row r="2536" spans="1:54" hidden="1" outlineLevel="1">
      <c r="A2536" t="s">
        <v>1520</v>
      </c>
      <c r="B2536" t="s">
        <v>2383</v>
      </c>
      <c r="C2536" s="25">
        <v>31481</v>
      </c>
      <c r="F2536" s="25">
        <v>16668</v>
      </c>
      <c r="G2536" s="25">
        <v>7896</v>
      </c>
      <c r="H2536" s="1">
        <v>7190</v>
      </c>
      <c r="I2536" s="2" t="str">
        <f t="shared" si="771"/>
        <v/>
      </c>
      <c r="J2536" s="2">
        <f t="shared" si="772"/>
        <v>0.43136549076073916</v>
      </c>
      <c r="K2536" s="10" t="e">
        <f t="shared" si="773"/>
        <v>#N/A</v>
      </c>
      <c r="L2536" s="9" t="e">
        <f t="shared" si="774"/>
        <v>#N/A</v>
      </c>
      <c r="M2536" s="8" t="e">
        <f t="shared" si="775"/>
        <v>#N/A</v>
      </c>
      <c r="N2536" s="2" t="str">
        <f t="shared" si="776"/>
        <v>-</v>
      </c>
      <c r="O2536" s="2" t="str">
        <f t="shared" si="777"/>
        <v>-</v>
      </c>
      <c r="P2536" s="2" t="str">
        <f t="shared" si="778"/>
        <v>-</v>
      </c>
      <c r="Q2536" s="2" t="str">
        <f t="shared" si="779"/>
        <v>-</v>
      </c>
      <c r="AS2536" t="s">
        <v>1520</v>
      </c>
      <c r="AT2536" t="s">
        <v>2383</v>
      </c>
      <c r="AW2536" s="35">
        <v>47</v>
      </c>
      <c r="AX2536" s="37">
        <v>25</v>
      </c>
      <c r="AY2536" s="41">
        <f t="shared" ref="AY2536:AY2599" si="780">1000*AW2536+AX2536</f>
        <v>47025</v>
      </c>
      <c r="BA2536" s="7" t="s">
        <v>59</v>
      </c>
    </row>
    <row r="2537" spans="1:54" hidden="1" outlineLevel="1">
      <c r="A2537" t="s">
        <v>687</v>
      </c>
      <c r="B2537" t="s">
        <v>2383</v>
      </c>
      <c r="C2537" s="25">
        <v>7977</v>
      </c>
      <c r="F2537" s="25">
        <v>6147</v>
      </c>
      <c r="G2537" s="25">
        <v>2571</v>
      </c>
      <c r="H2537" s="1">
        <v>2170</v>
      </c>
      <c r="I2537" s="2" t="str">
        <f t="shared" si="771"/>
        <v/>
      </c>
      <c r="J2537" s="2">
        <f t="shared" si="772"/>
        <v>0.35301773222710264</v>
      </c>
      <c r="K2537" s="10" t="e">
        <f t="shared" si="773"/>
        <v>#N/A</v>
      </c>
      <c r="L2537" s="9" t="e">
        <f t="shared" si="774"/>
        <v>#N/A</v>
      </c>
      <c r="M2537" s="8" t="e">
        <f t="shared" si="775"/>
        <v>#N/A</v>
      </c>
      <c r="N2537" s="2" t="str">
        <f t="shared" si="776"/>
        <v>-</v>
      </c>
      <c r="O2537" s="2" t="str">
        <f t="shared" si="777"/>
        <v>-</v>
      </c>
      <c r="P2537" s="2" t="str">
        <f t="shared" si="778"/>
        <v>-</v>
      </c>
      <c r="Q2537" s="2" t="str">
        <f t="shared" si="779"/>
        <v>-</v>
      </c>
      <c r="AS2537" t="s">
        <v>687</v>
      </c>
      <c r="AT2537" t="s">
        <v>2383</v>
      </c>
      <c r="AW2537" s="35">
        <v>47</v>
      </c>
      <c r="AX2537" s="37">
        <v>27</v>
      </c>
      <c r="AY2537" s="41">
        <f t="shared" si="780"/>
        <v>47027</v>
      </c>
      <c r="BA2537" s="7" t="s">
        <v>59</v>
      </c>
    </row>
    <row r="2538" spans="1:54" hidden="1" outlineLevel="1">
      <c r="A2538" t="s">
        <v>2457</v>
      </c>
      <c r="B2538" t="s">
        <v>2383</v>
      </c>
      <c r="C2538" s="25">
        <v>35001</v>
      </c>
      <c r="F2538" s="25">
        <v>20137</v>
      </c>
      <c r="G2538" s="25">
        <v>10047</v>
      </c>
      <c r="H2538" s="1">
        <v>7701</v>
      </c>
      <c r="I2538" s="2" t="str">
        <f t="shared" si="771"/>
        <v/>
      </c>
      <c r="J2538" s="2">
        <f t="shared" si="772"/>
        <v>0.38243035208819587</v>
      </c>
      <c r="K2538" s="10" t="e">
        <f t="shared" si="773"/>
        <v>#N/A</v>
      </c>
      <c r="L2538" s="9" t="e">
        <f t="shared" si="774"/>
        <v>#N/A</v>
      </c>
      <c r="M2538" s="8" t="e">
        <f t="shared" si="775"/>
        <v>#N/A</v>
      </c>
      <c r="N2538" s="2" t="str">
        <f t="shared" si="776"/>
        <v>-</v>
      </c>
      <c r="O2538" s="2" t="str">
        <f t="shared" si="777"/>
        <v>-</v>
      </c>
      <c r="P2538" s="2" t="str">
        <f t="shared" si="778"/>
        <v>-</v>
      </c>
      <c r="Q2538" s="2" t="str">
        <f t="shared" si="779"/>
        <v>-</v>
      </c>
      <c r="AS2538" t="s">
        <v>2457</v>
      </c>
      <c r="AT2538" t="s">
        <v>2383</v>
      </c>
      <c r="AW2538" s="35">
        <v>47</v>
      </c>
      <c r="AX2538" s="37">
        <v>29</v>
      </c>
      <c r="AY2538" s="41">
        <f t="shared" si="780"/>
        <v>47029</v>
      </c>
      <c r="BA2538" s="7" t="s">
        <v>59</v>
      </c>
    </row>
    <row r="2539" spans="1:54" hidden="1" outlineLevel="1">
      <c r="A2539" t="s">
        <v>1202</v>
      </c>
      <c r="B2539" t="s">
        <v>2383</v>
      </c>
      <c r="C2539" s="25">
        <v>51646</v>
      </c>
      <c r="F2539" s="25">
        <v>27601</v>
      </c>
      <c r="G2539" s="25">
        <v>15747</v>
      </c>
      <c r="H2539" s="1">
        <v>14053</v>
      </c>
      <c r="I2539" s="2" t="str">
        <f t="shared" si="771"/>
        <v/>
      </c>
      <c r="J2539" s="2">
        <f t="shared" si="772"/>
        <v>0.50914821926741782</v>
      </c>
      <c r="K2539" s="10" t="e">
        <f t="shared" si="773"/>
        <v>#N/A</v>
      </c>
      <c r="L2539" s="9" t="e">
        <f t="shared" si="774"/>
        <v>#N/A</v>
      </c>
      <c r="M2539" s="8" t="e">
        <f t="shared" si="775"/>
        <v>#N/A</v>
      </c>
      <c r="N2539" s="2" t="str">
        <f t="shared" si="776"/>
        <v>-</v>
      </c>
      <c r="O2539" s="2" t="str">
        <f t="shared" si="777"/>
        <v>-</v>
      </c>
      <c r="P2539" s="2" t="str">
        <f t="shared" si="778"/>
        <v>-</v>
      </c>
      <c r="Q2539" s="2" t="str">
        <f t="shared" si="779"/>
        <v>-</v>
      </c>
      <c r="AS2539" t="s">
        <v>1202</v>
      </c>
      <c r="AT2539" t="s">
        <v>2383</v>
      </c>
      <c r="AW2539" s="35">
        <v>47</v>
      </c>
      <c r="AX2539" s="37">
        <v>31</v>
      </c>
      <c r="AY2539" s="41">
        <f t="shared" si="780"/>
        <v>47031</v>
      </c>
      <c r="BA2539" s="7" t="s">
        <v>59</v>
      </c>
    </row>
    <row r="2540" spans="1:54" hidden="1" outlineLevel="1">
      <c r="A2540" t="s">
        <v>2678</v>
      </c>
      <c r="B2540" t="s">
        <v>2383</v>
      </c>
      <c r="C2540" s="25">
        <v>14430</v>
      </c>
      <c r="F2540" s="25">
        <v>9547</v>
      </c>
      <c r="G2540" s="25">
        <v>4604</v>
      </c>
      <c r="H2540" s="1">
        <v>3994</v>
      </c>
      <c r="I2540" s="2" t="str">
        <f t="shared" si="771"/>
        <v/>
      </c>
      <c r="J2540" s="2">
        <f t="shared" si="772"/>
        <v>0.41835131454907298</v>
      </c>
      <c r="K2540" s="10" t="e">
        <f t="shared" si="773"/>
        <v>#N/A</v>
      </c>
      <c r="L2540" s="9" t="e">
        <f t="shared" si="774"/>
        <v>#N/A</v>
      </c>
      <c r="M2540" s="8" t="e">
        <f t="shared" si="775"/>
        <v>#N/A</v>
      </c>
      <c r="N2540" s="2" t="str">
        <f t="shared" si="776"/>
        <v>-</v>
      </c>
      <c r="O2540" s="2" t="str">
        <f t="shared" si="777"/>
        <v>-</v>
      </c>
      <c r="P2540" s="2" t="str">
        <f t="shared" si="778"/>
        <v>-</v>
      </c>
      <c r="Q2540" s="2" t="str">
        <f t="shared" si="779"/>
        <v>-</v>
      </c>
      <c r="AS2540" t="s">
        <v>2678</v>
      </c>
      <c r="AT2540" t="s">
        <v>2383</v>
      </c>
      <c r="AW2540" s="35">
        <v>47</v>
      </c>
      <c r="AX2540" s="37">
        <v>33</v>
      </c>
      <c r="AY2540" s="41">
        <f t="shared" si="780"/>
        <v>47033</v>
      </c>
      <c r="BA2540" s="7" t="s">
        <v>59</v>
      </c>
    </row>
    <row r="2541" spans="1:54" hidden="1" outlineLevel="1">
      <c r="A2541" t="s">
        <v>204</v>
      </c>
      <c r="B2541" t="s">
        <v>2383</v>
      </c>
      <c r="C2541" s="25">
        <v>53363</v>
      </c>
      <c r="F2541" s="25">
        <v>35240</v>
      </c>
      <c r="G2541" s="25">
        <v>19723</v>
      </c>
      <c r="H2541" s="1">
        <v>17058</v>
      </c>
      <c r="I2541" s="2" t="str">
        <f t="shared" si="771"/>
        <v/>
      </c>
      <c r="J2541" s="2">
        <f t="shared" si="772"/>
        <v>0.48405221339387061</v>
      </c>
      <c r="K2541" s="10" t="e">
        <f t="shared" si="773"/>
        <v>#N/A</v>
      </c>
      <c r="L2541" s="9" t="e">
        <f t="shared" si="774"/>
        <v>#N/A</v>
      </c>
      <c r="M2541" s="8" t="e">
        <f t="shared" si="775"/>
        <v>#N/A</v>
      </c>
      <c r="N2541" s="2" t="str">
        <f t="shared" si="776"/>
        <v>-</v>
      </c>
      <c r="O2541" s="2" t="str">
        <f t="shared" si="777"/>
        <v>-</v>
      </c>
      <c r="P2541" s="2" t="str">
        <f t="shared" si="778"/>
        <v>-</v>
      </c>
      <c r="Q2541" s="2" t="str">
        <f t="shared" si="779"/>
        <v>-</v>
      </c>
      <c r="AS2541" t="s">
        <v>204</v>
      </c>
      <c r="AT2541" t="s">
        <v>2383</v>
      </c>
      <c r="AW2541" s="35">
        <v>47</v>
      </c>
      <c r="AX2541" s="37">
        <v>35</v>
      </c>
      <c r="AY2541" s="41">
        <f t="shared" si="780"/>
        <v>47035</v>
      </c>
      <c r="BA2541" s="7" t="s">
        <v>59</v>
      </c>
    </row>
    <row r="2542" spans="1:54" hidden="1" outlineLevel="1">
      <c r="A2542" t="s">
        <v>1893</v>
      </c>
      <c r="B2542" t="s">
        <v>2383</v>
      </c>
      <c r="C2542" s="25">
        <v>597597</v>
      </c>
      <c r="F2542" s="25">
        <v>282350</v>
      </c>
      <c r="G2542" s="25">
        <v>178043</v>
      </c>
      <c r="H2542" s="1">
        <v>157278</v>
      </c>
      <c r="I2542" s="2" t="str">
        <f t="shared" si="771"/>
        <v/>
      </c>
      <c r="J2542" s="2">
        <f t="shared" si="772"/>
        <v>0.55703205241721265</v>
      </c>
      <c r="K2542" s="10" t="e">
        <f t="shared" si="773"/>
        <v>#N/A</v>
      </c>
      <c r="L2542" s="9" t="e">
        <f t="shared" si="774"/>
        <v>#N/A</v>
      </c>
      <c r="M2542" s="8" t="e">
        <f t="shared" si="775"/>
        <v>#N/A</v>
      </c>
      <c r="N2542" s="2" t="str">
        <f t="shared" si="776"/>
        <v>-</v>
      </c>
      <c r="O2542" s="2" t="str">
        <f t="shared" si="777"/>
        <v>-</v>
      </c>
      <c r="P2542" s="2" t="str">
        <f t="shared" si="778"/>
        <v>-</v>
      </c>
      <c r="Q2542" s="2" t="str">
        <f t="shared" si="779"/>
        <v>-</v>
      </c>
      <c r="AS2542" t="s">
        <v>1893</v>
      </c>
      <c r="AT2542" t="s">
        <v>2383</v>
      </c>
      <c r="AW2542" s="35">
        <v>47</v>
      </c>
      <c r="AX2542" s="37">
        <v>37</v>
      </c>
      <c r="AY2542" s="41">
        <f t="shared" si="780"/>
        <v>47037</v>
      </c>
      <c r="BA2542" s="7" t="s">
        <v>59</v>
      </c>
    </row>
    <row r="2543" spans="1:54" hidden="1" outlineLevel="1">
      <c r="A2543" t="s">
        <v>2144</v>
      </c>
      <c r="B2543" t="s">
        <v>2383</v>
      </c>
      <c r="C2543" s="25">
        <v>11567</v>
      </c>
      <c r="F2543" s="25">
        <v>7335</v>
      </c>
      <c r="G2543" s="25">
        <v>4028</v>
      </c>
      <c r="H2543" s="1">
        <v>3753</v>
      </c>
      <c r="I2543" s="2" t="str">
        <f t="shared" si="771"/>
        <v/>
      </c>
      <c r="J2543" s="2">
        <f t="shared" si="772"/>
        <v>0.51165644171779145</v>
      </c>
      <c r="K2543" s="10" t="e">
        <f t="shared" si="773"/>
        <v>#N/A</v>
      </c>
      <c r="L2543" s="9" t="e">
        <f t="shared" si="774"/>
        <v>#N/A</v>
      </c>
      <c r="M2543" s="8" t="e">
        <f t="shared" si="775"/>
        <v>#N/A</v>
      </c>
      <c r="N2543" s="2" t="str">
        <f t="shared" si="776"/>
        <v>-</v>
      </c>
      <c r="O2543" s="2" t="str">
        <f t="shared" si="777"/>
        <v>-</v>
      </c>
      <c r="P2543" s="2" t="str">
        <f t="shared" si="778"/>
        <v>-</v>
      </c>
      <c r="Q2543" s="2" t="str">
        <f t="shared" si="779"/>
        <v>-</v>
      </c>
      <c r="AS2543" t="s">
        <v>2144</v>
      </c>
      <c r="AT2543" t="s">
        <v>2383</v>
      </c>
      <c r="AW2543" s="35">
        <v>47</v>
      </c>
      <c r="AX2543" s="37">
        <v>39</v>
      </c>
      <c r="AY2543" s="41">
        <f t="shared" si="780"/>
        <v>47039</v>
      </c>
      <c r="BA2543" s="7" t="s">
        <v>59</v>
      </c>
    </row>
    <row r="2544" spans="1:54" hidden="1" outlineLevel="1">
      <c r="A2544" t="s">
        <v>1715</v>
      </c>
      <c r="B2544" t="s">
        <v>2383</v>
      </c>
      <c r="C2544" s="25">
        <v>18289</v>
      </c>
      <c r="F2544" s="25">
        <v>11907</v>
      </c>
      <c r="G2544" s="25">
        <v>5727</v>
      </c>
      <c r="H2544" s="1">
        <v>4945</v>
      </c>
      <c r="I2544" s="2" t="str">
        <f t="shared" si="771"/>
        <v/>
      </c>
      <c r="J2544" s="2">
        <f t="shared" si="772"/>
        <v>0.41530192323843118</v>
      </c>
      <c r="K2544" s="10" t="e">
        <f t="shared" si="773"/>
        <v>#N/A</v>
      </c>
      <c r="L2544" s="9" t="e">
        <f t="shared" si="774"/>
        <v>#N/A</v>
      </c>
      <c r="M2544" s="8" t="e">
        <f t="shared" si="775"/>
        <v>#N/A</v>
      </c>
      <c r="N2544" s="2" t="str">
        <f t="shared" si="776"/>
        <v>-</v>
      </c>
      <c r="O2544" s="2" t="str">
        <f t="shared" si="777"/>
        <v>-</v>
      </c>
      <c r="P2544" s="2" t="str">
        <f t="shared" si="778"/>
        <v>-</v>
      </c>
      <c r="Q2544" s="2" t="str">
        <f t="shared" si="779"/>
        <v>-</v>
      </c>
      <c r="AS2544" t="s">
        <v>1715</v>
      </c>
      <c r="AT2544" t="s">
        <v>2383</v>
      </c>
      <c r="AW2544" s="35">
        <v>47</v>
      </c>
      <c r="AX2544" s="37">
        <v>41</v>
      </c>
      <c r="AY2544" s="41">
        <f t="shared" si="780"/>
        <v>47041</v>
      </c>
      <c r="BA2544" s="7" t="s">
        <v>59</v>
      </c>
    </row>
    <row r="2545" spans="1:53" hidden="1" outlineLevel="1">
      <c r="A2545" t="s">
        <v>1862</v>
      </c>
      <c r="B2545" t="s">
        <v>2383</v>
      </c>
      <c r="C2545" s="25">
        <v>47229</v>
      </c>
      <c r="F2545" s="25">
        <v>25666</v>
      </c>
      <c r="G2545" s="25">
        <v>14800</v>
      </c>
      <c r="H2545" s="1">
        <v>13186</v>
      </c>
      <c r="I2545" s="2" t="str">
        <f t="shared" si="771"/>
        <v/>
      </c>
      <c r="J2545" s="2">
        <f t="shared" si="772"/>
        <v>0.51375360398971404</v>
      </c>
      <c r="K2545" s="10" t="e">
        <f t="shared" si="773"/>
        <v>#N/A</v>
      </c>
      <c r="L2545" s="9" t="e">
        <f t="shared" si="774"/>
        <v>#N/A</v>
      </c>
      <c r="M2545" s="8" t="e">
        <f t="shared" si="775"/>
        <v>#N/A</v>
      </c>
      <c r="N2545" s="2" t="str">
        <f t="shared" si="776"/>
        <v>-</v>
      </c>
      <c r="O2545" s="2" t="str">
        <f t="shared" si="777"/>
        <v>-</v>
      </c>
      <c r="P2545" s="2" t="str">
        <f t="shared" si="778"/>
        <v>-</v>
      </c>
      <c r="Q2545" s="2" t="str">
        <f t="shared" si="779"/>
        <v>-</v>
      </c>
      <c r="AS2545" t="s">
        <v>1862</v>
      </c>
      <c r="AT2545" t="s">
        <v>2383</v>
      </c>
      <c r="AW2545" s="35">
        <v>47</v>
      </c>
      <c r="AX2545" s="37">
        <v>43</v>
      </c>
      <c r="AY2545" s="41">
        <f t="shared" si="780"/>
        <v>47043</v>
      </c>
      <c r="BA2545" s="7" t="s">
        <v>59</v>
      </c>
    </row>
    <row r="2546" spans="1:53" hidden="1" outlineLevel="1">
      <c r="A2546" t="s">
        <v>2211</v>
      </c>
      <c r="B2546" t="s">
        <v>2383</v>
      </c>
      <c r="C2546" s="25">
        <v>38043</v>
      </c>
      <c r="F2546" s="25">
        <v>20286</v>
      </c>
      <c r="G2546" s="25">
        <v>11536</v>
      </c>
      <c r="H2546" s="1">
        <v>10098</v>
      </c>
      <c r="I2546" s="2" t="str">
        <f t="shared" si="771"/>
        <v/>
      </c>
      <c r="J2546" s="2">
        <f t="shared" si="772"/>
        <v>0.49778172138420584</v>
      </c>
      <c r="K2546" s="10" t="e">
        <f t="shared" si="773"/>
        <v>#N/A</v>
      </c>
      <c r="L2546" s="9" t="e">
        <f t="shared" si="774"/>
        <v>#N/A</v>
      </c>
      <c r="M2546" s="8" t="e">
        <f t="shared" si="775"/>
        <v>#N/A</v>
      </c>
      <c r="N2546" s="2" t="str">
        <f t="shared" si="776"/>
        <v>-</v>
      </c>
      <c r="O2546" s="2" t="str">
        <f t="shared" si="777"/>
        <v>-</v>
      </c>
      <c r="P2546" s="2" t="str">
        <f t="shared" si="778"/>
        <v>-</v>
      </c>
      <c r="Q2546" s="2" t="str">
        <f t="shared" si="779"/>
        <v>-</v>
      </c>
      <c r="AS2546" t="s">
        <v>2211</v>
      </c>
      <c r="AT2546" t="s">
        <v>2383</v>
      </c>
      <c r="AW2546" s="35">
        <v>47</v>
      </c>
      <c r="AX2546" s="37">
        <v>45</v>
      </c>
      <c r="AY2546" s="41">
        <f t="shared" si="780"/>
        <v>47045</v>
      </c>
      <c r="BA2546" s="7" t="s">
        <v>59</v>
      </c>
    </row>
    <row r="2547" spans="1:53" hidden="1" outlineLevel="1">
      <c r="A2547" t="s">
        <v>2163</v>
      </c>
      <c r="B2547" t="s">
        <v>2383</v>
      </c>
      <c r="C2547" s="25">
        <v>35667</v>
      </c>
      <c r="F2547" s="25">
        <v>21856</v>
      </c>
      <c r="G2547" s="25">
        <v>12627</v>
      </c>
      <c r="H2547" s="1">
        <v>10640</v>
      </c>
      <c r="I2547" s="2" t="str">
        <f t="shared" si="771"/>
        <v/>
      </c>
      <c r="J2547" s="2">
        <f t="shared" si="772"/>
        <v>0.4868228404099561</v>
      </c>
      <c r="K2547" s="10" t="e">
        <f t="shared" si="773"/>
        <v>#N/A</v>
      </c>
      <c r="L2547" s="9" t="e">
        <f t="shared" si="774"/>
        <v>#N/A</v>
      </c>
      <c r="M2547" s="8" t="e">
        <f t="shared" si="775"/>
        <v>#N/A</v>
      </c>
      <c r="N2547" s="2" t="str">
        <f t="shared" si="776"/>
        <v>-</v>
      </c>
      <c r="O2547" s="2" t="str">
        <f t="shared" si="777"/>
        <v>-</v>
      </c>
      <c r="P2547" s="2" t="str">
        <f t="shared" si="778"/>
        <v>-</v>
      </c>
      <c r="Q2547" s="2" t="str">
        <f t="shared" si="779"/>
        <v>-</v>
      </c>
      <c r="AS2547" t="s">
        <v>2163</v>
      </c>
      <c r="AT2547" t="s">
        <v>2383</v>
      </c>
      <c r="AW2547" s="35">
        <v>47</v>
      </c>
      <c r="AX2547" s="37">
        <v>47</v>
      </c>
      <c r="AY2547" s="41">
        <f t="shared" si="780"/>
        <v>47047</v>
      </c>
      <c r="BA2547" s="7" t="s">
        <v>59</v>
      </c>
    </row>
    <row r="2548" spans="1:53" hidden="1" outlineLevel="1">
      <c r="A2548" t="s">
        <v>1129</v>
      </c>
      <c r="B2548" t="s">
        <v>2383</v>
      </c>
      <c r="C2548" s="25">
        <v>17514</v>
      </c>
      <c r="F2548" s="25">
        <v>10597</v>
      </c>
      <c r="G2548" s="25">
        <v>5462</v>
      </c>
      <c r="H2548" s="1">
        <v>4783</v>
      </c>
      <c r="I2548" s="2" t="str">
        <f t="shared" si="771"/>
        <v/>
      </c>
      <c r="J2548" s="2">
        <f t="shared" si="772"/>
        <v>0.4513541568368406</v>
      </c>
      <c r="K2548" s="10" t="e">
        <f t="shared" si="773"/>
        <v>#N/A</v>
      </c>
      <c r="L2548" s="9" t="e">
        <f t="shared" si="774"/>
        <v>#N/A</v>
      </c>
      <c r="M2548" s="8" t="e">
        <f t="shared" si="775"/>
        <v>#N/A</v>
      </c>
      <c r="N2548" s="2" t="str">
        <f t="shared" si="776"/>
        <v>-</v>
      </c>
      <c r="O2548" s="2" t="str">
        <f t="shared" si="777"/>
        <v>-</v>
      </c>
      <c r="P2548" s="2" t="str">
        <f t="shared" si="778"/>
        <v>-</v>
      </c>
      <c r="Q2548" s="2" t="str">
        <f t="shared" si="779"/>
        <v>-</v>
      </c>
      <c r="AS2548" t="s">
        <v>1129</v>
      </c>
      <c r="AT2548" t="s">
        <v>2383</v>
      </c>
      <c r="AW2548" s="35">
        <v>47</v>
      </c>
      <c r="AX2548" s="37">
        <v>49</v>
      </c>
      <c r="AY2548" s="41">
        <f t="shared" si="780"/>
        <v>47049</v>
      </c>
      <c r="BA2548" s="7" t="s">
        <v>59</v>
      </c>
    </row>
    <row r="2549" spans="1:53" hidden="1" outlineLevel="1">
      <c r="A2549" t="s">
        <v>2014</v>
      </c>
      <c r="B2549" t="s">
        <v>2383</v>
      </c>
      <c r="C2549" s="25">
        <v>40877</v>
      </c>
      <c r="F2549" s="25">
        <v>23900</v>
      </c>
      <c r="G2549" s="25">
        <v>13200</v>
      </c>
      <c r="H2549" s="1">
        <v>12145</v>
      </c>
      <c r="I2549" s="2" t="str">
        <f t="shared" si="771"/>
        <v/>
      </c>
      <c r="J2549" s="2">
        <f t="shared" si="772"/>
        <v>0.50815899581589963</v>
      </c>
      <c r="K2549" s="10" t="e">
        <f t="shared" si="773"/>
        <v>#N/A</v>
      </c>
      <c r="L2549" s="9" t="e">
        <f t="shared" si="774"/>
        <v>#N/A</v>
      </c>
      <c r="M2549" s="8" t="e">
        <f t="shared" si="775"/>
        <v>#N/A</v>
      </c>
      <c r="N2549" s="2" t="str">
        <f t="shared" si="776"/>
        <v>-</v>
      </c>
      <c r="O2549" s="2" t="str">
        <f t="shared" si="777"/>
        <v>-</v>
      </c>
      <c r="P2549" s="2" t="str">
        <f t="shared" si="778"/>
        <v>-</v>
      </c>
      <c r="Q2549" s="2" t="str">
        <f t="shared" si="779"/>
        <v>-</v>
      </c>
      <c r="AS2549" t="s">
        <v>2014</v>
      </c>
      <c r="AT2549" t="s">
        <v>2383</v>
      </c>
      <c r="AW2549" s="35">
        <v>47</v>
      </c>
      <c r="AX2549" s="37">
        <v>51</v>
      </c>
      <c r="AY2549" s="41">
        <f t="shared" si="780"/>
        <v>47051</v>
      </c>
      <c r="BA2549" s="7" t="s">
        <v>59</v>
      </c>
    </row>
    <row r="2550" spans="1:53" hidden="1" outlineLevel="1">
      <c r="A2550" t="s">
        <v>682</v>
      </c>
      <c r="B2550" t="s">
        <v>2383</v>
      </c>
      <c r="C2550" s="25">
        <v>48101</v>
      </c>
      <c r="F2550" s="25">
        <v>26923</v>
      </c>
      <c r="G2550" s="25">
        <v>16265</v>
      </c>
      <c r="H2550" s="1">
        <v>14291</v>
      </c>
      <c r="I2550" s="2" t="str">
        <f t="shared" si="771"/>
        <v/>
      </c>
      <c r="J2550" s="2">
        <f t="shared" si="772"/>
        <v>0.5308100880288229</v>
      </c>
      <c r="K2550" s="10" t="e">
        <f t="shared" si="773"/>
        <v>#N/A</v>
      </c>
      <c r="L2550" s="9" t="e">
        <f t="shared" si="774"/>
        <v>#N/A</v>
      </c>
      <c r="M2550" s="8" t="e">
        <f t="shared" si="775"/>
        <v>#N/A</v>
      </c>
      <c r="N2550" s="2" t="str">
        <f t="shared" si="776"/>
        <v>-</v>
      </c>
      <c r="O2550" s="2" t="str">
        <f t="shared" si="777"/>
        <v>-</v>
      </c>
      <c r="P2550" s="2" t="str">
        <f t="shared" si="778"/>
        <v>-</v>
      </c>
      <c r="Q2550" s="2" t="str">
        <f t="shared" si="779"/>
        <v>-</v>
      </c>
      <c r="AS2550" t="s">
        <v>682</v>
      </c>
      <c r="AT2550" t="s">
        <v>2383</v>
      </c>
      <c r="AW2550" s="35">
        <v>47</v>
      </c>
      <c r="AX2550" s="37">
        <v>53</v>
      </c>
      <c r="AY2550" s="41">
        <f t="shared" si="780"/>
        <v>47053</v>
      </c>
      <c r="BA2550" s="7" t="s">
        <v>59</v>
      </c>
    </row>
    <row r="2551" spans="1:53" hidden="1" outlineLevel="1">
      <c r="A2551" t="s">
        <v>1130</v>
      </c>
      <c r="B2551" t="s">
        <v>2383</v>
      </c>
      <c r="C2551" s="25">
        <v>29515</v>
      </c>
      <c r="F2551" s="25">
        <v>16998</v>
      </c>
      <c r="G2551" s="25">
        <v>8778</v>
      </c>
      <c r="H2551" s="1">
        <v>7180</v>
      </c>
      <c r="I2551" s="2" t="str">
        <f t="shared" si="771"/>
        <v/>
      </c>
      <c r="J2551" s="2">
        <f t="shared" si="772"/>
        <v>0.42240263560418873</v>
      </c>
      <c r="K2551" s="10" t="e">
        <f t="shared" si="773"/>
        <v>#N/A</v>
      </c>
      <c r="L2551" s="9" t="e">
        <f t="shared" si="774"/>
        <v>#N/A</v>
      </c>
      <c r="M2551" s="8" t="e">
        <f t="shared" si="775"/>
        <v>#N/A</v>
      </c>
      <c r="N2551" s="2" t="str">
        <f t="shared" si="776"/>
        <v>-</v>
      </c>
      <c r="O2551" s="2" t="str">
        <f t="shared" si="777"/>
        <v>-</v>
      </c>
      <c r="P2551" s="2" t="str">
        <f t="shared" si="778"/>
        <v>-</v>
      </c>
      <c r="Q2551" s="2" t="str">
        <f t="shared" si="779"/>
        <v>-</v>
      </c>
      <c r="AS2551" t="s">
        <v>1130</v>
      </c>
      <c r="AT2551" t="s">
        <v>2383</v>
      </c>
      <c r="AW2551" s="35">
        <v>47</v>
      </c>
      <c r="AX2551" s="37">
        <v>55</v>
      </c>
      <c r="AY2551" s="41">
        <f t="shared" si="780"/>
        <v>47055</v>
      </c>
      <c r="BA2551" s="7" t="s">
        <v>59</v>
      </c>
    </row>
    <row r="2552" spans="1:53" hidden="1" outlineLevel="1">
      <c r="A2552" t="s">
        <v>2628</v>
      </c>
      <c r="B2552" t="s">
        <v>2383</v>
      </c>
      <c r="C2552" s="25">
        <v>22175</v>
      </c>
      <c r="F2552" s="25">
        <v>11924</v>
      </c>
      <c r="G2552" s="25">
        <v>5713</v>
      </c>
      <c r="H2552" s="1">
        <v>5174</v>
      </c>
      <c r="I2552" s="2" t="str">
        <f t="shared" si="771"/>
        <v/>
      </c>
      <c r="J2552" s="2">
        <f t="shared" si="772"/>
        <v>0.43391479369339148</v>
      </c>
      <c r="K2552" s="10" t="e">
        <f t="shared" si="773"/>
        <v>#N/A</v>
      </c>
      <c r="L2552" s="9" t="e">
        <f t="shared" si="774"/>
        <v>#N/A</v>
      </c>
      <c r="M2552" s="8" t="e">
        <f t="shared" si="775"/>
        <v>#N/A</v>
      </c>
      <c r="N2552" s="2" t="str">
        <f t="shared" si="776"/>
        <v>-</v>
      </c>
      <c r="O2552" s="2" t="str">
        <f t="shared" si="777"/>
        <v>-</v>
      </c>
      <c r="P2552" s="2" t="str">
        <f t="shared" si="778"/>
        <v>-</v>
      </c>
      <c r="Q2552" s="2" t="str">
        <f t="shared" si="779"/>
        <v>-</v>
      </c>
      <c r="AS2552" t="s">
        <v>2628</v>
      </c>
      <c r="AT2552" t="s">
        <v>2383</v>
      </c>
      <c r="AW2552" s="35">
        <v>47</v>
      </c>
      <c r="AX2552" s="37">
        <v>57</v>
      </c>
      <c r="AY2552" s="41">
        <f t="shared" si="780"/>
        <v>47057</v>
      </c>
      <c r="BA2552" s="7" t="s">
        <v>59</v>
      </c>
    </row>
    <row r="2553" spans="1:53" hidden="1" outlineLevel="1">
      <c r="A2553" t="s">
        <v>96</v>
      </c>
      <c r="B2553" t="s">
        <v>2383</v>
      </c>
      <c r="C2553" s="25">
        <v>67153</v>
      </c>
      <c r="F2553" s="25">
        <v>35040</v>
      </c>
      <c r="G2553" s="25">
        <v>18958</v>
      </c>
      <c r="H2553" s="1">
        <v>17810</v>
      </c>
      <c r="I2553" s="2" t="str">
        <f t="shared" si="771"/>
        <v/>
      </c>
      <c r="J2553" s="2">
        <f t="shared" si="772"/>
        <v>0.50827625570776258</v>
      </c>
      <c r="K2553" s="10" t="e">
        <f t="shared" si="773"/>
        <v>#N/A</v>
      </c>
      <c r="L2553" s="9" t="e">
        <f t="shared" si="774"/>
        <v>#N/A</v>
      </c>
      <c r="M2553" s="8" t="e">
        <f t="shared" si="775"/>
        <v>#N/A</v>
      </c>
      <c r="N2553" s="2" t="str">
        <f t="shared" si="776"/>
        <v>-</v>
      </c>
      <c r="O2553" s="2" t="str">
        <f t="shared" si="777"/>
        <v>-</v>
      </c>
      <c r="P2553" s="2" t="str">
        <f t="shared" si="778"/>
        <v>-</v>
      </c>
      <c r="Q2553" s="2" t="str">
        <f t="shared" si="779"/>
        <v>-</v>
      </c>
      <c r="AS2553" t="s">
        <v>96</v>
      </c>
      <c r="AT2553" t="s">
        <v>2383</v>
      </c>
      <c r="AW2553" s="35">
        <v>47</v>
      </c>
      <c r="AX2553" s="37">
        <v>59</v>
      </c>
      <c r="AY2553" s="41">
        <f t="shared" si="780"/>
        <v>47059</v>
      </c>
      <c r="BA2553" s="7" t="s">
        <v>59</v>
      </c>
    </row>
    <row r="2554" spans="1:53" hidden="1" outlineLevel="1">
      <c r="A2554" t="s">
        <v>3031</v>
      </c>
      <c r="B2554" t="s">
        <v>2383</v>
      </c>
      <c r="C2554" s="25">
        <v>14073</v>
      </c>
      <c r="F2554" s="25">
        <v>8092</v>
      </c>
      <c r="G2554" s="25">
        <v>3994</v>
      </c>
      <c r="H2554" s="1">
        <v>3440</v>
      </c>
      <c r="I2554" s="2" t="str">
        <f t="shared" si="771"/>
        <v/>
      </c>
      <c r="J2554" s="2">
        <f t="shared" si="772"/>
        <v>0.4251112209589718</v>
      </c>
      <c r="K2554" s="10" t="e">
        <f t="shared" si="773"/>
        <v>#N/A</v>
      </c>
      <c r="L2554" s="9" t="e">
        <f t="shared" si="774"/>
        <v>#N/A</v>
      </c>
      <c r="M2554" s="8" t="e">
        <f t="shared" si="775"/>
        <v>#N/A</v>
      </c>
      <c r="N2554" s="2" t="str">
        <f t="shared" si="776"/>
        <v>-</v>
      </c>
      <c r="O2554" s="2" t="str">
        <f t="shared" si="777"/>
        <v>-</v>
      </c>
      <c r="P2554" s="2" t="str">
        <f t="shared" si="778"/>
        <v>-</v>
      </c>
      <c r="Q2554" s="2" t="str">
        <f t="shared" si="779"/>
        <v>-</v>
      </c>
      <c r="AS2554" t="s">
        <v>3031</v>
      </c>
      <c r="AT2554" t="s">
        <v>2383</v>
      </c>
      <c r="AW2554" s="35">
        <v>47</v>
      </c>
      <c r="AX2554" s="37">
        <v>61</v>
      </c>
      <c r="AY2554" s="41">
        <f t="shared" si="780"/>
        <v>47061</v>
      </c>
      <c r="BA2554" s="7" t="s">
        <v>59</v>
      </c>
    </row>
    <row r="2555" spans="1:53" hidden="1" outlineLevel="1">
      <c r="A2555" t="s">
        <v>2798</v>
      </c>
      <c r="B2555" t="s">
        <v>2383</v>
      </c>
      <c r="C2555" s="25">
        <v>60629</v>
      </c>
      <c r="F2555" s="25">
        <v>29982</v>
      </c>
      <c r="G2555" s="25">
        <v>17189</v>
      </c>
      <c r="H2555" s="1">
        <v>16143</v>
      </c>
      <c r="I2555" s="2" t="str">
        <f t="shared" si="771"/>
        <v/>
      </c>
      <c r="J2555" s="2">
        <f t="shared" si="772"/>
        <v>0.53842305383229938</v>
      </c>
      <c r="K2555" s="10" t="e">
        <f t="shared" si="773"/>
        <v>#N/A</v>
      </c>
      <c r="L2555" s="9" t="e">
        <f t="shared" si="774"/>
        <v>#N/A</v>
      </c>
      <c r="M2555" s="8" t="e">
        <f t="shared" si="775"/>
        <v>#N/A</v>
      </c>
      <c r="N2555" s="2" t="str">
        <f t="shared" si="776"/>
        <v>-</v>
      </c>
      <c r="O2555" s="2" t="str">
        <f t="shared" si="777"/>
        <v>-</v>
      </c>
      <c r="P2555" s="2" t="str">
        <f t="shared" si="778"/>
        <v>-</v>
      </c>
      <c r="Q2555" s="2" t="str">
        <f t="shared" si="779"/>
        <v>-</v>
      </c>
      <c r="AS2555" t="s">
        <v>2798</v>
      </c>
      <c r="AT2555" t="s">
        <v>2383</v>
      </c>
      <c r="AW2555" s="35">
        <v>47</v>
      </c>
      <c r="AX2555" s="37">
        <v>63</v>
      </c>
      <c r="AY2555" s="41">
        <f t="shared" si="780"/>
        <v>47063</v>
      </c>
      <c r="BA2555" s="7" t="s">
        <v>59</v>
      </c>
    </row>
    <row r="2556" spans="1:53" hidden="1" outlineLevel="1">
      <c r="A2556" t="s">
        <v>1529</v>
      </c>
      <c r="B2556" t="s">
        <v>2383</v>
      </c>
      <c r="C2556" s="25">
        <v>321350</v>
      </c>
      <c r="F2556" s="25">
        <v>188029</v>
      </c>
      <c r="G2556" s="25">
        <v>109401</v>
      </c>
      <c r="H2556" s="1">
        <v>107254</v>
      </c>
      <c r="I2556" s="2" t="str">
        <f t="shared" si="771"/>
        <v/>
      </c>
      <c r="J2556" s="2">
        <f t="shared" si="772"/>
        <v>0.57041201091321014</v>
      </c>
      <c r="K2556" s="10" t="e">
        <f t="shared" ref="K2556:K2587" si="781">RANK(R2556,R2556:AP2556)</f>
        <v>#N/A</v>
      </c>
      <c r="L2556" s="9" t="e">
        <f t="shared" ref="L2556:L2587" si="782">RANK(S2556,R2556:AP2556)</f>
        <v>#N/A</v>
      </c>
      <c r="M2556" s="8" t="e">
        <f t="shared" ref="M2556:M2587" si="783">RANK(T2556,R2556:AP2556)</f>
        <v>#N/A</v>
      </c>
      <c r="N2556" s="2" t="str">
        <f t="shared" ref="N2556:N2587" si="784">IF(SUM($R2556:$AO2556)=0,"-",R2556/SUM($R2556:$AO2556))</f>
        <v>-</v>
      </c>
      <c r="O2556" s="2" t="str">
        <f t="shared" ref="O2556:O2587" si="785">IF(SUM($R2556:$AO2556)=0,"-",S2556/SUM($R2556:$AO2556))</f>
        <v>-</v>
      </c>
      <c r="P2556" s="2" t="str">
        <f t="shared" ref="P2556:P2587" si="786">IF(SUM($R2556:$AO2556)=0,"-",T2556/SUM($R2556:$AO2556))</f>
        <v>-</v>
      </c>
      <c r="Q2556" s="2" t="str">
        <f t="shared" ref="Q2556:Q2587" si="787">IF(SUM($R2556:$AO2556)=0,"-",(1-N2556-O2556-P2556))</f>
        <v>-</v>
      </c>
      <c r="AS2556" t="s">
        <v>1529</v>
      </c>
      <c r="AT2556" t="s">
        <v>2383</v>
      </c>
      <c r="AW2556" s="35">
        <v>47</v>
      </c>
      <c r="AX2556" s="37">
        <v>65</v>
      </c>
      <c r="AY2556" s="41">
        <f t="shared" si="780"/>
        <v>47065</v>
      </c>
      <c r="BA2556" s="7" t="s">
        <v>59</v>
      </c>
    </row>
    <row r="2557" spans="1:53" hidden="1" outlineLevel="1">
      <c r="A2557" t="s">
        <v>2930</v>
      </c>
      <c r="B2557" t="s">
        <v>2383</v>
      </c>
      <c r="C2557" s="25">
        <v>6730</v>
      </c>
      <c r="F2557" s="25">
        <v>5014</v>
      </c>
      <c r="G2557" s="25">
        <v>2026</v>
      </c>
      <c r="H2557" s="1">
        <v>1823</v>
      </c>
      <c r="I2557" s="2" t="str">
        <f t="shared" si="771"/>
        <v/>
      </c>
      <c r="J2557" s="2">
        <f t="shared" si="772"/>
        <v>0.36358197048264856</v>
      </c>
      <c r="K2557" s="10" t="e">
        <f t="shared" si="781"/>
        <v>#N/A</v>
      </c>
      <c r="L2557" s="9" t="e">
        <f t="shared" si="782"/>
        <v>#N/A</v>
      </c>
      <c r="M2557" s="8" t="e">
        <f t="shared" si="783"/>
        <v>#N/A</v>
      </c>
      <c r="N2557" s="2" t="str">
        <f t="shared" si="784"/>
        <v>-</v>
      </c>
      <c r="O2557" s="2" t="str">
        <f t="shared" si="785"/>
        <v>-</v>
      </c>
      <c r="P2557" s="2" t="str">
        <f t="shared" si="786"/>
        <v>-</v>
      </c>
      <c r="Q2557" s="2" t="str">
        <f t="shared" si="787"/>
        <v>-</v>
      </c>
      <c r="AS2557" t="s">
        <v>2930</v>
      </c>
      <c r="AT2557" t="s">
        <v>2383</v>
      </c>
      <c r="AW2557" s="35">
        <v>47</v>
      </c>
      <c r="AX2557" s="37">
        <v>67</v>
      </c>
      <c r="AY2557" s="41">
        <f t="shared" si="780"/>
        <v>47067</v>
      </c>
      <c r="BA2557" s="7" t="s">
        <v>59</v>
      </c>
    </row>
    <row r="2558" spans="1:53" hidden="1" outlineLevel="1">
      <c r="A2558" t="s">
        <v>1638</v>
      </c>
      <c r="B2558" t="s">
        <v>2383</v>
      </c>
      <c r="C2558" s="25">
        <v>27816</v>
      </c>
      <c r="F2558" s="25">
        <v>16633</v>
      </c>
      <c r="G2558" s="25">
        <v>8190</v>
      </c>
      <c r="H2558" s="1">
        <v>7267</v>
      </c>
      <c r="I2558" s="2" t="str">
        <f t="shared" si="771"/>
        <v/>
      </c>
      <c r="J2558" s="2">
        <f t="shared" si="772"/>
        <v>0.436902543137137</v>
      </c>
      <c r="K2558" s="10" t="e">
        <f t="shared" si="781"/>
        <v>#N/A</v>
      </c>
      <c r="L2558" s="9" t="e">
        <f t="shared" si="782"/>
        <v>#N/A</v>
      </c>
      <c r="M2558" s="8" t="e">
        <f t="shared" si="783"/>
        <v>#N/A</v>
      </c>
      <c r="N2558" s="2" t="str">
        <f t="shared" si="784"/>
        <v>-</v>
      </c>
      <c r="O2558" s="2" t="str">
        <f t="shared" si="785"/>
        <v>-</v>
      </c>
      <c r="P2558" s="2" t="str">
        <f t="shared" si="786"/>
        <v>-</v>
      </c>
      <c r="Q2558" s="2" t="str">
        <f t="shared" si="787"/>
        <v>-</v>
      </c>
      <c r="AS2558" t="s">
        <v>1638</v>
      </c>
      <c r="AT2558" t="s">
        <v>2383</v>
      </c>
      <c r="AW2558" s="35">
        <v>47</v>
      </c>
      <c r="AX2558" s="37">
        <v>69</v>
      </c>
      <c r="AY2558" s="41">
        <f t="shared" si="780"/>
        <v>47069</v>
      </c>
      <c r="BA2558" s="7" t="s">
        <v>59</v>
      </c>
    </row>
    <row r="2559" spans="1:53" hidden="1" outlineLevel="1">
      <c r="A2559" t="s">
        <v>976</v>
      </c>
      <c r="B2559" t="s">
        <v>2383</v>
      </c>
      <c r="C2559" s="25">
        <v>25863</v>
      </c>
      <c r="F2559" s="25">
        <v>14671</v>
      </c>
      <c r="G2559" s="25">
        <v>7561</v>
      </c>
      <c r="H2559" s="1">
        <v>6879</v>
      </c>
      <c r="I2559" s="2" t="str">
        <f t="shared" si="771"/>
        <v/>
      </c>
      <c r="J2559" s="2">
        <f t="shared" si="772"/>
        <v>0.46888419330652309</v>
      </c>
      <c r="K2559" s="10" t="e">
        <f t="shared" si="781"/>
        <v>#N/A</v>
      </c>
      <c r="L2559" s="9" t="e">
        <f t="shared" si="782"/>
        <v>#N/A</v>
      </c>
      <c r="M2559" s="8" t="e">
        <f t="shared" si="783"/>
        <v>#N/A</v>
      </c>
      <c r="N2559" s="2" t="str">
        <f t="shared" si="784"/>
        <v>-</v>
      </c>
      <c r="O2559" s="2" t="str">
        <f t="shared" si="785"/>
        <v>-</v>
      </c>
      <c r="P2559" s="2" t="str">
        <f t="shared" si="786"/>
        <v>-</v>
      </c>
      <c r="Q2559" s="2" t="str">
        <f t="shared" si="787"/>
        <v>-</v>
      </c>
      <c r="AS2559" t="s">
        <v>976</v>
      </c>
      <c r="AT2559" t="s">
        <v>2383</v>
      </c>
      <c r="AW2559" s="35">
        <v>47</v>
      </c>
      <c r="AX2559" s="37">
        <v>71</v>
      </c>
      <c r="AY2559" s="41">
        <f t="shared" si="780"/>
        <v>47071</v>
      </c>
      <c r="BA2559" s="7" t="s">
        <v>59</v>
      </c>
    </row>
    <row r="2560" spans="1:53" hidden="1" outlineLevel="1">
      <c r="A2560" t="s">
        <v>2051</v>
      </c>
      <c r="B2560" t="s">
        <v>2383</v>
      </c>
      <c r="C2560" s="25">
        <v>56030</v>
      </c>
      <c r="F2560" s="25">
        <v>32407</v>
      </c>
      <c r="G2560" s="25">
        <v>15724</v>
      </c>
      <c r="H2560" s="1">
        <v>14427</v>
      </c>
      <c r="I2560" s="2" t="str">
        <f t="shared" si="771"/>
        <v/>
      </c>
      <c r="J2560" s="2">
        <f t="shared" si="772"/>
        <v>0.44518159656864259</v>
      </c>
      <c r="K2560" s="10" t="e">
        <f t="shared" si="781"/>
        <v>#N/A</v>
      </c>
      <c r="L2560" s="9" t="e">
        <f t="shared" si="782"/>
        <v>#N/A</v>
      </c>
      <c r="M2560" s="8" t="e">
        <f t="shared" si="783"/>
        <v>#N/A</v>
      </c>
      <c r="N2560" s="2" t="str">
        <f t="shared" si="784"/>
        <v>-</v>
      </c>
      <c r="O2560" s="2" t="str">
        <f t="shared" si="785"/>
        <v>-</v>
      </c>
      <c r="P2560" s="2" t="str">
        <f t="shared" si="786"/>
        <v>-</v>
      </c>
      <c r="Q2560" s="2" t="str">
        <f t="shared" si="787"/>
        <v>-</v>
      </c>
      <c r="AS2560" t="s">
        <v>2051</v>
      </c>
      <c r="AT2560" t="s">
        <v>2383</v>
      </c>
      <c r="AW2560" s="35">
        <v>47</v>
      </c>
      <c r="AX2560" s="37">
        <v>73</v>
      </c>
      <c r="AY2560" s="41">
        <f t="shared" si="780"/>
        <v>47073</v>
      </c>
      <c r="BA2560" s="7" t="s">
        <v>59</v>
      </c>
    </row>
    <row r="2561" spans="1:53" hidden="1" outlineLevel="1">
      <c r="A2561" t="s">
        <v>3025</v>
      </c>
      <c r="B2561" t="s">
        <v>2383</v>
      </c>
      <c r="C2561" s="25">
        <v>19288</v>
      </c>
      <c r="F2561" s="25">
        <v>11665</v>
      </c>
      <c r="G2561" s="25">
        <v>6083</v>
      </c>
      <c r="H2561" s="1">
        <v>5686</v>
      </c>
      <c r="I2561" s="2" t="str">
        <f t="shared" si="771"/>
        <v/>
      </c>
      <c r="J2561" s="2">
        <f t="shared" si="772"/>
        <v>0.48744106300900131</v>
      </c>
      <c r="K2561" s="10" t="e">
        <f t="shared" si="781"/>
        <v>#N/A</v>
      </c>
      <c r="L2561" s="9" t="e">
        <f t="shared" si="782"/>
        <v>#N/A</v>
      </c>
      <c r="M2561" s="8" t="e">
        <f t="shared" si="783"/>
        <v>#N/A</v>
      </c>
      <c r="N2561" s="2" t="str">
        <f t="shared" si="784"/>
        <v>-</v>
      </c>
      <c r="O2561" s="2" t="str">
        <f t="shared" si="785"/>
        <v>-</v>
      </c>
      <c r="P2561" s="2" t="str">
        <f t="shared" si="786"/>
        <v>-</v>
      </c>
      <c r="Q2561" s="2" t="str">
        <f t="shared" si="787"/>
        <v>-</v>
      </c>
      <c r="AS2561" t="s">
        <v>3025</v>
      </c>
      <c r="AT2561" t="s">
        <v>2383</v>
      </c>
      <c r="AW2561" s="35">
        <v>47</v>
      </c>
      <c r="AX2561" s="37">
        <v>75</v>
      </c>
      <c r="AY2561" s="41">
        <f t="shared" si="780"/>
        <v>47075</v>
      </c>
      <c r="BA2561" s="7" t="s">
        <v>59</v>
      </c>
    </row>
    <row r="2562" spans="1:53" hidden="1" outlineLevel="1">
      <c r="A2562" t="s">
        <v>2875</v>
      </c>
      <c r="B2562" t="s">
        <v>2383</v>
      </c>
      <c r="C2562" s="25">
        <v>27066</v>
      </c>
      <c r="F2562" s="25">
        <v>15847</v>
      </c>
      <c r="G2562" s="25">
        <v>8917</v>
      </c>
      <c r="H2562" s="1">
        <v>8291</v>
      </c>
      <c r="I2562" s="2" t="str">
        <f t="shared" si="771"/>
        <v/>
      </c>
      <c r="J2562" s="2">
        <f t="shared" si="772"/>
        <v>0.52319050924465194</v>
      </c>
      <c r="K2562" s="10" t="e">
        <f t="shared" si="781"/>
        <v>#N/A</v>
      </c>
      <c r="L2562" s="9" t="e">
        <f t="shared" si="782"/>
        <v>#N/A</v>
      </c>
      <c r="M2562" s="8" t="e">
        <f t="shared" si="783"/>
        <v>#N/A</v>
      </c>
      <c r="N2562" s="2" t="str">
        <f t="shared" si="784"/>
        <v>-</v>
      </c>
      <c r="O2562" s="2" t="str">
        <f t="shared" si="785"/>
        <v>-</v>
      </c>
      <c r="P2562" s="2" t="str">
        <f t="shared" si="786"/>
        <v>-</v>
      </c>
      <c r="Q2562" s="2" t="str">
        <f t="shared" si="787"/>
        <v>-</v>
      </c>
      <c r="AS2562" t="s">
        <v>2875</v>
      </c>
      <c r="AT2562" t="s">
        <v>2383</v>
      </c>
      <c r="AW2562" s="35">
        <v>47</v>
      </c>
      <c r="AX2562" s="37">
        <v>77</v>
      </c>
      <c r="AY2562" s="41">
        <f t="shared" si="780"/>
        <v>47077</v>
      </c>
      <c r="BA2562" s="7" t="s">
        <v>59</v>
      </c>
    </row>
    <row r="2563" spans="1:53" hidden="1" outlineLevel="1">
      <c r="A2563" t="s">
        <v>1304</v>
      </c>
      <c r="B2563" t="s">
        <v>2383</v>
      </c>
      <c r="C2563" s="25">
        <v>31686</v>
      </c>
      <c r="F2563" s="25">
        <v>21827</v>
      </c>
      <c r="G2563" s="25">
        <v>10065</v>
      </c>
      <c r="H2563" s="1">
        <v>8891</v>
      </c>
      <c r="I2563" s="2" t="str">
        <f t="shared" si="771"/>
        <v/>
      </c>
      <c r="J2563" s="2">
        <f t="shared" si="772"/>
        <v>0.40733953360516789</v>
      </c>
      <c r="K2563" s="10" t="e">
        <f t="shared" si="781"/>
        <v>#N/A</v>
      </c>
      <c r="L2563" s="9" t="e">
        <f t="shared" si="782"/>
        <v>#N/A</v>
      </c>
      <c r="M2563" s="8" t="e">
        <f t="shared" si="783"/>
        <v>#N/A</v>
      </c>
      <c r="N2563" s="2" t="str">
        <f t="shared" si="784"/>
        <v>-</v>
      </c>
      <c r="O2563" s="2" t="str">
        <f t="shared" si="785"/>
        <v>-</v>
      </c>
      <c r="P2563" s="2" t="str">
        <f t="shared" si="786"/>
        <v>-</v>
      </c>
      <c r="Q2563" s="2" t="str">
        <f t="shared" si="787"/>
        <v>-</v>
      </c>
      <c r="AS2563" t="s">
        <v>1304</v>
      </c>
      <c r="AT2563" t="s">
        <v>2383</v>
      </c>
      <c r="AW2563" s="35">
        <v>47</v>
      </c>
      <c r="AX2563" s="37">
        <v>79</v>
      </c>
      <c r="AY2563" s="41">
        <f t="shared" si="780"/>
        <v>47079</v>
      </c>
      <c r="BA2563" s="7" t="s">
        <v>59</v>
      </c>
    </row>
    <row r="2564" spans="1:53" hidden="1" outlineLevel="1">
      <c r="A2564" t="s">
        <v>2217</v>
      </c>
      <c r="B2564" t="s">
        <v>2383</v>
      </c>
      <c r="C2564" s="25">
        <v>24159</v>
      </c>
      <c r="F2564" s="25">
        <v>13207</v>
      </c>
      <c r="G2564" s="25">
        <v>6884</v>
      </c>
      <c r="H2564" s="1">
        <v>6364</v>
      </c>
      <c r="I2564" s="2" t="str">
        <f t="shared" si="771"/>
        <v/>
      </c>
      <c r="J2564" s="2">
        <f t="shared" si="772"/>
        <v>0.48186567729234497</v>
      </c>
      <c r="K2564" s="10" t="e">
        <f t="shared" si="781"/>
        <v>#N/A</v>
      </c>
      <c r="L2564" s="9" t="e">
        <f t="shared" si="782"/>
        <v>#N/A</v>
      </c>
      <c r="M2564" s="8" t="e">
        <f t="shared" si="783"/>
        <v>#N/A</v>
      </c>
      <c r="N2564" s="2" t="str">
        <f t="shared" si="784"/>
        <v>-</v>
      </c>
      <c r="O2564" s="2" t="str">
        <f t="shared" si="785"/>
        <v>-</v>
      </c>
      <c r="P2564" s="2" t="str">
        <f t="shared" si="786"/>
        <v>-</v>
      </c>
      <c r="Q2564" s="2" t="str">
        <f t="shared" si="787"/>
        <v>-</v>
      </c>
      <c r="AS2564" t="s">
        <v>2217</v>
      </c>
      <c r="AT2564" t="s">
        <v>2383</v>
      </c>
      <c r="AW2564" s="35">
        <v>47</v>
      </c>
      <c r="AX2564" s="37">
        <v>81</v>
      </c>
      <c r="AY2564" s="41">
        <f t="shared" si="780"/>
        <v>47081</v>
      </c>
      <c r="BA2564" s="7" t="s">
        <v>59</v>
      </c>
    </row>
    <row r="2565" spans="1:53" hidden="1" outlineLevel="1">
      <c r="A2565" t="s">
        <v>837</v>
      </c>
      <c r="B2565" t="s">
        <v>2383</v>
      </c>
      <c r="C2565" s="25">
        <v>8080</v>
      </c>
      <c r="F2565" s="25">
        <v>5020</v>
      </c>
      <c r="G2565" s="25">
        <v>2766</v>
      </c>
      <c r="H2565" s="1">
        <v>2616</v>
      </c>
      <c r="I2565" s="2" t="str">
        <f t="shared" si="771"/>
        <v/>
      </c>
      <c r="J2565" s="2">
        <f t="shared" si="772"/>
        <v>0.52111553784860554</v>
      </c>
      <c r="K2565" s="10" t="e">
        <f t="shared" si="781"/>
        <v>#N/A</v>
      </c>
      <c r="L2565" s="9" t="e">
        <f t="shared" si="782"/>
        <v>#N/A</v>
      </c>
      <c r="M2565" s="8" t="e">
        <f t="shared" si="783"/>
        <v>#N/A</v>
      </c>
      <c r="N2565" s="2" t="str">
        <f t="shared" si="784"/>
        <v>-</v>
      </c>
      <c r="O2565" s="2" t="str">
        <f t="shared" si="785"/>
        <v>-</v>
      </c>
      <c r="P2565" s="2" t="str">
        <f t="shared" si="786"/>
        <v>-</v>
      </c>
      <c r="Q2565" s="2" t="str">
        <f t="shared" si="787"/>
        <v>-</v>
      </c>
      <c r="AS2565" t="s">
        <v>837</v>
      </c>
      <c r="AT2565" t="s">
        <v>2383</v>
      </c>
      <c r="AW2565" s="35">
        <v>47</v>
      </c>
      <c r="AX2565" s="37">
        <v>83</v>
      </c>
      <c r="AY2565" s="41">
        <f t="shared" si="780"/>
        <v>47083</v>
      </c>
      <c r="BA2565" s="7" t="s">
        <v>59</v>
      </c>
    </row>
    <row r="2566" spans="1:53" hidden="1" outlineLevel="1">
      <c r="A2566" t="s">
        <v>504</v>
      </c>
      <c r="B2566" t="s">
        <v>2383</v>
      </c>
      <c r="C2566" s="25">
        <v>18234</v>
      </c>
      <c r="F2566" s="25">
        <v>10949</v>
      </c>
      <c r="G2566" s="25">
        <v>6438</v>
      </c>
      <c r="H2566" s="1">
        <v>6052</v>
      </c>
      <c r="I2566" s="2" t="str">
        <f t="shared" si="771"/>
        <v/>
      </c>
      <c r="J2566" s="2">
        <f t="shared" si="772"/>
        <v>0.55274454288062835</v>
      </c>
      <c r="K2566" s="10" t="e">
        <f t="shared" si="781"/>
        <v>#N/A</v>
      </c>
      <c r="L2566" s="9" t="e">
        <f t="shared" si="782"/>
        <v>#N/A</v>
      </c>
      <c r="M2566" s="8" t="e">
        <f t="shared" si="783"/>
        <v>#N/A</v>
      </c>
      <c r="N2566" s="2" t="str">
        <f t="shared" si="784"/>
        <v>-</v>
      </c>
      <c r="O2566" s="2" t="str">
        <f t="shared" si="785"/>
        <v>-</v>
      </c>
      <c r="P2566" s="2" t="str">
        <f t="shared" si="786"/>
        <v>-</v>
      </c>
      <c r="Q2566" s="2" t="str">
        <f t="shared" si="787"/>
        <v>-</v>
      </c>
      <c r="AS2566" t="s">
        <v>504</v>
      </c>
      <c r="AT2566" t="s">
        <v>2383</v>
      </c>
      <c r="AW2566" s="35">
        <v>47</v>
      </c>
      <c r="AX2566" s="37">
        <v>85</v>
      </c>
      <c r="AY2566" s="41">
        <f t="shared" si="780"/>
        <v>47085</v>
      </c>
      <c r="BA2566" s="7" t="s">
        <v>59</v>
      </c>
    </row>
    <row r="2567" spans="1:53" hidden="1" outlineLevel="1">
      <c r="A2567" t="s">
        <v>534</v>
      </c>
      <c r="B2567" t="s">
        <v>2383</v>
      </c>
      <c r="C2567" s="25">
        <v>11317</v>
      </c>
      <c r="F2567" s="25">
        <v>8233</v>
      </c>
      <c r="G2567" s="25">
        <v>4063</v>
      </c>
      <c r="H2567" s="1">
        <v>3567</v>
      </c>
      <c r="I2567" s="2" t="str">
        <f t="shared" ref="I2567:I2630" si="788">IF(D2567&gt;0,H2567/D2567,"")</f>
        <v/>
      </c>
      <c r="J2567" s="2">
        <f t="shared" ref="J2567:J2630" si="789">IF(F2567&gt;0,H2567/F2567,"")</f>
        <v>0.43325640714198954</v>
      </c>
      <c r="K2567" s="10" t="e">
        <f t="shared" si="781"/>
        <v>#N/A</v>
      </c>
      <c r="L2567" s="9" t="e">
        <f t="shared" si="782"/>
        <v>#N/A</v>
      </c>
      <c r="M2567" s="8" t="e">
        <f t="shared" si="783"/>
        <v>#N/A</v>
      </c>
      <c r="N2567" s="2" t="str">
        <f t="shared" si="784"/>
        <v>-</v>
      </c>
      <c r="O2567" s="2" t="str">
        <f t="shared" si="785"/>
        <v>-</v>
      </c>
      <c r="P2567" s="2" t="str">
        <f t="shared" si="786"/>
        <v>-</v>
      </c>
      <c r="Q2567" s="2" t="str">
        <f t="shared" si="787"/>
        <v>-</v>
      </c>
      <c r="AS2567" t="s">
        <v>534</v>
      </c>
      <c r="AT2567" t="s">
        <v>2383</v>
      </c>
      <c r="AW2567" s="35">
        <v>47</v>
      </c>
      <c r="AX2567" s="37">
        <v>87</v>
      </c>
      <c r="AY2567" s="41">
        <f t="shared" si="780"/>
        <v>47087</v>
      </c>
      <c r="BA2567" s="7" t="s">
        <v>59</v>
      </c>
    </row>
    <row r="2568" spans="1:53" hidden="1" outlineLevel="1">
      <c r="A2568" t="s">
        <v>708</v>
      </c>
      <c r="B2568" t="s">
        <v>2383</v>
      </c>
      <c r="C2568" s="25">
        <v>49079</v>
      </c>
      <c r="F2568" s="25">
        <v>25631</v>
      </c>
      <c r="G2568" s="25">
        <v>13649</v>
      </c>
      <c r="H2568" s="1">
        <v>11318</v>
      </c>
      <c r="I2568" s="2" t="str">
        <f t="shared" si="788"/>
        <v/>
      </c>
      <c r="J2568" s="2">
        <f t="shared" si="789"/>
        <v>0.44157465569037496</v>
      </c>
      <c r="K2568" s="10" t="e">
        <f t="shared" si="781"/>
        <v>#N/A</v>
      </c>
      <c r="L2568" s="9" t="e">
        <f t="shared" si="782"/>
        <v>#N/A</v>
      </c>
      <c r="M2568" s="8" t="e">
        <f t="shared" si="783"/>
        <v>#N/A</v>
      </c>
      <c r="N2568" s="2" t="str">
        <f t="shared" si="784"/>
        <v>-</v>
      </c>
      <c r="O2568" s="2" t="str">
        <f t="shared" si="785"/>
        <v>-</v>
      </c>
      <c r="P2568" s="2" t="str">
        <f t="shared" si="786"/>
        <v>-</v>
      </c>
      <c r="Q2568" s="2" t="str">
        <f t="shared" si="787"/>
        <v>-</v>
      </c>
      <c r="AS2568" t="s">
        <v>708</v>
      </c>
      <c r="AT2568" t="s">
        <v>2383</v>
      </c>
      <c r="AW2568" s="35">
        <v>47</v>
      </c>
      <c r="AX2568" s="37">
        <v>89</v>
      </c>
      <c r="AY2568" s="41">
        <f t="shared" si="780"/>
        <v>47089</v>
      </c>
      <c r="BA2568" s="7" t="s">
        <v>59</v>
      </c>
    </row>
    <row r="2569" spans="1:53" hidden="1" outlineLevel="1">
      <c r="A2569" t="s">
        <v>2316</v>
      </c>
      <c r="B2569" t="s">
        <v>2383</v>
      </c>
      <c r="C2569" s="25">
        <v>18059</v>
      </c>
      <c r="F2569" s="25">
        <v>10582</v>
      </c>
      <c r="G2569" s="25">
        <v>4978</v>
      </c>
      <c r="H2569" s="1">
        <v>4107</v>
      </c>
      <c r="I2569" s="2" t="str">
        <f t="shared" si="788"/>
        <v/>
      </c>
      <c r="J2569" s="2">
        <f t="shared" si="789"/>
        <v>0.38811188811188813</v>
      </c>
      <c r="K2569" s="10" t="e">
        <f t="shared" si="781"/>
        <v>#N/A</v>
      </c>
      <c r="L2569" s="9" t="e">
        <f t="shared" si="782"/>
        <v>#N/A</v>
      </c>
      <c r="M2569" s="8" t="e">
        <f t="shared" si="783"/>
        <v>#N/A</v>
      </c>
      <c r="N2569" s="2" t="str">
        <f t="shared" si="784"/>
        <v>-</v>
      </c>
      <c r="O2569" s="2" t="str">
        <f t="shared" si="785"/>
        <v>-</v>
      </c>
      <c r="P2569" s="2" t="str">
        <f t="shared" si="786"/>
        <v>-</v>
      </c>
      <c r="Q2569" s="2" t="str">
        <f t="shared" si="787"/>
        <v>-</v>
      </c>
      <c r="AS2569" t="s">
        <v>2316</v>
      </c>
      <c r="AT2569" t="s">
        <v>2383</v>
      </c>
      <c r="AW2569" s="35">
        <v>47</v>
      </c>
      <c r="AX2569" s="37">
        <v>91</v>
      </c>
      <c r="AY2569" s="41">
        <f t="shared" si="780"/>
        <v>47091</v>
      </c>
      <c r="BA2569" s="7" t="s">
        <v>59</v>
      </c>
    </row>
    <row r="2570" spans="1:53" hidden="1" outlineLevel="1">
      <c r="A2570" t="s">
        <v>1659</v>
      </c>
      <c r="B2570" t="s">
        <v>2383</v>
      </c>
      <c r="C2570" s="25">
        <v>411785</v>
      </c>
      <c r="F2570" s="25">
        <v>248538</v>
      </c>
      <c r="G2570" s="25">
        <v>126639</v>
      </c>
      <c r="H2570" s="1">
        <v>120447</v>
      </c>
      <c r="I2570" s="2" t="str">
        <f t="shared" si="788"/>
        <v/>
      </c>
      <c r="J2570" s="2">
        <f t="shared" si="789"/>
        <v>0.48462206986456802</v>
      </c>
      <c r="K2570" s="10" t="e">
        <f t="shared" si="781"/>
        <v>#N/A</v>
      </c>
      <c r="L2570" s="9" t="e">
        <f t="shared" si="782"/>
        <v>#N/A</v>
      </c>
      <c r="M2570" s="8" t="e">
        <f t="shared" si="783"/>
        <v>#N/A</v>
      </c>
      <c r="N2570" s="2" t="str">
        <f t="shared" si="784"/>
        <v>-</v>
      </c>
      <c r="O2570" s="2" t="str">
        <f t="shared" si="785"/>
        <v>-</v>
      </c>
      <c r="P2570" s="2" t="str">
        <f t="shared" si="786"/>
        <v>-</v>
      </c>
      <c r="Q2570" s="2" t="str">
        <f t="shared" si="787"/>
        <v>-</v>
      </c>
      <c r="AS2570" t="s">
        <v>1659</v>
      </c>
      <c r="AT2570" t="s">
        <v>2383</v>
      </c>
      <c r="AW2570" s="35">
        <v>47</v>
      </c>
      <c r="AX2570" s="37">
        <v>93</v>
      </c>
      <c r="AY2570" s="41">
        <f t="shared" si="780"/>
        <v>47093</v>
      </c>
      <c r="BA2570" s="7" t="s">
        <v>59</v>
      </c>
    </row>
    <row r="2571" spans="1:53" hidden="1" outlineLevel="1">
      <c r="A2571" t="s">
        <v>986</v>
      </c>
      <c r="B2571" t="s">
        <v>2383</v>
      </c>
      <c r="C2571" s="25">
        <v>7846</v>
      </c>
      <c r="F2571" s="25">
        <v>4147</v>
      </c>
      <c r="G2571" s="25">
        <v>1608</v>
      </c>
      <c r="H2571" s="1">
        <v>1370</v>
      </c>
      <c r="I2571" s="2" t="str">
        <f t="shared" si="788"/>
        <v/>
      </c>
      <c r="J2571" s="2">
        <f t="shared" si="789"/>
        <v>0.33035929587653723</v>
      </c>
      <c r="K2571" s="10" t="e">
        <f t="shared" si="781"/>
        <v>#N/A</v>
      </c>
      <c r="L2571" s="9" t="e">
        <f t="shared" si="782"/>
        <v>#N/A</v>
      </c>
      <c r="M2571" s="8" t="e">
        <f t="shared" si="783"/>
        <v>#N/A</v>
      </c>
      <c r="N2571" s="2" t="str">
        <f t="shared" si="784"/>
        <v>-</v>
      </c>
      <c r="O2571" s="2" t="str">
        <f t="shared" si="785"/>
        <v>-</v>
      </c>
      <c r="P2571" s="2" t="str">
        <f t="shared" si="786"/>
        <v>-</v>
      </c>
      <c r="Q2571" s="2" t="str">
        <f t="shared" si="787"/>
        <v>-</v>
      </c>
      <c r="AS2571" t="s">
        <v>986</v>
      </c>
      <c r="AT2571" t="s">
        <v>2383</v>
      </c>
      <c r="AW2571" s="35">
        <v>47</v>
      </c>
      <c r="AX2571" s="37">
        <v>95</v>
      </c>
      <c r="AY2571" s="41">
        <f t="shared" si="780"/>
        <v>47095</v>
      </c>
      <c r="BA2571" s="7" t="s">
        <v>59</v>
      </c>
    </row>
    <row r="2572" spans="1:53" hidden="1" outlineLevel="1">
      <c r="A2572" t="s">
        <v>1702</v>
      </c>
      <c r="B2572" t="s">
        <v>2383</v>
      </c>
      <c r="C2572" s="25">
        <v>27548</v>
      </c>
      <c r="F2572" s="25">
        <v>14297</v>
      </c>
      <c r="G2572" s="25">
        <v>7138</v>
      </c>
      <c r="H2572" s="1">
        <v>6185</v>
      </c>
      <c r="I2572" s="2" t="str">
        <f t="shared" si="788"/>
        <v/>
      </c>
      <c r="J2572" s="2">
        <f t="shared" si="789"/>
        <v>0.43260823949080229</v>
      </c>
      <c r="K2572" s="10" t="e">
        <f t="shared" si="781"/>
        <v>#N/A</v>
      </c>
      <c r="L2572" s="9" t="e">
        <f t="shared" si="782"/>
        <v>#N/A</v>
      </c>
      <c r="M2572" s="8" t="e">
        <f t="shared" si="783"/>
        <v>#N/A</v>
      </c>
      <c r="N2572" s="2" t="str">
        <f t="shared" si="784"/>
        <v>-</v>
      </c>
      <c r="O2572" s="2" t="str">
        <f t="shared" si="785"/>
        <v>-</v>
      </c>
      <c r="P2572" s="2" t="str">
        <f t="shared" si="786"/>
        <v>-</v>
      </c>
      <c r="Q2572" s="2" t="str">
        <f t="shared" si="787"/>
        <v>-</v>
      </c>
      <c r="AS2572" t="s">
        <v>1702</v>
      </c>
      <c r="AT2572" t="s">
        <v>2383</v>
      </c>
      <c r="AW2572" s="35">
        <v>47</v>
      </c>
      <c r="AX2572" s="37">
        <v>97</v>
      </c>
      <c r="AY2572" s="41">
        <f t="shared" si="780"/>
        <v>47097</v>
      </c>
      <c r="BA2572" s="7" t="s">
        <v>59</v>
      </c>
    </row>
    <row r="2573" spans="1:53" hidden="1" outlineLevel="1">
      <c r="A2573" t="s">
        <v>1613</v>
      </c>
      <c r="B2573" t="s">
        <v>2383</v>
      </c>
      <c r="C2573" s="25">
        <v>40773</v>
      </c>
      <c r="F2573" s="25">
        <v>24625</v>
      </c>
      <c r="G2573" s="25">
        <v>12864</v>
      </c>
      <c r="H2573" s="1">
        <v>10503</v>
      </c>
      <c r="I2573" s="2" t="str">
        <f t="shared" si="788"/>
        <v/>
      </c>
      <c r="J2573" s="2">
        <f t="shared" si="789"/>
        <v>0.42651776649746193</v>
      </c>
      <c r="K2573" s="10" t="e">
        <f t="shared" si="781"/>
        <v>#N/A</v>
      </c>
      <c r="L2573" s="9" t="e">
        <f t="shared" si="782"/>
        <v>#N/A</v>
      </c>
      <c r="M2573" s="8" t="e">
        <f t="shared" si="783"/>
        <v>#N/A</v>
      </c>
      <c r="N2573" s="2" t="str">
        <f t="shared" si="784"/>
        <v>-</v>
      </c>
      <c r="O2573" s="2" t="str">
        <f t="shared" si="785"/>
        <v>-</v>
      </c>
      <c r="P2573" s="2" t="str">
        <f t="shared" si="786"/>
        <v>-</v>
      </c>
      <c r="Q2573" s="2" t="str">
        <f t="shared" si="787"/>
        <v>-</v>
      </c>
      <c r="AS2573" t="s">
        <v>1613</v>
      </c>
      <c r="AT2573" t="s">
        <v>2383</v>
      </c>
      <c r="AW2573" s="35">
        <v>47</v>
      </c>
      <c r="AX2573" s="37">
        <v>99</v>
      </c>
      <c r="AY2573" s="41">
        <f t="shared" si="780"/>
        <v>47099</v>
      </c>
      <c r="BA2573" s="7" t="s">
        <v>59</v>
      </c>
    </row>
    <row r="2574" spans="1:53" hidden="1" outlineLevel="1">
      <c r="A2574" t="s">
        <v>700</v>
      </c>
      <c r="B2574" t="s">
        <v>2383</v>
      </c>
      <c r="C2574" s="25">
        <v>11817</v>
      </c>
      <c r="F2574" s="25">
        <v>7698</v>
      </c>
      <c r="G2574" s="25">
        <v>4081</v>
      </c>
      <c r="H2574" s="1">
        <v>3750</v>
      </c>
      <c r="I2574" s="2" t="str">
        <f t="shared" si="788"/>
        <v/>
      </c>
      <c r="J2574" s="2">
        <f t="shared" si="789"/>
        <v>0.48713951675759937</v>
      </c>
      <c r="K2574" s="10" t="e">
        <f t="shared" si="781"/>
        <v>#N/A</v>
      </c>
      <c r="L2574" s="9" t="e">
        <f t="shared" si="782"/>
        <v>#N/A</v>
      </c>
      <c r="M2574" s="8" t="e">
        <f t="shared" si="783"/>
        <v>#N/A</v>
      </c>
      <c r="N2574" s="2" t="str">
        <f t="shared" si="784"/>
        <v>-</v>
      </c>
      <c r="O2574" s="2" t="str">
        <f t="shared" si="785"/>
        <v>-</v>
      </c>
      <c r="P2574" s="2" t="str">
        <f t="shared" si="786"/>
        <v>-</v>
      </c>
      <c r="Q2574" s="2" t="str">
        <f t="shared" si="787"/>
        <v>-</v>
      </c>
      <c r="AS2574" t="s">
        <v>700</v>
      </c>
      <c r="AT2574" t="s">
        <v>2383</v>
      </c>
      <c r="AW2574" s="35">
        <v>47</v>
      </c>
      <c r="AX2574" s="37">
        <v>101</v>
      </c>
      <c r="AY2574" s="41">
        <f t="shared" si="780"/>
        <v>47101</v>
      </c>
      <c r="BA2574" s="7" t="s">
        <v>59</v>
      </c>
    </row>
    <row r="2575" spans="1:53" hidden="1" outlineLevel="1">
      <c r="A2575" t="s">
        <v>1886</v>
      </c>
      <c r="B2575" t="s">
        <v>2383</v>
      </c>
      <c r="C2575" s="25">
        <v>32310</v>
      </c>
      <c r="F2575" s="25">
        <v>16925</v>
      </c>
      <c r="G2575" s="25">
        <v>8332</v>
      </c>
      <c r="H2575" s="1">
        <v>7287</v>
      </c>
      <c r="I2575" s="2" t="str">
        <f t="shared" si="788"/>
        <v/>
      </c>
      <c r="J2575" s="2">
        <f t="shared" si="789"/>
        <v>0.43054652880354505</v>
      </c>
      <c r="K2575" s="10" t="e">
        <f t="shared" si="781"/>
        <v>#N/A</v>
      </c>
      <c r="L2575" s="9" t="e">
        <f t="shared" si="782"/>
        <v>#N/A</v>
      </c>
      <c r="M2575" s="8" t="e">
        <f t="shared" si="783"/>
        <v>#N/A</v>
      </c>
      <c r="N2575" s="2" t="str">
        <f t="shared" si="784"/>
        <v>-</v>
      </c>
      <c r="O2575" s="2" t="str">
        <f t="shared" si="785"/>
        <v>-</v>
      </c>
      <c r="P2575" s="2" t="str">
        <f t="shared" si="786"/>
        <v>-</v>
      </c>
      <c r="Q2575" s="2" t="str">
        <f t="shared" si="787"/>
        <v>-</v>
      </c>
      <c r="AS2575" t="s">
        <v>1886</v>
      </c>
      <c r="AT2575" t="s">
        <v>2383</v>
      </c>
      <c r="AW2575" s="35">
        <v>47</v>
      </c>
      <c r="AX2575" s="37">
        <v>103</v>
      </c>
      <c r="AY2575" s="41">
        <f t="shared" si="780"/>
        <v>47103</v>
      </c>
      <c r="BA2575" s="7" t="s">
        <v>59</v>
      </c>
    </row>
    <row r="2576" spans="1:53" hidden="1" outlineLevel="1">
      <c r="A2576" t="s">
        <v>2134</v>
      </c>
      <c r="B2576" t="s">
        <v>2383</v>
      </c>
      <c r="C2576" s="25">
        <v>45207</v>
      </c>
      <c r="F2576" s="25">
        <v>26823</v>
      </c>
      <c r="G2576" s="25">
        <v>16761</v>
      </c>
      <c r="H2576" s="1">
        <v>15973</v>
      </c>
      <c r="I2576" s="2" t="str">
        <f t="shared" si="788"/>
        <v/>
      </c>
      <c r="J2576" s="2">
        <f t="shared" si="789"/>
        <v>0.59549640234127432</v>
      </c>
      <c r="K2576" s="10" t="e">
        <f t="shared" si="781"/>
        <v>#N/A</v>
      </c>
      <c r="L2576" s="9" t="e">
        <f t="shared" si="782"/>
        <v>#N/A</v>
      </c>
      <c r="M2576" s="8" t="e">
        <f t="shared" si="783"/>
        <v>#N/A</v>
      </c>
      <c r="N2576" s="2" t="str">
        <f t="shared" si="784"/>
        <v>-</v>
      </c>
      <c r="O2576" s="2" t="str">
        <f t="shared" si="785"/>
        <v>-</v>
      </c>
      <c r="P2576" s="2" t="str">
        <f t="shared" si="786"/>
        <v>-</v>
      </c>
      <c r="Q2576" s="2" t="str">
        <f t="shared" si="787"/>
        <v>-</v>
      </c>
      <c r="AS2576" t="s">
        <v>2134</v>
      </c>
      <c r="AT2576" t="s">
        <v>2383</v>
      </c>
      <c r="AW2576" s="35">
        <v>47</v>
      </c>
      <c r="AX2576" s="37">
        <v>105</v>
      </c>
      <c r="AY2576" s="41">
        <f t="shared" si="780"/>
        <v>47105</v>
      </c>
      <c r="BA2576" s="7" t="s">
        <v>59</v>
      </c>
    </row>
    <row r="2577" spans="1:53" hidden="1" outlineLevel="1">
      <c r="A2577" t="s">
        <v>721</v>
      </c>
      <c r="B2577" t="s">
        <v>2383</v>
      </c>
      <c r="C2577" s="25">
        <v>51610</v>
      </c>
      <c r="F2577" s="25">
        <v>26067</v>
      </c>
      <c r="G2577" s="25">
        <v>14563</v>
      </c>
      <c r="H2577" s="1">
        <v>13710</v>
      </c>
      <c r="I2577" s="2" t="str">
        <f t="shared" si="788"/>
        <v/>
      </c>
      <c r="J2577" s="2">
        <f t="shared" si="789"/>
        <v>0.5259523535504661</v>
      </c>
      <c r="K2577" s="10" t="e">
        <f t="shared" si="781"/>
        <v>#N/A</v>
      </c>
      <c r="L2577" s="9" t="e">
        <f t="shared" si="782"/>
        <v>#N/A</v>
      </c>
      <c r="M2577" s="8" t="e">
        <f t="shared" si="783"/>
        <v>#N/A</v>
      </c>
      <c r="N2577" s="2" t="str">
        <f t="shared" si="784"/>
        <v>-</v>
      </c>
      <c r="O2577" s="2" t="str">
        <f t="shared" si="785"/>
        <v>-</v>
      </c>
      <c r="P2577" s="2" t="str">
        <f t="shared" si="786"/>
        <v>-</v>
      </c>
      <c r="Q2577" s="2" t="str">
        <f t="shared" si="787"/>
        <v>-</v>
      </c>
      <c r="AS2577" t="s">
        <v>721</v>
      </c>
      <c r="AT2577" t="s">
        <v>2383</v>
      </c>
      <c r="AW2577" s="35">
        <v>47</v>
      </c>
      <c r="AX2577" s="37">
        <v>107</v>
      </c>
      <c r="AY2577" s="41">
        <f t="shared" si="780"/>
        <v>47107</v>
      </c>
      <c r="BA2577" s="7" t="s">
        <v>59</v>
      </c>
    </row>
    <row r="2578" spans="1:53" hidden="1" outlineLevel="1">
      <c r="A2578" t="s">
        <v>965</v>
      </c>
      <c r="B2578" t="s">
        <v>2383</v>
      </c>
      <c r="C2578" s="25">
        <v>25445</v>
      </c>
      <c r="F2578" s="25">
        <v>13080</v>
      </c>
      <c r="G2578" s="25">
        <v>7925</v>
      </c>
      <c r="H2578" s="1">
        <v>7522</v>
      </c>
      <c r="I2578" s="2" t="str">
        <f t="shared" si="788"/>
        <v/>
      </c>
      <c r="J2578" s="2">
        <f t="shared" si="789"/>
        <v>0.57507645259938833</v>
      </c>
      <c r="K2578" s="10" t="e">
        <f t="shared" si="781"/>
        <v>#N/A</v>
      </c>
      <c r="L2578" s="9" t="e">
        <f t="shared" si="782"/>
        <v>#N/A</v>
      </c>
      <c r="M2578" s="8" t="e">
        <f t="shared" si="783"/>
        <v>#N/A</v>
      </c>
      <c r="N2578" s="2" t="str">
        <f t="shared" si="784"/>
        <v>-</v>
      </c>
      <c r="O2578" s="2" t="str">
        <f t="shared" si="785"/>
        <v>-</v>
      </c>
      <c r="P2578" s="2" t="str">
        <f t="shared" si="786"/>
        <v>-</v>
      </c>
      <c r="Q2578" s="2" t="str">
        <f t="shared" si="787"/>
        <v>-</v>
      </c>
      <c r="AS2578" t="s">
        <v>965</v>
      </c>
      <c r="AT2578" t="s">
        <v>2383</v>
      </c>
      <c r="AW2578" s="35">
        <v>47</v>
      </c>
      <c r="AX2578" s="37">
        <v>109</v>
      </c>
      <c r="AY2578" s="41">
        <f t="shared" si="780"/>
        <v>47109</v>
      </c>
      <c r="BA2578" s="7" t="s">
        <v>59</v>
      </c>
    </row>
    <row r="2579" spans="1:53" hidden="1" outlineLevel="1">
      <c r="A2579" t="s">
        <v>744</v>
      </c>
      <c r="B2579" t="s">
        <v>2383</v>
      </c>
      <c r="C2579" s="25">
        <v>21556</v>
      </c>
      <c r="F2579" s="25">
        <v>12482</v>
      </c>
      <c r="G2579" s="25">
        <v>5708</v>
      </c>
      <c r="H2579" s="1">
        <v>4961</v>
      </c>
      <c r="I2579" s="2" t="str">
        <f t="shared" si="788"/>
        <v/>
      </c>
      <c r="J2579" s="2">
        <f t="shared" si="789"/>
        <v>0.3974523313571543</v>
      </c>
      <c r="K2579" s="10" t="e">
        <f t="shared" si="781"/>
        <v>#N/A</v>
      </c>
      <c r="L2579" s="9" t="e">
        <f t="shared" si="782"/>
        <v>#N/A</v>
      </c>
      <c r="M2579" s="8" t="e">
        <f t="shared" si="783"/>
        <v>#N/A</v>
      </c>
      <c r="N2579" s="2" t="str">
        <f t="shared" si="784"/>
        <v>-</v>
      </c>
      <c r="O2579" s="2" t="str">
        <f t="shared" si="785"/>
        <v>-</v>
      </c>
      <c r="P2579" s="2" t="str">
        <f t="shared" si="786"/>
        <v>-</v>
      </c>
      <c r="Q2579" s="2" t="str">
        <f t="shared" si="787"/>
        <v>-</v>
      </c>
      <c r="AS2579" t="s">
        <v>744</v>
      </c>
      <c r="AT2579" t="s">
        <v>2383</v>
      </c>
      <c r="AW2579" s="35">
        <v>47</v>
      </c>
      <c r="AX2579" s="37">
        <v>111</v>
      </c>
      <c r="AY2579" s="41">
        <f t="shared" si="780"/>
        <v>47111</v>
      </c>
      <c r="BA2579" s="7" t="s">
        <v>59</v>
      </c>
    </row>
    <row r="2580" spans="1:53" hidden="1" outlineLevel="1">
      <c r="A2580" t="s">
        <v>745</v>
      </c>
      <c r="B2580" t="s">
        <v>2383</v>
      </c>
      <c r="C2580" s="25">
        <v>96681</v>
      </c>
      <c r="F2580" s="25">
        <v>54931</v>
      </c>
      <c r="G2580" s="25">
        <v>30812</v>
      </c>
      <c r="H2580" s="1">
        <v>29250</v>
      </c>
      <c r="I2580" s="2" t="str">
        <f t="shared" si="788"/>
        <v/>
      </c>
      <c r="J2580" s="2">
        <f t="shared" si="789"/>
        <v>0.53248620997251095</v>
      </c>
      <c r="K2580" s="10" t="e">
        <f t="shared" si="781"/>
        <v>#N/A</v>
      </c>
      <c r="L2580" s="9" t="e">
        <f t="shared" si="782"/>
        <v>#N/A</v>
      </c>
      <c r="M2580" s="8" t="e">
        <f t="shared" si="783"/>
        <v>#N/A</v>
      </c>
      <c r="N2580" s="2" t="str">
        <f t="shared" si="784"/>
        <v>-</v>
      </c>
      <c r="O2580" s="2" t="str">
        <f t="shared" si="785"/>
        <v>-</v>
      </c>
      <c r="P2580" s="2" t="str">
        <f t="shared" si="786"/>
        <v>-</v>
      </c>
      <c r="Q2580" s="2" t="str">
        <f t="shared" si="787"/>
        <v>-</v>
      </c>
      <c r="AS2580" t="s">
        <v>745</v>
      </c>
      <c r="AT2580" t="s">
        <v>2383</v>
      </c>
      <c r="AW2580" s="35">
        <v>47</v>
      </c>
      <c r="AX2580" s="37">
        <v>113</v>
      </c>
      <c r="AY2580" s="41">
        <f t="shared" si="780"/>
        <v>47113</v>
      </c>
      <c r="BA2580" s="7" t="s">
        <v>59</v>
      </c>
    </row>
    <row r="2581" spans="1:53" hidden="1" outlineLevel="1">
      <c r="A2581" t="s">
        <v>2911</v>
      </c>
      <c r="B2581" t="s">
        <v>2383</v>
      </c>
      <c r="C2581" s="25">
        <v>27992</v>
      </c>
      <c r="F2581" s="25">
        <v>17874</v>
      </c>
      <c r="G2581" s="25">
        <v>9079</v>
      </c>
      <c r="H2581" s="1">
        <v>8554</v>
      </c>
      <c r="I2581" s="2" t="str">
        <f t="shared" si="788"/>
        <v/>
      </c>
      <c r="J2581" s="2">
        <f t="shared" si="789"/>
        <v>0.47857222781694081</v>
      </c>
      <c r="K2581" s="10" t="e">
        <f t="shared" si="781"/>
        <v>#N/A</v>
      </c>
      <c r="L2581" s="9" t="e">
        <f t="shared" si="782"/>
        <v>#N/A</v>
      </c>
      <c r="M2581" s="8" t="e">
        <f t="shared" si="783"/>
        <v>#N/A</v>
      </c>
      <c r="N2581" s="2" t="str">
        <f t="shared" si="784"/>
        <v>-</v>
      </c>
      <c r="O2581" s="2" t="str">
        <f t="shared" si="785"/>
        <v>-</v>
      </c>
      <c r="P2581" s="2" t="str">
        <f t="shared" si="786"/>
        <v>-</v>
      </c>
      <c r="Q2581" s="2" t="str">
        <f t="shared" si="787"/>
        <v>-</v>
      </c>
      <c r="AS2581" t="s">
        <v>2911</v>
      </c>
      <c r="AT2581" t="s">
        <v>2383</v>
      </c>
      <c r="AW2581" s="35">
        <v>47</v>
      </c>
      <c r="AX2581" s="37">
        <v>115</v>
      </c>
      <c r="AY2581" s="41">
        <f t="shared" si="780"/>
        <v>47115</v>
      </c>
      <c r="BA2581" s="7" t="s">
        <v>59</v>
      </c>
    </row>
    <row r="2582" spans="1:53" hidden="1" outlineLevel="1">
      <c r="A2582" t="s">
        <v>2831</v>
      </c>
      <c r="B2582" t="s">
        <v>2383</v>
      </c>
      <c r="C2582" s="25">
        <v>28821</v>
      </c>
      <c r="F2582" s="25">
        <v>16041</v>
      </c>
      <c r="G2582" s="25">
        <v>8571</v>
      </c>
      <c r="H2582" s="1">
        <v>6774</v>
      </c>
      <c r="I2582" s="2" t="str">
        <f t="shared" si="788"/>
        <v/>
      </c>
      <c r="J2582" s="2">
        <f t="shared" si="789"/>
        <v>0.42229287450907049</v>
      </c>
      <c r="K2582" s="10" t="e">
        <f t="shared" si="781"/>
        <v>#N/A</v>
      </c>
      <c r="L2582" s="9" t="e">
        <f t="shared" si="782"/>
        <v>#N/A</v>
      </c>
      <c r="M2582" s="8" t="e">
        <f t="shared" si="783"/>
        <v>#N/A</v>
      </c>
      <c r="N2582" s="2" t="str">
        <f t="shared" si="784"/>
        <v>-</v>
      </c>
      <c r="O2582" s="2" t="str">
        <f t="shared" si="785"/>
        <v>-</v>
      </c>
      <c r="P2582" s="2" t="str">
        <f t="shared" si="786"/>
        <v>-</v>
      </c>
      <c r="Q2582" s="2" t="str">
        <f t="shared" si="787"/>
        <v>-</v>
      </c>
      <c r="AS2582" t="s">
        <v>2831</v>
      </c>
      <c r="AT2582" t="s">
        <v>2383</v>
      </c>
      <c r="AW2582" s="35">
        <v>47</v>
      </c>
      <c r="AX2582" s="37">
        <v>117</v>
      </c>
      <c r="AY2582" s="41">
        <f t="shared" si="780"/>
        <v>47117</v>
      </c>
      <c r="BA2582" s="7" t="s">
        <v>59</v>
      </c>
    </row>
    <row r="2583" spans="1:53" hidden="1" outlineLevel="1">
      <c r="A2583" t="s">
        <v>2327</v>
      </c>
      <c r="B2583" t="s">
        <v>2383</v>
      </c>
      <c r="C2583" s="25">
        <v>75795</v>
      </c>
      <c r="F2583" s="25">
        <v>41932</v>
      </c>
      <c r="G2583" s="25">
        <v>23821</v>
      </c>
      <c r="H2583" s="1">
        <v>21282</v>
      </c>
      <c r="I2583" s="2" t="str">
        <f t="shared" si="788"/>
        <v/>
      </c>
      <c r="J2583" s="2">
        <f t="shared" si="789"/>
        <v>0.50753601068396448</v>
      </c>
      <c r="K2583" s="10" t="e">
        <f t="shared" si="781"/>
        <v>#N/A</v>
      </c>
      <c r="L2583" s="9" t="e">
        <f t="shared" si="782"/>
        <v>#N/A</v>
      </c>
      <c r="M2583" s="8" t="e">
        <f t="shared" si="783"/>
        <v>#N/A</v>
      </c>
      <c r="N2583" s="2" t="str">
        <f t="shared" si="784"/>
        <v>-</v>
      </c>
      <c r="O2583" s="2" t="str">
        <f t="shared" si="785"/>
        <v>-</v>
      </c>
      <c r="P2583" s="2" t="str">
        <f t="shared" si="786"/>
        <v>-</v>
      </c>
      <c r="Q2583" s="2" t="str">
        <f t="shared" si="787"/>
        <v>-</v>
      </c>
      <c r="AS2583" t="s">
        <v>2327</v>
      </c>
      <c r="AT2583" t="s">
        <v>2383</v>
      </c>
      <c r="AW2583" s="35">
        <v>47</v>
      </c>
      <c r="AX2583" s="37">
        <v>119</v>
      </c>
      <c r="AY2583" s="41">
        <f t="shared" si="780"/>
        <v>47119</v>
      </c>
      <c r="BA2583" s="7" t="s">
        <v>59</v>
      </c>
    </row>
    <row r="2584" spans="1:53" hidden="1" outlineLevel="1">
      <c r="A2584" t="s">
        <v>726</v>
      </c>
      <c r="B2584" t="s">
        <v>2383</v>
      </c>
      <c r="C2584" s="25">
        <v>11346</v>
      </c>
      <c r="F2584" s="25">
        <v>6368</v>
      </c>
      <c r="G2584" s="25">
        <v>3372</v>
      </c>
      <c r="H2584" s="1">
        <v>2892</v>
      </c>
      <c r="I2584" s="2" t="str">
        <f t="shared" si="788"/>
        <v/>
      </c>
      <c r="J2584" s="2">
        <f t="shared" si="789"/>
        <v>0.45414572864321606</v>
      </c>
      <c r="K2584" s="10" t="e">
        <f t="shared" si="781"/>
        <v>#N/A</v>
      </c>
      <c r="L2584" s="9" t="e">
        <f t="shared" si="782"/>
        <v>#N/A</v>
      </c>
      <c r="M2584" s="8" t="e">
        <f t="shared" si="783"/>
        <v>#N/A</v>
      </c>
      <c r="N2584" s="2" t="str">
        <f t="shared" si="784"/>
        <v>-</v>
      </c>
      <c r="O2584" s="2" t="str">
        <f t="shared" si="785"/>
        <v>-</v>
      </c>
      <c r="P2584" s="2" t="str">
        <f t="shared" si="786"/>
        <v>-</v>
      </c>
      <c r="Q2584" s="2" t="str">
        <f t="shared" si="787"/>
        <v>-</v>
      </c>
      <c r="AS2584" t="s">
        <v>726</v>
      </c>
      <c r="AT2584" t="s">
        <v>2383</v>
      </c>
      <c r="AW2584" s="35">
        <v>47</v>
      </c>
      <c r="AX2584" s="37">
        <v>121</v>
      </c>
      <c r="AY2584" s="41">
        <f t="shared" si="780"/>
        <v>47121</v>
      </c>
      <c r="BA2584" s="7" t="s">
        <v>59</v>
      </c>
    </row>
    <row r="2585" spans="1:53" hidden="1" outlineLevel="1">
      <c r="A2585" t="s">
        <v>2005</v>
      </c>
      <c r="B2585" t="s">
        <v>2383</v>
      </c>
      <c r="C2585" s="25">
        <v>42955</v>
      </c>
      <c r="F2585" s="25">
        <v>27045</v>
      </c>
      <c r="G2585" s="25">
        <v>12895</v>
      </c>
      <c r="H2585" s="1">
        <v>12264</v>
      </c>
      <c r="I2585" s="2" t="str">
        <f t="shared" si="788"/>
        <v/>
      </c>
      <c r="J2585" s="2">
        <f t="shared" si="789"/>
        <v>0.45346644481419857</v>
      </c>
      <c r="K2585" s="10" t="e">
        <f t="shared" si="781"/>
        <v>#N/A</v>
      </c>
      <c r="L2585" s="9" t="e">
        <f t="shared" si="782"/>
        <v>#N/A</v>
      </c>
      <c r="M2585" s="8" t="e">
        <f t="shared" si="783"/>
        <v>#N/A</v>
      </c>
      <c r="N2585" s="2" t="str">
        <f t="shared" si="784"/>
        <v>-</v>
      </c>
      <c r="O2585" s="2" t="str">
        <f t="shared" si="785"/>
        <v>-</v>
      </c>
      <c r="P2585" s="2" t="str">
        <f t="shared" si="786"/>
        <v>-</v>
      </c>
      <c r="Q2585" s="2" t="str">
        <f t="shared" si="787"/>
        <v>-</v>
      </c>
      <c r="AS2585" t="s">
        <v>2005</v>
      </c>
      <c r="AT2585" t="s">
        <v>2383</v>
      </c>
      <c r="AW2585" s="35">
        <v>47</v>
      </c>
      <c r="AX2585" s="37">
        <v>123</v>
      </c>
      <c r="AY2585" s="41">
        <f t="shared" si="780"/>
        <v>47123</v>
      </c>
      <c r="BA2585" s="7" t="s">
        <v>59</v>
      </c>
    </row>
    <row r="2586" spans="1:53" hidden="1" outlineLevel="1">
      <c r="A2586" t="s">
        <v>1093</v>
      </c>
      <c r="B2586" t="s">
        <v>2383</v>
      </c>
      <c r="C2586" s="25">
        <v>153054</v>
      </c>
      <c r="F2586" s="25">
        <v>70563</v>
      </c>
      <c r="G2586" s="25">
        <v>36259</v>
      </c>
      <c r="H2586" s="1">
        <v>30750</v>
      </c>
      <c r="I2586" s="2" t="str">
        <f t="shared" si="788"/>
        <v/>
      </c>
      <c r="J2586" s="2">
        <f t="shared" si="789"/>
        <v>0.43578079163300881</v>
      </c>
      <c r="K2586" s="10" t="e">
        <f t="shared" si="781"/>
        <v>#N/A</v>
      </c>
      <c r="L2586" s="9" t="e">
        <f t="shared" si="782"/>
        <v>#N/A</v>
      </c>
      <c r="M2586" s="8" t="e">
        <f t="shared" si="783"/>
        <v>#N/A</v>
      </c>
      <c r="N2586" s="2" t="str">
        <f t="shared" si="784"/>
        <v>-</v>
      </c>
      <c r="O2586" s="2" t="str">
        <f t="shared" si="785"/>
        <v>-</v>
      </c>
      <c r="P2586" s="2" t="str">
        <f t="shared" si="786"/>
        <v>-</v>
      </c>
      <c r="Q2586" s="2" t="str">
        <f t="shared" si="787"/>
        <v>-</v>
      </c>
      <c r="AS2586" t="s">
        <v>1093</v>
      </c>
      <c r="AT2586" t="s">
        <v>2383</v>
      </c>
      <c r="AW2586" s="35">
        <v>47</v>
      </c>
      <c r="AX2586" s="37">
        <v>125</v>
      </c>
      <c r="AY2586" s="41">
        <f t="shared" si="780"/>
        <v>47125</v>
      </c>
      <c r="BA2586" s="7" t="s">
        <v>59</v>
      </c>
    </row>
    <row r="2587" spans="1:53" hidden="1" outlineLevel="1">
      <c r="A2587" t="s">
        <v>966</v>
      </c>
      <c r="B2587" t="s">
        <v>2383</v>
      </c>
      <c r="C2587" s="25">
        <v>6123</v>
      </c>
      <c r="F2587" s="25">
        <v>3903</v>
      </c>
      <c r="G2587" s="25">
        <v>2205</v>
      </c>
      <c r="H2587" s="1">
        <v>2000</v>
      </c>
      <c r="I2587" s="2" t="str">
        <f t="shared" si="788"/>
        <v/>
      </c>
      <c r="J2587" s="2">
        <f t="shared" si="789"/>
        <v>0.51242633871380994</v>
      </c>
      <c r="K2587" s="10" t="e">
        <f t="shared" si="781"/>
        <v>#N/A</v>
      </c>
      <c r="L2587" s="9" t="e">
        <f t="shared" si="782"/>
        <v>#N/A</v>
      </c>
      <c r="M2587" s="8" t="e">
        <f t="shared" si="783"/>
        <v>#N/A</v>
      </c>
      <c r="N2587" s="2" t="str">
        <f t="shared" si="784"/>
        <v>-</v>
      </c>
      <c r="O2587" s="2" t="str">
        <f t="shared" si="785"/>
        <v>-</v>
      </c>
      <c r="P2587" s="2" t="str">
        <f t="shared" si="786"/>
        <v>-</v>
      </c>
      <c r="Q2587" s="2" t="str">
        <f t="shared" si="787"/>
        <v>-</v>
      </c>
      <c r="AS2587" t="s">
        <v>966</v>
      </c>
      <c r="AT2587" t="s">
        <v>2383</v>
      </c>
      <c r="AW2587" s="35">
        <v>47</v>
      </c>
      <c r="AX2587" s="37">
        <v>127</v>
      </c>
      <c r="AY2587" s="41">
        <f t="shared" si="780"/>
        <v>47127</v>
      </c>
      <c r="BA2587" s="7" t="s">
        <v>59</v>
      </c>
    </row>
    <row r="2588" spans="1:53" hidden="1" outlineLevel="1">
      <c r="A2588" t="s">
        <v>2516</v>
      </c>
      <c r="B2588" t="s">
        <v>2383</v>
      </c>
      <c r="C2588" s="25">
        <v>21156</v>
      </c>
      <c r="F2588" s="25">
        <v>10528</v>
      </c>
      <c r="G2588" s="25">
        <v>5385</v>
      </c>
      <c r="H2588" s="1">
        <v>4867</v>
      </c>
      <c r="I2588" s="2" t="str">
        <f t="shared" si="788"/>
        <v/>
      </c>
      <c r="J2588" s="2">
        <f t="shared" si="789"/>
        <v>0.46229103343465044</v>
      </c>
      <c r="K2588" s="10" t="e">
        <f t="shared" ref="K2588:K2619" si="790">RANK(R2588,R2588:AP2588)</f>
        <v>#N/A</v>
      </c>
      <c r="L2588" s="9" t="e">
        <f t="shared" ref="L2588:L2619" si="791">RANK(S2588,R2588:AP2588)</f>
        <v>#N/A</v>
      </c>
      <c r="M2588" s="8" t="e">
        <f t="shared" ref="M2588:M2619" si="792">RANK(T2588,R2588:AP2588)</f>
        <v>#N/A</v>
      </c>
      <c r="N2588" s="2" t="str">
        <f t="shared" ref="N2588:N2619" si="793">IF(SUM($R2588:$AO2588)=0,"-",R2588/SUM($R2588:$AO2588))</f>
        <v>-</v>
      </c>
      <c r="O2588" s="2" t="str">
        <f t="shared" ref="O2588:O2619" si="794">IF(SUM($R2588:$AO2588)=0,"-",S2588/SUM($R2588:$AO2588))</f>
        <v>-</v>
      </c>
      <c r="P2588" s="2" t="str">
        <f t="shared" ref="P2588:P2619" si="795">IF(SUM($R2588:$AO2588)=0,"-",T2588/SUM($R2588:$AO2588))</f>
        <v>-</v>
      </c>
      <c r="Q2588" s="2" t="str">
        <f t="shared" ref="Q2588:Q2619" si="796">IF(SUM($R2588:$AO2588)=0,"-",(1-N2588-O2588-P2588))</f>
        <v>-</v>
      </c>
      <c r="AS2588" t="s">
        <v>2516</v>
      </c>
      <c r="AT2588" t="s">
        <v>2383</v>
      </c>
      <c r="AW2588" s="35">
        <v>47</v>
      </c>
      <c r="AX2588" s="37">
        <v>129</v>
      </c>
      <c r="AY2588" s="41">
        <f t="shared" si="780"/>
        <v>47129</v>
      </c>
      <c r="BA2588" s="7" t="s">
        <v>59</v>
      </c>
    </row>
    <row r="2589" spans="1:53" hidden="1" outlineLevel="1">
      <c r="A2589" t="s">
        <v>491</v>
      </c>
      <c r="B2589" t="s">
        <v>2383</v>
      </c>
      <c r="C2589" s="25">
        <v>31990</v>
      </c>
      <c r="F2589" s="25">
        <v>20018</v>
      </c>
      <c r="G2589" s="25">
        <v>10032</v>
      </c>
      <c r="H2589" s="1">
        <v>9682</v>
      </c>
      <c r="I2589" s="2" t="str">
        <f t="shared" si="788"/>
        <v/>
      </c>
      <c r="J2589" s="2">
        <f t="shared" si="789"/>
        <v>0.48366470176840842</v>
      </c>
      <c r="K2589" s="10" t="e">
        <f t="shared" si="790"/>
        <v>#N/A</v>
      </c>
      <c r="L2589" s="9" t="e">
        <f t="shared" si="791"/>
        <v>#N/A</v>
      </c>
      <c r="M2589" s="8" t="e">
        <f t="shared" si="792"/>
        <v>#N/A</v>
      </c>
      <c r="N2589" s="2" t="str">
        <f t="shared" si="793"/>
        <v>-</v>
      </c>
      <c r="O2589" s="2" t="str">
        <f t="shared" si="794"/>
        <v>-</v>
      </c>
      <c r="P2589" s="2" t="str">
        <f t="shared" si="795"/>
        <v>-</v>
      </c>
      <c r="Q2589" s="2" t="str">
        <f t="shared" si="796"/>
        <v>-</v>
      </c>
      <c r="AS2589" t="s">
        <v>491</v>
      </c>
      <c r="AT2589" t="s">
        <v>2383</v>
      </c>
      <c r="AW2589" s="35">
        <v>47</v>
      </c>
      <c r="AX2589" s="37">
        <v>131</v>
      </c>
      <c r="AY2589" s="41">
        <f t="shared" si="780"/>
        <v>47131</v>
      </c>
      <c r="BA2589" s="7" t="s">
        <v>59</v>
      </c>
    </row>
    <row r="2590" spans="1:53" hidden="1" outlineLevel="1">
      <c r="A2590" t="s">
        <v>2663</v>
      </c>
      <c r="B2590" t="s">
        <v>2383</v>
      </c>
      <c r="C2590" s="25">
        <v>21371</v>
      </c>
      <c r="F2590" s="25">
        <v>13011</v>
      </c>
      <c r="G2590" s="25">
        <v>6826</v>
      </c>
      <c r="H2590" s="1">
        <v>5753</v>
      </c>
      <c r="I2590" s="2" t="str">
        <f t="shared" si="788"/>
        <v/>
      </c>
      <c r="J2590" s="2">
        <f t="shared" si="789"/>
        <v>0.44216432249634924</v>
      </c>
      <c r="K2590" s="10" t="e">
        <f t="shared" si="790"/>
        <v>#N/A</v>
      </c>
      <c r="L2590" s="9" t="e">
        <f t="shared" si="791"/>
        <v>#N/A</v>
      </c>
      <c r="M2590" s="8" t="e">
        <f t="shared" si="792"/>
        <v>#N/A</v>
      </c>
      <c r="N2590" s="2" t="str">
        <f t="shared" si="793"/>
        <v>-</v>
      </c>
      <c r="O2590" s="2" t="str">
        <f t="shared" si="794"/>
        <v>-</v>
      </c>
      <c r="P2590" s="2" t="str">
        <f t="shared" si="795"/>
        <v>-</v>
      </c>
      <c r="Q2590" s="2" t="str">
        <f t="shared" si="796"/>
        <v>-</v>
      </c>
      <c r="AS2590" t="s">
        <v>2663</v>
      </c>
      <c r="AT2590" t="s">
        <v>2383</v>
      </c>
      <c r="AW2590" s="35">
        <v>47</v>
      </c>
      <c r="AX2590" s="37">
        <v>133</v>
      </c>
      <c r="AY2590" s="41">
        <f t="shared" si="780"/>
        <v>47133</v>
      </c>
      <c r="BA2590" s="7" t="s">
        <v>59</v>
      </c>
    </row>
    <row r="2591" spans="1:53" hidden="1" outlineLevel="1">
      <c r="A2591" t="s">
        <v>441</v>
      </c>
      <c r="B2591" t="s">
        <v>2383</v>
      </c>
      <c r="C2591" s="25">
        <v>7620</v>
      </c>
      <c r="F2591" s="25">
        <v>4833</v>
      </c>
      <c r="G2591" s="25">
        <v>2414</v>
      </c>
      <c r="H2591" s="1">
        <v>1894</v>
      </c>
      <c r="I2591" s="2" t="str">
        <f t="shared" si="788"/>
        <v/>
      </c>
      <c r="J2591" s="2">
        <f t="shared" si="789"/>
        <v>0.39188909579971032</v>
      </c>
      <c r="K2591" s="10" t="e">
        <f t="shared" si="790"/>
        <v>#N/A</v>
      </c>
      <c r="L2591" s="9" t="e">
        <f t="shared" si="791"/>
        <v>#N/A</v>
      </c>
      <c r="M2591" s="8" t="e">
        <f t="shared" si="792"/>
        <v>#N/A</v>
      </c>
      <c r="N2591" s="2" t="str">
        <f t="shared" si="793"/>
        <v>-</v>
      </c>
      <c r="O2591" s="2" t="str">
        <f t="shared" si="794"/>
        <v>-</v>
      </c>
      <c r="P2591" s="2" t="str">
        <f t="shared" si="795"/>
        <v>-</v>
      </c>
      <c r="Q2591" s="2" t="str">
        <f t="shared" si="796"/>
        <v>-</v>
      </c>
      <c r="AS2591" t="s">
        <v>441</v>
      </c>
      <c r="AT2591" t="s">
        <v>2383</v>
      </c>
      <c r="AW2591" s="35">
        <v>47</v>
      </c>
      <c r="AX2591" s="37">
        <v>135</v>
      </c>
      <c r="AY2591" s="41">
        <f t="shared" si="780"/>
        <v>47135</v>
      </c>
      <c r="BA2591" s="7" t="s">
        <v>59</v>
      </c>
    </row>
    <row r="2592" spans="1:53" hidden="1" outlineLevel="1">
      <c r="A2592" t="s">
        <v>2785</v>
      </c>
      <c r="B2592" t="s">
        <v>2383</v>
      </c>
      <c r="C2592" s="25">
        <v>5023</v>
      </c>
      <c r="F2592" s="25">
        <v>3771</v>
      </c>
      <c r="G2592" s="25">
        <v>2204</v>
      </c>
      <c r="H2592" s="1">
        <v>2105</v>
      </c>
      <c r="I2592" s="2" t="str">
        <f t="shared" si="788"/>
        <v/>
      </c>
      <c r="J2592" s="2">
        <f t="shared" si="789"/>
        <v>0.55820737204985416</v>
      </c>
      <c r="K2592" s="10" t="e">
        <f t="shared" si="790"/>
        <v>#N/A</v>
      </c>
      <c r="L2592" s="9" t="e">
        <f t="shared" si="791"/>
        <v>#N/A</v>
      </c>
      <c r="M2592" s="8" t="e">
        <f t="shared" si="792"/>
        <v>#N/A</v>
      </c>
      <c r="N2592" s="2" t="str">
        <f t="shared" si="793"/>
        <v>-</v>
      </c>
      <c r="O2592" s="2" t="str">
        <f t="shared" si="794"/>
        <v>-</v>
      </c>
      <c r="P2592" s="2" t="str">
        <f t="shared" si="795"/>
        <v>-</v>
      </c>
      <c r="Q2592" s="2" t="str">
        <f t="shared" si="796"/>
        <v>-</v>
      </c>
      <c r="AS2592" t="s">
        <v>2785</v>
      </c>
      <c r="AT2592" t="s">
        <v>2383</v>
      </c>
      <c r="AW2592" s="35">
        <v>47</v>
      </c>
      <c r="AX2592" s="37">
        <v>137</v>
      </c>
      <c r="AY2592" s="41">
        <f t="shared" si="780"/>
        <v>47137</v>
      </c>
      <c r="BA2592" s="7" t="s">
        <v>59</v>
      </c>
    </row>
    <row r="2593" spans="1:53" hidden="1" outlineLevel="1">
      <c r="A2593" t="s">
        <v>1633</v>
      </c>
      <c r="B2593" t="s">
        <v>2383</v>
      </c>
      <c r="C2593" s="25">
        <v>16539</v>
      </c>
      <c r="F2593" s="25">
        <v>10630</v>
      </c>
      <c r="G2593" s="25">
        <v>5277</v>
      </c>
      <c r="H2593" s="1">
        <v>5029</v>
      </c>
      <c r="I2593" s="2" t="str">
        <f t="shared" si="788"/>
        <v/>
      </c>
      <c r="J2593" s="2">
        <f t="shared" si="789"/>
        <v>0.47309501411100657</v>
      </c>
      <c r="K2593" s="10" t="e">
        <f t="shared" si="790"/>
        <v>#N/A</v>
      </c>
      <c r="L2593" s="9" t="e">
        <f t="shared" si="791"/>
        <v>#N/A</v>
      </c>
      <c r="M2593" s="8" t="e">
        <f t="shared" si="792"/>
        <v>#N/A</v>
      </c>
      <c r="N2593" s="2" t="str">
        <f t="shared" si="793"/>
        <v>-</v>
      </c>
      <c r="O2593" s="2" t="str">
        <f t="shared" si="794"/>
        <v>-</v>
      </c>
      <c r="P2593" s="2" t="str">
        <f t="shared" si="795"/>
        <v>-</v>
      </c>
      <c r="Q2593" s="2" t="str">
        <f t="shared" si="796"/>
        <v>-</v>
      </c>
      <c r="AS2593" t="s">
        <v>1633</v>
      </c>
      <c r="AT2593" t="s">
        <v>2383</v>
      </c>
      <c r="AW2593" s="35">
        <v>47</v>
      </c>
      <c r="AX2593" s="37">
        <v>139</v>
      </c>
      <c r="AY2593" s="41">
        <f t="shared" si="780"/>
        <v>47139</v>
      </c>
      <c r="BA2593" s="7" t="s">
        <v>59</v>
      </c>
    </row>
    <row r="2594" spans="1:53" hidden="1" outlineLevel="1">
      <c r="A2594" t="s">
        <v>2996</v>
      </c>
      <c r="B2594" t="s">
        <v>2383</v>
      </c>
      <c r="C2594" s="25">
        <v>68493</v>
      </c>
      <c r="F2594" s="25">
        <v>36742</v>
      </c>
      <c r="G2594" s="25">
        <v>20667</v>
      </c>
      <c r="H2594" s="1">
        <v>18104</v>
      </c>
      <c r="I2594" s="2" t="str">
        <f t="shared" si="788"/>
        <v/>
      </c>
      <c r="J2594" s="2">
        <f t="shared" si="789"/>
        <v>0.49273311196995262</v>
      </c>
      <c r="K2594" s="10" t="e">
        <f t="shared" si="790"/>
        <v>#N/A</v>
      </c>
      <c r="L2594" s="9" t="e">
        <f t="shared" si="791"/>
        <v>#N/A</v>
      </c>
      <c r="M2594" s="8" t="e">
        <f t="shared" si="792"/>
        <v>#N/A</v>
      </c>
      <c r="N2594" s="2" t="str">
        <f t="shared" si="793"/>
        <v>-</v>
      </c>
      <c r="O2594" s="2" t="str">
        <f t="shared" si="794"/>
        <v>-</v>
      </c>
      <c r="P2594" s="2" t="str">
        <f t="shared" si="795"/>
        <v>-</v>
      </c>
      <c r="Q2594" s="2" t="str">
        <f t="shared" si="796"/>
        <v>-</v>
      </c>
      <c r="AS2594" t="s">
        <v>2996</v>
      </c>
      <c r="AT2594" t="s">
        <v>2383</v>
      </c>
      <c r="AW2594" s="35">
        <v>47</v>
      </c>
      <c r="AX2594" s="37">
        <v>141</v>
      </c>
      <c r="AY2594" s="41">
        <f t="shared" si="780"/>
        <v>47141</v>
      </c>
      <c r="BA2594" s="7" t="s">
        <v>59</v>
      </c>
    </row>
    <row r="2595" spans="1:53" hidden="1" outlineLevel="1">
      <c r="A2595" t="s">
        <v>2448</v>
      </c>
      <c r="B2595" t="s">
        <v>2383</v>
      </c>
      <c r="C2595" s="25">
        <v>30440</v>
      </c>
      <c r="F2595" s="25">
        <v>17748</v>
      </c>
      <c r="G2595" s="25">
        <v>8719</v>
      </c>
      <c r="H2595" s="1">
        <v>8278</v>
      </c>
      <c r="I2595" s="2" t="str">
        <f t="shared" si="788"/>
        <v/>
      </c>
      <c r="J2595" s="2">
        <f t="shared" si="789"/>
        <v>0.46641875140860944</v>
      </c>
      <c r="K2595" s="10" t="e">
        <f t="shared" si="790"/>
        <v>#N/A</v>
      </c>
      <c r="L2595" s="9" t="e">
        <f t="shared" si="791"/>
        <v>#N/A</v>
      </c>
      <c r="M2595" s="8" t="e">
        <f t="shared" si="792"/>
        <v>#N/A</v>
      </c>
      <c r="N2595" s="2" t="str">
        <f t="shared" si="793"/>
        <v>-</v>
      </c>
      <c r="O2595" s="2" t="str">
        <f t="shared" si="794"/>
        <v>-</v>
      </c>
      <c r="P2595" s="2" t="str">
        <f t="shared" si="795"/>
        <v>-</v>
      </c>
      <c r="Q2595" s="2" t="str">
        <f t="shared" si="796"/>
        <v>-</v>
      </c>
      <c r="AS2595" t="s">
        <v>2448</v>
      </c>
      <c r="AT2595" t="s">
        <v>2383</v>
      </c>
      <c r="AW2595" s="35">
        <v>47</v>
      </c>
      <c r="AX2595" s="37">
        <v>143</v>
      </c>
      <c r="AY2595" s="41">
        <f t="shared" si="780"/>
        <v>47143</v>
      </c>
      <c r="BA2595" s="7" t="s">
        <v>59</v>
      </c>
    </row>
    <row r="2596" spans="1:53" hidden="1" outlineLevel="1">
      <c r="A2596" t="s">
        <v>2103</v>
      </c>
      <c r="B2596" t="s">
        <v>2383</v>
      </c>
      <c r="C2596" s="25">
        <v>53821</v>
      </c>
      <c r="F2596" s="25">
        <v>33857</v>
      </c>
      <c r="G2596" s="25">
        <v>18035</v>
      </c>
      <c r="H2596" s="1">
        <v>16879</v>
      </c>
      <c r="I2596" s="2" t="str">
        <f t="shared" si="788"/>
        <v/>
      </c>
      <c r="J2596" s="2">
        <f t="shared" si="789"/>
        <v>0.49853796851463511</v>
      </c>
      <c r="K2596" s="10" t="e">
        <f t="shared" si="790"/>
        <v>#N/A</v>
      </c>
      <c r="L2596" s="9" t="e">
        <f t="shared" si="791"/>
        <v>#N/A</v>
      </c>
      <c r="M2596" s="8" t="e">
        <f t="shared" si="792"/>
        <v>#N/A</v>
      </c>
      <c r="N2596" s="2" t="str">
        <f t="shared" si="793"/>
        <v>-</v>
      </c>
      <c r="O2596" s="2" t="str">
        <f t="shared" si="794"/>
        <v>-</v>
      </c>
      <c r="P2596" s="2" t="str">
        <f t="shared" si="795"/>
        <v>-</v>
      </c>
      <c r="Q2596" s="2" t="str">
        <f t="shared" si="796"/>
        <v>-</v>
      </c>
      <c r="AS2596" t="s">
        <v>2103</v>
      </c>
      <c r="AT2596" t="s">
        <v>2383</v>
      </c>
      <c r="AW2596" s="35">
        <v>47</v>
      </c>
      <c r="AX2596" s="37">
        <v>145</v>
      </c>
      <c r="AY2596" s="41">
        <f t="shared" si="780"/>
        <v>47145</v>
      </c>
      <c r="BA2596" s="7" t="s">
        <v>59</v>
      </c>
    </row>
    <row r="2597" spans="1:53" hidden="1" outlineLevel="1">
      <c r="A2597" t="s">
        <v>2474</v>
      </c>
      <c r="B2597" t="s">
        <v>2383</v>
      </c>
      <c r="C2597" s="25">
        <v>61551</v>
      </c>
      <c r="F2597" s="25">
        <v>32395</v>
      </c>
      <c r="G2597" s="25">
        <v>19199</v>
      </c>
      <c r="H2597" s="1">
        <v>16782</v>
      </c>
      <c r="I2597" s="2" t="str">
        <f t="shared" si="788"/>
        <v/>
      </c>
      <c r="J2597" s="2">
        <f t="shared" si="789"/>
        <v>0.51804290785615059</v>
      </c>
      <c r="K2597" s="10" t="e">
        <f t="shared" si="790"/>
        <v>#N/A</v>
      </c>
      <c r="L2597" s="9" t="e">
        <f t="shared" si="791"/>
        <v>#N/A</v>
      </c>
      <c r="M2597" s="8" t="e">
        <f t="shared" si="792"/>
        <v>#N/A</v>
      </c>
      <c r="N2597" s="2" t="str">
        <f t="shared" si="793"/>
        <v>-</v>
      </c>
      <c r="O2597" s="2" t="str">
        <f t="shared" si="794"/>
        <v>-</v>
      </c>
      <c r="P2597" s="2" t="str">
        <f t="shared" si="795"/>
        <v>-</v>
      </c>
      <c r="Q2597" s="2" t="str">
        <f t="shared" si="796"/>
        <v>-</v>
      </c>
      <c r="AS2597" t="s">
        <v>2474</v>
      </c>
      <c r="AT2597" t="s">
        <v>2383</v>
      </c>
      <c r="AW2597" s="35">
        <v>47</v>
      </c>
      <c r="AX2597" s="37">
        <v>147</v>
      </c>
      <c r="AY2597" s="41">
        <f t="shared" si="780"/>
        <v>47147</v>
      </c>
      <c r="BA2597" s="7" t="s">
        <v>59</v>
      </c>
    </row>
    <row r="2598" spans="1:53" hidden="1" outlineLevel="1">
      <c r="A2598" t="s">
        <v>2987</v>
      </c>
      <c r="B2598" t="s">
        <v>2383</v>
      </c>
      <c r="C2598" s="25">
        <v>233247</v>
      </c>
      <c r="F2598" s="25">
        <v>112854</v>
      </c>
      <c r="G2598" s="25">
        <v>62327</v>
      </c>
      <c r="H2598" s="1">
        <v>57457</v>
      </c>
      <c r="I2598" s="2" t="str">
        <f t="shared" si="788"/>
        <v/>
      </c>
      <c r="J2598" s="2">
        <f t="shared" si="789"/>
        <v>0.5091268364435465</v>
      </c>
      <c r="K2598" s="10" t="e">
        <f t="shared" si="790"/>
        <v>#N/A</v>
      </c>
      <c r="L2598" s="9" t="e">
        <f t="shared" si="791"/>
        <v>#N/A</v>
      </c>
      <c r="M2598" s="8" t="e">
        <f t="shared" si="792"/>
        <v>#N/A</v>
      </c>
      <c r="N2598" s="2" t="str">
        <f t="shared" si="793"/>
        <v>-</v>
      </c>
      <c r="O2598" s="2" t="str">
        <f t="shared" si="794"/>
        <v>-</v>
      </c>
      <c r="P2598" s="2" t="str">
        <f t="shared" si="795"/>
        <v>-</v>
      </c>
      <c r="Q2598" s="2" t="str">
        <f t="shared" si="796"/>
        <v>-</v>
      </c>
      <c r="AS2598" t="s">
        <v>2987</v>
      </c>
      <c r="AT2598" t="s">
        <v>2383</v>
      </c>
      <c r="AW2598" s="35">
        <v>47</v>
      </c>
      <c r="AX2598" s="37">
        <v>149</v>
      </c>
      <c r="AY2598" s="41">
        <f t="shared" si="780"/>
        <v>47149</v>
      </c>
      <c r="BA2598" s="7" t="s">
        <v>59</v>
      </c>
    </row>
    <row r="2599" spans="1:53" hidden="1" outlineLevel="1">
      <c r="A2599" t="s">
        <v>2749</v>
      </c>
      <c r="B2599" t="s">
        <v>2383</v>
      </c>
      <c r="C2599" s="25">
        <v>22034</v>
      </c>
      <c r="F2599" s="25">
        <v>14010</v>
      </c>
      <c r="G2599" s="25">
        <v>5554</v>
      </c>
      <c r="H2599" s="1">
        <v>4914</v>
      </c>
      <c r="I2599" s="2" t="str">
        <f t="shared" si="788"/>
        <v/>
      </c>
      <c r="J2599" s="2">
        <f t="shared" si="789"/>
        <v>0.3507494646680942</v>
      </c>
      <c r="K2599" s="10" t="e">
        <f t="shared" si="790"/>
        <v>#N/A</v>
      </c>
      <c r="L2599" s="9" t="e">
        <f t="shared" si="791"/>
        <v>#N/A</v>
      </c>
      <c r="M2599" s="8" t="e">
        <f t="shared" si="792"/>
        <v>#N/A</v>
      </c>
      <c r="N2599" s="2" t="str">
        <f t="shared" si="793"/>
        <v>-</v>
      </c>
      <c r="O2599" s="2" t="str">
        <f t="shared" si="794"/>
        <v>-</v>
      </c>
      <c r="P2599" s="2" t="str">
        <f t="shared" si="795"/>
        <v>-</v>
      </c>
      <c r="Q2599" s="2" t="str">
        <f t="shared" si="796"/>
        <v>-</v>
      </c>
      <c r="AS2599" t="s">
        <v>2749</v>
      </c>
      <c r="AT2599" t="s">
        <v>2383</v>
      </c>
      <c r="AW2599" s="35">
        <v>47</v>
      </c>
      <c r="AX2599" s="37">
        <v>151</v>
      </c>
      <c r="AY2599" s="41">
        <f t="shared" si="780"/>
        <v>47151</v>
      </c>
      <c r="BA2599" s="7" t="s">
        <v>59</v>
      </c>
    </row>
    <row r="2600" spans="1:53" hidden="1" outlineLevel="1">
      <c r="A2600" t="s">
        <v>1944</v>
      </c>
      <c r="B2600" t="s">
        <v>2383</v>
      </c>
      <c r="C2600" s="25">
        <v>13282</v>
      </c>
      <c r="F2600" s="25">
        <v>7954</v>
      </c>
      <c r="G2600" s="25">
        <v>4377</v>
      </c>
      <c r="H2600" s="1">
        <v>3667</v>
      </c>
      <c r="I2600" s="2" t="str">
        <f t="shared" si="788"/>
        <v/>
      </c>
      <c r="J2600" s="2">
        <f t="shared" si="789"/>
        <v>0.46102589891878298</v>
      </c>
      <c r="K2600" s="10" t="e">
        <f t="shared" si="790"/>
        <v>#N/A</v>
      </c>
      <c r="L2600" s="9" t="e">
        <f t="shared" si="791"/>
        <v>#N/A</v>
      </c>
      <c r="M2600" s="8" t="e">
        <f t="shared" si="792"/>
        <v>#N/A</v>
      </c>
      <c r="N2600" s="2" t="str">
        <f t="shared" si="793"/>
        <v>-</v>
      </c>
      <c r="O2600" s="2" t="str">
        <f t="shared" si="794"/>
        <v>-</v>
      </c>
      <c r="P2600" s="2" t="str">
        <f t="shared" si="795"/>
        <v>-</v>
      </c>
      <c r="Q2600" s="2" t="str">
        <f t="shared" si="796"/>
        <v>-</v>
      </c>
      <c r="AS2600" t="s">
        <v>1944</v>
      </c>
      <c r="AT2600" t="s">
        <v>2383</v>
      </c>
      <c r="AW2600" s="35">
        <v>47</v>
      </c>
      <c r="AX2600" s="37">
        <v>153</v>
      </c>
      <c r="AY2600" s="41">
        <f t="shared" ref="AY2600:AY2663" si="797">1000*AW2600+AX2600</f>
        <v>47153</v>
      </c>
      <c r="BA2600" s="7" t="s">
        <v>59</v>
      </c>
    </row>
    <row r="2601" spans="1:53" hidden="1" outlineLevel="1">
      <c r="A2601" t="s">
        <v>2606</v>
      </c>
      <c r="B2601" t="s">
        <v>2383</v>
      </c>
      <c r="C2601" s="25">
        <v>84098</v>
      </c>
      <c r="F2601" s="25">
        <v>46063</v>
      </c>
      <c r="G2601" s="25">
        <v>23340</v>
      </c>
      <c r="H2601" s="1">
        <v>20825</v>
      </c>
      <c r="I2601" s="2" t="str">
        <f t="shared" si="788"/>
        <v/>
      </c>
      <c r="J2601" s="2">
        <f t="shared" si="789"/>
        <v>0.45209821331654471</v>
      </c>
      <c r="K2601" s="10" t="e">
        <f t="shared" si="790"/>
        <v>#N/A</v>
      </c>
      <c r="L2601" s="9" t="e">
        <f t="shared" si="791"/>
        <v>#N/A</v>
      </c>
      <c r="M2601" s="8" t="e">
        <f t="shared" si="792"/>
        <v>#N/A</v>
      </c>
      <c r="N2601" s="2" t="str">
        <f t="shared" si="793"/>
        <v>-</v>
      </c>
      <c r="O2601" s="2" t="str">
        <f t="shared" si="794"/>
        <v>-</v>
      </c>
      <c r="P2601" s="2" t="str">
        <f t="shared" si="795"/>
        <v>-</v>
      </c>
      <c r="Q2601" s="2" t="str">
        <f t="shared" si="796"/>
        <v>-</v>
      </c>
      <c r="AS2601" t="s">
        <v>2606</v>
      </c>
      <c r="AT2601" t="s">
        <v>2383</v>
      </c>
      <c r="AW2601" s="35">
        <v>47</v>
      </c>
      <c r="AX2601" s="37">
        <v>155</v>
      </c>
      <c r="AY2601" s="41">
        <f t="shared" si="797"/>
        <v>47155</v>
      </c>
      <c r="BA2601" s="7" t="s">
        <v>59</v>
      </c>
    </row>
    <row r="2602" spans="1:53" hidden="1" outlineLevel="1">
      <c r="A2602" t="s">
        <v>2116</v>
      </c>
      <c r="B2602" t="s">
        <v>2383</v>
      </c>
      <c r="C2602" s="25">
        <v>920106</v>
      </c>
      <c r="F2602" s="25">
        <v>549128</v>
      </c>
      <c r="G2602" s="25">
        <v>286591</v>
      </c>
      <c r="H2602" s="1">
        <v>271075</v>
      </c>
      <c r="I2602" s="2" t="str">
        <f t="shared" si="788"/>
        <v/>
      </c>
      <c r="J2602" s="2">
        <f t="shared" si="789"/>
        <v>0.49364629011815098</v>
      </c>
      <c r="K2602" s="10" t="e">
        <f t="shared" si="790"/>
        <v>#N/A</v>
      </c>
      <c r="L2602" s="9" t="e">
        <f t="shared" si="791"/>
        <v>#N/A</v>
      </c>
      <c r="M2602" s="8" t="e">
        <f t="shared" si="792"/>
        <v>#N/A</v>
      </c>
      <c r="N2602" s="2" t="str">
        <f t="shared" si="793"/>
        <v>-</v>
      </c>
      <c r="O2602" s="2" t="str">
        <f t="shared" si="794"/>
        <v>-</v>
      </c>
      <c r="P2602" s="2" t="str">
        <f t="shared" si="795"/>
        <v>-</v>
      </c>
      <c r="Q2602" s="2" t="str">
        <f t="shared" si="796"/>
        <v>-</v>
      </c>
      <c r="AS2602" t="s">
        <v>2116</v>
      </c>
      <c r="AT2602" t="s">
        <v>2383</v>
      </c>
      <c r="AW2602" s="35">
        <v>47</v>
      </c>
      <c r="AX2602" s="37">
        <v>157</v>
      </c>
      <c r="AY2602" s="41">
        <f t="shared" si="797"/>
        <v>47157</v>
      </c>
      <c r="BA2602" s="7" t="s">
        <v>59</v>
      </c>
    </row>
    <row r="2603" spans="1:53" hidden="1" outlineLevel="1">
      <c r="A2603" t="s">
        <v>258</v>
      </c>
      <c r="B2603" t="s">
        <v>2383</v>
      </c>
      <c r="C2603" s="25">
        <v>18726</v>
      </c>
      <c r="F2603" s="25">
        <v>11703</v>
      </c>
      <c r="G2603" s="25">
        <v>6509</v>
      </c>
      <c r="H2603" s="1">
        <v>5997</v>
      </c>
      <c r="I2603" s="2" t="str">
        <f t="shared" si="788"/>
        <v/>
      </c>
      <c r="J2603" s="2">
        <f t="shared" si="789"/>
        <v>0.51243270956165088</v>
      </c>
      <c r="K2603" s="10" t="e">
        <f t="shared" si="790"/>
        <v>#N/A</v>
      </c>
      <c r="L2603" s="9" t="e">
        <f t="shared" si="791"/>
        <v>#N/A</v>
      </c>
      <c r="M2603" s="8" t="e">
        <f t="shared" si="792"/>
        <v>#N/A</v>
      </c>
      <c r="N2603" s="2" t="str">
        <f t="shared" si="793"/>
        <v>-</v>
      </c>
      <c r="O2603" s="2" t="str">
        <f t="shared" si="794"/>
        <v>-</v>
      </c>
      <c r="P2603" s="2" t="str">
        <f t="shared" si="795"/>
        <v>-</v>
      </c>
      <c r="Q2603" s="2" t="str">
        <f t="shared" si="796"/>
        <v>-</v>
      </c>
      <c r="AS2603" t="s">
        <v>258</v>
      </c>
      <c r="AT2603" t="s">
        <v>2383</v>
      </c>
      <c r="AW2603" s="35">
        <v>47</v>
      </c>
      <c r="AX2603" s="37">
        <v>159</v>
      </c>
      <c r="AY2603" s="41">
        <f t="shared" si="797"/>
        <v>47159</v>
      </c>
      <c r="BA2603" s="7" t="s">
        <v>59</v>
      </c>
    </row>
    <row r="2604" spans="1:53" hidden="1" outlineLevel="1">
      <c r="A2604" t="s">
        <v>1716</v>
      </c>
      <c r="B2604" t="s">
        <v>2383</v>
      </c>
      <c r="C2604" s="25">
        <v>12866</v>
      </c>
      <c r="F2604" s="25">
        <v>7652</v>
      </c>
      <c r="G2604" s="25">
        <v>4446</v>
      </c>
      <c r="H2604" s="1">
        <v>3985</v>
      </c>
      <c r="I2604" s="2" t="str">
        <f t="shared" si="788"/>
        <v/>
      </c>
      <c r="J2604" s="2">
        <f t="shared" si="789"/>
        <v>0.52077888133821226</v>
      </c>
      <c r="K2604" s="10" t="e">
        <f t="shared" si="790"/>
        <v>#N/A</v>
      </c>
      <c r="L2604" s="9" t="e">
        <f t="shared" si="791"/>
        <v>#N/A</v>
      </c>
      <c r="M2604" s="8" t="e">
        <f t="shared" si="792"/>
        <v>#N/A</v>
      </c>
      <c r="N2604" s="2" t="str">
        <f t="shared" si="793"/>
        <v>-</v>
      </c>
      <c r="O2604" s="2" t="str">
        <f t="shared" si="794"/>
        <v>-</v>
      </c>
      <c r="P2604" s="2" t="str">
        <f t="shared" si="795"/>
        <v>-</v>
      </c>
      <c r="Q2604" s="2" t="str">
        <f t="shared" si="796"/>
        <v>-</v>
      </c>
      <c r="AS2604" t="s">
        <v>1716</v>
      </c>
      <c r="AT2604" t="s">
        <v>2383</v>
      </c>
      <c r="AW2604" s="35">
        <v>47</v>
      </c>
      <c r="AX2604" s="37">
        <v>161</v>
      </c>
      <c r="AY2604" s="41">
        <f t="shared" si="797"/>
        <v>47161</v>
      </c>
      <c r="BA2604" s="7" t="s">
        <v>59</v>
      </c>
    </row>
    <row r="2605" spans="1:53" hidden="1" outlineLevel="1">
      <c r="A2605" t="s">
        <v>2801</v>
      </c>
      <c r="B2605" t="s">
        <v>2383</v>
      </c>
      <c r="C2605" s="25">
        <v>154227</v>
      </c>
      <c r="F2605" s="25">
        <v>78483</v>
      </c>
      <c r="G2605" s="25">
        <v>46463</v>
      </c>
      <c r="H2605" s="1">
        <v>44197</v>
      </c>
      <c r="I2605" s="2" t="str">
        <f t="shared" si="788"/>
        <v/>
      </c>
      <c r="J2605" s="2">
        <f t="shared" si="789"/>
        <v>0.56314106239567807</v>
      </c>
      <c r="K2605" s="10" t="e">
        <f t="shared" si="790"/>
        <v>#N/A</v>
      </c>
      <c r="L2605" s="9" t="e">
        <f t="shared" si="791"/>
        <v>#N/A</v>
      </c>
      <c r="M2605" s="8" t="e">
        <f t="shared" si="792"/>
        <v>#N/A</v>
      </c>
      <c r="N2605" s="2" t="str">
        <f t="shared" si="793"/>
        <v>-</v>
      </c>
      <c r="O2605" s="2" t="str">
        <f t="shared" si="794"/>
        <v>-</v>
      </c>
      <c r="P2605" s="2" t="str">
        <f t="shared" si="795"/>
        <v>-</v>
      </c>
      <c r="Q2605" s="2" t="str">
        <f t="shared" si="796"/>
        <v>-</v>
      </c>
      <c r="AS2605" t="s">
        <v>2801</v>
      </c>
      <c r="AT2605" t="s">
        <v>2383</v>
      </c>
      <c r="AW2605" s="35">
        <v>47</v>
      </c>
      <c r="AX2605" s="37">
        <v>163</v>
      </c>
      <c r="AY2605" s="41">
        <f t="shared" si="797"/>
        <v>47163</v>
      </c>
      <c r="BA2605" s="7" t="s">
        <v>59</v>
      </c>
    </row>
    <row r="2606" spans="1:53" hidden="1" outlineLevel="1">
      <c r="A2606" t="s">
        <v>469</v>
      </c>
      <c r="B2606" t="s">
        <v>2383</v>
      </c>
      <c r="C2606" s="25">
        <v>148941</v>
      </c>
      <c r="F2606" s="25">
        <v>84770</v>
      </c>
      <c r="G2606" s="25">
        <v>47153</v>
      </c>
      <c r="H2606" s="1">
        <v>42623</v>
      </c>
      <c r="I2606" s="2" t="str">
        <f t="shared" si="788"/>
        <v/>
      </c>
      <c r="J2606" s="2">
        <f t="shared" si="789"/>
        <v>0.5028075970272502</v>
      </c>
      <c r="K2606" s="10" t="e">
        <f t="shared" si="790"/>
        <v>#N/A</v>
      </c>
      <c r="L2606" s="9" t="e">
        <f t="shared" si="791"/>
        <v>#N/A</v>
      </c>
      <c r="M2606" s="8" t="e">
        <f t="shared" si="792"/>
        <v>#N/A</v>
      </c>
      <c r="N2606" s="2" t="str">
        <f t="shared" si="793"/>
        <v>-</v>
      </c>
      <c r="O2606" s="2" t="str">
        <f t="shared" si="794"/>
        <v>-</v>
      </c>
      <c r="P2606" s="2" t="str">
        <f t="shared" si="795"/>
        <v>-</v>
      </c>
      <c r="Q2606" s="2" t="str">
        <f t="shared" si="796"/>
        <v>-</v>
      </c>
      <c r="AS2606" t="s">
        <v>469</v>
      </c>
      <c r="AT2606" t="s">
        <v>2383</v>
      </c>
      <c r="AW2606" s="35">
        <v>47</v>
      </c>
      <c r="AX2606" s="37">
        <v>165</v>
      </c>
      <c r="AY2606" s="41">
        <f t="shared" si="797"/>
        <v>47165</v>
      </c>
      <c r="BA2606" s="7" t="s">
        <v>59</v>
      </c>
    </row>
    <row r="2607" spans="1:53" hidden="1" outlineLevel="1">
      <c r="A2607" t="s">
        <v>3018</v>
      </c>
      <c r="B2607" t="s">
        <v>2383</v>
      </c>
      <c r="C2607" s="25">
        <v>57466</v>
      </c>
      <c r="F2607" s="25">
        <v>32261</v>
      </c>
      <c r="G2607" s="25">
        <v>16917</v>
      </c>
      <c r="H2607" s="1">
        <v>14598</v>
      </c>
      <c r="I2607" s="2" t="str">
        <f t="shared" si="788"/>
        <v/>
      </c>
      <c r="J2607" s="2">
        <f t="shared" si="789"/>
        <v>0.45249682278912617</v>
      </c>
      <c r="K2607" s="10" t="e">
        <f t="shared" si="790"/>
        <v>#N/A</v>
      </c>
      <c r="L2607" s="9" t="e">
        <f t="shared" si="791"/>
        <v>#N/A</v>
      </c>
      <c r="M2607" s="8" t="e">
        <f t="shared" si="792"/>
        <v>#N/A</v>
      </c>
      <c r="N2607" s="2" t="str">
        <f t="shared" si="793"/>
        <v>-</v>
      </c>
      <c r="O2607" s="2" t="str">
        <f t="shared" si="794"/>
        <v>-</v>
      </c>
      <c r="P2607" s="2" t="str">
        <f t="shared" si="795"/>
        <v>-</v>
      </c>
      <c r="Q2607" s="2" t="str">
        <f t="shared" si="796"/>
        <v>-</v>
      </c>
      <c r="AS2607" t="s">
        <v>3018</v>
      </c>
      <c r="AT2607" t="s">
        <v>2383</v>
      </c>
      <c r="AW2607" s="35">
        <v>47</v>
      </c>
      <c r="AX2607" s="37">
        <v>167</v>
      </c>
      <c r="AY2607" s="41">
        <f t="shared" si="797"/>
        <v>47167</v>
      </c>
      <c r="BA2607" s="7" t="s">
        <v>59</v>
      </c>
    </row>
    <row r="2608" spans="1:53" hidden="1" outlineLevel="1">
      <c r="A2608" t="s">
        <v>2724</v>
      </c>
      <c r="B2608" t="s">
        <v>2383</v>
      </c>
      <c r="C2608" s="25">
        <v>7531</v>
      </c>
      <c r="F2608" s="25">
        <v>5062</v>
      </c>
      <c r="G2608" s="25">
        <v>2666</v>
      </c>
      <c r="H2608" s="1">
        <v>2397</v>
      </c>
      <c r="I2608" s="2" t="str">
        <f t="shared" si="788"/>
        <v/>
      </c>
      <c r="J2608" s="2">
        <f t="shared" si="789"/>
        <v>0.47352824970367446</v>
      </c>
      <c r="K2608" s="10" t="e">
        <f t="shared" si="790"/>
        <v>#N/A</v>
      </c>
      <c r="L2608" s="9" t="e">
        <f t="shared" si="791"/>
        <v>#N/A</v>
      </c>
      <c r="M2608" s="8" t="e">
        <f t="shared" si="792"/>
        <v>#N/A</v>
      </c>
      <c r="N2608" s="2" t="str">
        <f t="shared" si="793"/>
        <v>-</v>
      </c>
      <c r="O2608" s="2" t="str">
        <f t="shared" si="794"/>
        <v>-</v>
      </c>
      <c r="P2608" s="2" t="str">
        <f t="shared" si="795"/>
        <v>-</v>
      </c>
      <c r="Q2608" s="2" t="str">
        <f t="shared" si="796"/>
        <v>-</v>
      </c>
      <c r="AS2608" t="s">
        <v>2724</v>
      </c>
      <c r="AT2608" t="s">
        <v>2383</v>
      </c>
      <c r="AW2608" s="35">
        <v>47</v>
      </c>
      <c r="AX2608" s="37">
        <v>169</v>
      </c>
      <c r="AY2608" s="41">
        <f t="shared" si="797"/>
        <v>47169</v>
      </c>
      <c r="BA2608" s="7" t="s">
        <v>59</v>
      </c>
    </row>
    <row r="2609" spans="1:60" hidden="1" outlineLevel="1">
      <c r="A2609" t="s">
        <v>2725</v>
      </c>
      <c r="B2609" t="s">
        <v>2383</v>
      </c>
      <c r="C2609" s="25">
        <v>18143</v>
      </c>
      <c r="F2609" s="25">
        <v>10253</v>
      </c>
      <c r="G2609" s="25">
        <v>5777</v>
      </c>
      <c r="H2609" s="1">
        <v>5127</v>
      </c>
      <c r="I2609" s="2" t="str">
        <f t="shared" si="788"/>
        <v/>
      </c>
      <c r="J2609" s="2">
        <f t="shared" si="789"/>
        <v>0.50004876621476646</v>
      </c>
      <c r="K2609" s="10" t="e">
        <f t="shared" si="790"/>
        <v>#N/A</v>
      </c>
      <c r="L2609" s="9" t="e">
        <f t="shared" si="791"/>
        <v>#N/A</v>
      </c>
      <c r="M2609" s="8" t="e">
        <f t="shared" si="792"/>
        <v>#N/A</v>
      </c>
      <c r="N2609" s="2" t="str">
        <f t="shared" si="793"/>
        <v>-</v>
      </c>
      <c r="O2609" s="2" t="str">
        <f t="shared" si="794"/>
        <v>-</v>
      </c>
      <c r="P2609" s="2" t="str">
        <f t="shared" si="795"/>
        <v>-</v>
      </c>
      <c r="Q2609" s="2" t="str">
        <f t="shared" si="796"/>
        <v>-</v>
      </c>
      <c r="AS2609" t="s">
        <v>2725</v>
      </c>
      <c r="AT2609" t="s">
        <v>2383</v>
      </c>
      <c r="AW2609" s="35">
        <v>47</v>
      </c>
      <c r="AX2609" s="37">
        <v>171</v>
      </c>
      <c r="AY2609" s="41">
        <f t="shared" si="797"/>
        <v>47171</v>
      </c>
      <c r="BA2609" s="7" t="s">
        <v>59</v>
      </c>
    </row>
    <row r="2610" spans="1:60" hidden="1" outlineLevel="1">
      <c r="A2610" t="s">
        <v>2871</v>
      </c>
      <c r="B2610" t="s">
        <v>2383</v>
      </c>
      <c r="C2610" s="25">
        <v>18896</v>
      </c>
      <c r="F2610" s="25">
        <v>12146</v>
      </c>
      <c r="G2610" s="25">
        <v>5599</v>
      </c>
      <c r="H2610" s="1">
        <v>3791</v>
      </c>
      <c r="I2610" s="2" t="str">
        <f t="shared" si="788"/>
        <v/>
      </c>
      <c r="J2610" s="2">
        <f t="shared" si="789"/>
        <v>0.31211921620286515</v>
      </c>
      <c r="K2610" s="10" t="e">
        <f t="shared" si="790"/>
        <v>#N/A</v>
      </c>
      <c r="L2610" s="9" t="e">
        <f t="shared" si="791"/>
        <v>#N/A</v>
      </c>
      <c r="M2610" s="8" t="e">
        <f t="shared" si="792"/>
        <v>#N/A</v>
      </c>
      <c r="N2610" s="2" t="str">
        <f t="shared" si="793"/>
        <v>-</v>
      </c>
      <c r="O2610" s="2" t="str">
        <f t="shared" si="794"/>
        <v>-</v>
      </c>
      <c r="P2610" s="2" t="str">
        <f t="shared" si="795"/>
        <v>-</v>
      </c>
      <c r="Q2610" s="2" t="str">
        <f t="shared" si="796"/>
        <v>-</v>
      </c>
      <c r="AS2610" t="s">
        <v>2871</v>
      </c>
      <c r="AT2610" t="s">
        <v>2383</v>
      </c>
      <c r="AW2610" s="35">
        <v>47</v>
      </c>
      <c r="AX2610" s="37">
        <v>173</v>
      </c>
      <c r="AY2610" s="41">
        <f t="shared" si="797"/>
        <v>47173</v>
      </c>
      <c r="BA2610" s="7" t="s">
        <v>59</v>
      </c>
    </row>
    <row r="2611" spans="1:60" hidden="1" outlineLevel="1">
      <c r="A2611" t="s">
        <v>1880</v>
      </c>
      <c r="B2611" t="s">
        <v>2383</v>
      </c>
      <c r="C2611" s="25">
        <v>5406</v>
      </c>
      <c r="F2611" s="25">
        <v>4122</v>
      </c>
      <c r="G2611" s="25">
        <v>1983</v>
      </c>
      <c r="H2611" s="1">
        <v>1755</v>
      </c>
      <c r="I2611" s="2" t="str">
        <f t="shared" si="788"/>
        <v/>
      </c>
      <c r="J2611" s="2">
        <f t="shared" si="789"/>
        <v>0.42576419213973798</v>
      </c>
      <c r="K2611" s="10" t="e">
        <f t="shared" si="790"/>
        <v>#N/A</v>
      </c>
      <c r="L2611" s="9" t="e">
        <f t="shared" si="791"/>
        <v>#N/A</v>
      </c>
      <c r="M2611" s="8" t="e">
        <f t="shared" si="792"/>
        <v>#N/A</v>
      </c>
      <c r="N2611" s="2" t="str">
        <f t="shared" si="793"/>
        <v>-</v>
      </c>
      <c r="O2611" s="2" t="str">
        <f t="shared" si="794"/>
        <v>-</v>
      </c>
      <c r="P2611" s="2" t="str">
        <f t="shared" si="795"/>
        <v>-</v>
      </c>
      <c r="Q2611" s="2" t="str">
        <f t="shared" si="796"/>
        <v>-</v>
      </c>
      <c r="AS2611" t="s">
        <v>1880</v>
      </c>
      <c r="AT2611" t="s">
        <v>2383</v>
      </c>
      <c r="AW2611" s="35">
        <v>47</v>
      </c>
      <c r="AX2611" s="37">
        <v>175</v>
      </c>
      <c r="AY2611" s="41">
        <f t="shared" si="797"/>
        <v>47175</v>
      </c>
      <c r="BA2611" s="7" t="s">
        <v>59</v>
      </c>
    </row>
    <row r="2612" spans="1:60" hidden="1" outlineLevel="1">
      <c r="A2612" t="s">
        <v>2267</v>
      </c>
      <c r="B2612" t="s">
        <v>2383</v>
      </c>
      <c r="C2612" s="25">
        <v>39190</v>
      </c>
      <c r="F2612" s="25">
        <v>20136</v>
      </c>
      <c r="G2612" s="25">
        <v>11874</v>
      </c>
      <c r="H2612" s="1">
        <v>10784</v>
      </c>
      <c r="I2612" s="2" t="str">
        <f t="shared" si="788"/>
        <v/>
      </c>
      <c r="J2612" s="2">
        <f t="shared" si="789"/>
        <v>0.53555820421136269</v>
      </c>
      <c r="K2612" s="10" t="e">
        <f t="shared" si="790"/>
        <v>#N/A</v>
      </c>
      <c r="L2612" s="9" t="e">
        <f t="shared" si="791"/>
        <v>#N/A</v>
      </c>
      <c r="M2612" s="8" t="e">
        <f t="shared" si="792"/>
        <v>#N/A</v>
      </c>
      <c r="N2612" s="2" t="str">
        <f t="shared" si="793"/>
        <v>-</v>
      </c>
      <c r="O2612" s="2" t="str">
        <f t="shared" si="794"/>
        <v>-</v>
      </c>
      <c r="P2612" s="2" t="str">
        <f t="shared" si="795"/>
        <v>-</v>
      </c>
      <c r="Q2612" s="2" t="str">
        <f t="shared" si="796"/>
        <v>-</v>
      </c>
      <c r="AS2612" t="s">
        <v>2267</v>
      </c>
      <c r="AT2612" t="s">
        <v>2383</v>
      </c>
      <c r="AW2612" s="35">
        <v>47</v>
      </c>
      <c r="AX2612" s="37">
        <v>177</v>
      </c>
      <c r="AY2612" s="41">
        <f t="shared" si="797"/>
        <v>47177</v>
      </c>
      <c r="BA2612" s="7" t="s">
        <v>59</v>
      </c>
    </row>
    <row r="2613" spans="1:60" hidden="1" outlineLevel="1">
      <c r="A2613" t="s">
        <v>2321</v>
      </c>
      <c r="B2613" t="s">
        <v>2383</v>
      </c>
      <c r="C2613" s="25">
        <v>115923</v>
      </c>
      <c r="F2613" s="25">
        <v>61378</v>
      </c>
      <c r="G2613" s="25">
        <v>35090</v>
      </c>
      <c r="H2613" s="1">
        <v>31570</v>
      </c>
      <c r="I2613" s="2" t="str">
        <f t="shared" si="788"/>
        <v/>
      </c>
      <c r="J2613" s="2">
        <f t="shared" si="789"/>
        <v>0.5143536772133338</v>
      </c>
      <c r="K2613" s="10" t="e">
        <f t="shared" si="790"/>
        <v>#N/A</v>
      </c>
      <c r="L2613" s="9" t="e">
        <f t="shared" si="791"/>
        <v>#N/A</v>
      </c>
      <c r="M2613" s="8" t="e">
        <f t="shared" si="792"/>
        <v>#N/A</v>
      </c>
      <c r="N2613" s="2" t="str">
        <f t="shared" si="793"/>
        <v>-</v>
      </c>
      <c r="O2613" s="2" t="str">
        <f t="shared" si="794"/>
        <v>-</v>
      </c>
      <c r="P2613" s="2" t="str">
        <f t="shared" si="795"/>
        <v>-</v>
      </c>
      <c r="Q2613" s="2" t="str">
        <f t="shared" si="796"/>
        <v>-</v>
      </c>
      <c r="AS2613" t="s">
        <v>2321</v>
      </c>
      <c r="AT2613" t="s">
        <v>2383</v>
      </c>
      <c r="AW2613" s="35">
        <v>47</v>
      </c>
      <c r="AX2613" s="37">
        <v>179</v>
      </c>
      <c r="AY2613" s="41">
        <f t="shared" si="797"/>
        <v>47179</v>
      </c>
      <c r="BA2613" s="7" t="s">
        <v>59</v>
      </c>
    </row>
    <row r="2614" spans="1:60" hidden="1" outlineLevel="1">
      <c r="A2614" t="s">
        <v>2268</v>
      </c>
      <c r="B2614" t="s">
        <v>2383</v>
      </c>
      <c r="C2614" s="25">
        <v>17033</v>
      </c>
      <c r="F2614" s="25">
        <v>9749</v>
      </c>
      <c r="G2614" s="25">
        <v>4291</v>
      </c>
      <c r="H2614" s="1">
        <v>3420</v>
      </c>
      <c r="I2614" s="2" t="str">
        <f t="shared" si="788"/>
        <v/>
      </c>
      <c r="J2614" s="2">
        <f t="shared" si="789"/>
        <v>0.35080521079085036</v>
      </c>
      <c r="K2614" s="10" t="e">
        <f t="shared" si="790"/>
        <v>#N/A</v>
      </c>
      <c r="L2614" s="9" t="e">
        <f t="shared" si="791"/>
        <v>#N/A</v>
      </c>
      <c r="M2614" s="8" t="e">
        <f t="shared" si="792"/>
        <v>#N/A</v>
      </c>
      <c r="N2614" s="2" t="str">
        <f t="shared" si="793"/>
        <v>-</v>
      </c>
      <c r="O2614" s="2" t="str">
        <f t="shared" si="794"/>
        <v>-</v>
      </c>
      <c r="P2614" s="2" t="str">
        <f t="shared" si="795"/>
        <v>-</v>
      </c>
      <c r="Q2614" s="2" t="str">
        <f t="shared" si="796"/>
        <v>-</v>
      </c>
      <c r="AS2614" t="s">
        <v>2268</v>
      </c>
      <c r="AT2614" t="s">
        <v>2383</v>
      </c>
      <c r="AW2614" s="35">
        <v>47</v>
      </c>
      <c r="AX2614" s="37">
        <v>181</v>
      </c>
      <c r="AY2614" s="41">
        <f t="shared" si="797"/>
        <v>47181</v>
      </c>
      <c r="BA2614" s="7" t="s">
        <v>59</v>
      </c>
    </row>
    <row r="2615" spans="1:60" hidden="1" outlineLevel="1">
      <c r="A2615" t="s">
        <v>1881</v>
      </c>
      <c r="B2615" t="s">
        <v>2383</v>
      </c>
      <c r="C2615" s="25">
        <v>34289</v>
      </c>
      <c r="F2615" s="25">
        <v>19390</v>
      </c>
      <c r="G2615" s="25">
        <v>10450</v>
      </c>
      <c r="H2615" s="1">
        <v>10009</v>
      </c>
      <c r="I2615" s="2" t="str">
        <f t="shared" si="788"/>
        <v/>
      </c>
      <c r="J2615" s="2">
        <f t="shared" si="789"/>
        <v>0.5161939143888602</v>
      </c>
      <c r="K2615" s="10" t="e">
        <f t="shared" si="790"/>
        <v>#N/A</v>
      </c>
      <c r="L2615" s="9" t="e">
        <f t="shared" si="791"/>
        <v>#N/A</v>
      </c>
      <c r="M2615" s="8" t="e">
        <f t="shared" si="792"/>
        <v>#N/A</v>
      </c>
      <c r="N2615" s="2" t="str">
        <f t="shared" si="793"/>
        <v>-</v>
      </c>
      <c r="O2615" s="2" t="str">
        <f t="shared" si="794"/>
        <v>-</v>
      </c>
      <c r="P2615" s="2" t="str">
        <f t="shared" si="795"/>
        <v>-</v>
      </c>
      <c r="Q2615" s="2" t="str">
        <f t="shared" si="796"/>
        <v>-</v>
      </c>
      <c r="AS2615" t="s">
        <v>1881</v>
      </c>
      <c r="AT2615" t="s">
        <v>2383</v>
      </c>
      <c r="AW2615" s="35">
        <v>47</v>
      </c>
      <c r="AX2615" s="37">
        <v>183</v>
      </c>
      <c r="AY2615" s="41">
        <f t="shared" si="797"/>
        <v>47183</v>
      </c>
      <c r="BA2615" s="7" t="s">
        <v>59</v>
      </c>
    </row>
    <row r="2616" spans="1:60" hidden="1" outlineLevel="1">
      <c r="A2616" t="s">
        <v>476</v>
      </c>
      <c r="B2616" t="s">
        <v>2383</v>
      </c>
      <c r="C2616" s="25">
        <v>24866</v>
      </c>
      <c r="F2616" s="25">
        <v>14917</v>
      </c>
      <c r="G2616" s="25">
        <v>7923</v>
      </c>
      <c r="H2616" s="1">
        <v>7284</v>
      </c>
      <c r="I2616" s="2" t="str">
        <f t="shared" si="788"/>
        <v/>
      </c>
      <c r="J2616" s="2">
        <f t="shared" si="789"/>
        <v>0.48830193738687405</v>
      </c>
      <c r="K2616" s="10" t="e">
        <f t="shared" si="790"/>
        <v>#N/A</v>
      </c>
      <c r="L2616" s="9" t="e">
        <f t="shared" si="791"/>
        <v>#N/A</v>
      </c>
      <c r="M2616" s="8" t="e">
        <f t="shared" si="792"/>
        <v>#N/A</v>
      </c>
      <c r="N2616" s="2" t="str">
        <f t="shared" si="793"/>
        <v>-</v>
      </c>
      <c r="O2616" s="2" t="str">
        <f t="shared" si="794"/>
        <v>-</v>
      </c>
      <c r="P2616" s="2" t="str">
        <f t="shared" si="795"/>
        <v>-</v>
      </c>
      <c r="Q2616" s="2" t="str">
        <f t="shared" si="796"/>
        <v>-</v>
      </c>
      <c r="AS2616" t="s">
        <v>476</v>
      </c>
      <c r="AT2616" t="s">
        <v>2383</v>
      </c>
      <c r="AW2616" s="35">
        <v>47</v>
      </c>
      <c r="AX2616" s="37">
        <v>185</v>
      </c>
      <c r="AY2616" s="41">
        <f t="shared" si="797"/>
        <v>47185</v>
      </c>
      <c r="BA2616" s="7" t="s">
        <v>59</v>
      </c>
    </row>
    <row r="2617" spans="1:60" hidden="1" outlineLevel="1">
      <c r="A2617" t="s">
        <v>2033</v>
      </c>
      <c r="B2617" t="s">
        <v>2383</v>
      </c>
      <c r="C2617" s="25">
        <v>161902</v>
      </c>
      <c r="F2617" s="25">
        <v>100502</v>
      </c>
      <c r="G2617" s="25">
        <v>61600</v>
      </c>
      <c r="H2617" s="1">
        <v>59163</v>
      </c>
      <c r="I2617" s="2" t="str">
        <f t="shared" si="788"/>
        <v/>
      </c>
      <c r="J2617" s="2">
        <f t="shared" si="789"/>
        <v>0.58867485224174643</v>
      </c>
      <c r="K2617" s="10" t="e">
        <f t="shared" si="790"/>
        <v>#N/A</v>
      </c>
      <c r="L2617" s="9" t="e">
        <f t="shared" si="791"/>
        <v>#N/A</v>
      </c>
      <c r="M2617" s="8" t="e">
        <f t="shared" si="792"/>
        <v>#N/A</v>
      </c>
      <c r="N2617" s="2" t="str">
        <f t="shared" si="793"/>
        <v>-</v>
      </c>
      <c r="O2617" s="2" t="str">
        <f t="shared" si="794"/>
        <v>-</v>
      </c>
      <c r="P2617" s="2" t="str">
        <f t="shared" si="795"/>
        <v>-</v>
      </c>
      <c r="Q2617" s="2" t="str">
        <f t="shared" si="796"/>
        <v>-</v>
      </c>
      <c r="AS2617" t="s">
        <v>2033</v>
      </c>
      <c r="AT2617" t="s">
        <v>2383</v>
      </c>
      <c r="AW2617" s="35">
        <v>47</v>
      </c>
      <c r="AX2617" s="37">
        <v>187</v>
      </c>
      <c r="AY2617" s="41">
        <f t="shared" si="797"/>
        <v>47187</v>
      </c>
      <c r="BA2617" s="7" t="s">
        <v>59</v>
      </c>
    </row>
    <row r="2618" spans="1:60" hidden="1" outlineLevel="1">
      <c r="A2618" t="s">
        <v>1910</v>
      </c>
      <c r="B2618" t="s">
        <v>2383</v>
      </c>
      <c r="C2618" s="25">
        <v>103697</v>
      </c>
      <c r="F2618" s="25">
        <v>58872</v>
      </c>
      <c r="G2618" s="25">
        <v>36321</v>
      </c>
      <c r="H2618" s="1">
        <v>33701</v>
      </c>
      <c r="I2618" s="2" t="str">
        <f t="shared" si="788"/>
        <v/>
      </c>
      <c r="J2618" s="2">
        <f t="shared" si="789"/>
        <v>0.57244530506862346</v>
      </c>
      <c r="K2618" s="10" t="e">
        <f t="shared" si="790"/>
        <v>#N/A</v>
      </c>
      <c r="L2618" s="9" t="e">
        <f t="shared" si="791"/>
        <v>#N/A</v>
      </c>
      <c r="M2618" s="8" t="e">
        <f t="shared" si="792"/>
        <v>#N/A</v>
      </c>
      <c r="N2618" s="2" t="str">
        <f t="shared" si="793"/>
        <v>-</v>
      </c>
      <c r="O2618" s="2" t="str">
        <f t="shared" si="794"/>
        <v>-</v>
      </c>
      <c r="P2618" s="2" t="str">
        <f t="shared" si="795"/>
        <v>-</v>
      </c>
      <c r="Q2618" s="2" t="str">
        <f t="shared" si="796"/>
        <v>-</v>
      </c>
      <c r="AS2618" t="s">
        <v>1910</v>
      </c>
      <c r="AT2618" t="s">
        <v>2383</v>
      </c>
      <c r="AW2618" s="35">
        <v>47</v>
      </c>
      <c r="AX2618" s="37">
        <v>189</v>
      </c>
      <c r="AY2618" s="41">
        <f t="shared" si="797"/>
        <v>47189</v>
      </c>
      <c r="BA2618" s="7" t="s">
        <v>59</v>
      </c>
    </row>
    <row r="2619" spans="1:60" collapsed="1">
      <c r="A2619" t="s">
        <v>350</v>
      </c>
      <c r="B2619" t="s">
        <v>2569</v>
      </c>
      <c r="C2619" s="25">
        <f>SUM(C2524:C2618)</f>
        <v>6088766</v>
      </c>
      <c r="D2619" s="55">
        <v>4571000</v>
      </c>
      <c r="E2619" s="55">
        <v>4414000</v>
      </c>
      <c r="F2619" s="25">
        <f>SUM(F2524:F2618)</f>
        <v>3434123</v>
      </c>
      <c r="G2619" s="25">
        <f>SUM(G2524:G2618)</f>
        <v>1868363</v>
      </c>
      <c r="H2619" s="1">
        <v>1715426</v>
      </c>
      <c r="I2619" s="2">
        <f t="shared" si="788"/>
        <v>0.37528462043316563</v>
      </c>
      <c r="J2619" s="2">
        <f t="shared" si="789"/>
        <v>0.49952375031412677</v>
      </c>
      <c r="K2619" s="10" t="e">
        <f t="shared" si="790"/>
        <v>#N/A</v>
      </c>
      <c r="L2619" s="9" t="e">
        <f t="shared" si="791"/>
        <v>#N/A</v>
      </c>
      <c r="M2619" s="8" t="e">
        <f t="shared" si="792"/>
        <v>#N/A</v>
      </c>
      <c r="N2619" s="2" t="str">
        <f t="shared" si="793"/>
        <v>-</v>
      </c>
      <c r="O2619" s="2" t="str">
        <f t="shared" si="794"/>
        <v>-</v>
      </c>
      <c r="P2619" s="2" t="str">
        <f t="shared" si="795"/>
        <v>-</v>
      </c>
      <c r="Q2619" s="2" t="str">
        <f t="shared" si="796"/>
        <v>-</v>
      </c>
      <c r="AS2619" t="s">
        <v>350</v>
      </c>
      <c r="AT2619" t="s">
        <v>2569</v>
      </c>
      <c r="AW2619" s="35">
        <v>47</v>
      </c>
      <c r="AX2619" s="37"/>
      <c r="AY2619" s="35">
        <v>47</v>
      </c>
      <c r="BA2619" s="7" t="s">
        <v>2133</v>
      </c>
    </row>
    <row r="2620" spans="1:60">
      <c r="C2620" s="25"/>
      <c r="F2620" s="25"/>
      <c r="I2620" s="2"/>
      <c r="J2620" s="2"/>
      <c r="M2620" s="8"/>
      <c r="AW2620" s="35"/>
      <c r="AX2620" s="37"/>
      <c r="AY2620" s="41"/>
    </row>
    <row r="2621" spans="1:60" hidden="1" outlineLevel="1">
      <c r="A2621" t="s">
        <v>144</v>
      </c>
      <c r="B2621" t="s">
        <v>2551</v>
      </c>
      <c r="C2621" s="25">
        <v>57386</v>
      </c>
      <c r="F2621" s="25">
        <v>23437</v>
      </c>
      <c r="H2621" s="1">
        <v>10338</v>
      </c>
      <c r="I2621" s="2" t="str">
        <f t="shared" si="788"/>
        <v/>
      </c>
      <c r="J2621" s="2">
        <f t="shared" si="789"/>
        <v>0.44109741007808168</v>
      </c>
      <c r="K2621" s="10" t="e">
        <f t="shared" ref="K2621:K2684" si="798">RANK(R2621,R2621:AP2621)</f>
        <v>#N/A</v>
      </c>
      <c r="L2621" s="9" t="e">
        <f t="shared" ref="L2621:L2684" si="799">RANK(S2621,R2621:AP2621)</f>
        <v>#N/A</v>
      </c>
      <c r="M2621" s="8" t="e">
        <f t="shared" ref="M2621:M2684" si="800">RANK(T2621,R2621:AP2621)</f>
        <v>#N/A</v>
      </c>
      <c r="N2621" s="2" t="str">
        <f t="shared" ref="N2621:N2684" si="801">IF(SUM($R2621:$AO2621)=0,"-",R2621/SUM($R2621:$AO2621))</f>
        <v>-</v>
      </c>
      <c r="O2621" s="2" t="str">
        <f t="shared" ref="O2621:O2684" si="802">IF(SUM($R2621:$AO2621)=0,"-",S2621/SUM($R2621:$AO2621))</f>
        <v>-</v>
      </c>
      <c r="P2621" s="2" t="str">
        <f t="shared" ref="P2621:P2684" si="803">IF(SUM($R2621:$AO2621)=0,"-",T2621/SUM($R2621:$AO2621))</f>
        <v>-</v>
      </c>
      <c r="Q2621" s="2" t="str">
        <f t="shared" ref="Q2621:Q2684" si="804">IF(SUM($R2621:$AO2621)=0,"-",(1-N2621-O2621-P2621))</f>
        <v>-</v>
      </c>
      <c r="AS2621" t="s">
        <v>144</v>
      </c>
      <c r="AT2621" t="s">
        <v>2551</v>
      </c>
      <c r="AW2621" s="35">
        <v>48</v>
      </c>
      <c r="AX2621" s="37">
        <v>1</v>
      </c>
      <c r="AY2621" s="41">
        <f t="shared" si="797"/>
        <v>48001</v>
      </c>
      <c r="BA2621" s="7" t="s">
        <v>59</v>
      </c>
      <c r="BE2621" s="1">
        <v>23437</v>
      </c>
      <c r="BF2621" s="1">
        <v>4282</v>
      </c>
      <c r="BH2621" s="1">
        <f>BF2621+BE2621</f>
        <v>27719</v>
      </c>
    </row>
    <row r="2622" spans="1:60" hidden="1" outlineLevel="1">
      <c r="A2622" t="s">
        <v>2434</v>
      </c>
      <c r="B2622" t="s">
        <v>2551</v>
      </c>
      <c r="C2622" s="25">
        <v>13195</v>
      </c>
      <c r="F2622" s="25">
        <v>7209</v>
      </c>
      <c r="H2622" s="1">
        <v>2116</v>
      </c>
      <c r="I2622" s="2" t="str">
        <f t="shared" si="788"/>
        <v/>
      </c>
      <c r="J2622" s="2">
        <f t="shared" si="789"/>
        <v>0.29352198640588156</v>
      </c>
      <c r="K2622" s="10" t="e">
        <f t="shared" si="798"/>
        <v>#N/A</v>
      </c>
      <c r="L2622" s="9" t="e">
        <f t="shared" si="799"/>
        <v>#N/A</v>
      </c>
      <c r="M2622" s="8" t="e">
        <f t="shared" si="800"/>
        <v>#N/A</v>
      </c>
      <c r="N2622" s="2" t="str">
        <f t="shared" si="801"/>
        <v>-</v>
      </c>
      <c r="O2622" s="2" t="str">
        <f t="shared" si="802"/>
        <v>-</v>
      </c>
      <c r="P2622" s="2" t="str">
        <f t="shared" si="803"/>
        <v>-</v>
      </c>
      <c r="Q2622" s="2" t="str">
        <f t="shared" si="804"/>
        <v>-</v>
      </c>
      <c r="AS2622" t="s">
        <v>2434</v>
      </c>
      <c r="AT2622" t="s">
        <v>2551</v>
      </c>
      <c r="AW2622" s="35">
        <v>48</v>
      </c>
      <c r="AX2622" s="37">
        <v>3</v>
      </c>
      <c r="AY2622" s="41">
        <f t="shared" si="797"/>
        <v>48003</v>
      </c>
      <c r="BA2622" s="7" t="s">
        <v>59</v>
      </c>
      <c r="BE2622" s="1">
        <v>7209</v>
      </c>
      <c r="BF2622" s="1">
        <v>1055</v>
      </c>
      <c r="BH2622" s="1">
        <f t="shared" ref="BH2622:BH2685" si="805">BF2622+BE2622</f>
        <v>8264</v>
      </c>
    </row>
    <row r="2623" spans="1:60" hidden="1" outlineLevel="1">
      <c r="A2623" t="s">
        <v>2664</v>
      </c>
      <c r="B2623" t="s">
        <v>2551</v>
      </c>
      <c r="C2623" s="25">
        <v>83810</v>
      </c>
      <c r="F2623" s="25">
        <v>40125</v>
      </c>
      <c r="H2623" s="1">
        <v>21362</v>
      </c>
      <c r="I2623" s="2" t="str">
        <f t="shared" si="788"/>
        <v/>
      </c>
      <c r="J2623" s="2">
        <f t="shared" si="789"/>
        <v>0.53238629283489092</v>
      </c>
      <c r="K2623" s="10" t="e">
        <f t="shared" si="798"/>
        <v>#N/A</v>
      </c>
      <c r="L2623" s="9" t="e">
        <f t="shared" si="799"/>
        <v>#N/A</v>
      </c>
      <c r="M2623" s="8" t="e">
        <f t="shared" si="800"/>
        <v>#N/A</v>
      </c>
      <c r="N2623" s="2" t="str">
        <f t="shared" si="801"/>
        <v>-</v>
      </c>
      <c r="O2623" s="2" t="str">
        <f t="shared" si="802"/>
        <v>-</v>
      </c>
      <c r="P2623" s="2" t="str">
        <f t="shared" si="803"/>
        <v>-</v>
      </c>
      <c r="Q2623" s="2" t="str">
        <f t="shared" si="804"/>
        <v>-</v>
      </c>
      <c r="AS2623" t="s">
        <v>2664</v>
      </c>
      <c r="AT2623" t="s">
        <v>2551</v>
      </c>
      <c r="AW2623" s="35">
        <v>48</v>
      </c>
      <c r="AX2623" s="37">
        <v>5</v>
      </c>
      <c r="AY2623" s="41">
        <f t="shared" si="797"/>
        <v>48005</v>
      </c>
      <c r="BA2623" s="7" t="s">
        <v>59</v>
      </c>
      <c r="BE2623" s="1">
        <v>40125</v>
      </c>
      <c r="BF2623" s="1">
        <v>7442</v>
      </c>
      <c r="BH2623" s="1">
        <f t="shared" si="805"/>
        <v>47567</v>
      </c>
    </row>
    <row r="2624" spans="1:60" hidden="1" outlineLevel="1">
      <c r="A2624" t="s">
        <v>2968</v>
      </c>
      <c r="B2624" t="s">
        <v>2551</v>
      </c>
      <c r="C2624" s="25">
        <v>23395</v>
      </c>
      <c r="F2624" s="25">
        <v>13771</v>
      </c>
      <c r="H2624" s="1">
        <v>6582</v>
      </c>
      <c r="I2624" s="2" t="str">
        <f t="shared" si="788"/>
        <v/>
      </c>
      <c r="J2624" s="2">
        <f t="shared" si="789"/>
        <v>0.47796093239416165</v>
      </c>
      <c r="K2624" s="10" t="e">
        <f t="shared" si="798"/>
        <v>#N/A</v>
      </c>
      <c r="L2624" s="9" t="e">
        <f t="shared" si="799"/>
        <v>#N/A</v>
      </c>
      <c r="M2624" s="8" t="e">
        <f t="shared" si="800"/>
        <v>#N/A</v>
      </c>
      <c r="N2624" s="2" t="str">
        <f t="shared" si="801"/>
        <v>-</v>
      </c>
      <c r="O2624" s="2" t="str">
        <f t="shared" si="802"/>
        <v>-</v>
      </c>
      <c r="P2624" s="2" t="str">
        <f t="shared" si="803"/>
        <v>-</v>
      </c>
      <c r="Q2624" s="2" t="str">
        <f t="shared" si="804"/>
        <v>-</v>
      </c>
      <c r="AS2624" t="s">
        <v>2968</v>
      </c>
      <c r="AT2624" t="s">
        <v>2551</v>
      </c>
      <c r="AW2624" s="35">
        <v>48</v>
      </c>
      <c r="AX2624" s="37">
        <v>7</v>
      </c>
      <c r="AY2624" s="41">
        <f t="shared" si="797"/>
        <v>48007</v>
      </c>
      <c r="BA2624" s="7" t="s">
        <v>59</v>
      </c>
      <c r="BE2624" s="1">
        <v>13771</v>
      </c>
      <c r="BF2624" s="1">
        <v>2338</v>
      </c>
      <c r="BH2624" s="1">
        <f t="shared" si="805"/>
        <v>16109</v>
      </c>
    </row>
    <row r="2625" spans="1:60" hidden="1" outlineLevel="1">
      <c r="A2625" t="s">
        <v>1303</v>
      </c>
      <c r="B2625" t="s">
        <v>2551</v>
      </c>
      <c r="C2625" s="25">
        <v>9063</v>
      </c>
      <c r="F2625" s="25">
        <v>5801</v>
      </c>
      <c r="H2625" s="1">
        <v>2826</v>
      </c>
      <c r="I2625" s="2" t="str">
        <f t="shared" si="788"/>
        <v/>
      </c>
      <c r="J2625" s="2">
        <f t="shared" si="789"/>
        <v>0.48715738665747282</v>
      </c>
      <c r="K2625" s="10" t="e">
        <f t="shared" si="798"/>
        <v>#N/A</v>
      </c>
      <c r="L2625" s="9" t="e">
        <f t="shared" si="799"/>
        <v>#N/A</v>
      </c>
      <c r="M2625" s="8" t="e">
        <f t="shared" si="800"/>
        <v>#N/A</v>
      </c>
      <c r="N2625" s="2" t="str">
        <f t="shared" si="801"/>
        <v>-</v>
      </c>
      <c r="O2625" s="2" t="str">
        <f t="shared" si="802"/>
        <v>-</v>
      </c>
      <c r="P2625" s="2" t="str">
        <f t="shared" si="803"/>
        <v>-</v>
      </c>
      <c r="Q2625" s="2" t="str">
        <f t="shared" si="804"/>
        <v>-</v>
      </c>
      <c r="AS2625" t="s">
        <v>1303</v>
      </c>
      <c r="AT2625" t="s">
        <v>2551</v>
      </c>
      <c r="AW2625" s="35">
        <v>48</v>
      </c>
      <c r="AX2625" s="37">
        <v>9</v>
      </c>
      <c r="AY2625" s="41">
        <f t="shared" si="797"/>
        <v>48009</v>
      </c>
      <c r="BA2625" s="7" t="s">
        <v>59</v>
      </c>
      <c r="BE2625" s="1">
        <v>5801</v>
      </c>
      <c r="BF2625" s="1">
        <v>676</v>
      </c>
      <c r="BH2625" s="1">
        <f t="shared" si="805"/>
        <v>6477</v>
      </c>
    </row>
    <row r="2626" spans="1:60" hidden="1" outlineLevel="1">
      <c r="A2626" t="s">
        <v>2485</v>
      </c>
      <c r="B2626" t="s">
        <v>2551</v>
      </c>
      <c r="C2626" s="25">
        <v>1989</v>
      </c>
      <c r="F2626" s="25">
        <v>1367</v>
      </c>
      <c r="H2626" s="1">
        <v>678</v>
      </c>
      <c r="I2626" s="2" t="str">
        <f t="shared" si="788"/>
        <v/>
      </c>
      <c r="J2626" s="2">
        <f t="shared" si="789"/>
        <v>0.49597659107534747</v>
      </c>
      <c r="K2626" s="10" t="e">
        <f t="shared" si="798"/>
        <v>#N/A</v>
      </c>
      <c r="L2626" s="9" t="e">
        <f t="shared" si="799"/>
        <v>#N/A</v>
      </c>
      <c r="M2626" s="8" t="e">
        <f t="shared" si="800"/>
        <v>#N/A</v>
      </c>
      <c r="N2626" s="2" t="str">
        <f t="shared" si="801"/>
        <v>-</v>
      </c>
      <c r="O2626" s="2" t="str">
        <f t="shared" si="802"/>
        <v>-</v>
      </c>
      <c r="P2626" s="2" t="str">
        <f t="shared" si="803"/>
        <v>-</v>
      </c>
      <c r="Q2626" s="2" t="str">
        <f t="shared" si="804"/>
        <v>-</v>
      </c>
      <c r="AS2626" t="s">
        <v>2485</v>
      </c>
      <c r="AT2626" t="s">
        <v>2551</v>
      </c>
      <c r="AW2626" s="35">
        <v>48</v>
      </c>
      <c r="AX2626" s="37">
        <v>11</v>
      </c>
      <c r="AY2626" s="41">
        <f t="shared" si="797"/>
        <v>48011</v>
      </c>
      <c r="BA2626" s="7" t="s">
        <v>59</v>
      </c>
      <c r="BE2626" s="1">
        <v>1367</v>
      </c>
      <c r="BF2626" s="1">
        <v>31</v>
      </c>
      <c r="BH2626" s="1">
        <f t="shared" si="805"/>
        <v>1398</v>
      </c>
    </row>
    <row r="2627" spans="1:60" hidden="1" outlineLevel="1">
      <c r="A2627" t="s">
        <v>1411</v>
      </c>
      <c r="B2627" t="s">
        <v>2551</v>
      </c>
      <c r="C2627" s="25">
        <v>43059</v>
      </c>
      <c r="F2627" s="25">
        <v>21188</v>
      </c>
      <c r="H2627" s="1">
        <v>6510</v>
      </c>
      <c r="I2627" s="2" t="str">
        <f t="shared" si="788"/>
        <v/>
      </c>
      <c r="J2627" s="2">
        <f t="shared" si="789"/>
        <v>0.30724938644515765</v>
      </c>
      <c r="K2627" s="10" t="e">
        <f t="shared" si="798"/>
        <v>#N/A</v>
      </c>
      <c r="L2627" s="9" t="e">
        <f t="shared" si="799"/>
        <v>#N/A</v>
      </c>
      <c r="M2627" s="8" t="e">
        <f t="shared" si="800"/>
        <v>#N/A</v>
      </c>
      <c r="N2627" s="2" t="str">
        <f t="shared" si="801"/>
        <v>-</v>
      </c>
      <c r="O2627" s="2" t="str">
        <f t="shared" si="802"/>
        <v>-</v>
      </c>
      <c r="P2627" s="2" t="str">
        <f t="shared" si="803"/>
        <v>-</v>
      </c>
      <c r="Q2627" s="2" t="str">
        <f t="shared" si="804"/>
        <v>-</v>
      </c>
      <c r="AS2627" t="s">
        <v>1411</v>
      </c>
      <c r="AT2627" t="s">
        <v>2551</v>
      </c>
      <c r="AW2627" s="35">
        <v>48</v>
      </c>
      <c r="AX2627" s="37">
        <v>13</v>
      </c>
      <c r="AY2627" s="41">
        <f t="shared" si="797"/>
        <v>48013</v>
      </c>
      <c r="BA2627" s="7" t="s">
        <v>59</v>
      </c>
      <c r="BE2627" s="1">
        <v>21188</v>
      </c>
      <c r="BF2627" s="1">
        <v>3850</v>
      </c>
      <c r="BH2627" s="1">
        <f t="shared" si="805"/>
        <v>25038</v>
      </c>
    </row>
    <row r="2628" spans="1:60" hidden="1" outlineLevel="1">
      <c r="A2628" t="s">
        <v>898</v>
      </c>
      <c r="B2628" t="s">
        <v>2551</v>
      </c>
      <c r="C2628" s="25">
        <v>26828</v>
      </c>
      <c r="F2628" s="25">
        <v>15512</v>
      </c>
      <c r="H2628" s="1">
        <v>7683</v>
      </c>
      <c r="I2628" s="2" t="str">
        <f t="shared" si="788"/>
        <v/>
      </c>
      <c r="J2628" s="2">
        <f t="shared" si="789"/>
        <v>0.495293965961836</v>
      </c>
      <c r="K2628" s="10" t="e">
        <f t="shared" si="798"/>
        <v>#N/A</v>
      </c>
      <c r="L2628" s="9" t="e">
        <f t="shared" si="799"/>
        <v>#N/A</v>
      </c>
      <c r="M2628" s="8" t="e">
        <f t="shared" si="800"/>
        <v>#N/A</v>
      </c>
      <c r="N2628" s="2" t="str">
        <f t="shared" si="801"/>
        <v>-</v>
      </c>
      <c r="O2628" s="2" t="str">
        <f t="shared" si="802"/>
        <v>-</v>
      </c>
      <c r="P2628" s="2" t="str">
        <f t="shared" si="803"/>
        <v>-</v>
      </c>
      <c r="Q2628" s="2" t="str">
        <f t="shared" si="804"/>
        <v>-</v>
      </c>
      <c r="AS2628" t="s">
        <v>898</v>
      </c>
      <c r="AT2628" t="s">
        <v>2551</v>
      </c>
      <c r="AW2628" s="35">
        <v>48</v>
      </c>
      <c r="AX2628" s="37">
        <v>15</v>
      </c>
      <c r="AY2628" s="41">
        <f t="shared" si="797"/>
        <v>48015</v>
      </c>
      <c r="BA2628" s="7" t="s">
        <v>59</v>
      </c>
      <c r="BE2628" s="1">
        <v>15512</v>
      </c>
      <c r="BF2628" s="1">
        <v>2038</v>
      </c>
      <c r="BH2628" s="1">
        <f t="shared" si="805"/>
        <v>17550</v>
      </c>
    </row>
    <row r="2629" spans="1:60" hidden="1" outlineLevel="1">
      <c r="A2629" t="s">
        <v>1437</v>
      </c>
      <c r="B2629" t="s">
        <v>2551</v>
      </c>
      <c r="C2629" s="25">
        <v>7001</v>
      </c>
      <c r="F2629" s="25">
        <v>3513</v>
      </c>
      <c r="H2629" s="1">
        <v>1490</v>
      </c>
      <c r="I2629" s="2" t="str">
        <f t="shared" si="788"/>
        <v/>
      </c>
      <c r="J2629" s="2">
        <f t="shared" si="789"/>
        <v>0.42413891261030456</v>
      </c>
      <c r="K2629" s="10" t="e">
        <f t="shared" si="798"/>
        <v>#N/A</v>
      </c>
      <c r="L2629" s="9" t="e">
        <f t="shared" si="799"/>
        <v>#N/A</v>
      </c>
      <c r="M2629" s="8" t="e">
        <f t="shared" si="800"/>
        <v>#N/A</v>
      </c>
      <c r="N2629" s="2" t="str">
        <f t="shared" si="801"/>
        <v>-</v>
      </c>
      <c r="O2629" s="2" t="str">
        <f t="shared" si="802"/>
        <v>-</v>
      </c>
      <c r="P2629" s="2" t="str">
        <f t="shared" si="803"/>
        <v>-</v>
      </c>
      <c r="Q2629" s="2" t="str">
        <f t="shared" si="804"/>
        <v>-</v>
      </c>
      <c r="AS2629" t="s">
        <v>1437</v>
      </c>
      <c r="AT2629" t="s">
        <v>2551</v>
      </c>
      <c r="AW2629" s="35">
        <v>48</v>
      </c>
      <c r="AX2629" s="37">
        <v>17</v>
      </c>
      <c r="AY2629" s="41">
        <f t="shared" si="797"/>
        <v>48017</v>
      </c>
      <c r="BA2629" s="7" t="s">
        <v>59</v>
      </c>
      <c r="BE2629" s="1">
        <v>3513</v>
      </c>
      <c r="BF2629" s="1">
        <v>380</v>
      </c>
      <c r="BH2629" s="1">
        <f t="shared" si="805"/>
        <v>3893</v>
      </c>
    </row>
    <row r="2630" spans="1:60" hidden="1" outlineLevel="1">
      <c r="A2630" t="s">
        <v>1178</v>
      </c>
      <c r="B2630" t="s">
        <v>2551</v>
      </c>
      <c r="C2630" s="25">
        <v>19775</v>
      </c>
      <c r="F2630" s="25">
        <v>12892</v>
      </c>
      <c r="H2630" s="1">
        <v>5726</v>
      </c>
      <c r="I2630" s="2" t="str">
        <f t="shared" si="788"/>
        <v/>
      </c>
      <c r="J2630" s="2">
        <f t="shared" si="789"/>
        <v>0.44415141172820355</v>
      </c>
      <c r="K2630" s="10" t="e">
        <f t="shared" si="798"/>
        <v>#N/A</v>
      </c>
      <c r="L2630" s="9" t="e">
        <f t="shared" si="799"/>
        <v>#N/A</v>
      </c>
      <c r="M2630" s="8" t="e">
        <f t="shared" si="800"/>
        <v>#N/A</v>
      </c>
      <c r="N2630" s="2" t="str">
        <f t="shared" si="801"/>
        <v>-</v>
      </c>
      <c r="O2630" s="2" t="str">
        <f t="shared" si="802"/>
        <v>-</v>
      </c>
      <c r="P2630" s="2" t="str">
        <f t="shared" si="803"/>
        <v>-</v>
      </c>
      <c r="Q2630" s="2" t="str">
        <f t="shared" si="804"/>
        <v>-</v>
      </c>
      <c r="AS2630" t="s">
        <v>1178</v>
      </c>
      <c r="AT2630" t="s">
        <v>2551</v>
      </c>
      <c r="AW2630" s="35">
        <v>48</v>
      </c>
      <c r="AX2630" s="37">
        <v>19</v>
      </c>
      <c r="AY2630" s="41">
        <f t="shared" si="797"/>
        <v>48019</v>
      </c>
      <c r="BA2630" s="7" t="s">
        <v>59</v>
      </c>
      <c r="BE2630" s="1">
        <v>12892</v>
      </c>
      <c r="BF2630" s="1">
        <v>1354</v>
      </c>
      <c r="BH2630" s="1">
        <f t="shared" si="805"/>
        <v>14246</v>
      </c>
    </row>
    <row r="2631" spans="1:60" hidden="1" outlineLevel="1">
      <c r="A2631" t="s">
        <v>1439</v>
      </c>
      <c r="B2631" t="s">
        <v>2551</v>
      </c>
      <c r="C2631" s="25">
        <v>69720</v>
      </c>
      <c r="F2631" s="25">
        <v>33305</v>
      </c>
      <c r="H2631" s="1">
        <v>16292</v>
      </c>
      <c r="I2631" s="2" t="str">
        <f t="shared" ref="I2631:I2694" si="806">IF(D2631&gt;0,H2631/D2631,"")</f>
        <v/>
      </c>
      <c r="J2631" s="2">
        <f t="shared" ref="J2631:J2694" si="807">IF(F2631&gt;0,H2631/F2631,"")</f>
        <v>0.48917579942951511</v>
      </c>
      <c r="K2631" s="10" t="e">
        <f t="shared" si="798"/>
        <v>#N/A</v>
      </c>
      <c r="L2631" s="9" t="e">
        <f t="shared" si="799"/>
        <v>#N/A</v>
      </c>
      <c r="M2631" s="8" t="e">
        <f t="shared" si="800"/>
        <v>#N/A</v>
      </c>
      <c r="N2631" s="2" t="str">
        <f t="shared" si="801"/>
        <v>-</v>
      </c>
      <c r="O2631" s="2" t="str">
        <f t="shared" si="802"/>
        <v>-</v>
      </c>
      <c r="P2631" s="2" t="str">
        <f t="shared" si="803"/>
        <v>-</v>
      </c>
      <c r="Q2631" s="2" t="str">
        <f t="shared" si="804"/>
        <v>-</v>
      </c>
      <c r="AS2631" t="s">
        <v>1439</v>
      </c>
      <c r="AT2631" t="s">
        <v>2551</v>
      </c>
      <c r="AW2631" s="35">
        <v>48</v>
      </c>
      <c r="AX2631" s="37">
        <v>21</v>
      </c>
      <c r="AY2631" s="41">
        <f t="shared" si="797"/>
        <v>48021</v>
      </c>
      <c r="BA2631" s="7" t="s">
        <v>59</v>
      </c>
      <c r="BE2631" s="1">
        <v>33305</v>
      </c>
      <c r="BF2631" s="1">
        <v>5701</v>
      </c>
      <c r="BH2631" s="1">
        <f t="shared" si="805"/>
        <v>39006</v>
      </c>
    </row>
    <row r="2632" spans="1:60" hidden="1" outlineLevel="1">
      <c r="A2632" t="s">
        <v>1440</v>
      </c>
      <c r="B2632" t="s">
        <v>2551</v>
      </c>
      <c r="C2632" s="25">
        <v>3870</v>
      </c>
      <c r="F2632" s="25">
        <v>2687</v>
      </c>
      <c r="H2632" s="1">
        <v>972</v>
      </c>
      <c r="I2632" s="2" t="str">
        <f t="shared" si="806"/>
        <v/>
      </c>
      <c r="J2632" s="2">
        <f t="shared" si="807"/>
        <v>0.36174171938965388</v>
      </c>
      <c r="K2632" s="10" t="e">
        <f t="shared" si="798"/>
        <v>#N/A</v>
      </c>
      <c r="L2632" s="9" t="e">
        <f t="shared" si="799"/>
        <v>#N/A</v>
      </c>
      <c r="M2632" s="8" t="e">
        <f t="shared" si="800"/>
        <v>#N/A</v>
      </c>
      <c r="N2632" s="2" t="str">
        <f t="shared" si="801"/>
        <v>-</v>
      </c>
      <c r="O2632" s="2" t="str">
        <f t="shared" si="802"/>
        <v>-</v>
      </c>
      <c r="P2632" s="2" t="str">
        <f t="shared" si="803"/>
        <v>-</v>
      </c>
      <c r="Q2632" s="2" t="str">
        <f t="shared" si="804"/>
        <v>-</v>
      </c>
      <c r="AS2632" t="s">
        <v>1440</v>
      </c>
      <c r="AT2632" t="s">
        <v>2551</v>
      </c>
      <c r="AW2632" s="35">
        <v>48</v>
      </c>
      <c r="AX2632" s="37">
        <v>23</v>
      </c>
      <c r="AY2632" s="41">
        <f t="shared" si="797"/>
        <v>48023</v>
      </c>
      <c r="BA2632" s="7" t="s">
        <v>59</v>
      </c>
      <c r="BE2632" s="1">
        <v>2687</v>
      </c>
      <c r="BF2632" s="1">
        <v>104</v>
      </c>
      <c r="BH2632" s="1">
        <f t="shared" si="805"/>
        <v>2791</v>
      </c>
    </row>
    <row r="2633" spans="1:60" hidden="1" outlineLevel="1">
      <c r="A2633" t="s">
        <v>694</v>
      </c>
      <c r="B2633" t="s">
        <v>2551</v>
      </c>
      <c r="C2633" s="25">
        <v>31977</v>
      </c>
      <c r="F2633" s="25">
        <v>14135</v>
      </c>
      <c r="H2633" s="1">
        <v>5651</v>
      </c>
      <c r="I2633" s="2" t="str">
        <f t="shared" si="806"/>
        <v/>
      </c>
      <c r="J2633" s="2">
        <f t="shared" si="807"/>
        <v>0.39978776087725504</v>
      </c>
      <c r="K2633" s="10" t="e">
        <f t="shared" si="798"/>
        <v>#N/A</v>
      </c>
      <c r="L2633" s="9" t="e">
        <f t="shared" si="799"/>
        <v>#N/A</v>
      </c>
      <c r="M2633" s="8" t="e">
        <f t="shared" si="800"/>
        <v>#N/A</v>
      </c>
      <c r="N2633" s="2" t="str">
        <f t="shared" si="801"/>
        <v>-</v>
      </c>
      <c r="O2633" s="2" t="str">
        <f t="shared" si="802"/>
        <v>-</v>
      </c>
      <c r="P2633" s="2" t="str">
        <f t="shared" si="803"/>
        <v>-</v>
      </c>
      <c r="Q2633" s="2" t="str">
        <f t="shared" si="804"/>
        <v>-</v>
      </c>
      <c r="AS2633" t="s">
        <v>694</v>
      </c>
      <c r="AT2633" t="s">
        <v>2551</v>
      </c>
      <c r="AW2633" s="35">
        <v>48</v>
      </c>
      <c r="AX2633" s="37">
        <v>25</v>
      </c>
      <c r="AY2633" s="41">
        <f t="shared" si="797"/>
        <v>48025</v>
      </c>
      <c r="BA2633" s="7" t="s">
        <v>59</v>
      </c>
      <c r="BE2633" s="1">
        <v>14135</v>
      </c>
      <c r="BF2633" s="1">
        <v>2242</v>
      </c>
      <c r="BH2633" s="1">
        <f t="shared" si="805"/>
        <v>16377</v>
      </c>
    </row>
    <row r="2634" spans="1:60" hidden="1" outlineLevel="1">
      <c r="A2634" t="s">
        <v>920</v>
      </c>
      <c r="B2634" t="s">
        <v>2551</v>
      </c>
      <c r="C2634" s="25">
        <v>273771</v>
      </c>
      <c r="F2634" s="25">
        <v>117134</v>
      </c>
      <c r="H2634" s="1">
        <v>42876</v>
      </c>
      <c r="I2634" s="2" t="str">
        <f t="shared" si="806"/>
        <v/>
      </c>
      <c r="J2634" s="2">
        <f t="shared" si="807"/>
        <v>0.36604231051616098</v>
      </c>
      <c r="K2634" s="10" t="e">
        <f t="shared" si="798"/>
        <v>#N/A</v>
      </c>
      <c r="L2634" s="9" t="e">
        <f t="shared" si="799"/>
        <v>#N/A</v>
      </c>
      <c r="M2634" s="8" t="e">
        <f t="shared" si="800"/>
        <v>#N/A</v>
      </c>
      <c r="N2634" s="2" t="str">
        <f t="shared" si="801"/>
        <v>-</v>
      </c>
      <c r="O2634" s="2" t="str">
        <f t="shared" si="802"/>
        <v>-</v>
      </c>
      <c r="P2634" s="2" t="str">
        <f t="shared" si="803"/>
        <v>-</v>
      </c>
      <c r="Q2634" s="2" t="str">
        <f t="shared" si="804"/>
        <v>-</v>
      </c>
      <c r="AS2634" t="s">
        <v>920</v>
      </c>
      <c r="AT2634" t="s">
        <v>2551</v>
      </c>
      <c r="AW2634" s="35">
        <v>48</v>
      </c>
      <c r="AX2634" s="37">
        <v>27</v>
      </c>
      <c r="AY2634" s="41">
        <f t="shared" si="797"/>
        <v>48027</v>
      </c>
      <c r="BA2634" s="7" t="s">
        <v>59</v>
      </c>
      <c r="BE2634" s="1">
        <v>117134</v>
      </c>
      <c r="BF2634" s="1">
        <v>34996</v>
      </c>
      <c r="BH2634" s="1">
        <f t="shared" si="805"/>
        <v>152130</v>
      </c>
    </row>
    <row r="2635" spans="1:60" hidden="1" outlineLevel="1">
      <c r="A2635" t="s">
        <v>195</v>
      </c>
      <c r="B2635" t="s">
        <v>2551</v>
      </c>
      <c r="C2635" s="25">
        <v>1573935</v>
      </c>
      <c r="F2635" s="25">
        <v>739517</v>
      </c>
      <c r="H2635" s="1">
        <v>220638</v>
      </c>
      <c r="I2635" s="2" t="str">
        <f t="shared" si="806"/>
        <v/>
      </c>
      <c r="J2635" s="2">
        <f t="shared" si="807"/>
        <v>0.29835419604958374</v>
      </c>
      <c r="K2635" s="10" t="e">
        <f t="shared" si="798"/>
        <v>#N/A</v>
      </c>
      <c r="L2635" s="9" t="e">
        <f t="shared" si="799"/>
        <v>#N/A</v>
      </c>
      <c r="M2635" s="8" t="e">
        <f t="shared" si="800"/>
        <v>#N/A</v>
      </c>
      <c r="N2635" s="2" t="str">
        <f t="shared" si="801"/>
        <v>-</v>
      </c>
      <c r="O2635" s="2" t="str">
        <f t="shared" si="802"/>
        <v>-</v>
      </c>
      <c r="P2635" s="2" t="str">
        <f t="shared" si="803"/>
        <v>-</v>
      </c>
      <c r="Q2635" s="2" t="str">
        <f t="shared" si="804"/>
        <v>-</v>
      </c>
      <c r="AS2635" t="s">
        <v>195</v>
      </c>
      <c r="AT2635" t="s">
        <v>2551</v>
      </c>
      <c r="AW2635" s="35">
        <v>48</v>
      </c>
      <c r="AX2635" s="37">
        <v>29</v>
      </c>
      <c r="AY2635" s="41">
        <f t="shared" si="797"/>
        <v>48029</v>
      </c>
      <c r="BA2635" s="7" t="s">
        <v>59</v>
      </c>
      <c r="BE2635" s="1">
        <v>739517</v>
      </c>
      <c r="BF2635" s="1">
        <v>159170</v>
      </c>
      <c r="BH2635" s="1">
        <f t="shared" si="805"/>
        <v>898687</v>
      </c>
    </row>
    <row r="2636" spans="1:60" hidden="1" outlineLevel="1">
      <c r="A2636" t="s">
        <v>1075</v>
      </c>
      <c r="B2636" t="s">
        <v>2551</v>
      </c>
      <c r="C2636" s="25">
        <v>9686</v>
      </c>
      <c r="F2636" s="25">
        <v>5875</v>
      </c>
      <c r="H2636" s="1">
        <v>3085</v>
      </c>
      <c r="I2636" s="2" t="str">
        <f t="shared" si="806"/>
        <v/>
      </c>
      <c r="J2636" s="2">
        <f t="shared" si="807"/>
        <v>0.52510638297872336</v>
      </c>
      <c r="K2636" s="10" t="e">
        <f t="shared" si="798"/>
        <v>#N/A</v>
      </c>
      <c r="L2636" s="9" t="e">
        <f t="shared" si="799"/>
        <v>#N/A</v>
      </c>
      <c r="M2636" s="8" t="e">
        <f t="shared" si="800"/>
        <v>#N/A</v>
      </c>
      <c r="N2636" s="2" t="str">
        <f t="shared" si="801"/>
        <v>-</v>
      </c>
      <c r="O2636" s="2" t="str">
        <f t="shared" si="802"/>
        <v>-</v>
      </c>
      <c r="P2636" s="2" t="str">
        <f t="shared" si="803"/>
        <v>-</v>
      </c>
      <c r="Q2636" s="2" t="str">
        <f t="shared" si="804"/>
        <v>-</v>
      </c>
      <c r="AS2636" t="s">
        <v>1075</v>
      </c>
      <c r="AT2636" t="s">
        <v>2551</v>
      </c>
      <c r="AW2636" s="35">
        <v>48</v>
      </c>
      <c r="AX2636" s="37">
        <v>31</v>
      </c>
      <c r="AY2636" s="41">
        <f t="shared" si="797"/>
        <v>48031</v>
      </c>
      <c r="BA2636" s="7" t="s">
        <v>59</v>
      </c>
      <c r="BE2636" s="1">
        <v>5875</v>
      </c>
      <c r="BF2636" s="1">
        <v>841</v>
      </c>
      <c r="BH2636" s="1">
        <f t="shared" si="805"/>
        <v>6716</v>
      </c>
    </row>
    <row r="2637" spans="1:60" hidden="1" outlineLevel="1">
      <c r="A2637" t="s">
        <v>1559</v>
      </c>
      <c r="B2637" t="s">
        <v>2551</v>
      </c>
      <c r="C2637" s="25">
        <v>634</v>
      </c>
      <c r="F2637" s="25">
        <v>446</v>
      </c>
      <c r="H2637" s="1">
        <v>251</v>
      </c>
      <c r="I2637" s="2" t="str">
        <f t="shared" si="806"/>
        <v/>
      </c>
      <c r="J2637" s="2">
        <f t="shared" si="807"/>
        <v>0.56278026905829592</v>
      </c>
      <c r="K2637" s="10" t="e">
        <f t="shared" si="798"/>
        <v>#N/A</v>
      </c>
      <c r="L2637" s="9" t="e">
        <f t="shared" si="799"/>
        <v>#N/A</v>
      </c>
      <c r="M2637" s="8" t="e">
        <f t="shared" si="800"/>
        <v>#N/A</v>
      </c>
      <c r="N2637" s="2" t="str">
        <f t="shared" si="801"/>
        <v>-</v>
      </c>
      <c r="O2637" s="2" t="str">
        <f t="shared" si="802"/>
        <v>-</v>
      </c>
      <c r="P2637" s="2" t="str">
        <f t="shared" si="803"/>
        <v>-</v>
      </c>
      <c r="Q2637" s="2" t="str">
        <f t="shared" si="804"/>
        <v>-</v>
      </c>
      <c r="AS2637" t="s">
        <v>1559</v>
      </c>
      <c r="AT2637" t="s">
        <v>2551</v>
      </c>
      <c r="AW2637" s="35">
        <v>48</v>
      </c>
      <c r="AX2637" s="37">
        <v>33</v>
      </c>
      <c r="AY2637" s="41">
        <f t="shared" si="797"/>
        <v>48033</v>
      </c>
      <c r="BA2637" s="7" t="s">
        <v>59</v>
      </c>
      <c r="BE2637" s="1">
        <v>446</v>
      </c>
      <c r="BF2637" s="1">
        <v>0</v>
      </c>
      <c r="BH2637" s="1">
        <f t="shared" si="805"/>
        <v>446</v>
      </c>
    </row>
    <row r="2638" spans="1:60" hidden="1" outlineLevel="1">
      <c r="A2638" t="s">
        <v>431</v>
      </c>
      <c r="B2638" t="s">
        <v>2551</v>
      </c>
      <c r="C2638" s="25">
        <v>18046</v>
      </c>
      <c r="F2638" s="25">
        <v>10890</v>
      </c>
      <c r="H2638" s="1">
        <v>5628</v>
      </c>
      <c r="I2638" s="2" t="str">
        <f t="shared" si="806"/>
        <v/>
      </c>
      <c r="J2638" s="2">
        <f t="shared" si="807"/>
        <v>0.51680440771349867</v>
      </c>
      <c r="K2638" s="10" t="e">
        <f t="shared" si="798"/>
        <v>#N/A</v>
      </c>
      <c r="L2638" s="9" t="e">
        <f t="shared" si="799"/>
        <v>#N/A</v>
      </c>
      <c r="M2638" s="8" t="e">
        <f t="shared" si="800"/>
        <v>#N/A</v>
      </c>
      <c r="N2638" s="2" t="str">
        <f t="shared" si="801"/>
        <v>-</v>
      </c>
      <c r="O2638" s="2" t="str">
        <f t="shared" si="802"/>
        <v>-</v>
      </c>
      <c r="P2638" s="2" t="str">
        <f t="shared" si="803"/>
        <v>-</v>
      </c>
      <c r="Q2638" s="2" t="str">
        <f t="shared" si="804"/>
        <v>-</v>
      </c>
      <c r="AS2638" t="s">
        <v>431</v>
      </c>
      <c r="AT2638" t="s">
        <v>2551</v>
      </c>
      <c r="AW2638" s="35">
        <v>48</v>
      </c>
      <c r="AX2638" s="37">
        <v>35</v>
      </c>
      <c r="AY2638" s="41">
        <f t="shared" si="797"/>
        <v>48035</v>
      </c>
      <c r="BA2638" s="7" t="s">
        <v>59</v>
      </c>
      <c r="BE2638" s="1">
        <v>10890</v>
      </c>
      <c r="BF2638" s="1">
        <v>1012</v>
      </c>
      <c r="BH2638" s="1">
        <f t="shared" si="805"/>
        <v>11902</v>
      </c>
    </row>
    <row r="2639" spans="1:60" hidden="1" outlineLevel="1">
      <c r="A2639" t="s">
        <v>1046</v>
      </c>
      <c r="B2639" t="s">
        <v>2551</v>
      </c>
      <c r="C2639" s="25">
        <v>90235</v>
      </c>
      <c r="F2639" s="25">
        <v>47442</v>
      </c>
      <c r="H2639" s="1">
        <v>18209</v>
      </c>
      <c r="I2639" s="2" t="str">
        <f t="shared" si="806"/>
        <v/>
      </c>
      <c r="J2639" s="2">
        <f t="shared" si="807"/>
        <v>0.38381602799207454</v>
      </c>
      <c r="K2639" s="10" t="e">
        <f t="shared" si="798"/>
        <v>#N/A</v>
      </c>
      <c r="L2639" s="9" t="e">
        <f t="shared" si="799"/>
        <v>#N/A</v>
      </c>
      <c r="M2639" s="8" t="e">
        <f t="shared" si="800"/>
        <v>#N/A</v>
      </c>
      <c r="N2639" s="2" t="str">
        <f t="shared" si="801"/>
        <v>-</v>
      </c>
      <c r="O2639" s="2" t="str">
        <f t="shared" si="802"/>
        <v>-</v>
      </c>
      <c r="P2639" s="2" t="str">
        <f t="shared" si="803"/>
        <v>-</v>
      </c>
      <c r="Q2639" s="2" t="str">
        <f t="shared" si="804"/>
        <v>-</v>
      </c>
      <c r="AS2639" t="s">
        <v>1046</v>
      </c>
      <c r="AT2639" t="s">
        <v>2551</v>
      </c>
      <c r="AW2639" s="35">
        <v>48</v>
      </c>
      <c r="AX2639" s="37">
        <v>37</v>
      </c>
      <c r="AY2639" s="41">
        <f t="shared" si="797"/>
        <v>48037</v>
      </c>
      <c r="BA2639" s="7" t="s">
        <v>59</v>
      </c>
      <c r="BE2639" s="1">
        <v>47442</v>
      </c>
      <c r="BF2639" s="1">
        <v>9958</v>
      </c>
      <c r="BH2639" s="1">
        <f t="shared" si="805"/>
        <v>57400</v>
      </c>
    </row>
    <row r="2640" spans="1:60" hidden="1" outlineLevel="1">
      <c r="A2640" t="s">
        <v>2253</v>
      </c>
      <c r="B2640" t="s">
        <v>2551</v>
      </c>
      <c r="C2640" s="25">
        <v>284248</v>
      </c>
      <c r="F2640" s="25">
        <v>137655</v>
      </c>
      <c r="H2640" s="1">
        <v>55360</v>
      </c>
      <c r="I2640" s="2" t="str">
        <f t="shared" si="806"/>
        <v/>
      </c>
      <c r="J2640" s="2">
        <f t="shared" si="807"/>
        <v>0.40216483237078204</v>
      </c>
      <c r="K2640" s="10" t="e">
        <f t="shared" si="798"/>
        <v>#N/A</v>
      </c>
      <c r="L2640" s="9" t="e">
        <f t="shared" si="799"/>
        <v>#N/A</v>
      </c>
      <c r="M2640" s="8" t="e">
        <f t="shared" si="800"/>
        <v>#N/A</v>
      </c>
      <c r="N2640" s="2" t="str">
        <f t="shared" si="801"/>
        <v>-</v>
      </c>
      <c r="O2640" s="2" t="str">
        <f t="shared" si="802"/>
        <v>-</v>
      </c>
      <c r="P2640" s="2" t="str">
        <f t="shared" si="803"/>
        <v>-</v>
      </c>
      <c r="Q2640" s="2" t="str">
        <f t="shared" si="804"/>
        <v>-</v>
      </c>
      <c r="AS2640" t="s">
        <v>2253</v>
      </c>
      <c r="AT2640" t="s">
        <v>2551</v>
      </c>
      <c r="AW2640" s="35">
        <v>48</v>
      </c>
      <c r="AX2640" s="37">
        <v>39</v>
      </c>
      <c r="AY2640" s="41">
        <f t="shared" si="797"/>
        <v>48039</v>
      </c>
      <c r="BA2640" s="7" t="s">
        <v>59</v>
      </c>
      <c r="BE2640" s="1">
        <v>137655</v>
      </c>
      <c r="BF2640" s="1">
        <v>25877</v>
      </c>
      <c r="BH2640" s="1">
        <f t="shared" si="805"/>
        <v>163532</v>
      </c>
    </row>
    <row r="2641" spans="1:60" hidden="1" outlineLevel="1">
      <c r="A2641" t="s">
        <v>2564</v>
      </c>
      <c r="B2641" t="s">
        <v>2551</v>
      </c>
      <c r="C2641" s="25">
        <v>175433</v>
      </c>
      <c r="F2641" s="25">
        <v>64710</v>
      </c>
      <c r="H2641" s="1">
        <v>30090</v>
      </c>
      <c r="I2641" s="2" t="str">
        <f t="shared" si="806"/>
        <v/>
      </c>
      <c r="J2641" s="2">
        <f t="shared" si="807"/>
        <v>0.46499768196569308</v>
      </c>
      <c r="K2641" s="10" t="e">
        <f t="shared" si="798"/>
        <v>#N/A</v>
      </c>
      <c r="L2641" s="9" t="e">
        <f t="shared" si="799"/>
        <v>#N/A</v>
      </c>
      <c r="M2641" s="8" t="e">
        <f t="shared" si="800"/>
        <v>#N/A</v>
      </c>
      <c r="N2641" s="2" t="str">
        <f t="shared" si="801"/>
        <v>-</v>
      </c>
      <c r="O2641" s="2" t="str">
        <f t="shared" si="802"/>
        <v>-</v>
      </c>
      <c r="P2641" s="2" t="str">
        <f t="shared" si="803"/>
        <v>-</v>
      </c>
      <c r="Q2641" s="2" t="str">
        <f t="shared" si="804"/>
        <v>-</v>
      </c>
      <c r="AS2641" t="s">
        <v>2564</v>
      </c>
      <c r="AT2641" t="s">
        <v>2551</v>
      </c>
      <c r="AW2641" s="35">
        <v>48</v>
      </c>
      <c r="AX2641" s="37">
        <v>41</v>
      </c>
      <c r="AY2641" s="41">
        <f t="shared" si="797"/>
        <v>48041</v>
      </c>
      <c r="BA2641" s="7" t="s">
        <v>59</v>
      </c>
      <c r="BE2641" s="1">
        <v>64710</v>
      </c>
      <c r="BF2641" s="1">
        <v>23128</v>
      </c>
      <c r="BH2641" s="1">
        <f t="shared" si="805"/>
        <v>87838</v>
      </c>
    </row>
    <row r="2642" spans="1:60" hidden="1" outlineLevel="1">
      <c r="A2642" t="s">
        <v>2823</v>
      </c>
      <c r="B2642" t="s">
        <v>2551</v>
      </c>
      <c r="C2642" s="25">
        <v>8790</v>
      </c>
      <c r="F2642" s="25">
        <v>5174</v>
      </c>
      <c r="H2642" s="1">
        <v>1322</v>
      </c>
      <c r="I2642" s="2" t="str">
        <f t="shared" si="806"/>
        <v/>
      </c>
      <c r="J2642" s="2">
        <f t="shared" si="807"/>
        <v>0.25550831078469272</v>
      </c>
      <c r="K2642" s="10" t="e">
        <f t="shared" si="798"/>
        <v>#N/A</v>
      </c>
      <c r="L2642" s="9" t="e">
        <f t="shared" si="799"/>
        <v>#N/A</v>
      </c>
      <c r="M2642" s="8" t="e">
        <f t="shared" si="800"/>
        <v>#N/A</v>
      </c>
      <c r="N2642" s="2" t="str">
        <f t="shared" si="801"/>
        <v>-</v>
      </c>
      <c r="O2642" s="2" t="str">
        <f t="shared" si="802"/>
        <v>-</v>
      </c>
      <c r="P2642" s="2" t="str">
        <f t="shared" si="803"/>
        <v>-</v>
      </c>
      <c r="Q2642" s="2" t="str">
        <f t="shared" si="804"/>
        <v>-</v>
      </c>
      <c r="AS2642" t="s">
        <v>2823</v>
      </c>
      <c r="AT2642" t="s">
        <v>2551</v>
      </c>
      <c r="AW2642" s="35">
        <v>48</v>
      </c>
      <c r="AX2642" s="37">
        <v>43</v>
      </c>
      <c r="AY2642" s="41">
        <f t="shared" si="797"/>
        <v>48043</v>
      </c>
      <c r="BA2642" s="7" t="s">
        <v>59</v>
      </c>
      <c r="BE2642" s="1">
        <v>5174</v>
      </c>
      <c r="BF2642" s="1">
        <v>463</v>
      </c>
      <c r="BH2642" s="1">
        <f t="shared" si="805"/>
        <v>5637</v>
      </c>
    </row>
    <row r="2643" spans="1:60" hidden="1" outlineLevel="1">
      <c r="A2643" t="s">
        <v>1810</v>
      </c>
      <c r="B2643" t="s">
        <v>2551</v>
      </c>
      <c r="C2643" s="25">
        <v>1704</v>
      </c>
      <c r="F2643" s="25">
        <v>1163</v>
      </c>
      <c r="H2643" s="1">
        <v>540</v>
      </c>
      <c r="I2643" s="2" t="str">
        <f t="shared" si="806"/>
        <v/>
      </c>
      <c r="J2643" s="2">
        <f t="shared" si="807"/>
        <v>0.46431642304385212</v>
      </c>
      <c r="K2643" s="10" t="e">
        <f t="shared" si="798"/>
        <v>#N/A</v>
      </c>
      <c r="L2643" s="9" t="e">
        <f t="shared" si="799"/>
        <v>#N/A</v>
      </c>
      <c r="M2643" s="8" t="e">
        <f t="shared" si="800"/>
        <v>#N/A</v>
      </c>
      <c r="N2643" s="2" t="str">
        <f t="shared" si="801"/>
        <v>-</v>
      </c>
      <c r="O2643" s="2" t="str">
        <f t="shared" si="802"/>
        <v>-</v>
      </c>
      <c r="P2643" s="2" t="str">
        <f t="shared" si="803"/>
        <v>-</v>
      </c>
      <c r="Q2643" s="2" t="str">
        <f t="shared" si="804"/>
        <v>-</v>
      </c>
      <c r="AS2643" t="s">
        <v>1810</v>
      </c>
      <c r="AT2643" t="s">
        <v>2551</v>
      </c>
      <c r="AW2643" s="35">
        <v>48</v>
      </c>
      <c r="AX2643" s="37">
        <v>45</v>
      </c>
      <c r="AY2643" s="41">
        <f t="shared" si="797"/>
        <v>48045</v>
      </c>
      <c r="BA2643" s="7" t="s">
        <v>59</v>
      </c>
      <c r="BE2643" s="1">
        <v>1163</v>
      </c>
      <c r="BF2643" s="1">
        <v>109</v>
      </c>
      <c r="BH2643" s="1">
        <f t="shared" si="805"/>
        <v>1272</v>
      </c>
    </row>
    <row r="2644" spans="1:60" hidden="1" outlineLevel="1">
      <c r="A2644" t="s">
        <v>227</v>
      </c>
      <c r="B2644" t="s">
        <v>2551</v>
      </c>
      <c r="C2644" s="25">
        <v>7490</v>
      </c>
      <c r="F2644" s="25">
        <v>6077</v>
      </c>
      <c r="H2644" s="1">
        <v>942</v>
      </c>
      <c r="I2644" s="2" t="str">
        <f t="shared" si="806"/>
        <v/>
      </c>
      <c r="J2644" s="2">
        <f t="shared" si="807"/>
        <v>0.15501069606713838</v>
      </c>
      <c r="K2644" s="10" t="e">
        <f t="shared" si="798"/>
        <v>#N/A</v>
      </c>
      <c r="L2644" s="9" t="e">
        <f t="shared" si="799"/>
        <v>#N/A</v>
      </c>
      <c r="M2644" s="8" t="e">
        <f t="shared" si="800"/>
        <v>#N/A</v>
      </c>
      <c r="N2644" s="2" t="str">
        <f t="shared" si="801"/>
        <v>-</v>
      </c>
      <c r="O2644" s="2" t="str">
        <f t="shared" si="802"/>
        <v>-</v>
      </c>
      <c r="P2644" s="2" t="str">
        <f t="shared" si="803"/>
        <v>-</v>
      </c>
      <c r="Q2644" s="2" t="str">
        <f t="shared" si="804"/>
        <v>-</v>
      </c>
      <c r="AS2644" t="s">
        <v>227</v>
      </c>
      <c r="AT2644" t="s">
        <v>2551</v>
      </c>
      <c r="AW2644" s="35">
        <v>48</v>
      </c>
      <c r="AX2644" s="37">
        <v>47</v>
      </c>
      <c r="AY2644" s="41">
        <f t="shared" si="797"/>
        <v>48047</v>
      </c>
      <c r="BA2644" s="7" t="s">
        <v>59</v>
      </c>
      <c r="BE2644" s="1">
        <v>6077</v>
      </c>
      <c r="BF2644" s="1">
        <v>235</v>
      </c>
      <c r="BH2644" s="1">
        <f t="shared" si="805"/>
        <v>6312</v>
      </c>
    </row>
    <row r="2645" spans="1:60" hidden="1" outlineLevel="1">
      <c r="A2645" t="s">
        <v>1678</v>
      </c>
      <c r="B2645" t="s">
        <v>2551</v>
      </c>
      <c r="C2645" s="25">
        <v>38492</v>
      </c>
      <c r="F2645" s="25">
        <v>20182</v>
      </c>
      <c r="H2645" s="1">
        <v>6689</v>
      </c>
      <c r="I2645" s="2" t="str">
        <f t="shared" si="806"/>
        <v/>
      </c>
      <c r="J2645" s="2">
        <f t="shared" si="807"/>
        <v>0.33143395104548606</v>
      </c>
      <c r="K2645" s="10" t="e">
        <f t="shared" si="798"/>
        <v>#N/A</v>
      </c>
      <c r="L2645" s="9" t="e">
        <f t="shared" si="799"/>
        <v>#N/A</v>
      </c>
      <c r="M2645" s="8" t="e">
        <f t="shared" si="800"/>
        <v>#N/A</v>
      </c>
      <c r="N2645" s="2" t="str">
        <f t="shared" si="801"/>
        <v>-</v>
      </c>
      <c r="O2645" s="2" t="str">
        <f t="shared" si="802"/>
        <v>-</v>
      </c>
      <c r="P2645" s="2" t="str">
        <f t="shared" si="803"/>
        <v>-</v>
      </c>
      <c r="Q2645" s="2" t="str">
        <f t="shared" si="804"/>
        <v>-</v>
      </c>
      <c r="AS2645" t="s">
        <v>1678</v>
      </c>
      <c r="AT2645" t="s">
        <v>2551</v>
      </c>
      <c r="AW2645" s="35">
        <v>48</v>
      </c>
      <c r="AX2645" s="37">
        <v>49</v>
      </c>
      <c r="AY2645" s="41">
        <f t="shared" si="797"/>
        <v>48049</v>
      </c>
      <c r="BA2645" s="7" t="s">
        <v>59</v>
      </c>
      <c r="BE2645" s="1">
        <v>20182</v>
      </c>
      <c r="BF2645" s="1">
        <v>4503</v>
      </c>
      <c r="BH2645" s="1">
        <f t="shared" si="805"/>
        <v>24685</v>
      </c>
    </row>
    <row r="2646" spans="1:60" hidden="1" outlineLevel="1">
      <c r="A2646" t="s">
        <v>1878</v>
      </c>
      <c r="B2646" t="s">
        <v>2551</v>
      </c>
      <c r="C2646" s="25">
        <v>17000</v>
      </c>
      <c r="F2646" s="25">
        <v>9956</v>
      </c>
      <c r="H2646" s="1">
        <v>4321</v>
      </c>
      <c r="I2646" s="2" t="str">
        <f t="shared" si="806"/>
        <v/>
      </c>
      <c r="J2646" s="2">
        <f t="shared" si="807"/>
        <v>0.43400964242667739</v>
      </c>
      <c r="K2646" s="10" t="e">
        <f t="shared" si="798"/>
        <v>#N/A</v>
      </c>
      <c r="L2646" s="9" t="e">
        <f t="shared" si="799"/>
        <v>#N/A</v>
      </c>
      <c r="M2646" s="8" t="e">
        <f t="shared" si="800"/>
        <v>#N/A</v>
      </c>
      <c r="N2646" s="2" t="str">
        <f t="shared" si="801"/>
        <v>-</v>
      </c>
      <c r="O2646" s="2" t="str">
        <f t="shared" si="802"/>
        <v>-</v>
      </c>
      <c r="P2646" s="2" t="str">
        <f t="shared" si="803"/>
        <v>-</v>
      </c>
      <c r="Q2646" s="2" t="str">
        <f t="shared" si="804"/>
        <v>-</v>
      </c>
      <c r="AS2646" t="s">
        <v>1878</v>
      </c>
      <c r="AT2646" t="s">
        <v>2551</v>
      </c>
      <c r="AW2646" s="35">
        <v>48</v>
      </c>
      <c r="AX2646" s="37">
        <v>51</v>
      </c>
      <c r="AY2646" s="41">
        <f t="shared" si="797"/>
        <v>48051</v>
      </c>
      <c r="BA2646" s="7" t="s">
        <v>59</v>
      </c>
      <c r="BE2646" s="1">
        <v>9956</v>
      </c>
      <c r="BF2646" s="1">
        <v>1274</v>
      </c>
      <c r="BH2646" s="1">
        <f t="shared" si="805"/>
        <v>11230</v>
      </c>
    </row>
    <row r="2647" spans="1:60" hidden="1" outlineLevel="1">
      <c r="A2647" t="s">
        <v>616</v>
      </c>
      <c r="B2647" t="s">
        <v>2551</v>
      </c>
      <c r="C2647" s="25">
        <v>41109</v>
      </c>
      <c r="F2647" s="25">
        <v>21868</v>
      </c>
      <c r="H2647" s="1">
        <v>7869</v>
      </c>
      <c r="I2647" s="2" t="str">
        <f t="shared" si="806"/>
        <v/>
      </c>
      <c r="J2647" s="2">
        <f t="shared" si="807"/>
        <v>0.35984086336199012</v>
      </c>
      <c r="K2647" s="10" t="e">
        <f t="shared" si="798"/>
        <v>#N/A</v>
      </c>
      <c r="L2647" s="9" t="e">
        <f t="shared" si="799"/>
        <v>#N/A</v>
      </c>
      <c r="M2647" s="8" t="e">
        <f t="shared" si="800"/>
        <v>#N/A</v>
      </c>
      <c r="N2647" s="2" t="str">
        <f t="shared" si="801"/>
        <v>-</v>
      </c>
      <c r="O2647" s="2" t="str">
        <f t="shared" si="802"/>
        <v>-</v>
      </c>
      <c r="P2647" s="2" t="str">
        <f t="shared" si="803"/>
        <v>-</v>
      </c>
      <c r="Q2647" s="2" t="str">
        <f t="shared" si="804"/>
        <v>-</v>
      </c>
      <c r="AS2647" t="s">
        <v>616</v>
      </c>
      <c r="AT2647" t="s">
        <v>2551</v>
      </c>
      <c r="AW2647" s="35">
        <v>48</v>
      </c>
      <c r="AX2647" s="37">
        <v>53</v>
      </c>
      <c r="AY2647" s="41">
        <f t="shared" si="797"/>
        <v>48053</v>
      </c>
      <c r="BA2647" s="7" t="s">
        <v>59</v>
      </c>
      <c r="BE2647" s="1">
        <v>21868</v>
      </c>
      <c r="BF2647" s="1">
        <v>4423</v>
      </c>
      <c r="BH2647" s="1">
        <f t="shared" si="805"/>
        <v>26291</v>
      </c>
    </row>
    <row r="2648" spans="1:60" hidden="1" outlineLevel="1">
      <c r="A2648" t="s">
        <v>2553</v>
      </c>
      <c r="B2648" t="s">
        <v>2551</v>
      </c>
      <c r="C2648" s="25">
        <v>36533</v>
      </c>
      <c r="F2648" s="25">
        <v>17568</v>
      </c>
      <c r="H2648" s="1">
        <v>7356</v>
      </c>
      <c r="I2648" s="2" t="str">
        <f t="shared" si="806"/>
        <v/>
      </c>
      <c r="J2648" s="2">
        <f t="shared" si="807"/>
        <v>0.41871584699453551</v>
      </c>
      <c r="K2648" s="10" t="e">
        <f t="shared" si="798"/>
        <v>#N/A</v>
      </c>
      <c r="L2648" s="9" t="e">
        <f t="shared" si="799"/>
        <v>#N/A</v>
      </c>
      <c r="M2648" s="8" t="e">
        <f t="shared" si="800"/>
        <v>#N/A</v>
      </c>
      <c r="N2648" s="2" t="str">
        <f t="shared" si="801"/>
        <v>-</v>
      </c>
      <c r="O2648" s="2" t="str">
        <f t="shared" si="802"/>
        <v>-</v>
      </c>
      <c r="P2648" s="2" t="str">
        <f t="shared" si="803"/>
        <v>-</v>
      </c>
      <c r="Q2648" s="2" t="str">
        <f t="shared" si="804"/>
        <v>-</v>
      </c>
      <c r="AS2648" t="s">
        <v>2553</v>
      </c>
      <c r="AT2648" t="s">
        <v>2551</v>
      </c>
      <c r="AW2648" s="35">
        <v>48</v>
      </c>
      <c r="AX2648" s="37">
        <v>55</v>
      </c>
      <c r="AY2648" s="41">
        <f t="shared" si="797"/>
        <v>48055</v>
      </c>
      <c r="BA2648" s="7" t="s">
        <v>59</v>
      </c>
      <c r="BE2648" s="1">
        <v>17568</v>
      </c>
      <c r="BF2648" s="1">
        <v>4269</v>
      </c>
      <c r="BH2648" s="1">
        <f t="shared" si="805"/>
        <v>21837</v>
      </c>
    </row>
    <row r="2649" spans="1:60" hidden="1" outlineLevel="1">
      <c r="A2649" t="s">
        <v>1335</v>
      </c>
      <c r="B2649" t="s">
        <v>2551</v>
      </c>
      <c r="C2649" s="25">
        <v>20839</v>
      </c>
      <c r="F2649" s="25">
        <v>11477</v>
      </c>
      <c r="H2649" s="1">
        <v>4391</v>
      </c>
      <c r="I2649" s="2" t="str">
        <f t="shared" si="806"/>
        <v/>
      </c>
      <c r="J2649" s="2">
        <f t="shared" si="807"/>
        <v>0.38259126949551275</v>
      </c>
      <c r="K2649" s="10" t="e">
        <f t="shared" si="798"/>
        <v>#N/A</v>
      </c>
      <c r="L2649" s="9" t="e">
        <f t="shared" si="799"/>
        <v>#N/A</v>
      </c>
      <c r="M2649" s="8" t="e">
        <f t="shared" si="800"/>
        <v>#N/A</v>
      </c>
      <c r="N2649" s="2" t="str">
        <f t="shared" si="801"/>
        <v>-</v>
      </c>
      <c r="O2649" s="2" t="str">
        <f t="shared" si="802"/>
        <v>-</v>
      </c>
      <c r="P2649" s="2" t="str">
        <f t="shared" si="803"/>
        <v>-</v>
      </c>
      <c r="Q2649" s="2" t="str">
        <f t="shared" si="804"/>
        <v>-</v>
      </c>
      <c r="AS2649" t="s">
        <v>1335</v>
      </c>
      <c r="AT2649" t="s">
        <v>2551</v>
      </c>
      <c r="AW2649" s="35">
        <v>48</v>
      </c>
      <c r="AX2649" s="37">
        <v>57</v>
      </c>
      <c r="AY2649" s="41">
        <f t="shared" si="797"/>
        <v>48057</v>
      </c>
      <c r="BA2649" s="7" t="s">
        <v>59</v>
      </c>
      <c r="BE2649" s="1">
        <v>11477</v>
      </c>
      <c r="BF2649" s="1">
        <v>1659</v>
      </c>
      <c r="BH2649" s="1">
        <f t="shared" si="805"/>
        <v>13136</v>
      </c>
    </row>
    <row r="2650" spans="1:60" hidden="1" outlineLevel="1">
      <c r="A2650" t="s">
        <v>1795</v>
      </c>
      <c r="B2650" t="s">
        <v>2551</v>
      </c>
      <c r="C2650" s="25">
        <v>13309</v>
      </c>
      <c r="F2650" s="25">
        <v>8044</v>
      </c>
      <c r="H2650" s="1">
        <v>3254</v>
      </c>
      <c r="I2650" s="2" t="str">
        <f t="shared" si="806"/>
        <v/>
      </c>
      <c r="J2650" s="2">
        <f t="shared" si="807"/>
        <v>0.40452511188463453</v>
      </c>
      <c r="K2650" s="10" t="e">
        <f t="shared" si="798"/>
        <v>#N/A</v>
      </c>
      <c r="L2650" s="9" t="e">
        <f t="shared" si="799"/>
        <v>#N/A</v>
      </c>
      <c r="M2650" s="8" t="e">
        <f t="shared" si="800"/>
        <v>#N/A</v>
      </c>
      <c r="N2650" s="2" t="str">
        <f t="shared" si="801"/>
        <v>-</v>
      </c>
      <c r="O2650" s="2" t="str">
        <f t="shared" si="802"/>
        <v>-</v>
      </c>
      <c r="P2650" s="2" t="str">
        <f t="shared" si="803"/>
        <v>-</v>
      </c>
      <c r="Q2650" s="2" t="str">
        <f t="shared" si="804"/>
        <v>-</v>
      </c>
      <c r="AS2650" t="s">
        <v>1795</v>
      </c>
      <c r="AT2650" t="s">
        <v>2551</v>
      </c>
      <c r="AW2650" s="35">
        <v>48</v>
      </c>
      <c r="AX2650" s="37">
        <v>59</v>
      </c>
      <c r="AY2650" s="41">
        <f t="shared" si="797"/>
        <v>48059</v>
      </c>
      <c r="BA2650" s="7" t="s">
        <v>59</v>
      </c>
      <c r="BE2650" s="1">
        <v>8044</v>
      </c>
      <c r="BF2650" s="1">
        <v>935</v>
      </c>
      <c r="BH2650" s="1">
        <f t="shared" si="805"/>
        <v>8979</v>
      </c>
    </row>
    <row r="2651" spans="1:60" hidden="1" outlineLevel="1">
      <c r="A2651" t="s">
        <v>1306</v>
      </c>
      <c r="B2651" t="s">
        <v>2551</v>
      </c>
      <c r="C2651" s="25">
        <v>380169</v>
      </c>
      <c r="F2651" s="25">
        <v>147273</v>
      </c>
      <c r="H2651" s="1">
        <v>38363</v>
      </c>
      <c r="I2651" s="2" t="str">
        <f t="shared" si="806"/>
        <v/>
      </c>
      <c r="J2651" s="2">
        <f t="shared" si="807"/>
        <v>0.26048902378575844</v>
      </c>
      <c r="K2651" s="10" t="e">
        <f t="shared" si="798"/>
        <v>#N/A</v>
      </c>
      <c r="L2651" s="9" t="e">
        <f t="shared" si="799"/>
        <v>#N/A</v>
      </c>
      <c r="M2651" s="8" t="e">
        <f t="shared" si="800"/>
        <v>#N/A</v>
      </c>
      <c r="N2651" s="2" t="str">
        <f t="shared" si="801"/>
        <v>-</v>
      </c>
      <c r="O2651" s="2" t="str">
        <f t="shared" si="802"/>
        <v>-</v>
      </c>
      <c r="P2651" s="2" t="str">
        <f t="shared" si="803"/>
        <v>-</v>
      </c>
      <c r="Q2651" s="2" t="str">
        <f t="shared" si="804"/>
        <v>-</v>
      </c>
      <c r="AS2651" t="s">
        <v>1306</v>
      </c>
      <c r="AT2651" t="s">
        <v>2551</v>
      </c>
      <c r="AW2651" s="35">
        <v>48</v>
      </c>
      <c r="AX2651" s="37">
        <v>61</v>
      </c>
      <c r="AY2651" s="41">
        <f t="shared" si="797"/>
        <v>48061</v>
      </c>
      <c r="BA2651" s="7" t="s">
        <v>59</v>
      </c>
      <c r="BE2651" s="1">
        <v>147273</v>
      </c>
      <c r="BF2651" s="1">
        <v>20363</v>
      </c>
      <c r="BH2651" s="1">
        <f t="shared" si="805"/>
        <v>167636</v>
      </c>
    </row>
    <row r="2652" spans="1:60" hidden="1" outlineLevel="1">
      <c r="A2652" t="s">
        <v>1984</v>
      </c>
      <c r="B2652" t="s">
        <v>2551</v>
      </c>
      <c r="C2652" s="25">
        <v>12068</v>
      </c>
      <c r="F2652" s="25">
        <v>6459</v>
      </c>
      <c r="H2652" s="1">
        <v>2970</v>
      </c>
      <c r="I2652" s="2" t="str">
        <f t="shared" si="806"/>
        <v/>
      </c>
      <c r="J2652" s="2">
        <f t="shared" si="807"/>
        <v>0.45982350209010681</v>
      </c>
      <c r="K2652" s="10" t="e">
        <f t="shared" si="798"/>
        <v>#N/A</v>
      </c>
      <c r="L2652" s="9" t="e">
        <f t="shared" si="799"/>
        <v>#N/A</v>
      </c>
      <c r="M2652" s="8" t="e">
        <f t="shared" si="800"/>
        <v>#N/A</v>
      </c>
      <c r="N2652" s="2" t="str">
        <f t="shared" si="801"/>
        <v>-</v>
      </c>
      <c r="O2652" s="2" t="str">
        <f t="shared" si="802"/>
        <v>-</v>
      </c>
      <c r="P2652" s="2" t="str">
        <f t="shared" si="803"/>
        <v>-</v>
      </c>
      <c r="Q2652" s="2" t="str">
        <f t="shared" si="804"/>
        <v>-</v>
      </c>
      <c r="AS2652" t="s">
        <v>1984</v>
      </c>
      <c r="AT2652" t="s">
        <v>2551</v>
      </c>
      <c r="AW2652" s="35">
        <v>48</v>
      </c>
      <c r="AX2652" s="37">
        <v>63</v>
      </c>
      <c r="AY2652" s="41">
        <f t="shared" si="797"/>
        <v>48063</v>
      </c>
      <c r="BA2652" s="7" t="s">
        <v>59</v>
      </c>
      <c r="BE2652" s="1">
        <v>6459</v>
      </c>
      <c r="BF2652" s="1">
        <v>1113</v>
      </c>
      <c r="BH2652" s="1">
        <f t="shared" si="805"/>
        <v>7572</v>
      </c>
    </row>
    <row r="2653" spans="1:60" hidden="1" outlineLevel="1">
      <c r="A2653" t="s">
        <v>1985</v>
      </c>
      <c r="B2653" t="s">
        <v>2551</v>
      </c>
      <c r="C2653" s="25">
        <v>6413</v>
      </c>
      <c r="F2653" s="25">
        <v>4195</v>
      </c>
      <c r="H2653" s="1">
        <v>2045</v>
      </c>
      <c r="I2653" s="2" t="str">
        <f t="shared" si="806"/>
        <v/>
      </c>
      <c r="J2653" s="2">
        <f t="shared" si="807"/>
        <v>0.48748510131108463</v>
      </c>
      <c r="K2653" s="10" t="e">
        <f t="shared" si="798"/>
        <v>#N/A</v>
      </c>
      <c r="L2653" s="9" t="e">
        <f t="shared" si="799"/>
        <v>#N/A</v>
      </c>
      <c r="M2653" s="8" t="e">
        <f t="shared" si="800"/>
        <v>#N/A</v>
      </c>
      <c r="N2653" s="2" t="str">
        <f t="shared" si="801"/>
        <v>-</v>
      </c>
      <c r="O2653" s="2" t="str">
        <f t="shared" si="802"/>
        <v>-</v>
      </c>
      <c r="P2653" s="2" t="str">
        <f t="shared" si="803"/>
        <v>-</v>
      </c>
      <c r="Q2653" s="2" t="str">
        <f t="shared" si="804"/>
        <v>-</v>
      </c>
      <c r="AS2653" t="s">
        <v>1985</v>
      </c>
      <c r="AT2653" t="s">
        <v>2551</v>
      </c>
      <c r="AW2653" s="35">
        <v>48</v>
      </c>
      <c r="AX2653" s="37">
        <v>65</v>
      </c>
      <c r="AY2653" s="41">
        <f t="shared" si="797"/>
        <v>48065</v>
      </c>
      <c r="BA2653" s="7" t="s">
        <v>59</v>
      </c>
      <c r="BE2653" s="1">
        <v>4195</v>
      </c>
      <c r="BF2653" s="1">
        <v>553</v>
      </c>
      <c r="BH2653" s="1">
        <f t="shared" si="805"/>
        <v>4748</v>
      </c>
    </row>
    <row r="2654" spans="1:60" hidden="1" outlineLevel="1">
      <c r="A2654" t="s">
        <v>2025</v>
      </c>
      <c r="B2654" t="s">
        <v>2551</v>
      </c>
      <c r="C2654" s="25">
        <v>30095</v>
      </c>
      <c r="F2654" s="25">
        <v>15852</v>
      </c>
      <c r="H2654" s="1">
        <v>7216</v>
      </c>
      <c r="I2654" s="2" t="str">
        <f t="shared" si="806"/>
        <v/>
      </c>
      <c r="J2654" s="2">
        <f t="shared" si="807"/>
        <v>0.4552106989654302</v>
      </c>
      <c r="K2654" s="10" t="e">
        <f t="shared" si="798"/>
        <v>#N/A</v>
      </c>
      <c r="L2654" s="9" t="e">
        <f t="shared" si="799"/>
        <v>#N/A</v>
      </c>
      <c r="M2654" s="8" t="e">
        <f t="shared" si="800"/>
        <v>#N/A</v>
      </c>
      <c r="N2654" s="2" t="str">
        <f t="shared" si="801"/>
        <v>-</v>
      </c>
      <c r="O2654" s="2" t="str">
        <f t="shared" si="802"/>
        <v>-</v>
      </c>
      <c r="P2654" s="2" t="str">
        <f t="shared" si="803"/>
        <v>-</v>
      </c>
      <c r="Q2654" s="2" t="str">
        <f t="shared" si="804"/>
        <v>-</v>
      </c>
      <c r="AS2654" t="s">
        <v>2025</v>
      </c>
      <c r="AT2654" t="s">
        <v>2551</v>
      </c>
      <c r="AW2654" s="35">
        <v>48</v>
      </c>
      <c r="AX2654" s="37">
        <v>67</v>
      </c>
      <c r="AY2654" s="41">
        <f t="shared" si="797"/>
        <v>48067</v>
      </c>
      <c r="BA2654" s="7" t="s">
        <v>59</v>
      </c>
      <c r="BE2654" s="1">
        <v>15852</v>
      </c>
      <c r="BF2654" s="1">
        <v>2536</v>
      </c>
      <c r="BH2654" s="1">
        <f t="shared" si="805"/>
        <v>18388</v>
      </c>
    </row>
    <row r="2655" spans="1:60" hidden="1" outlineLevel="1">
      <c r="A2655" t="s">
        <v>2057</v>
      </c>
      <c r="B2655" t="s">
        <v>2551</v>
      </c>
      <c r="C2655" s="25">
        <v>7780</v>
      </c>
      <c r="F2655" s="25">
        <v>4125</v>
      </c>
      <c r="H2655" s="1">
        <v>1693</v>
      </c>
      <c r="I2655" s="2" t="str">
        <f t="shared" si="806"/>
        <v/>
      </c>
      <c r="J2655" s="2">
        <f t="shared" si="807"/>
        <v>0.41042424242424241</v>
      </c>
      <c r="K2655" s="10" t="e">
        <f t="shared" si="798"/>
        <v>#N/A</v>
      </c>
      <c r="L2655" s="9" t="e">
        <f t="shared" si="799"/>
        <v>#N/A</v>
      </c>
      <c r="M2655" s="8" t="e">
        <f t="shared" si="800"/>
        <v>#N/A</v>
      </c>
      <c r="N2655" s="2" t="str">
        <f t="shared" si="801"/>
        <v>-</v>
      </c>
      <c r="O2655" s="2" t="str">
        <f t="shared" si="802"/>
        <v>-</v>
      </c>
      <c r="P2655" s="2" t="str">
        <f t="shared" si="803"/>
        <v>-</v>
      </c>
      <c r="Q2655" s="2" t="str">
        <f t="shared" si="804"/>
        <v>-</v>
      </c>
      <c r="AS2655" t="s">
        <v>2057</v>
      </c>
      <c r="AT2655" t="s">
        <v>2551</v>
      </c>
      <c r="AW2655" s="35">
        <v>48</v>
      </c>
      <c r="AX2655" s="37">
        <v>69</v>
      </c>
      <c r="AY2655" s="41">
        <f t="shared" si="797"/>
        <v>48069</v>
      </c>
      <c r="BA2655" s="7" t="s">
        <v>59</v>
      </c>
      <c r="BE2655" s="1">
        <v>4125</v>
      </c>
      <c r="BF2655" s="1">
        <v>475</v>
      </c>
      <c r="BH2655" s="1">
        <f t="shared" si="805"/>
        <v>4600</v>
      </c>
    </row>
    <row r="2656" spans="1:60" hidden="1" outlineLevel="1">
      <c r="A2656" t="s">
        <v>1703</v>
      </c>
      <c r="B2656" t="s">
        <v>2551</v>
      </c>
      <c r="C2656" s="25">
        <v>29980</v>
      </c>
      <c r="F2656" s="25">
        <v>19556</v>
      </c>
      <c r="H2656" s="1">
        <v>7319</v>
      </c>
      <c r="I2656" s="2" t="str">
        <f t="shared" si="806"/>
        <v/>
      </c>
      <c r="J2656" s="2">
        <f t="shared" si="807"/>
        <v>0.37425853957864597</v>
      </c>
      <c r="K2656" s="10" t="e">
        <f t="shared" si="798"/>
        <v>#N/A</v>
      </c>
      <c r="L2656" s="9" t="e">
        <f t="shared" si="799"/>
        <v>#N/A</v>
      </c>
      <c r="M2656" s="8" t="e">
        <f t="shared" si="800"/>
        <v>#N/A</v>
      </c>
      <c r="N2656" s="2" t="str">
        <f t="shared" si="801"/>
        <v>-</v>
      </c>
      <c r="O2656" s="2" t="str">
        <f t="shared" si="802"/>
        <v>-</v>
      </c>
      <c r="P2656" s="2" t="str">
        <f t="shared" si="803"/>
        <v>-</v>
      </c>
      <c r="Q2656" s="2" t="str">
        <f t="shared" si="804"/>
        <v>-</v>
      </c>
      <c r="AS2656" t="s">
        <v>1703</v>
      </c>
      <c r="AT2656" t="s">
        <v>2551</v>
      </c>
      <c r="AW2656" s="35">
        <v>48</v>
      </c>
      <c r="AX2656" s="37">
        <v>71</v>
      </c>
      <c r="AY2656" s="41">
        <f t="shared" si="797"/>
        <v>48071</v>
      </c>
      <c r="BA2656" s="7" t="s">
        <v>59</v>
      </c>
      <c r="BE2656" s="1">
        <v>19556</v>
      </c>
      <c r="BF2656" s="1">
        <v>2302</v>
      </c>
      <c r="BH2656" s="1">
        <f t="shared" si="805"/>
        <v>21858</v>
      </c>
    </row>
    <row r="2657" spans="1:60" hidden="1" outlineLevel="1">
      <c r="A2657" t="s">
        <v>2292</v>
      </c>
      <c r="B2657" t="s">
        <v>2551</v>
      </c>
      <c r="C2657" s="25">
        <v>49162</v>
      </c>
      <c r="F2657" s="25">
        <v>24935</v>
      </c>
      <c r="H2657" s="1">
        <v>10478</v>
      </c>
      <c r="I2657" s="2" t="str">
        <f t="shared" si="806"/>
        <v/>
      </c>
      <c r="J2657" s="2">
        <f t="shared" si="807"/>
        <v>0.42021255263685581</v>
      </c>
      <c r="K2657" s="10" t="e">
        <f t="shared" si="798"/>
        <v>#N/A</v>
      </c>
      <c r="L2657" s="9" t="e">
        <f t="shared" si="799"/>
        <v>#N/A</v>
      </c>
      <c r="M2657" s="8" t="e">
        <f t="shared" si="800"/>
        <v>#N/A</v>
      </c>
      <c r="N2657" s="2" t="str">
        <f t="shared" si="801"/>
        <v>-</v>
      </c>
      <c r="O2657" s="2" t="str">
        <f t="shared" si="802"/>
        <v>-</v>
      </c>
      <c r="P2657" s="2" t="str">
        <f t="shared" si="803"/>
        <v>-</v>
      </c>
      <c r="Q2657" s="2" t="str">
        <f t="shared" si="804"/>
        <v>-</v>
      </c>
      <c r="AS2657" t="s">
        <v>2292</v>
      </c>
      <c r="AT2657" t="s">
        <v>2551</v>
      </c>
      <c r="AW2657" s="35">
        <v>48</v>
      </c>
      <c r="AX2657" s="37">
        <v>73</v>
      </c>
      <c r="AY2657" s="41">
        <f t="shared" si="797"/>
        <v>48073</v>
      </c>
      <c r="BA2657" s="7" t="s">
        <v>59</v>
      </c>
      <c r="BE2657" s="1">
        <v>24935</v>
      </c>
      <c r="BF2657" s="1">
        <v>3273</v>
      </c>
      <c r="BH2657" s="1">
        <f t="shared" si="805"/>
        <v>28208</v>
      </c>
    </row>
    <row r="2658" spans="1:60" hidden="1" outlineLevel="1">
      <c r="A2658" t="s">
        <v>1935</v>
      </c>
      <c r="B2658" t="s">
        <v>2551</v>
      </c>
      <c r="C2658" s="25">
        <v>7214</v>
      </c>
      <c r="F2658" s="25">
        <v>3190</v>
      </c>
      <c r="H2658" s="1">
        <v>1162</v>
      </c>
      <c r="I2658" s="2" t="str">
        <f t="shared" si="806"/>
        <v/>
      </c>
      <c r="J2658" s="2">
        <f t="shared" si="807"/>
        <v>0.36426332288401253</v>
      </c>
      <c r="K2658" s="10" t="e">
        <f t="shared" si="798"/>
        <v>#N/A</v>
      </c>
      <c r="L2658" s="9" t="e">
        <f t="shared" si="799"/>
        <v>#N/A</v>
      </c>
      <c r="M2658" s="8" t="e">
        <f t="shared" si="800"/>
        <v>#N/A</v>
      </c>
      <c r="N2658" s="2" t="str">
        <f t="shared" si="801"/>
        <v>-</v>
      </c>
      <c r="O2658" s="2" t="str">
        <f t="shared" si="802"/>
        <v>-</v>
      </c>
      <c r="P2658" s="2" t="str">
        <f t="shared" si="803"/>
        <v>-</v>
      </c>
      <c r="Q2658" s="2" t="str">
        <f t="shared" si="804"/>
        <v>-</v>
      </c>
      <c r="AS2658" t="s">
        <v>1935</v>
      </c>
      <c r="AT2658" t="s">
        <v>2551</v>
      </c>
      <c r="AW2658" s="35">
        <v>48</v>
      </c>
      <c r="AX2658" s="37">
        <v>75</v>
      </c>
      <c r="AY2658" s="41">
        <f t="shared" si="797"/>
        <v>48075</v>
      </c>
      <c r="BA2658" s="7" t="s">
        <v>59</v>
      </c>
      <c r="BE2658" s="1">
        <v>3190</v>
      </c>
      <c r="BF2658" s="1">
        <v>370</v>
      </c>
      <c r="BH2658" s="1">
        <f t="shared" si="805"/>
        <v>3560</v>
      </c>
    </row>
    <row r="2659" spans="1:60" hidden="1" outlineLevel="1">
      <c r="A2659" t="s">
        <v>687</v>
      </c>
      <c r="B2659" t="s">
        <v>2551</v>
      </c>
      <c r="C2659" s="25">
        <v>11157</v>
      </c>
      <c r="F2659" s="25">
        <v>7432</v>
      </c>
      <c r="H2659" s="1">
        <v>3506</v>
      </c>
      <c r="I2659" s="2" t="str">
        <f t="shared" si="806"/>
        <v/>
      </c>
      <c r="J2659" s="2">
        <f t="shared" si="807"/>
        <v>0.4717438105489774</v>
      </c>
      <c r="K2659" s="10" t="e">
        <f t="shared" si="798"/>
        <v>#N/A</v>
      </c>
      <c r="L2659" s="9" t="e">
        <f t="shared" si="799"/>
        <v>#N/A</v>
      </c>
      <c r="M2659" s="8" t="e">
        <f t="shared" si="800"/>
        <v>#N/A</v>
      </c>
      <c r="N2659" s="2" t="str">
        <f t="shared" si="801"/>
        <v>-</v>
      </c>
      <c r="O2659" s="2" t="str">
        <f t="shared" si="802"/>
        <v>-</v>
      </c>
      <c r="P2659" s="2" t="str">
        <f t="shared" si="803"/>
        <v>-</v>
      </c>
      <c r="Q2659" s="2" t="str">
        <f t="shared" si="804"/>
        <v>-</v>
      </c>
      <c r="AS2659" t="s">
        <v>687</v>
      </c>
      <c r="AT2659" t="s">
        <v>2551</v>
      </c>
      <c r="AW2659" s="35">
        <v>48</v>
      </c>
      <c r="AX2659" s="37">
        <v>77</v>
      </c>
      <c r="AY2659" s="41">
        <f t="shared" si="797"/>
        <v>48077</v>
      </c>
      <c r="BA2659" s="7" t="s">
        <v>59</v>
      </c>
      <c r="BE2659" s="1">
        <v>7432</v>
      </c>
      <c r="BF2659" s="1">
        <v>264</v>
      </c>
      <c r="BH2659" s="1">
        <f t="shared" si="805"/>
        <v>7696</v>
      </c>
    </row>
    <row r="2660" spans="1:60" hidden="1" outlineLevel="1">
      <c r="A2660" t="s">
        <v>1104</v>
      </c>
      <c r="B2660" t="s">
        <v>2551</v>
      </c>
      <c r="C2660" s="25">
        <v>3257</v>
      </c>
      <c r="F2660" s="25">
        <v>1813</v>
      </c>
      <c r="H2660" s="1">
        <v>880</v>
      </c>
      <c r="I2660" s="2" t="str">
        <f t="shared" si="806"/>
        <v/>
      </c>
      <c r="J2660" s="2">
        <f t="shared" si="807"/>
        <v>0.48538334252619969</v>
      </c>
      <c r="K2660" s="10" t="e">
        <f t="shared" si="798"/>
        <v>#N/A</v>
      </c>
      <c r="L2660" s="9" t="e">
        <f t="shared" si="799"/>
        <v>#N/A</v>
      </c>
      <c r="M2660" s="8" t="e">
        <f t="shared" si="800"/>
        <v>#N/A</v>
      </c>
      <c r="N2660" s="2" t="str">
        <f t="shared" si="801"/>
        <v>-</v>
      </c>
      <c r="O2660" s="2" t="str">
        <f t="shared" si="802"/>
        <v>-</v>
      </c>
      <c r="P2660" s="2" t="str">
        <f t="shared" si="803"/>
        <v>-</v>
      </c>
      <c r="Q2660" s="2" t="str">
        <f t="shared" si="804"/>
        <v>-</v>
      </c>
      <c r="AS2660" t="s">
        <v>1104</v>
      </c>
      <c r="AT2660" t="s">
        <v>2551</v>
      </c>
      <c r="AW2660" s="35">
        <v>48</v>
      </c>
      <c r="AX2660" s="37">
        <v>79</v>
      </c>
      <c r="AY2660" s="41">
        <f t="shared" si="797"/>
        <v>48079</v>
      </c>
      <c r="BA2660" s="7" t="s">
        <v>59</v>
      </c>
      <c r="BE2660" s="1">
        <v>1813</v>
      </c>
      <c r="BF2660" s="1">
        <v>239</v>
      </c>
      <c r="BH2660" s="1">
        <f t="shared" si="805"/>
        <v>2052</v>
      </c>
    </row>
    <row r="2661" spans="1:60" hidden="1" outlineLevel="1">
      <c r="A2661" t="s">
        <v>2198</v>
      </c>
      <c r="B2661" t="s">
        <v>2551</v>
      </c>
      <c r="C2661" s="25">
        <v>3492</v>
      </c>
      <c r="F2661" s="25">
        <v>2233</v>
      </c>
      <c r="H2661" s="1">
        <v>773</v>
      </c>
      <c r="I2661" s="2" t="str">
        <f t="shared" si="806"/>
        <v/>
      </c>
      <c r="J2661" s="2">
        <f t="shared" si="807"/>
        <v>0.34617107030900135</v>
      </c>
      <c r="K2661" s="10" t="e">
        <f t="shared" si="798"/>
        <v>#N/A</v>
      </c>
      <c r="L2661" s="9" t="e">
        <f t="shared" si="799"/>
        <v>#N/A</v>
      </c>
      <c r="M2661" s="8" t="e">
        <f t="shared" si="800"/>
        <v>#N/A</v>
      </c>
      <c r="N2661" s="2" t="str">
        <f t="shared" si="801"/>
        <v>-</v>
      </c>
      <c r="O2661" s="2" t="str">
        <f t="shared" si="802"/>
        <v>-</v>
      </c>
      <c r="P2661" s="2" t="str">
        <f t="shared" si="803"/>
        <v>-</v>
      </c>
      <c r="Q2661" s="2" t="str">
        <f t="shared" si="804"/>
        <v>-</v>
      </c>
      <c r="AS2661" t="s">
        <v>2198</v>
      </c>
      <c r="AT2661" t="s">
        <v>2551</v>
      </c>
      <c r="AW2661" s="35">
        <v>48</v>
      </c>
      <c r="AX2661" s="37">
        <v>81</v>
      </c>
      <c r="AY2661" s="41">
        <f t="shared" si="797"/>
        <v>48081</v>
      </c>
      <c r="BA2661" s="7" t="s">
        <v>59</v>
      </c>
      <c r="BE2661" s="1">
        <v>2233</v>
      </c>
      <c r="BF2661" s="1">
        <v>310</v>
      </c>
      <c r="BH2661" s="1">
        <f t="shared" si="805"/>
        <v>2543</v>
      </c>
    </row>
    <row r="2662" spans="1:60" hidden="1" outlineLevel="1">
      <c r="A2662" t="s">
        <v>2993</v>
      </c>
      <c r="B2662" t="s">
        <v>2551</v>
      </c>
      <c r="C2662" s="25">
        <v>8853</v>
      </c>
      <c r="F2662" s="25">
        <v>5706</v>
      </c>
      <c r="H2662" s="1">
        <v>1302</v>
      </c>
      <c r="I2662" s="2" t="str">
        <f t="shared" si="806"/>
        <v/>
      </c>
      <c r="J2662" s="2">
        <f t="shared" si="807"/>
        <v>0.22818086225026288</v>
      </c>
      <c r="K2662" s="10" t="e">
        <f t="shared" si="798"/>
        <v>#N/A</v>
      </c>
      <c r="L2662" s="9" t="e">
        <f t="shared" si="799"/>
        <v>#N/A</v>
      </c>
      <c r="M2662" s="8" t="e">
        <f t="shared" si="800"/>
        <v>#N/A</v>
      </c>
      <c r="N2662" s="2" t="str">
        <f t="shared" si="801"/>
        <v>-</v>
      </c>
      <c r="O2662" s="2" t="str">
        <f t="shared" si="802"/>
        <v>-</v>
      </c>
      <c r="P2662" s="2" t="str">
        <f t="shared" si="803"/>
        <v>-</v>
      </c>
      <c r="Q2662" s="2" t="str">
        <f t="shared" si="804"/>
        <v>-</v>
      </c>
      <c r="AS2662" t="s">
        <v>2993</v>
      </c>
      <c r="AT2662" t="s">
        <v>2551</v>
      </c>
      <c r="AW2662" s="35">
        <v>48</v>
      </c>
      <c r="AX2662" s="37">
        <v>83</v>
      </c>
      <c r="AY2662" s="41">
        <f t="shared" si="797"/>
        <v>48083</v>
      </c>
      <c r="BA2662" s="7" t="s">
        <v>59</v>
      </c>
      <c r="BE2662" s="1">
        <v>5706</v>
      </c>
      <c r="BF2662" s="1">
        <v>561</v>
      </c>
      <c r="BH2662" s="1">
        <f t="shared" si="805"/>
        <v>6267</v>
      </c>
    </row>
    <row r="2663" spans="1:60" hidden="1" outlineLevel="1">
      <c r="A2663" t="s">
        <v>2665</v>
      </c>
      <c r="B2663" t="s">
        <v>2551</v>
      </c>
      <c r="C2663" s="25">
        <v>683935</v>
      </c>
      <c r="F2663" s="25">
        <v>307504</v>
      </c>
      <c r="H2663" s="1">
        <v>134994</v>
      </c>
      <c r="I2663" s="2" t="str">
        <f t="shared" si="806"/>
        <v/>
      </c>
      <c r="J2663" s="2">
        <f t="shared" si="807"/>
        <v>0.43899916749050422</v>
      </c>
      <c r="K2663" s="10" t="e">
        <f t="shared" si="798"/>
        <v>#N/A</v>
      </c>
      <c r="L2663" s="9" t="e">
        <f t="shared" si="799"/>
        <v>#N/A</v>
      </c>
      <c r="M2663" s="8" t="e">
        <f t="shared" si="800"/>
        <v>#N/A</v>
      </c>
      <c r="N2663" s="2" t="str">
        <f t="shared" si="801"/>
        <v>-</v>
      </c>
      <c r="O2663" s="2" t="str">
        <f t="shared" si="802"/>
        <v>-</v>
      </c>
      <c r="P2663" s="2" t="str">
        <f t="shared" si="803"/>
        <v>-</v>
      </c>
      <c r="Q2663" s="2" t="str">
        <f t="shared" si="804"/>
        <v>-</v>
      </c>
      <c r="AS2663" t="s">
        <v>2665</v>
      </c>
      <c r="AT2663" t="s">
        <v>2551</v>
      </c>
      <c r="AW2663" s="35">
        <v>48</v>
      </c>
      <c r="AX2663" s="37">
        <v>85</v>
      </c>
      <c r="AY2663" s="41">
        <f t="shared" si="797"/>
        <v>48085</v>
      </c>
      <c r="BA2663" s="7" t="s">
        <v>59</v>
      </c>
      <c r="BE2663" s="1">
        <v>307504</v>
      </c>
      <c r="BF2663" s="1">
        <v>74317</v>
      </c>
      <c r="BH2663" s="1">
        <f t="shared" si="805"/>
        <v>381821</v>
      </c>
    </row>
    <row r="2664" spans="1:60" hidden="1" outlineLevel="1">
      <c r="A2664" t="s">
        <v>1639</v>
      </c>
      <c r="B2664" t="s">
        <v>2551</v>
      </c>
      <c r="C2664" s="25">
        <v>2952</v>
      </c>
      <c r="F2664" s="25">
        <v>1867</v>
      </c>
      <c r="H2664" s="1">
        <v>1058</v>
      </c>
      <c r="I2664" s="2" t="str">
        <f t="shared" si="806"/>
        <v/>
      </c>
      <c r="J2664" s="2">
        <f t="shared" si="807"/>
        <v>0.56668452062131758</v>
      </c>
      <c r="K2664" s="10" t="e">
        <f t="shared" si="798"/>
        <v>#N/A</v>
      </c>
      <c r="L2664" s="9" t="e">
        <f t="shared" si="799"/>
        <v>#N/A</v>
      </c>
      <c r="M2664" s="8" t="e">
        <f t="shared" si="800"/>
        <v>#N/A</v>
      </c>
      <c r="N2664" s="2" t="str">
        <f t="shared" si="801"/>
        <v>-</v>
      </c>
      <c r="O2664" s="2" t="str">
        <f t="shared" si="802"/>
        <v>-</v>
      </c>
      <c r="P2664" s="2" t="str">
        <f t="shared" si="803"/>
        <v>-</v>
      </c>
      <c r="Q2664" s="2" t="str">
        <f t="shared" si="804"/>
        <v>-</v>
      </c>
      <c r="AS2664" t="s">
        <v>1639</v>
      </c>
      <c r="AT2664" t="s">
        <v>2551</v>
      </c>
      <c r="AW2664" s="35">
        <v>48</v>
      </c>
      <c r="AX2664" s="37">
        <v>87</v>
      </c>
      <c r="AY2664" s="41">
        <f t="shared" ref="AY2664:AY2727" si="808">1000*AW2664+AX2664</f>
        <v>48087</v>
      </c>
      <c r="BA2664" s="7" t="s">
        <v>59</v>
      </c>
      <c r="BE2664" s="1">
        <v>1867</v>
      </c>
      <c r="BF2664" s="1">
        <v>436</v>
      </c>
      <c r="BH2664" s="1">
        <f t="shared" si="805"/>
        <v>2303</v>
      </c>
    </row>
    <row r="2665" spans="1:60" hidden="1" outlineLevel="1">
      <c r="A2665" t="s">
        <v>2514</v>
      </c>
      <c r="B2665" t="s">
        <v>2551</v>
      </c>
      <c r="C2665" s="25">
        <v>20608</v>
      </c>
      <c r="F2665" s="25">
        <v>12061</v>
      </c>
      <c r="H2665" s="1">
        <v>4934</v>
      </c>
      <c r="I2665" s="2" t="str">
        <f t="shared" si="806"/>
        <v/>
      </c>
      <c r="J2665" s="2">
        <f t="shared" si="807"/>
        <v>0.40908714036978694</v>
      </c>
      <c r="K2665" s="10" t="e">
        <f t="shared" si="798"/>
        <v>#N/A</v>
      </c>
      <c r="L2665" s="9" t="e">
        <f t="shared" si="799"/>
        <v>#N/A</v>
      </c>
      <c r="M2665" s="8" t="e">
        <f t="shared" si="800"/>
        <v>#N/A</v>
      </c>
      <c r="N2665" s="2" t="str">
        <f t="shared" si="801"/>
        <v>-</v>
      </c>
      <c r="O2665" s="2" t="str">
        <f t="shared" si="802"/>
        <v>-</v>
      </c>
      <c r="P2665" s="2" t="str">
        <f t="shared" si="803"/>
        <v>-</v>
      </c>
      <c r="Q2665" s="2" t="str">
        <f t="shared" si="804"/>
        <v>-</v>
      </c>
      <c r="AS2665" t="s">
        <v>2514</v>
      </c>
      <c r="AT2665" t="s">
        <v>2551</v>
      </c>
      <c r="AW2665" s="35">
        <v>48</v>
      </c>
      <c r="AX2665" s="37">
        <v>89</v>
      </c>
      <c r="AY2665" s="41">
        <f t="shared" si="808"/>
        <v>48089</v>
      </c>
      <c r="BA2665" s="7" t="s">
        <v>59</v>
      </c>
      <c r="BE2665" s="1">
        <v>12061</v>
      </c>
      <c r="BF2665" s="1">
        <v>1539</v>
      </c>
      <c r="BH2665" s="1">
        <f t="shared" si="805"/>
        <v>13600</v>
      </c>
    </row>
    <row r="2666" spans="1:60" hidden="1" outlineLevel="1">
      <c r="A2666" t="s">
        <v>2340</v>
      </c>
      <c r="B2666" t="s">
        <v>2551</v>
      </c>
      <c r="C2666" s="25">
        <v>95637</v>
      </c>
      <c r="F2666" s="25">
        <v>58393</v>
      </c>
      <c r="H2666" s="1">
        <v>26573</v>
      </c>
      <c r="I2666" s="2" t="str">
        <f t="shared" si="806"/>
        <v/>
      </c>
      <c r="J2666" s="2">
        <f t="shared" si="807"/>
        <v>0.45507166954943229</v>
      </c>
      <c r="K2666" s="10" t="e">
        <f t="shared" si="798"/>
        <v>#N/A</v>
      </c>
      <c r="L2666" s="9" t="e">
        <f t="shared" si="799"/>
        <v>#N/A</v>
      </c>
      <c r="M2666" s="8" t="e">
        <f t="shared" si="800"/>
        <v>#N/A</v>
      </c>
      <c r="N2666" s="2" t="str">
        <f t="shared" si="801"/>
        <v>-</v>
      </c>
      <c r="O2666" s="2" t="str">
        <f t="shared" si="802"/>
        <v>-</v>
      </c>
      <c r="P2666" s="2" t="str">
        <f t="shared" si="803"/>
        <v>-</v>
      </c>
      <c r="Q2666" s="2" t="str">
        <f t="shared" si="804"/>
        <v>-</v>
      </c>
      <c r="AS2666" t="s">
        <v>2340</v>
      </c>
      <c r="AT2666" t="s">
        <v>2551</v>
      </c>
      <c r="AW2666" s="35">
        <v>48</v>
      </c>
      <c r="AX2666" s="37">
        <v>91</v>
      </c>
      <c r="AY2666" s="41">
        <f t="shared" si="808"/>
        <v>48091</v>
      </c>
      <c r="BA2666" s="7" t="s">
        <v>59</v>
      </c>
      <c r="BE2666" s="1">
        <v>58393</v>
      </c>
      <c r="BF2666" s="1">
        <v>9478</v>
      </c>
      <c r="BH2666" s="1">
        <f t="shared" si="805"/>
        <v>67871</v>
      </c>
    </row>
    <row r="2667" spans="1:60" hidden="1" outlineLevel="1">
      <c r="A2667" t="s">
        <v>2063</v>
      </c>
      <c r="B2667" t="s">
        <v>2551</v>
      </c>
      <c r="C2667" s="25">
        <v>13814</v>
      </c>
      <c r="F2667" s="25">
        <v>8223</v>
      </c>
      <c r="H2667" s="1">
        <v>2085</v>
      </c>
      <c r="I2667" s="2" t="str">
        <f t="shared" si="806"/>
        <v/>
      </c>
      <c r="J2667" s="2">
        <f t="shared" si="807"/>
        <v>0.25355709595038306</v>
      </c>
      <c r="K2667" s="10" t="e">
        <f t="shared" si="798"/>
        <v>#N/A</v>
      </c>
      <c r="L2667" s="9" t="e">
        <f t="shared" si="799"/>
        <v>#N/A</v>
      </c>
      <c r="M2667" s="8" t="e">
        <f t="shared" si="800"/>
        <v>#N/A</v>
      </c>
      <c r="N2667" s="2" t="str">
        <f t="shared" si="801"/>
        <v>-</v>
      </c>
      <c r="O2667" s="2" t="str">
        <f t="shared" si="802"/>
        <v>-</v>
      </c>
      <c r="P2667" s="2" t="str">
        <f t="shared" si="803"/>
        <v>-</v>
      </c>
      <c r="Q2667" s="2" t="str">
        <f t="shared" si="804"/>
        <v>-</v>
      </c>
      <c r="AS2667" t="s">
        <v>2063</v>
      </c>
      <c r="AT2667" t="s">
        <v>2551</v>
      </c>
      <c r="AW2667" s="35">
        <v>48</v>
      </c>
      <c r="AX2667" s="37">
        <v>93</v>
      </c>
      <c r="AY2667" s="41">
        <f t="shared" si="808"/>
        <v>48093</v>
      </c>
      <c r="BA2667" s="7" t="s">
        <v>59</v>
      </c>
      <c r="BE2667" s="1">
        <v>8223</v>
      </c>
      <c r="BF2667" s="1">
        <v>959</v>
      </c>
      <c r="BH2667" s="1">
        <f t="shared" si="805"/>
        <v>9182</v>
      </c>
    </row>
    <row r="2668" spans="1:60" hidden="1" outlineLevel="1">
      <c r="A2668" t="s">
        <v>490</v>
      </c>
      <c r="B2668" t="s">
        <v>2551</v>
      </c>
      <c r="C2668" s="25">
        <v>3957</v>
      </c>
      <c r="F2668" s="25">
        <v>1625</v>
      </c>
      <c r="H2668" s="1">
        <v>544</v>
      </c>
      <c r="I2668" s="2" t="str">
        <f t="shared" si="806"/>
        <v/>
      </c>
      <c r="J2668" s="2">
        <f t="shared" si="807"/>
        <v>0.33476923076923076</v>
      </c>
      <c r="K2668" s="10" t="e">
        <f t="shared" si="798"/>
        <v>#N/A</v>
      </c>
      <c r="L2668" s="9" t="e">
        <f t="shared" si="799"/>
        <v>#N/A</v>
      </c>
      <c r="M2668" s="8" t="e">
        <f t="shared" si="800"/>
        <v>#N/A</v>
      </c>
      <c r="N2668" s="2" t="str">
        <f t="shared" si="801"/>
        <v>-</v>
      </c>
      <c r="O2668" s="2" t="str">
        <f t="shared" si="802"/>
        <v>-</v>
      </c>
      <c r="P2668" s="2" t="str">
        <f t="shared" si="803"/>
        <v>-</v>
      </c>
      <c r="Q2668" s="2" t="str">
        <f t="shared" si="804"/>
        <v>-</v>
      </c>
      <c r="AS2668" t="s">
        <v>490</v>
      </c>
      <c r="AT2668" t="s">
        <v>2551</v>
      </c>
      <c r="AW2668" s="35">
        <v>48</v>
      </c>
      <c r="AX2668" s="37">
        <v>95</v>
      </c>
      <c r="AY2668" s="41">
        <f t="shared" si="808"/>
        <v>48095</v>
      </c>
      <c r="BA2668" s="7" t="s">
        <v>59</v>
      </c>
      <c r="BE2668" s="1">
        <v>1625</v>
      </c>
      <c r="BF2668" s="1">
        <v>202</v>
      </c>
      <c r="BH2668" s="1">
        <f t="shared" si="805"/>
        <v>1827</v>
      </c>
    </row>
    <row r="2669" spans="1:60" hidden="1" outlineLevel="1">
      <c r="A2669" t="s">
        <v>813</v>
      </c>
      <c r="B2669" t="s">
        <v>2551</v>
      </c>
      <c r="C2669" s="25">
        <v>38241</v>
      </c>
      <c r="F2669" s="25">
        <v>21208</v>
      </c>
      <c r="H2669" s="1">
        <v>9534</v>
      </c>
      <c r="I2669" s="2" t="str">
        <f t="shared" si="806"/>
        <v/>
      </c>
      <c r="J2669" s="2">
        <f t="shared" si="807"/>
        <v>0.44954734062617879</v>
      </c>
      <c r="K2669" s="10" t="e">
        <f t="shared" si="798"/>
        <v>#N/A</v>
      </c>
      <c r="L2669" s="9" t="e">
        <f t="shared" si="799"/>
        <v>#N/A</v>
      </c>
      <c r="M2669" s="8" t="e">
        <f t="shared" si="800"/>
        <v>#N/A</v>
      </c>
      <c r="N2669" s="2" t="str">
        <f t="shared" si="801"/>
        <v>-</v>
      </c>
      <c r="O2669" s="2" t="str">
        <f t="shared" si="802"/>
        <v>-</v>
      </c>
      <c r="P2669" s="2" t="str">
        <f t="shared" si="803"/>
        <v>-</v>
      </c>
      <c r="Q2669" s="2" t="str">
        <f t="shared" si="804"/>
        <v>-</v>
      </c>
      <c r="AS2669" t="s">
        <v>813</v>
      </c>
      <c r="AT2669" t="s">
        <v>2551</v>
      </c>
      <c r="AW2669" s="35">
        <v>48</v>
      </c>
      <c r="AX2669" s="37">
        <v>97</v>
      </c>
      <c r="AY2669" s="41">
        <f t="shared" si="808"/>
        <v>48097</v>
      </c>
      <c r="BA2669" s="7" t="s">
        <v>59</v>
      </c>
      <c r="BE2669" s="1">
        <v>21208</v>
      </c>
      <c r="BF2669" s="1">
        <v>3237</v>
      </c>
      <c r="BH2669" s="1">
        <f t="shared" si="805"/>
        <v>24445</v>
      </c>
    </row>
    <row r="2670" spans="1:60" hidden="1" outlineLevel="1">
      <c r="A2670" t="s">
        <v>617</v>
      </c>
      <c r="B2670" t="s">
        <v>2551</v>
      </c>
      <c r="C2670" s="25">
        <v>72217</v>
      </c>
      <c r="F2670" s="25">
        <v>29397</v>
      </c>
      <c r="H2670" s="1">
        <v>9442</v>
      </c>
      <c r="I2670" s="2" t="str">
        <f t="shared" si="806"/>
        <v/>
      </c>
      <c r="J2670" s="2">
        <f t="shared" si="807"/>
        <v>0.32118923699697249</v>
      </c>
      <c r="K2670" s="10" t="e">
        <f t="shared" si="798"/>
        <v>#N/A</v>
      </c>
      <c r="L2670" s="9" t="e">
        <f t="shared" si="799"/>
        <v>#N/A</v>
      </c>
      <c r="M2670" s="8" t="e">
        <f t="shared" si="800"/>
        <v>#N/A</v>
      </c>
      <c r="N2670" s="2" t="str">
        <f t="shared" si="801"/>
        <v>-</v>
      </c>
      <c r="O2670" s="2" t="str">
        <f t="shared" si="802"/>
        <v>-</v>
      </c>
      <c r="P2670" s="2" t="str">
        <f t="shared" si="803"/>
        <v>-</v>
      </c>
      <c r="Q2670" s="2" t="str">
        <f t="shared" si="804"/>
        <v>-</v>
      </c>
      <c r="AS2670" t="s">
        <v>617</v>
      </c>
      <c r="AT2670" t="s">
        <v>2551</v>
      </c>
      <c r="AW2670" s="35">
        <v>48</v>
      </c>
      <c r="AX2670" s="37">
        <v>99</v>
      </c>
      <c r="AY2670" s="41">
        <f t="shared" si="808"/>
        <v>48099</v>
      </c>
      <c r="BA2670" s="7" t="s">
        <v>59</v>
      </c>
      <c r="BE2670" s="1">
        <v>29397</v>
      </c>
      <c r="BF2670" s="1">
        <v>8633</v>
      </c>
      <c r="BH2670" s="1">
        <f t="shared" si="805"/>
        <v>38030</v>
      </c>
    </row>
    <row r="2671" spans="1:60" hidden="1" outlineLevel="1">
      <c r="A2671" t="s">
        <v>618</v>
      </c>
      <c r="B2671" t="s">
        <v>2551</v>
      </c>
      <c r="C2671" s="25">
        <v>1577</v>
      </c>
      <c r="F2671" s="25">
        <v>1203</v>
      </c>
      <c r="H2671" s="1">
        <v>628</v>
      </c>
      <c r="I2671" s="2" t="str">
        <f t="shared" si="806"/>
        <v/>
      </c>
      <c r="J2671" s="2">
        <f t="shared" si="807"/>
        <v>0.52202826267664171</v>
      </c>
      <c r="K2671" s="10" t="e">
        <f t="shared" si="798"/>
        <v>#N/A</v>
      </c>
      <c r="L2671" s="9" t="e">
        <f t="shared" si="799"/>
        <v>#N/A</v>
      </c>
      <c r="M2671" s="8" t="e">
        <f t="shared" si="800"/>
        <v>#N/A</v>
      </c>
      <c r="N2671" s="2" t="str">
        <f t="shared" si="801"/>
        <v>-</v>
      </c>
      <c r="O2671" s="2" t="str">
        <f t="shared" si="802"/>
        <v>-</v>
      </c>
      <c r="P2671" s="2" t="str">
        <f t="shared" si="803"/>
        <v>-</v>
      </c>
      <c r="Q2671" s="2" t="str">
        <f t="shared" si="804"/>
        <v>-</v>
      </c>
      <c r="AS2671" t="s">
        <v>618</v>
      </c>
      <c r="AT2671" t="s">
        <v>2551</v>
      </c>
      <c r="AW2671" s="35">
        <v>48</v>
      </c>
      <c r="AX2671" s="37">
        <v>101</v>
      </c>
      <c r="AY2671" s="41">
        <f t="shared" si="808"/>
        <v>48101</v>
      </c>
      <c r="BA2671" s="7" t="s">
        <v>59</v>
      </c>
      <c r="BE2671" s="1">
        <v>1203</v>
      </c>
      <c r="BF2671" s="1">
        <v>92</v>
      </c>
      <c r="BH2671" s="1">
        <f t="shared" si="805"/>
        <v>1295</v>
      </c>
    </row>
    <row r="2672" spans="1:60" hidden="1" outlineLevel="1">
      <c r="A2672" t="s">
        <v>1689</v>
      </c>
      <c r="B2672" t="s">
        <v>2551</v>
      </c>
      <c r="C2672" s="25">
        <v>3855</v>
      </c>
      <c r="F2672" s="25">
        <v>2299</v>
      </c>
      <c r="H2672" s="1">
        <v>744</v>
      </c>
      <c r="I2672" s="2" t="str">
        <f t="shared" si="806"/>
        <v/>
      </c>
      <c r="J2672" s="2">
        <f t="shared" si="807"/>
        <v>0.32361896476729013</v>
      </c>
      <c r="K2672" s="10" t="e">
        <f t="shared" si="798"/>
        <v>#N/A</v>
      </c>
      <c r="L2672" s="9" t="e">
        <f t="shared" si="799"/>
        <v>#N/A</v>
      </c>
      <c r="M2672" s="8" t="e">
        <f t="shared" si="800"/>
        <v>#N/A</v>
      </c>
      <c r="N2672" s="2" t="str">
        <f t="shared" si="801"/>
        <v>-</v>
      </c>
      <c r="O2672" s="2" t="str">
        <f t="shared" si="802"/>
        <v>-</v>
      </c>
      <c r="P2672" s="2" t="str">
        <f t="shared" si="803"/>
        <v>-</v>
      </c>
      <c r="Q2672" s="2" t="str">
        <f t="shared" si="804"/>
        <v>-</v>
      </c>
      <c r="AS2672" t="s">
        <v>1689</v>
      </c>
      <c r="AT2672" t="s">
        <v>2551</v>
      </c>
      <c r="AW2672" s="35">
        <v>48</v>
      </c>
      <c r="AX2672" s="37">
        <v>103</v>
      </c>
      <c r="AY2672" s="41">
        <f t="shared" si="808"/>
        <v>48103</v>
      </c>
      <c r="BA2672" s="7" t="s">
        <v>59</v>
      </c>
      <c r="BE2672" s="1">
        <v>2299</v>
      </c>
      <c r="BF2672" s="1">
        <v>320</v>
      </c>
      <c r="BH2672" s="1">
        <f t="shared" si="805"/>
        <v>2619</v>
      </c>
    </row>
    <row r="2673" spans="1:60" hidden="1" outlineLevel="1">
      <c r="A2673" t="s">
        <v>2678</v>
      </c>
      <c r="B2673" t="s">
        <v>2551</v>
      </c>
      <c r="C2673" s="25">
        <v>3739</v>
      </c>
      <c r="F2673" s="25">
        <v>2605</v>
      </c>
      <c r="H2673" s="1">
        <v>472</v>
      </c>
      <c r="I2673" s="2" t="str">
        <f t="shared" si="806"/>
        <v/>
      </c>
      <c r="J2673" s="2">
        <f t="shared" si="807"/>
        <v>0.18119001919385797</v>
      </c>
      <c r="K2673" s="10" t="e">
        <f t="shared" si="798"/>
        <v>#N/A</v>
      </c>
      <c r="L2673" s="9" t="e">
        <f t="shared" si="799"/>
        <v>#N/A</v>
      </c>
      <c r="M2673" s="8" t="e">
        <f t="shared" si="800"/>
        <v>#N/A</v>
      </c>
      <c r="N2673" s="2" t="str">
        <f t="shared" si="801"/>
        <v>-</v>
      </c>
      <c r="O2673" s="2" t="str">
        <f t="shared" si="802"/>
        <v>-</v>
      </c>
      <c r="P2673" s="2" t="str">
        <f t="shared" si="803"/>
        <v>-</v>
      </c>
      <c r="Q2673" s="2" t="str">
        <f t="shared" si="804"/>
        <v>-</v>
      </c>
      <c r="AS2673" t="s">
        <v>2678</v>
      </c>
      <c r="AT2673" t="s">
        <v>2551</v>
      </c>
      <c r="AW2673" s="35">
        <v>48</v>
      </c>
      <c r="AX2673" s="37">
        <v>105</v>
      </c>
      <c r="AY2673" s="41">
        <f t="shared" si="808"/>
        <v>48105</v>
      </c>
      <c r="BA2673" s="7" t="s">
        <v>59</v>
      </c>
      <c r="BE2673" s="1">
        <v>2605</v>
      </c>
      <c r="BF2673" s="1">
        <v>275</v>
      </c>
      <c r="BH2673" s="1">
        <f t="shared" si="805"/>
        <v>2880</v>
      </c>
    </row>
    <row r="2674" spans="1:60" hidden="1" outlineLevel="1">
      <c r="A2674" t="s">
        <v>1930</v>
      </c>
      <c r="B2674" t="s">
        <v>2551</v>
      </c>
      <c r="C2674" s="25">
        <v>6466</v>
      </c>
      <c r="F2674" s="25">
        <v>3886</v>
      </c>
      <c r="H2674" s="1">
        <v>1351</v>
      </c>
      <c r="I2674" s="2" t="str">
        <f t="shared" si="806"/>
        <v/>
      </c>
      <c r="J2674" s="2">
        <f t="shared" si="807"/>
        <v>0.3476582604220278</v>
      </c>
      <c r="K2674" s="10" t="e">
        <f t="shared" si="798"/>
        <v>#N/A</v>
      </c>
      <c r="L2674" s="9" t="e">
        <f t="shared" si="799"/>
        <v>#N/A</v>
      </c>
      <c r="M2674" s="8" t="e">
        <f t="shared" si="800"/>
        <v>#N/A</v>
      </c>
      <c r="N2674" s="2" t="str">
        <f t="shared" si="801"/>
        <v>-</v>
      </c>
      <c r="O2674" s="2" t="str">
        <f t="shared" si="802"/>
        <v>-</v>
      </c>
      <c r="P2674" s="2" t="str">
        <f t="shared" si="803"/>
        <v>-</v>
      </c>
      <c r="Q2674" s="2" t="str">
        <f t="shared" si="804"/>
        <v>-</v>
      </c>
      <c r="AS2674" t="s">
        <v>1930</v>
      </c>
      <c r="AT2674" t="s">
        <v>2551</v>
      </c>
      <c r="AW2674" s="35">
        <v>48</v>
      </c>
      <c r="AX2674" s="37">
        <v>107</v>
      </c>
      <c r="AY2674" s="41">
        <f t="shared" si="808"/>
        <v>48107</v>
      </c>
      <c r="BA2674" s="7" t="s">
        <v>59</v>
      </c>
      <c r="BE2674" s="1">
        <v>3886</v>
      </c>
      <c r="BF2674" s="1">
        <v>324</v>
      </c>
      <c r="BH2674" s="1">
        <f t="shared" si="805"/>
        <v>4210</v>
      </c>
    </row>
    <row r="2675" spans="1:60" hidden="1" outlineLevel="1">
      <c r="A2675" t="s">
        <v>409</v>
      </c>
      <c r="B2675" t="s">
        <v>2551</v>
      </c>
      <c r="C2675" s="25">
        <v>2587</v>
      </c>
      <c r="F2675" s="25">
        <v>1684</v>
      </c>
      <c r="H2675" s="1">
        <v>146</v>
      </c>
      <c r="I2675" s="2" t="str">
        <f t="shared" si="806"/>
        <v/>
      </c>
      <c r="J2675" s="2">
        <f t="shared" si="807"/>
        <v>8.6698337292161518E-2</v>
      </c>
      <c r="K2675" s="10" t="e">
        <f t="shared" si="798"/>
        <v>#N/A</v>
      </c>
      <c r="L2675" s="9" t="e">
        <f t="shared" si="799"/>
        <v>#N/A</v>
      </c>
      <c r="M2675" s="8" t="e">
        <f t="shared" si="800"/>
        <v>#N/A</v>
      </c>
      <c r="N2675" s="2" t="str">
        <f t="shared" si="801"/>
        <v>-</v>
      </c>
      <c r="O2675" s="2" t="str">
        <f t="shared" si="802"/>
        <v>-</v>
      </c>
      <c r="P2675" s="2" t="str">
        <f t="shared" si="803"/>
        <v>-</v>
      </c>
      <c r="Q2675" s="2" t="str">
        <f t="shared" si="804"/>
        <v>-</v>
      </c>
      <c r="AS2675" t="s">
        <v>409</v>
      </c>
      <c r="AT2675" t="s">
        <v>2551</v>
      </c>
      <c r="AW2675" s="35">
        <v>48</v>
      </c>
      <c r="AX2675" s="37">
        <v>109</v>
      </c>
      <c r="AY2675" s="41">
        <f t="shared" si="808"/>
        <v>48109</v>
      </c>
      <c r="BA2675" s="7" t="s">
        <v>59</v>
      </c>
      <c r="BE2675" s="1">
        <v>1684</v>
      </c>
      <c r="BF2675" s="1">
        <v>228</v>
      </c>
      <c r="BH2675" s="1">
        <f t="shared" si="805"/>
        <v>1912</v>
      </c>
    </row>
    <row r="2676" spans="1:60" hidden="1" outlineLevel="1">
      <c r="A2676" t="s">
        <v>1349</v>
      </c>
      <c r="B2676" t="s">
        <v>2551</v>
      </c>
      <c r="C2676" s="25">
        <v>6205</v>
      </c>
      <c r="F2676" s="25">
        <v>2638</v>
      </c>
      <c r="H2676" s="1">
        <v>855</v>
      </c>
      <c r="I2676" s="2" t="str">
        <f t="shared" si="806"/>
        <v/>
      </c>
      <c r="J2676" s="2">
        <f t="shared" si="807"/>
        <v>0.32410917361637603</v>
      </c>
      <c r="K2676" s="10" t="e">
        <f t="shared" si="798"/>
        <v>#N/A</v>
      </c>
      <c r="L2676" s="9" t="e">
        <f t="shared" si="799"/>
        <v>#N/A</v>
      </c>
      <c r="M2676" s="8" t="e">
        <f t="shared" si="800"/>
        <v>#N/A</v>
      </c>
      <c r="N2676" s="2" t="str">
        <f t="shared" si="801"/>
        <v>-</v>
      </c>
      <c r="O2676" s="2" t="str">
        <f t="shared" si="802"/>
        <v>-</v>
      </c>
      <c r="P2676" s="2" t="str">
        <f t="shared" si="803"/>
        <v>-</v>
      </c>
      <c r="Q2676" s="2" t="str">
        <f t="shared" si="804"/>
        <v>-</v>
      </c>
      <c r="AS2676" t="s">
        <v>1349</v>
      </c>
      <c r="AT2676" t="s">
        <v>2551</v>
      </c>
      <c r="AW2676" s="35">
        <v>48</v>
      </c>
      <c r="AX2676" s="37">
        <v>111</v>
      </c>
      <c r="AY2676" s="41">
        <f t="shared" si="808"/>
        <v>48111</v>
      </c>
      <c r="BA2676" s="7" t="s">
        <v>59</v>
      </c>
      <c r="BE2676" s="1">
        <v>2638</v>
      </c>
      <c r="BF2676" s="1">
        <v>578</v>
      </c>
      <c r="BH2676" s="1">
        <f t="shared" si="805"/>
        <v>3216</v>
      </c>
    </row>
    <row r="2677" spans="1:60" hidden="1" outlineLevel="1">
      <c r="A2677" t="s">
        <v>1714</v>
      </c>
      <c r="B2677" t="s">
        <v>2551</v>
      </c>
      <c r="C2677" s="25">
        <v>2275434</v>
      </c>
      <c r="F2677" s="25">
        <v>939162</v>
      </c>
      <c r="H2677" s="1">
        <v>397377</v>
      </c>
      <c r="I2677" s="2" t="str">
        <f t="shared" si="806"/>
        <v/>
      </c>
      <c r="J2677" s="2">
        <f t="shared" si="807"/>
        <v>0.42311869517718986</v>
      </c>
      <c r="K2677" s="10" t="e">
        <f t="shared" si="798"/>
        <v>#N/A</v>
      </c>
      <c r="L2677" s="9" t="e">
        <f t="shared" si="799"/>
        <v>#N/A</v>
      </c>
      <c r="M2677" s="8" t="e">
        <f t="shared" si="800"/>
        <v>#N/A</v>
      </c>
      <c r="N2677" s="2" t="str">
        <f t="shared" si="801"/>
        <v>-</v>
      </c>
      <c r="O2677" s="2" t="str">
        <f t="shared" si="802"/>
        <v>-</v>
      </c>
      <c r="P2677" s="2" t="str">
        <f t="shared" si="803"/>
        <v>-</v>
      </c>
      <c r="Q2677" s="2" t="str">
        <f t="shared" si="804"/>
        <v>-</v>
      </c>
      <c r="AS2677" t="s">
        <v>1714</v>
      </c>
      <c r="AT2677" t="s">
        <v>2551</v>
      </c>
      <c r="AW2677" s="35">
        <v>48</v>
      </c>
      <c r="AX2677" s="37">
        <v>113</v>
      </c>
      <c r="AY2677" s="41">
        <f t="shared" si="808"/>
        <v>48113</v>
      </c>
      <c r="BA2677" s="7" t="s">
        <v>59</v>
      </c>
      <c r="BE2677" s="1">
        <v>939162</v>
      </c>
      <c r="BF2677" s="1">
        <v>258759</v>
      </c>
      <c r="BH2677" s="1">
        <f t="shared" si="805"/>
        <v>1197921</v>
      </c>
    </row>
    <row r="2678" spans="1:60" hidden="1" outlineLevel="1">
      <c r="A2678" t="s">
        <v>143</v>
      </c>
      <c r="B2678" t="s">
        <v>2551</v>
      </c>
      <c r="C2678" s="25">
        <v>13987</v>
      </c>
      <c r="F2678" s="25">
        <v>7610</v>
      </c>
      <c r="H2678" s="1">
        <v>2068</v>
      </c>
      <c r="I2678" s="2" t="str">
        <f t="shared" si="806"/>
        <v/>
      </c>
      <c r="J2678" s="2">
        <f t="shared" si="807"/>
        <v>0.27174770039421814</v>
      </c>
      <c r="K2678" s="10" t="e">
        <f t="shared" si="798"/>
        <v>#N/A</v>
      </c>
      <c r="L2678" s="9" t="e">
        <f t="shared" si="799"/>
        <v>#N/A</v>
      </c>
      <c r="M2678" s="8" t="e">
        <f t="shared" si="800"/>
        <v>#N/A</v>
      </c>
      <c r="N2678" s="2" t="str">
        <f t="shared" si="801"/>
        <v>-</v>
      </c>
      <c r="O2678" s="2" t="str">
        <f t="shared" si="802"/>
        <v>-</v>
      </c>
      <c r="P2678" s="2" t="str">
        <f t="shared" si="803"/>
        <v>-</v>
      </c>
      <c r="Q2678" s="2" t="str">
        <f t="shared" si="804"/>
        <v>-</v>
      </c>
      <c r="AS2678" t="s">
        <v>143</v>
      </c>
      <c r="AT2678" t="s">
        <v>2551</v>
      </c>
      <c r="AW2678" s="35">
        <v>48</v>
      </c>
      <c r="AX2678" s="37">
        <v>115</v>
      </c>
      <c r="AY2678" s="41">
        <f t="shared" si="808"/>
        <v>48115</v>
      </c>
      <c r="BA2678" s="7" t="s">
        <v>59</v>
      </c>
      <c r="BE2678" s="1">
        <v>7610</v>
      </c>
      <c r="BF2678" s="1">
        <v>847</v>
      </c>
      <c r="BH2678" s="1">
        <f t="shared" si="805"/>
        <v>8457</v>
      </c>
    </row>
    <row r="2679" spans="1:60" hidden="1" outlineLevel="1">
      <c r="A2679" t="s">
        <v>1074</v>
      </c>
      <c r="B2679" t="s">
        <v>2551</v>
      </c>
      <c r="C2679" s="25">
        <v>18770</v>
      </c>
      <c r="F2679" s="25">
        <v>8097</v>
      </c>
      <c r="H2679" s="1">
        <v>2687</v>
      </c>
      <c r="I2679" s="2" t="str">
        <f t="shared" si="806"/>
        <v/>
      </c>
      <c r="J2679" s="2">
        <f t="shared" si="807"/>
        <v>0.3318513029517105</v>
      </c>
      <c r="K2679" s="10" t="e">
        <f t="shared" si="798"/>
        <v>#N/A</v>
      </c>
      <c r="L2679" s="9" t="e">
        <f t="shared" si="799"/>
        <v>#N/A</v>
      </c>
      <c r="M2679" s="8" t="e">
        <f t="shared" si="800"/>
        <v>#N/A</v>
      </c>
      <c r="N2679" s="2" t="str">
        <f t="shared" si="801"/>
        <v>-</v>
      </c>
      <c r="O2679" s="2" t="str">
        <f t="shared" si="802"/>
        <v>-</v>
      </c>
      <c r="P2679" s="2" t="str">
        <f t="shared" si="803"/>
        <v>-</v>
      </c>
      <c r="Q2679" s="2" t="str">
        <f t="shared" si="804"/>
        <v>-</v>
      </c>
      <c r="AS2679" t="s">
        <v>1074</v>
      </c>
      <c r="AT2679" t="s">
        <v>2551</v>
      </c>
      <c r="AW2679" s="35">
        <v>48</v>
      </c>
      <c r="AX2679" s="37">
        <v>117</v>
      </c>
      <c r="AY2679" s="41">
        <f t="shared" si="808"/>
        <v>48117</v>
      </c>
      <c r="BA2679" s="7" t="s">
        <v>59</v>
      </c>
      <c r="BE2679" s="1">
        <v>8097</v>
      </c>
      <c r="BF2679" s="1">
        <v>1640</v>
      </c>
      <c r="BH2679" s="1">
        <f t="shared" si="805"/>
        <v>9737</v>
      </c>
    </row>
    <row r="2680" spans="1:60" hidden="1" outlineLevel="1">
      <c r="A2680" t="s">
        <v>1708</v>
      </c>
      <c r="B2680" t="s">
        <v>2551</v>
      </c>
      <c r="C2680" s="25">
        <v>5355</v>
      </c>
      <c r="F2680" s="25">
        <v>3246</v>
      </c>
      <c r="H2680" s="1">
        <v>1450</v>
      </c>
      <c r="I2680" s="2" t="str">
        <f t="shared" si="806"/>
        <v/>
      </c>
      <c r="J2680" s="2">
        <f t="shared" si="807"/>
        <v>0.44670363524337647</v>
      </c>
      <c r="K2680" s="10" t="e">
        <f t="shared" si="798"/>
        <v>#N/A</v>
      </c>
      <c r="L2680" s="9" t="e">
        <f t="shared" si="799"/>
        <v>#N/A</v>
      </c>
      <c r="M2680" s="8" t="e">
        <f t="shared" si="800"/>
        <v>#N/A</v>
      </c>
      <c r="N2680" s="2" t="str">
        <f t="shared" si="801"/>
        <v>-</v>
      </c>
      <c r="O2680" s="2" t="str">
        <f t="shared" si="802"/>
        <v>-</v>
      </c>
      <c r="P2680" s="2" t="str">
        <f t="shared" si="803"/>
        <v>-</v>
      </c>
      <c r="Q2680" s="2" t="str">
        <f t="shared" si="804"/>
        <v>-</v>
      </c>
      <c r="AS2680" t="s">
        <v>1708</v>
      </c>
      <c r="AT2680" t="s">
        <v>2551</v>
      </c>
      <c r="AW2680" s="35">
        <v>48</v>
      </c>
      <c r="AX2680" s="37">
        <v>119</v>
      </c>
      <c r="AY2680" s="41">
        <f t="shared" si="808"/>
        <v>48119</v>
      </c>
      <c r="BA2680" s="7" t="s">
        <v>59</v>
      </c>
      <c r="BE2680" s="1">
        <v>3246</v>
      </c>
      <c r="BF2680" s="1">
        <v>224</v>
      </c>
      <c r="BH2680" s="1">
        <f t="shared" si="805"/>
        <v>3470</v>
      </c>
    </row>
    <row r="2681" spans="1:60" hidden="1" outlineLevel="1">
      <c r="A2681" t="s">
        <v>1575</v>
      </c>
      <c r="B2681" t="s">
        <v>2551</v>
      </c>
      <c r="C2681" s="25">
        <v>584561</v>
      </c>
      <c r="F2681" s="25">
        <v>273363</v>
      </c>
      <c r="H2681" s="1">
        <v>106819</v>
      </c>
      <c r="I2681" s="2" t="str">
        <f t="shared" si="806"/>
        <v/>
      </c>
      <c r="J2681" s="2">
        <f t="shared" si="807"/>
        <v>0.39075880788548562</v>
      </c>
      <c r="K2681" s="10" t="e">
        <f t="shared" si="798"/>
        <v>#N/A</v>
      </c>
      <c r="L2681" s="9" t="e">
        <f t="shared" si="799"/>
        <v>#N/A</v>
      </c>
      <c r="M2681" s="8" t="e">
        <f t="shared" si="800"/>
        <v>#N/A</v>
      </c>
      <c r="N2681" s="2" t="str">
        <f t="shared" si="801"/>
        <v>-</v>
      </c>
      <c r="O2681" s="2" t="str">
        <f t="shared" si="802"/>
        <v>-</v>
      </c>
      <c r="P2681" s="2" t="str">
        <f t="shared" si="803"/>
        <v>-</v>
      </c>
      <c r="Q2681" s="2" t="str">
        <f t="shared" si="804"/>
        <v>-</v>
      </c>
      <c r="AS2681" t="s">
        <v>1575</v>
      </c>
      <c r="AT2681" t="s">
        <v>2551</v>
      </c>
      <c r="AW2681" s="35">
        <v>48</v>
      </c>
      <c r="AX2681" s="37">
        <v>121</v>
      </c>
      <c r="AY2681" s="41">
        <f t="shared" si="808"/>
        <v>48121</v>
      </c>
      <c r="BA2681" s="7" t="s">
        <v>59</v>
      </c>
      <c r="BE2681" s="1">
        <v>273363</v>
      </c>
      <c r="BF2681" s="1">
        <v>59988</v>
      </c>
      <c r="BH2681" s="1">
        <f t="shared" si="805"/>
        <v>333351</v>
      </c>
    </row>
    <row r="2682" spans="1:60" hidden="1" outlineLevel="1">
      <c r="A2682" t="s">
        <v>219</v>
      </c>
      <c r="B2682" t="s">
        <v>2551</v>
      </c>
      <c r="C2682" s="25">
        <v>20108</v>
      </c>
      <c r="F2682" s="25">
        <v>10761</v>
      </c>
      <c r="H2682" s="1">
        <v>3448</v>
      </c>
      <c r="I2682" s="2" t="str">
        <f t="shared" si="806"/>
        <v/>
      </c>
      <c r="J2682" s="2">
        <f t="shared" si="807"/>
        <v>0.32041631818604221</v>
      </c>
      <c r="K2682" s="10" t="e">
        <f t="shared" si="798"/>
        <v>#N/A</v>
      </c>
      <c r="L2682" s="9" t="e">
        <f t="shared" si="799"/>
        <v>#N/A</v>
      </c>
      <c r="M2682" s="8" t="e">
        <f t="shared" si="800"/>
        <v>#N/A</v>
      </c>
      <c r="N2682" s="2" t="str">
        <f t="shared" si="801"/>
        <v>-</v>
      </c>
      <c r="O2682" s="2" t="str">
        <f t="shared" si="802"/>
        <v>-</v>
      </c>
      <c r="P2682" s="2" t="str">
        <f t="shared" si="803"/>
        <v>-</v>
      </c>
      <c r="Q2682" s="2" t="str">
        <f t="shared" si="804"/>
        <v>-</v>
      </c>
      <c r="AS2682" t="s">
        <v>1101</v>
      </c>
      <c r="AT2682" t="s">
        <v>2551</v>
      </c>
      <c r="AW2682" s="35">
        <v>48</v>
      </c>
      <c r="AX2682" s="37">
        <v>123</v>
      </c>
      <c r="AY2682" s="41">
        <f t="shared" si="808"/>
        <v>48123</v>
      </c>
      <c r="BA2682" s="7" t="s">
        <v>59</v>
      </c>
      <c r="BE2682" s="1">
        <v>10761</v>
      </c>
      <c r="BF2682" s="1">
        <v>1437</v>
      </c>
      <c r="BH2682" s="1">
        <f t="shared" si="805"/>
        <v>12198</v>
      </c>
    </row>
    <row r="2683" spans="1:60" hidden="1" outlineLevel="1">
      <c r="A2683" t="s">
        <v>1102</v>
      </c>
      <c r="B2683" t="s">
        <v>2551</v>
      </c>
      <c r="C2683" s="25">
        <v>2466</v>
      </c>
      <c r="F2683" s="25">
        <v>1446</v>
      </c>
      <c r="H2683" s="1">
        <v>600</v>
      </c>
      <c r="I2683" s="2" t="str">
        <f t="shared" si="806"/>
        <v/>
      </c>
      <c r="J2683" s="2">
        <f t="shared" si="807"/>
        <v>0.41493775933609961</v>
      </c>
      <c r="K2683" s="10" t="e">
        <f t="shared" si="798"/>
        <v>#N/A</v>
      </c>
      <c r="L2683" s="9" t="e">
        <f t="shared" si="799"/>
        <v>#N/A</v>
      </c>
      <c r="M2683" s="8" t="e">
        <f t="shared" si="800"/>
        <v>#N/A</v>
      </c>
      <c r="N2683" s="2" t="str">
        <f t="shared" si="801"/>
        <v>-</v>
      </c>
      <c r="O2683" s="2" t="str">
        <f t="shared" si="802"/>
        <v>-</v>
      </c>
      <c r="P2683" s="2" t="str">
        <f t="shared" si="803"/>
        <v>-</v>
      </c>
      <c r="Q2683" s="2" t="str">
        <f t="shared" si="804"/>
        <v>-</v>
      </c>
      <c r="AS2683" t="s">
        <v>1102</v>
      </c>
      <c r="AT2683" t="s">
        <v>2551</v>
      </c>
      <c r="AW2683" s="35">
        <v>48</v>
      </c>
      <c r="AX2683" s="37">
        <v>125</v>
      </c>
      <c r="AY2683" s="41">
        <f t="shared" si="808"/>
        <v>48125</v>
      </c>
      <c r="BA2683" s="7" t="s">
        <v>59</v>
      </c>
      <c r="BE2683" s="1">
        <v>1446</v>
      </c>
      <c r="BF2683" s="1">
        <v>20</v>
      </c>
      <c r="BH2683" s="1">
        <f t="shared" si="805"/>
        <v>1466</v>
      </c>
    </row>
    <row r="2684" spans="1:60" hidden="1" outlineLevel="1">
      <c r="A2684" t="s">
        <v>2064</v>
      </c>
      <c r="B2684" t="s">
        <v>2551</v>
      </c>
      <c r="C2684" s="25">
        <v>9972</v>
      </c>
      <c r="F2684" s="25">
        <v>6823</v>
      </c>
      <c r="H2684" s="1">
        <v>1159</v>
      </c>
      <c r="I2684" s="2" t="str">
        <f t="shared" si="806"/>
        <v/>
      </c>
      <c r="J2684" s="2">
        <f t="shared" si="807"/>
        <v>0.16986662758317456</v>
      </c>
      <c r="K2684" s="10" t="e">
        <f t="shared" si="798"/>
        <v>#N/A</v>
      </c>
      <c r="L2684" s="9" t="e">
        <f t="shared" si="799"/>
        <v>#N/A</v>
      </c>
      <c r="M2684" s="8" t="e">
        <f t="shared" si="800"/>
        <v>#N/A</v>
      </c>
      <c r="N2684" s="2" t="str">
        <f t="shared" si="801"/>
        <v>-</v>
      </c>
      <c r="O2684" s="2" t="str">
        <f t="shared" si="802"/>
        <v>-</v>
      </c>
      <c r="P2684" s="2" t="str">
        <f t="shared" si="803"/>
        <v>-</v>
      </c>
      <c r="Q2684" s="2" t="str">
        <f t="shared" si="804"/>
        <v>-</v>
      </c>
      <c r="AS2684" t="s">
        <v>2064</v>
      </c>
      <c r="AT2684" t="s">
        <v>2551</v>
      </c>
      <c r="AW2684" s="35">
        <v>48</v>
      </c>
      <c r="AX2684" s="37">
        <v>127</v>
      </c>
      <c r="AY2684" s="41">
        <f t="shared" si="808"/>
        <v>48127</v>
      </c>
      <c r="BA2684" s="7" t="s">
        <v>59</v>
      </c>
      <c r="BE2684" s="1">
        <v>6823</v>
      </c>
      <c r="BF2684" s="1">
        <v>796</v>
      </c>
      <c r="BH2684" s="1">
        <f t="shared" si="805"/>
        <v>7619</v>
      </c>
    </row>
    <row r="2685" spans="1:60" hidden="1" outlineLevel="1">
      <c r="A2685" t="s">
        <v>2065</v>
      </c>
      <c r="B2685" t="s">
        <v>2551</v>
      </c>
      <c r="C2685" s="25">
        <v>3779</v>
      </c>
      <c r="F2685" s="25">
        <v>2421</v>
      </c>
      <c r="H2685" s="1">
        <v>1256</v>
      </c>
      <c r="I2685" s="2" t="str">
        <f t="shared" si="806"/>
        <v/>
      </c>
      <c r="J2685" s="2">
        <f t="shared" si="807"/>
        <v>0.51879388682362659</v>
      </c>
      <c r="K2685" s="10" t="e">
        <f t="shared" ref="K2685:K2748" si="809">RANK(R2685,R2685:AP2685)</f>
        <v>#N/A</v>
      </c>
      <c r="L2685" s="9" t="e">
        <f t="shared" ref="L2685:L2748" si="810">RANK(S2685,R2685:AP2685)</f>
        <v>#N/A</v>
      </c>
      <c r="M2685" s="8" t="e">
        <f t="shared" ref="M2685:M2748" si="811">RANK(T2685,R2685:AP2685)</f>
        <v>#N/A</v>
      </c>
      <c r="N2685" s="2" t="str">
        <f t="shared" ref="N2685:N2748" si="812">IF(SUM($R2685:$AO2685)=0,"-",R2685/SUM($R2685:$AO2685))</f>
        <v>-</v>
      </c>
      <c r="O2685" s="2" t="str">
        <f t="shared" ref="O2685:O2748" si="813">IF(SUM($R2685:$AO2685)=0,"-",S2685/SUM($R2685:$AO2685))</f>
        <v>-</v>
      </c>
      <c r="P2685" s="2" t="str">
        <f t="shared" ref="P2685:P2748" si="814">IF(SUM($R2685:$AO2685)=0,"-",T2685/SUM($R2685:$AO2685))</f>
        <v>-</v>
      </c>
      <c r="Q2685" s="2" t="str">
        <f t="shared" ref="Q2685:Q2748" si="815">IF(SUM($R2685:$AO2685)=0,"-",(1-N2685-O2685-P2685))</f>
        <v>-</v>
      </c>
      <c r="AS2685" t="s">
        <v>2065</v>
      </c>
      <c r="AT2685" t="s">
        <v>2551</v>
      </c>
      <c r="AW2685" s="35">
        <v>48</v>
      </c>
      <c r="AX2685" s="37">
        <v>129</v>
      </c>
      <c r="AY2685" s="41">
        <f t="shared" si="808"/>
        <v>48129</v>
      </c>
      <c r="BA2685" s="7" t="s">
        <v>59</v>
      </c>
      <c r="BE2685" s="1">
        <v>2421</v>
      </c>
      <c r="BF2685" s="1">
        <v>186</v>
      </c>
      <c r="BH2685" s="1">
        <f t="shared" si="805"/>
        <v>2607</v>
      </c>
    </row>
    <row r="2686" spans="1:60" hidden="1" outlineLevel="1">
      <c r="A2686" t="s">
        <v>1797</v>
      </c>
      <c r="B2686" t="s">
        <v>2551</v>
      </c>
      <c r="C2686" s="25">
        <v>12298</v>
      </c>
      <c r="F2686" s="25">
        <v>8720</v>
      </c>
      <c r="H2686" s="1">
        <v>2326</v>
      </c>
      <c r="I2686" s="2" t="str">
        <f t="shared" si="806"/>
        <v/>
      </c>
      <c r="J2686" s="2">
        <f t="shared" si="807"/>
        <v>0.26674311926605504</v>
      </c>
      <c r="K2686" s="10" t="e">
        <f t="shared" si="809"/>
        <v>#N/A</v>
      </c>
      <c r="L2686" s="9" t="e">
        <f t="shared" si="810"/>
        <v>#N/A</v>
      </c>
      <c r="M2686" s="8" t="e">
        <f t="shared" si="811"/>
        <v>#N/A</v>
      </c>
      <c r="N2686" s="2" t="str">
        <f t="shared" si="812"/>
        <v>-</v>
      </c>
      <c r="O2686" s="2" t="str">
        <f t="shared" si="813"/>
        <v>-</v>
      </c>
      <c r="P2686" s="2" t="str">
        <f t="shared" si="814"/>
        <v>-</v>
      </c>
      <c r="Q2686" s="2" t="str">
        <f t="shared" si="815"/>
        <v>-</v>
      </c>
      <c r="AS2686" t="s">
        <v>1797</v>
      </c>
      <c r="AT2686" t="s">
        <v>2551</v>
      </c>
      <c r="AW2686" s="35">
        <v>48</v>
      </c>
      <c r="AX2686" s="37">
        <v>131</v>
      </c>
      <c r="AY2686" s="41">
        <f t="shared" si="808"/>
        <v>48131</v>
      </c>
      <c r="BA2686" s="7" t="s">
        <v>59</v>
      </c>
      <c r="BE2686" s="1">
        <v>8720</v>
      </c>
      <c r="BF2686" s="1">
        <v>1105</v>
      </c>
      <c r="BH2686" s="1">
        <f t="shared" ref="BH2686:BH2749" si="816">BF2686+BE2686</f>
        <v>9825</v>
      </c>
    </row>
    <row r="2687" spans="1:60" hidden="1" outlineLevel="1">
      <c r="A2687" t="s">
        <v>2091</v>
      </c>
      <c r="B2687" t="s">
        <v>2551</v>
      </c>
      <c r="C2687" s="25">
        <v>18545</v>
      </c>
      <c r="F2687" s="25">
        <v>9056</v>
      </c>
      <c r="H2687" s="1">
        <v>4636</v>
      </c>
      <c r="I2687" s="2" t="str">
        <f t="shared" si="806"/>
        <v/>
      </c>
      <c r="J2687" s="2">
        <f t="shared" si="807"/>
        <v>0.51192579505300351</v>
      </c>
      <c r="K2687" s="10" t="e">
        <f t="shared" si="809"/>
        <v>#N/A</v>
      </c>
      <c r="L2687" s="9" t="e">
        <f t="shared" si="810"/>
        <v>#N/A</v>
      </c>
      <c r="M2687" s="8" t="e">
        <f t="shared" si="811"/>
        <v>#N/A</v>
      </c>
      <c r="N2687" s="2" t="str">
        <f t="shared" si="812"/>
        <v>-</v>
      </c>
      <c r="O2687" s="2" t="str">
        <f t="shared" si="813"/>
        <v>-</v>
      </c>
      <c r="P2687" s="2" t="str">
        <f t="shared" si="814"/>
        <v>-</v>
      </c>
      <c r="Q2687" s="2" t="str">
        <f t="shared" si="815"/>
        <v>-</v>
      </c>
      <c r="AS2687" t="s">
        <v>2091</v>
      </c>
      <c r="AT2687" t="s">
        <v>2551</v>
      </c>
      <c r="AW2687" s="35">
        <v>48</v>
      </c>
      <c r="AX2687" s="37">
        <v>133</v>
      </c>
      <c r="AY2687" s="41">
        <f t="shared" si="808"/>
        <v>48133</v>
      </c>
      <c r="BA2687" s="7" t="s">
        <v>59</v>
      </c>
      <c r="BE2687" s="1">
        <v>9056</v>
      </c>
      <c r="BF2687" s="1">
        <v>1520</v>
      </c>
      <c r="BH2687" s="1">
        <f t="shared" si="816"/>
        <v>10576</v>
      </c>
    </row>
    <row r="2688" spans="1:60" hidden="1" outlineLevel="1">
      <c r="A2688" t="s">
        <v>2994</v>
      </c>
      <c r="B2688" t="s">
        <v>2551</v>
      </c>
      <c r="C2688" s="25">
        <v>127476</v>
      </c>
      <c r="F2688" s="25">
        <v>58444</v>
      </c>
      <c r="H2688" s="1">
        <v>13073</v>
      </c>
      <c r="I2688" s="2" t="str">
        <f t="shared" si="806"/>
        <v/>
      </c>
      <c r="J2688" s="2">
        <f t="shared" si="807"/>
        <v>0.22368421052631579</v>
      </c>
      <c r="K2688" s="10" t="e">
        <f t="shared" si="809"/>
        <v>#N/A</v>
      </c>
      <c r="L2688" s="9" t="e">
        <f t="shared" si="810"/>
        <v>#N/A</v>
      </c>
      <c r="M2688" s="8" t="e">
        <f t="shared" si="811"/>
        <v>#N/A</v>
      </c>
      <c r="N2688" s="2" t="str">
        <f t="shared" si="812"/>
        <v>-</v>
      </c>
      <c r="O2688" s="2" t="str">
        <f t="shared" si="813"/>
        <v>-</v>
      </c>
      <c r="P2688" s="2" t="str">
        <f t="shared" si="814"/>
        <v>-</v>
      </c>
      <c r="Q2688" s="2" t="str">
        <f t="shared" si="815"/>
        <v>-</v>
      </c>
      <c r="AS2688" t="s">
        <v>2994</v>
      </c>
      <c r="AT2688" t="s">
        <v>2551</v>
      </c>
      <c r="AW2688" s="35">
        <v>48</v>
      </c>
      <c r="AX2688" s="37">
        <v>135</v>
      </c>
      <c r="AY2688" s="41">
        <f t="shared" si="808"/>
        <v>48135</v>
      </c>
      <c r="BA2688" s="7" t="s">
        <v>59</v>
      </c>
      <c r="BE2688" s="1">
        <v>58444</v>
      </c>
      <c r="BF2688" s="1">
        <v>10619</v>
      </c>
      <c r="BH2688" s="1">
        <f t="shared" si="816"/>
        <v>69063</v>
      </c>
    </row>
    <row r="2689" spans="1:60" hidden="1" outlineLevel="1">
      <c r="A2689" t="s">
        <v>424</v>
      </c>
      <c r="B2689" t="s">
        <v>2551</v>
      </c>
      <c r="C2689" s="25">
        <v>1995</v>
      </c>
      <c r="F2689" s="25">
        <v>1434</v>
      </c>
      <c r="H2689" s="1">
        <v>407</v>
      </c>
      <c r="I2689" s="2" t="str">
        <f t="shared" si="806"/>
        <v/>
      </c>
      <c r="J2689" s="2">
        <f t="shared" si="807"/>
        <v>0.28382147838214783</v>
      </c>
      <c r="K2689" s="10" t="e">
        <f t="shared" si="809"/>
        <v>#N/A</v>
      </c>
      <c r="L2689" s="9" t="e">
        <f t="shared" si="810"/>
        <v>#N/A</v>
      </c>
      <c r="M2689" s="8" t="e">
        <f t="shared" si="811"/>
        <v>#N/A</v>
      </c>
      <c r="N2689" s="2" t="str">
        <f t="shared" si="812"/>
        <v>-</v>
      </c>
      <c r="O2689" s="2" t="str">
        <f t="shared" si="813"/>
        <v>-</v>
      </c>
      <c r="P2689" s="2" t="str">
        <f t="shared" si="814"/>
        <v>-</v>
      </c>
      <c r="Q2689" s="2" t="str">
        <f t="shared" si="815"/>
        <v>-</v>
      </c>
      <c r="AS2689" t="s">
        <v>424</v>
      </c>
      <c r="AT2689" t="s">
        <v>2551</v>
      </c>
      <c r="AW2689" s="35">
        <v>48</v>
      </c>
      <c r="AX2689" s="37">
        <v>137</v>
      </c>
      <c r="AY2689" s="41">
        <f t="shared" si="808"/>
        <v>48137</v>
      </c>
      <c r="BA2689" s="7" t="s">
        <v>59</v>
      </c>
      <c r="BE2689" s="1">
        <v>1434</v>
      </c>
      <c r="BF2689" s="1">
        <v>66</v>
      </c>
      <c r="BH2689" s="1">
        <f t="shared" si="816"/>
        <v>1500</v>
      </c>
    </row>
    <row r="2690" spans="1:60" hidden="1" outlineLevel="1">
      <c r="A2690" t="s">
        <v>810</v>
      </c>
      <c r="B2690" t="s">
        <v>2551</v>
      </c>
      <c r="C2690" s="25">
        <v>744795</v>
      </c>
      <c r="F2690" s="25">
        <v>328501</v>
      </c>
      <c r="H2690" s="1">
        <v>78336</v>
      </c>
      <c r="I2690" s="2" t="str">
        <f t="shared" si="806"/>
        <v/>
      </c>
      <c r="J2690" s="2">
        <f t="shared" si="807"/>
        <v>0.23846502750372145</v>
      </c>
      <c r="K2690" s="10" t="e">
        <f t="shared" si="809"/>
        <v>#N/A</v>
      </c>
      <c r="L2690" s="9" t="e">
        <f t="shared" si="810"/>
        <v>#N/A</v>
      </c>
      <c r="M2690" s="8" t="e">
        <f t="shared" si="811"/>
        <v>#N/A</v>
      </c>
      <c r="N2690" s="2" t="str">
        <f t="shared" si="812"/>
        <v>-</v>
      </c>
      <c r="O2690" s="2" t="str">
        <f t="shared" si="813"/>
        <v>-</v>
      </c>
      <c r="P2690" s="2" t="str">
        <f t="shared" si="814"/>
        <v>-</v>
      </c>
      <c r="Q2690" s="2" t="str">
        <f t="shared" si="815"/>
        <v>-</v>
      </c>
      <c r="AS2690" t="s">
        <v>810</v>
      </c>
      <c r="AT2690" t="s">
        <v>2551</v>
      </c>
      <c r="AW2690" s="35">
        <v>48</v>
      </c>
      <c r="AX2690" s="37">
        <v>141</v>
      </c>
      <c r="AY2690" s="41">
        <f t="shared" si="808"/>
        <v>48141</v>
      </c>
      <c r="BA2690" s="7" t="s">
        <v>59</v>
      </c>
      <c r="BE2690" s="1">
        <v>328501</v>
      </c>
      <c r="BF2690" s="1">
        <v>46924</v>
      </c>
      <c r="BH2690" s="1">
        <f t="shared" si="816"/>
        <v>375425</v>
      </c>
    </row>
    <row r="2691" spans="1:60" hidden="1" outlineLevel="1">
      <c r="A2691" t="s">
        <v>820</v>
      </c>
      <c r="B2691" t="s">
        <v>2551</v>
      </c>
      <c r="C2691" s="25">
        <v>135276</v>
      </c>
      <c r="F2691" s="25">
        <v>69856</v>
      </c>
      <c r="H2691" s="1">
        <v>28904</v>
      </c>
      <c r="I2691" s="2" t="str">
        <f t="shared" si="806"/>
        <v/>
      </c>
      <c r="J2691" s="2">
        <f t="shared" si="807"/>
        <v>0.41376546037562989</v>
      </c>
      <c r="K2691" s="10" t="e">
        <f t="shared" si="809"/>
        <v>#N/A</v>
      </c>
      <c r="L2691" s="9" t="e">
        <f t="shared" si="810"/>
        <v>#N/A</v>
      </c>
      <c r="M2691" s="8" t="e">
        <f t="shared" si="811"/>
        <v>#N/A</v>
      </c>
      <c r="N2691" s="2" t="str">
        <f t="shared" si="812"/>
        <v>-</v>
      </c>
      <c r="O2691" s="2" t="str">
        <f t="shared" si="813"/>
        <v>-</v>
      </c>
      <c r="P2691" s="2" t="str">
        <f t="shared" si="814"/>
        <v>-</v>
      </c>
      <c r="Q2691" s="2" t="str">
        <f t="shared" si="815"/>
        <v>-</v>
      </c>
      <c r="AS2691" t="s">
        <v>820</v>
      </c>
      <c r="AT2691" t="s">
        <v>2551</v>
      </c>
      <c r="AW2691" s="35">
        <v>48</v>
      </c>
      <c r="AX2691" s="37">
        <v>139</v>
      </c>
      <c r="AY2691" s="41">
        <f t="shared" si="808"/>
        <v>48139</v>
      </c>
      <c r="BA2691" s="7" t="s">
        <v>59</v>
      </c>
      <c r="BE2691" s="1">
        <v>69856</v>
      </c>
      <c r="BF2691" s="1">
        <v>10373</v>
      </c>
      <c r="BH2691" s="1">
        <f t="shared" si="816"/>
        <v>80229</v>
      </c>
    </row>
    <row r="2692" spans="1:60" hidden="1" outlineLevel="1">
      <c r="A2692" t="s">
        <v>134</v>
      </c>
      <c r="B2692" t="s">
        <v>2551</v>
      </c>
      <c r="C2692" s="25">
        <v>36355</v>
      </c>
      <c r="F2692" s="25">
        <v>17531</v>
      </c>
      <c r="H2692" s="1">
        <v>7504</v>
      </c>
      <c r="I2692" s="2" t="str">
        <f t="shared" si="806"/>
        <v/>
      </c>
      <c r="J2692" s="2">
        <f t="shared" si="807"/>
        <v>0.42804175460612631</v>
      </c>
      <c r="K2692" s="10" t="e">
        <f t="shared" si="809"/>
        <v>#N/A</v>
      </c>
      <c r="L2692" s="9" t="e">
        <f t="shared" si="810"/>
        <v>#N/A</v>
      </c>
      <c r="M2692" s="8" t="e">
        <f t="shared" si="811"/>
        <v>#N/A</v>
      </c>
      <c r="N2692" s="2" t="str">
        <f t="shared" si="812"/>
        <v>-</v>
      </c>
      <c r="O2692" s="2" t="str">
        <f t="shared" si="813"/>
        <v>-</v>
      </c>
      <c r="P2692" s="2" t="str">
        <f t="shared" si="814"/>
        <v>-</v>
      </c>
      <c r="Q2692" s="2" t="str">
        <f t="shared" si="815"/>
        <v>-</v>
      </c>
      <c r="AS2692" t="s">
        <v>134</v>
      </c>
      <c r="AT2692" t="s">
        <v>2551</v>
      </c>
      <c r="AW2692" s="35">
        <v>48</v>
      </c>
      <c r="AX2692" s="37">
        <v>143</v>
      </c>
      <c r="AY2692" s="41">
        <f t="shared" si="808"/>
        <v>48143</v>
      </c>
      <c r="BA2692" s="7" t="s">
        <v>59</v>
      </c>
      <c r="BE2692" s="1">
        <v>17531</v>
      </c>
      <c r="BF2692" s="1">
        <v>3016</v>
      </c>
      <c r="BH2692" s="1">
        <f t="shared" si="816"/>
        <v>20547</v>
      </c>
    </row>
    <row r="2693" spans="1:60" hidden="1" outlineLevel="1">
      <c r="A2693" t="s">
        <v>608</v>
      </c>
      <c r="B2693" t="s">
        <v>2551</v>
      </c>
      <c r="C2693" s="25">
        <v>17945</v>
      </c>
      <c r="F2693" s="25">
        <v>8330</v>
      </c>
      <c r="H2693" s="1">
        <v>3466</v>
      </c>
      <c r="I2693" s="2" t="str">
        <f t="shared" si="806"/>
        <v/>
      </c>
      <c r="J2693" s="2">
        <f t="shared" si="807"/>
        <v>0.41608643457382954</v>
      </c>
      <c r="K2693" s="10" t="e">
        <f t="shared" si="809"/>
        <v>#N/A</v>
      </c>
      <c r="L2693" s="9" t="e">
        <f t="shared" si="810"/>
        <v>#N/A</v>
      </c>
      <c r="M2693" s="8" t="e">
        <f t="shared" si="811"/>
        <v>#N/A</v>
      </c>
      <c r="N2693" s="2" t="str">
        <f t="shared" si="812"/>
        <v>-</v>
      </c>
      <c r="O2693" s="2" t="str">
        <f t="shared" si="813"/>
        <v>-</v>
      </c>
      <c r="P2693" s="2" t="str">
        <f t="shared" si="814"/>
        <v>-</v>
      </c>
      <c r="Q2693" s="2" t="str">
        <f t="shared" si="815"/>
        <v>-</v>
      </c>
      <c r="AS2693" t="s">
        <v>608</v>
      </c>
      <c r="AT2693" t="s">
        <v>2551</v>
      </c>
      <c r="AW2693" s="35">
        <v>48</v>
      </c>
      <c r="AX2693" s="37">
        <v>145</v>
      </c>
      <c r="AY2693" s="41">
        <f t="shared" si="808"/>
        <v>48145</v>
      </c>
      <c r="BA2693" s="7" t="s">
        <v>59</v>
      </c>
      <c r="BE2693" s="1">
        <v>8330</v>
      </c>
      <c r="BF2693" s="1">
        <v>1400</v>
      </c>
      <c r="BH2693" s="1">
        <f t="shared" si="816"/>
        <v>9730</v>
      </c>
    </row>
    <row r="2694" spans="1:60" hidden="1" outlineLevel="1">
      <c r="A2694" t="s">
        <v>2807</v>
      </c>
      <c r="B2694" t="s">
        <v>2551</v>
      </c>
      <c r="C2694" s="25">
        <v>33540</v>
      </c>
      <c r="F2694" s="25">
        <v>17251</v>
      </c>
      <c r="H2694" s="1">
        <v>7412</v>
      </c>
      <c r="I2694" s="2" t="str">
        <f t="shared" si="806"/>
        <v/>
      </c>
      <c r="J2694" s="2">
        <f t="shared" si="807"/>
        <v>0.4296562518114892</v>
      </c>
      <c r="K2694" s="10" t="e">
        <f t="shared" si="809"/>
        <v>#N/A</v>
      </c>
      <c r="L2694" s="9" t="e">
        <f t="shared" si="810"/>
        <v>#N/A</v>
      </c>
      <c r="M2694" s="8" t="e">
        <f t="shared" si="811"/>
        <v>#N/A</v>
      </c>
      <c r="N2694" s="2" t="str">
        <f t="shared" si="812"/>
        <v>-</v>
      </c>
      <c r="O2694" s="2" t="str">
        <f t="shared" si="813"/>
        <v>-</v>
      </c>
      <c r="P2694" s="2" t="str">
        <f t="shared" si="814"/>
        <v>-</v>
      </c>
      <c r="Q2694" s="2" t="str">
        <f t="shared" si="815"/>
        <v>-</v>
      </c>
      <c r="AS2694" t="s">
        <v>2807</v>
      </c>
      <c r="AT2694" t="s">
        <v>2551</v>
      </c>
      <c r="AW2694" s="35">
        <v>48</v>
      </c>
      <c r="AX2694" s="37">
        <v>147</v>
      </c>
      <c r="AY2694" s="41">
        <f t="shared" si="808"/>
        <v>48147</v>
      </c>
      <c r="BA2694" s="7" t="s">
        <v>59</v>
      </c>
      <c r="BE2694" s="1">
        <v>17251</v>
      </c>
      <c r="BF2694" s="1">
        <v>1571</v>
      </c>
      <c r="BH2694" s="1">
        <f t="shared" si="816"/>
        <v>18822</v>
      </c>
    </row>
    <row r="2695" spans="1:60" hidden="1" outlineLevel="1">
      <c r="A2695" t="s">
        <v>2163</v>
      </c>
      <c r="B2695" t="s">
        <v>2551</v>
      </c>
      <c r="C2695" s="25">
        <v>23631</v>
      </c>
      <c r="F2695" s="25">
        <v>14429</v>
      </c>
      <c r="H2695" s="1">
        <v>6910</v>
      </c>
      <c r="I2695" s="2" t="str">
        <f t="shared" ref="I2695:I2758" si="817">IF(D2695&gt;0,H2695/D2695,"")</f>
        <v/>
      </c>
      <c r="J2695" s="2">
        <f t="shared" ref="J2695:J2758" si="818">IF(F2695&gt;0,H2695/F2695,"")</f>
        <v>0.47889666643565043</v>
      </c>
      <c r="K2695" s="10" t="e">
        <f t="shared" si="809"/>
        <v>#N/A</v>
      </c>
      <c r="L2695" s="9" t="e">
        <f t="shared" si="810"/>
        <v>#N/A</v>
      </c>
      <c r="M2695" s="8" t="e">
        <f t="shared" si="811"/>
        <v>#N/A</v>
      </c>
      <c r="N2695" s="2" t="str">
        <f t="shared" si="812"/>
        <v>-</v>
      </c>
      <c r="O2695" s="2" t="str">
        <f t="shared" si="813"/>
        <v>-</v>
      </c>
      <c r="P2695" s="2" t="str">
        <f t="shared" si="814"/>
        <v>-</v>
      </c>
      <c r="Q2695" s="2" t="str">
        <f t="shared" si="815"/>
        <v>-</v>
      </c>
      <c r="AS2695" t="s">
        <v>2163</v>
      </c>
      <c r="AT2695" t="s">
        <v>2551</v>
      </c>
      <c r="AW2695" s="35">
        <v>48</v>
      </c>
      <c r="AX2695" s="37">
        <v>149</v>
      </c>
      <c r="AY2695" s="41">
        <f t="shared" si="808"/>
        <v>48149</v>
      </c>
      <c r="BA2695" s="7" t="s">
        <v>59</v>
      </c>
      <c r="BE2695" s="1">
        <v>14429</v>
      </c>
      <c r="BF2695" s="1">
        <v>658</v>
      </c>
      <c r="BH2695" s="1">
        <f t="shared" si="816"/>
        <v>15087</v>
      </c>
    </row>
    <row r="2696" spans="1:60" hidden="1" outlineLevel="1">
      <c r="A2696" t="s">
        <v>406</v>
      </c>
      <c r="B2696" t="s">
        <v>2551</v>
      </c>
      <c r="C2696" s="25">
        <v>4098</v>
      </c>
      <c r="F2696" s="25">
        <v>2866</v>
      </c>
      <c r="H2696" s="1">
        <v>1195</v>
      </c>
      <c r="I2696" s="2" t="str">
        <f t="shared" si="817"/>
        <v/>
      </c>
      <c r="J2696" s="2">
        <f t="shared" si="818"/>
        <v>0.41695743196092117</v>
      </c>
      <c r="K2696" s="10" t="e">
        <f t="shared" si="809"/>
        <v>#N/A</v>
      </c>
      <c r="L2696" s="9" t="e">
        <f t="shared" si="810"/>
        <v>#N/A</v>
      </c>
      <c r="M2696" s="8" t="e">
        <f t="shared" si="811"/>
        <v>#N/A</v>
      </c>
      <c r="N2696" s="2" t="str">
        <f t="shared" si="812"/>
        <v>-</v>
      </c>
      <c r="O2696" s="2" t="str">
        <f t="shared" si="813"/>
        <v>-</v>
      </c>
      <c r="P2696" s="2" t="str">
        <f t="shared" si="814"/>
        <v>-</v>
      </c>
      <c r="Q2696" s="2" t="str">
        <f t="shared" si="815"/>
        <v>-</v>
      </c>
      <c r="AS2696" t="s">
        <v>406</v>
      </c>
      <c r="AT2696" t="s">
        <v>2551</v>
      </c>
      <c r="AW2696" s="35">
        <v>48</v>
      </c>
      <c r="AX2696" s="37">
        <v>151</v>
      </c>
      <c r="AY2696" s="41">
        <f t="shared" si="808"/>
        <v>48151</v>
      </c>
      <c r="BA2696" s="7" t="s">
        <v>59</v>
      </c>
      <c r="BE2696" s="1">
        <v>2866</v>
      </c>
      <c r="BF2696" s="1">
        <v>30</v>
      </c>
      <c r="BH2696" s="1">
        <f t="shared" si="816"/>
        <v>2896</v>
      </c>
    </row>
    <row r="2697" spans="1:60" hidden="1" outlineLevel="1">
      <c r="A2697" t="s">
        <v>223</v>
      </c>
      <c r="B2697" t="s">
        <v>2551</v>
      </c>
      <c r="C2697" s="25">
        <v>6855</v>
      </c>
      <c r="F2697" s="25">
        <v>4151</v>
      </c>
      <c r="H2697" s="1">
        <v>2039</v>
      </c>
      <c r="I2697" s="2" t="str">
        <f t="shared" si="817"/>
        <v/>
      </c>
      <c r="J2697" s="2">
        <f t="shared" si="818"/>
        <v>0.49120693808720789</v>
      </c>
      <c r="K2697" s="10" t="e">
        <f t="shared" si="809"/>
        <v>#N/A</v>
      </c>
      <c r="L2697" s="9" t="e">
        <f t="shared" si="810"/>
        <v>#N/A</v>
      </c>
      <c r="M2697" s="8" t="e">
        <f t="shared" si="811"/>
        <v>#N/A</v>
      </c>
      <c r="N2697" s="2" t="str">
        <f t="shared" si="812"/>
        <v>-</v>
      </c>
      <c r="O2697" s="2" t="str">
        <f t="shared" si="813"/>
        <v>-</v>
      </c>
      <c r="P2697" s="2" t="str">
        <f t="shared" si="814"/>
        <v>-</v>
      </c>
      <c r="Q2697" s="2" t="str">
        <f t="shared" si="815"/>
        <v>-</v>
      </c>
      <c r="AS2697" t="s">
        <v>223</v>
      </c>
      <c r="AT2697" t="s">
        <v>2551</v>
      </c>
      <c r="AW2697" s="35">
        <v>48</v>
      </c>
      <c r="AX2697" s="37">
        <v>153</v>
      </c>
      <c r="AY2697" s="41">
        <f t="shared" si="808"/>
        <v>48153</v>
      </c>
      <c r="BA2697" s="7" t="s">
        <v>59</v>
      </c>
      <c r="BE2697" s="1">
        <v>4151</v>
      </c>
      <c r="BF2697" s="1">
        <v>338</v>
      </c>
      <c r="BH2697" s="1">
        <f t="shared" si="816"/>
        <v>4489</v>
      </c>
    </row>
    <row r="2698" spans="1:60" hidden="1" outlineLevel="1">
      <c r="A2698" t="s">
        <v>492</v>
      </c>
      <c r="B2698" t="s">
        <v>2551</v>
      </c>
      <c r="C2698" s="25">
        <v>1432</v>
      </c>
      <c r="F2698" s="25">
        <v>1036</v>
      </c>
      <c r="H2698" s="1">
        <v>373</v>
      </c>
      <c r="I2698" s="2" t="str">
        <f t="shared" si="817"/>
        <v/>
      </c>
      <c r="J2698" s="2">
        <f t="shared" si="818"/>
        <v>0.36003861003861004</v>
      </c>
      <c r="K2698" s="10" t="e">
        <f t="shared" si="809"/>
        <v>#N/A</v>
      </c>
      <c r="L2698" s="9" t="e">
        <f t="shared" si="810"/>
        <v>#N/A</v>
      </c>
      <c r="M2698" s="8" t="e">
        <f t="shared" si="811"/>
        <v>#N/A</v>
      </c>
      <c r="N2698" s="2" t="str">
        <f t="shared" si="812"/>
        <v>-</v>
      </c>
      <c r="O2698" s="2" t="str">
        <f t="shared" si="813"/>
        <v>-</v>
      </c>
      <c r="P2698" s="2" t="str">
        <f t="shared" si="814"/>
        <v>-</v>
      </c>
      <c r="Q2698" s="2" t="str">
        <f t="shared" si="815"/>
        <v>-</v>
      </c>
      <c r="AS2698" t="s">
        <v>492</v>
      </c>
      <c r="AT2698" t="s">
        <v>2551</v>
      </c>
      <c r="AW2698" s="35">
        <v>48</v>
      </c>
      <c r="AX2698" s="37">
        <v>155</v>
      </c>
      <c r="AY2698" s="41">
        <f t="shared" si="808"/>
        <v>48155</v>
      </c>
      <c r="BA2698" s="7" t="s">
        <v>59</v>
      </c>
      <c r="BE2698" s="1">
        <v>1036</v>
      </c>
      <c r="BF2698" s="1">
        <v>0</v>
      </c>
      <c r="BH2698" s="1">
        <f t="shared" si="816"/>
        <v>1036</v>
      </c>
    </row>
    <row r="2699" spans="1:60" hidden="1" outlineLevel="1">
      <c r="A2699" t="s">
        <v>1477</v>
      </c>
      <c r="B2699" t="s">
        <v>2551</v>
      </c>
      <c r="C2699" s="25">
        <v>490916</v>
      </c>
      <c r="F2699" s="25">
        <v>233440</v>
      </c>
      <c r="H2699" s="1">
        <v>88818</v>
      </c>
      <c r="I2699" s="2" t="str">
        <f t="shared" si="817"/>
        <v/>
      </c>
      <c r="J2699" s="2">
        <f t="shared" si="818"/>
        <v>0.38047464016449623</v>
      </c>
      <c r="K2699" s="10" t="e">
        <f t="shared" si="809"/>
        <v>#N/A</v>
      </c>
      <c r="L2699" s="9" t="e">
        <f t="shared" si="810"/>
        <v>#N/A</v>
      </c>
      <c r="M2699" s="8" t="e">
        <f t="shared" si="811"/>
        <v>#N/A</v>
      </c>
      <c r="N2699" s="2" t="str">
        <f t="shared" si="812"/>
        <v>-</v>
      </c>
      <c r="O2699" s="2" t="str">
        <f t="shared" si="813"/>
        <v>-</v>
      </c>
      <c r="P2699" s="2" t="str">
        <f t="shared" si="814"/>
        <v>-</v>
      </c>
      <c r="Q2699" s="2" t="str">
        <f t="shared" si="815"/>
        <v>-</v>
      </c>
      <c r="AS2699" t="s">
        <v>1477</v>
      </c>
      <c r="AT2699" t="s">
        <v>2551</v>
      </c>
      <c r="AW2699" s="35">
        <v>48</v>
      </c>
      <c r="AX2699" s="37">
        <v>157</v>
      </c>
      <c r="AY2699" s="41">
        <f t="shared" si="808"/>
        <v>48157</v>
      </c>
      <c r="BA2699" s="7" t="s">
        <v>59</v>
      </c>
      <c r="BE2699" s="1">
        <v>233440</v>
      </c>
      <c r="BF2699" s="1">
        <v>34314</v>
      </c>
      <c r="BH2699" s="1">
        <f t="shared" si="816"/>
        <v>267754</v>
      </c>
    </row>
    <row r="2700" spans="1:60" hidden="1" outlineLevel="1">
      <c r="A2700" t="s">
        <v>2014</v>
      </c>
      <c r="B2700" t="s">
        <v>2551</v>
      </c>
      <c r="C2700" s="25">
        <v>10755</v>
      </c>
      <c r="F2700" s="25">
        <v>5691</v>
      </c>
      <c r="H2700" s="1">
        <v>3007</v>
      </c>
      <c r="I2700" s="2" t="str">
        <f t="shared" si="817"/>
        <v/>
      </c>
      <c r="J2700" s="2">
        <f t="shared" si="818"/>
        <v>0.52837814092426638</v>
      </c>
      <c r="K2700" s="10" t="e">
        <f t="shared" si="809"/>
        <v>#N/A</v>
      </c>
      <c r="L2700" s="9" t="e">
        <f t="shared" si="810"/>
        <v>#N/A</v>
      </c>
      <c r="M2700" s="8" t="e">
        <f t="shared" si="811"/>
        <v>#N/A</v>
      </c>
      <c r="N2700" s="2" t="str">
        <f t="shared" si="812"/>
        <v>-</v>
      </c>
      <c r="O2700" s="2" t="str">
        <f t="shared" si="813"/>
        <v>-</v>
      </c>
      <c r="P2700" s="2" t="str">
        <f t="shared" si="814"/>
        <v>-</v>
      </c>
      <c r="Q2700" s="2" t="str">
        <f t="shared" si="815"/>
        <v>-</v>
      </c>
      <c r="AS2700" t="s">
        <v>2014</v>
      </c>
      <c r="AT2700" t="s">
        <v>2551</v>
      </c>
      <c r="AW2700" s="35">
        <v>48</v>
      </c>
      <c r="AX2700" s="37">
        <v>159</v>
      </c>
      <c r="AY2700" s="41">
        <f t="shared" si="808"/>
        <v>48159</v>
      </c>
      <c r="BA2700" s="7" t="s">
        <v>59</v>
      </c>
      <c r="BE2700" s="1">
        <v>5691</v>
      </c>
      <c r="BF2700" s="1">
        <v>880</v>
      </c>
      <c r="BH2700" s="1">
        <f t="shared" si="816"/>
        <v>6571</v>
      </c>
    </row>
    <row r="2701" spans="1:60" hidden="1" outlineLevel="1">
      <c r="A2701" t="s">
        <v>1045</v>
      </c>
      <c r="B2701" t="s">
        <v>2551</v>
      </c>
      <c r="C2701" s="25">
        <v>19123</v>
      </c>
      <c r="F2701" s="25">
        <v>10375</v>
      </c>
      <c r="H2701" s="1">
        <v>4318</v>
      </c>
      <c r="I2701" s="2" t="str">
        <f t="shared" si="817"/>
        <v/>
      </c>
      <c r="J2701" s="2">
        <f t="shared" si="818"/>
        <v>0.41619277108433733</v>
      </c>
      <c r="K2701" s="10" t="e">
        <f t="shared" si="809"/>
        <v>#N/A</v>
      </c>
      <c r="L2701" s="9" t="e">
        <f t="shared" si="810"/>
        <v>#N/A</v>
      </c>
      <c r="M2701" s="8" t="e">
        <f t="shared" si="811"/>
        <v>#N/A</v>
      </c>
      <c r="N2701" s="2" t="str">
        <f t="shared" si="812"/>
        <v>-</v>
      </c>
      <c r="O2701" s="2" t="str">
        <f t="shared" si="813"/>
        <v>-</v>
      </c>
      <c r="P2701" s="2" t="str">
        <f t="shared" si="814"/>
        <v>-</v>
      </c>
      <c r="Q2701" s="2" t="str">
        <f t="shared" si="815"/>
        <v>-</v>
      </c>
      <c r="AS2701" t="s">
        <v>1045</v>
      </c>
      <c r="AT2701" t="s">
        <v>2551</v>
      </c>
      <c r="AW2701" s="35">
        <v>48</v>
      </c>
      <c r="AX2701" s="37">
        <v>161</v>
      </c>
      <c r="AY2701" s="41">
        <f t="shared" si="808"/>
        <v>48161</v>
      </c>
      <c r="BA2701" s="7" t="s">
        <v>59</v>
      </c>
      <c r="BE2701" s="1">
        <v>10375</v>
      </c>
      <c r="BF2701" s="1">
        <v>1031</v>
      </c>
      <c r="BH2701" s="1">
        <f t="shared" si="816"/>
        <v>11406</v>
      </c>
    </row>
    <row r="2702" spans="1:60" hidden="1" outlineLevel="1">
      <c r="A2702" t="s">
        <v>2923</v>
      </c>
      <c r="B2702" t="s">
        <v>2551</v>
      </c>
      <c r="C2702" s="25">
        <v>16720</v>
      </c>
      <c r="F2702" s="25">
        <v>8844</v>
      </c>
      <c r="H2702" s="1">
        <v>1928</v>
      </c>
      <c r="I2702" s="2" t="str">
        <f t="shared" si="817"/>
        <v/>
      </c>
      <c r="J2702" s="2">
        <f t="shared" si="818"/>
        <v>0.21800090456806875</v>
      </c>
      <c r="K2702" s="10" t="e">
        <f t="shared" si="809"/>
        <v>#N/A</v>
      </c>
      <c r="L2702" s="9" t="e">
        <f t="shared" si="810"/>
        <v>#N/A</v>
      </c>
      <c r="M2702" s="8" t="e">
        <f t="shared" si="811"/>
        <v>#N/A</v>
      </c>
      <c r="N2702" s="2" t="str">
        <f t="shared" si="812"/>
        <v>-</v>
      </c>
      <c r="O2702" s="2" t="str">
        <f t="shared" si="813"/>
        <v>-</v>
      </c>
      <c r="P2702" s="2" t="str">
        <f t="shared" si="814"/>
        <v>-</v>
      </c>
      <c r="Q2702" s="2" t="str">
        <f t="shared" si="815"/>
        <v>-</v>
      </c>
      <c r="AS2702" t="s">
        <v>2923</v>
      </c>
      <c r="AT2702" t="s">
        <v>2551</v>
      </c>
      <c r="AW2702" s="35">
        <v>48</v>
      </c>
      <c r="AX2702" s="37">
        <v>163</v>
      </c>
      <c r="AY2702" s="41">
        <f t="shared" si="808"/>
        <v>48163</v>
      </c>
      <c r="BA2702" s="7" t="s">
        <v>59</v>
      </c>
      <c r="BE2702" s="1">
        <v>8844</v>
      </c>
      <c r="BF2702" s="1">
        <v>1218</v>
      </c>
      <c r="BH2702" s="1">
        <f t="shared" si="816"/>
        <v>10062</v>
      </c>
    </row>
    <row r="2703" spans="1:60" hidden="1" outlineLevel="1">
      <c r="A2703" t="s">
        <v>1382</v>
      </c>
      <c r="B2703" t="s">
        <v>2551</v>
      </c>
      <c r="C2703" s="25">
        <v>15707</v>
      </c>
      <c r="F2703" s="25">
        <v>6566</v>
      </c>
      <c r="H2703" s="1">
        <v>2416</v>
      </c>
      <c r="I2703" s="2" t="str">
        <f t="shared" si="817"/>
        <v/>
      </c>
      <c r="J2703" s="2">
        <f t="shared" si="818"/>
        <v>0.36795613767895219</v>
      </c>
      <c r="K2703" s="10" t="e">
        <f t="shared" si="809"/>
        <v>#N/A</v>
      </c>
      <c r="L2703" s="9" t="e">
        <f t="shared" si="810"/>
        <v>#N/A</v>
      </c>
      <c r="M2703" s="8" t="e">
        <f t="shared" si="811"/>
        <v>#N/A</v>
      </c>
      <c r="N2703" s="2" t="str">
        <f t="shared" si="812"/>
        <v>-</v>
      </c>
      <c r="O2703" s="2" t="str">
        <f t="shared" si="813"/>
        <v>-</v>
      </c>
      <c r="P2703" s="2" t="str">
        <f t="shared" si="814"/>
        <v>-</v>
      </c>
      <c r="Q2703" s="2" t="str">
        <f t="shared" si="815"/>
        <v>-</v>
      </c>
      <c r="AS2703" t="s">
        <v>1382</v>
      </c>
      <c r="AT2703" t="s">
        <v>2551</v>
      </c>
      <c r="AW2703" s="35">
        <v>48</v>
      </c>
      <c r="AX2703" s="37">
        <v>165</v>
      </c>
      <c r="AY2703" s="41">
        <f t="shared" si="808"/>
        <v>48165</v>
      </c>
      <c r="BA2703" s="7" t="s">
        <v>59</v>
      </c>
      <c r="BE2703" s="1">
        <v>6566</v>
      </c>
      <c r="BF2703" s="1">
        <v>624</v>
      </c>
      <c r="BH2703" s="1">
        <f t="shared" si="816"/>
        <v>7190</v>
      </c>
    </row>
    <row r="2704" spans="1:60" hidden="1" outlineLevel="1">
      <c r="A2704" t="s">
        <v>145</v>
      </c>
      <c r="B2704" t="s">
        <v>2551</v>
      </c>
      <c r="C2704" s="25">
        <v>279182</v>
      </c>
      <c r="F2704" s="25">
        <v>156063</v>
      </c>
      <c r="H2704" s="1">
        <v>61774</v>
      </c>
      <c r="I2704" s="2" t="str">
        <f t="shared" si="817"/>
        <v/>
      </c>
      <c r="J2704" s="2">
        <f t="shared" si="818"/>
        <v>0.39582732614392907</v>
      </c>
      <c r="K2704" s="10" t="e">
        <f t="shared" si="809"/>
        <v>#N/A</v>
      </c>
      <c r="L2704" s="9" t="e">
        <f t="shared" si="810"/>
        <v>#N/A</v>
      </c>
      <c r="M2704" s="8" t="e">
        <f t="shared" si="811"/>
        <v>#N/A</v>
      </c>
      <c r="N2704" s="2" t="str">
        <f t="shared" si="812"/>
        <v>-</v>
      </c>
      <c r="O2704" s="2" t="str">
        <f t="shared" si="813"/>
        <v>-</v>
      </c>
      <c r="P2704" s="2" t="str">
        <f t="shared" si="814"/>
        <v>-</v>
      </c>
      <c r="Q2704" s="2" t="str">
        <f t="shared" si="815"/>
        <v>-</v>
      </c>
      <c r="AS2704" t="s">
        <v>145</v>
      </c>
      <c r="AT2704" t="s">
        <v>2551</v>
      </c>
      <c r="AW2704" s="35">
        <v>48</v>
      </c>
      <c r="AX2704" s="37">
        <v>167</v>
      </c>
      <c r="AY2704" s="41">
        <f t="shared" si="808"/>
        <v>48167</v>
      </c>
      <c r="BA2704" s="7" t="s">
        <v>59</v>
      </c>
      <c r="BE2704" s="1">
        <v>156063</v>
      </c>
      <c r="BF2704" s="1">
        <v>33717</v>
      </c>
      <c r="BH2704" s="1">
        <f t="shared" si="816"/>
        <v>189780</v>
      </c>
    </row>
    <row r="2705" spans="1:60" hidden="1" outlineLevel="1">
      <c r="A2705" t="s">
        <v>1953</v>
      </c>
      <c r="B2705" t="s">
        <v>2551</v>
      </c>
      <c r="C2705" s="25">
        <v>5996</v>
      </c>
      <c r="F2705" s="25">
        <v>2822</v>
      </c>
      <c r="H2705" s="1">
        <v>1129</v>
      </c>
      <c r="I2705" s="2" t="str">
        <f t="shared" si="817"/>
        <v/>
      </c>
      <c r="J2705" s="2">
        <f t="shared" si="818"/>
        <v>0.40007087172218286</v>
      </c>
      <c r="K2705" s="10" t="e">
        <f t="shared" si="809"/>
        <v>#N/A</v>
      </c>
      <c r="L2705" s="9" t="e">
        <f t="shared" si="810"/>
        <v>#N/A</v>
      </c>
      <c r="M2705" s="8" t="e">
        <f t="shared" si="811"/>
        <v>#N/A</v>
      </c>
      <c r="N2705" s="2" t="str">
        <f t="shared" si="812"/>
        <v>-</v>
      </c>
      <c r="O2705" s="2" t="str">
        <f t="shared" si="813"/>
        <v>-</v>
      </c>
      <c r="P2705" s="2" t="str">
        <f t="shared" si="814"/>
        <v>-</v>
      </c>
      <c r="Q2705" s="2" t="str">
        <f t="shared" si="815"/>
        <v>-</v>
      </c>
      <c r="AS2705" t="s">
        <v>1953</v>
      </c>
      <c r="AT2705" t="s">
        <v>2551</v>
      </c>
      <c r="AW2705" s="35">
        <v>48</v>
      </c>
      <c r="AX2705" s="37">
        <v>169</v>
      </c>
      <c r="AY2705" s="41">
        <f t="shared" si="808"/>
        <v>48169</v>
      </c>
      <c r="BA2705" s="7" t="s">
        <v>59</v>
      </c>
      <c r="BE2705" s="1">
        <v>2822</v>
      </c>
      <c r="BF2705" s="1">
        <v>148</v>
      </c>
      <c r="BH2705" s="1">
        <f t="shared" si="816"/>
        <v>2970</v>
      </c>
    </row>
    <row r="2706" spans="1:60" hidden="1" outlineLevel="1">
      <c r="A2706" t="s">
        <v>1183</v>
      </c>
      <c r="B2706" t="s">
        <v>2551</v>
      </c>
      <c r="C2706" s="25">
        <v>23487</v>
      </c>
      <c r="F2706" s="25">
        <v>15377</v>
      </c>
      <c r="H2706" s="1">
        <v>6430</v>
      </c>
      <c r="I2706" s="2" t="str">
        <f t="shared" si="817"/>
        <v/>
      </c>
      <c r="J2706" s="2">
        <f t="shared" si="818"/>
        <v>0.41815698770891591</v>
      </c>
      <c r="K2706" s="10" t="e">
        <f t="shared" si="809"/>
        <v>#N/A</v>
      </c>
      <c r="L2706" s="9" t="e">
        <f t="shared" si="810"/>
        <v>#N/A</v>
      </c>
      <c r="M2706" s="8" t="e">
        <f t="shared" si="811"/>
        <v>#N/A</v>
      </c>
      <c r="N2706" s="2" t="str">
        <f t="shared" si="812"/>
        <v>-</v>
      </c>
      <c r="O2706" s="2" t="str">
        <f t="shared" si="813"/>
        <v>-</v>
      </c>
      <c r="P2706" s="2" t="str">
        <f t="shared" si="814"/>
        <v>-</v>
      </c>
      <c r="Q2706" s="2" t="str">
        <f t="shared" si="815"/>
        <v>-</v>
      </c>
      <c r="AS2706" t="s">
        <v>1183</v>
      </c>
      <c r="AT2706" t="s">
        <v>2551</v>
      </c>
      <c r="AW2706" s="35">
        <v>48</v>
      </c>
      <c r="AX2706" s="37">
        <v>171</v>
      </c>
      <c r="AY2706" s="41">
        <f t="shared" si="808"/>
        <v>48171</v>
      </c>
      <c r="BA2706" s="7" t="s">
        <v>59</v>
      </c>
      <c r="BE2706" s="1">
        <v>15377</v>
      </c>
      <c r="BF2706" s="1">
        <v>1439</v>
      </c>
      <c r="BH2706" s="1">
        <f t="shared" si="816"/>
        <v>16816</v>
      </c>
    </row>
    <row r="2707" spans="1:60" hidden="1" outlineLevel="1">
      <c r="A2707" t="s">
        <v>1449</v>
      </c>
      <c r="B2707" t="s">
        <v>2551</v>
      </c>
      <c r="C2707" s="25">
        <v>1202</v>
      </c>
      <c r="F2707" s="25">
        <v>671</v>
      </c>
      <c r="H2707" s="1">
        <v>282</v>
      </c>
      <c r="I2707" s="2" t="str">
        <f t="shared" si="817"/>
        <v/>
      </c>
      <c r="J2707" s="2">
        <f t="shared" si="818"/>
        <v>0.42026825633383008</v>
      </c>
      <c r="K2707" s="10" t="e">
        <f t="shared" si="809"/>
        <v>#N/A</v>
      </c>
      <c r="L2707" s="9" t="e">
        <f t="shared" si="810"/>
        <v>#N/A</v>
      </c>
      <c r="M2707" s="8" t="e">
        <f t="shared" si="811"/>
        <v>#N/A</v>
      </c>
      <c r="N2707" s="2" t="str">
        <f t="shared" si="812"/>
        <v>-</v>
      </c>
      <c r="O2707" s="2" t="str">
        <f t="shared" si="813"/>
        <v>-</v>
      </c>
      <c r="P2707" s="2" t="str">
        <f t="shared" si="814"/>
        <v>-</v>
      </c>
      <c r="Q2707" s="2" t="str">
        <f t="shared" si="815"/>
        <v>-</v>
      </c>
      <c r="AS2707" t="s">
        <v>1449</v>
      </c>
      <c r="AT2707" t="s">
        <v>2551</v>
      </c>
      <c r="AW2707" s="35">
        <v>48</v>
      </c>
      <c r="AX2707" s="37">
        <v>173</v>
      </c>
      <c r="AY2707" s="41">
        <f t="shared" si="808"/>
        <v>48173</v>
      </c>
      <c r="BA2707" s="7" t="s">
        <v>59</v>
      </c>
      <c r="BE2707" s="1">
        <v>671</v>
      </c>
      <c r="BF2707" s="1">
        <v>57</v>
      </c>
      <c r="BH2707" s="1">
        <f t="shared" si="816"/>
        <v>728</v>
      </c>
    </row>
    <row r="2708" spans="1:60" hidden="1" outlineLevel="1">
      <c r="A2708" t="s">
        <v>426</v>
      </c>
      <c r="B2708" t="s">
        <v>2551</v>
      </c>
      <c r="C2708" s="25">
        <v>7121</v>
      </c>
      <c r="F2708" s="25">
        <v>5099</v>
      </c>
      <c r="H2708" s="1">
        <v>2136</v>
      </c>
      <c r="I2708" s="2" t="str">
        <f t="shared" si="817"/>
        <v/>
      </c>
      <c r="J2708" s="2">
        <f t="shared" si="818"/>
        <v>0.4189056677779957</v>
      </c>
      <c r="K2708" s="10" t="e">
        <f t="shared" si="809"/>
        <v>#N/A</v>
      </c>
      <c r="L2708" s="9" t="e">
        <f t="shared" si="810"/>
        <v>#N/A</v>
      </c>
      <c r="M2708" s="8" t="e">
        <f t="shared" si="811"/>
        <v>#N/A</v>
      </c>
      <c r="N2708" s="2" t="str">
        <f t="shared" si="812"/>
        <v>-</v>
      </c>
      <c r="O2708" s="2" t="str">
        <f t="shared" si="813"/>
        <v>-</v>
      </c>
      <c r="P2708" s="2" t="str">
        <f t="shared" si="814"/>
        <v>-</v>
      </c>
      <c r="Q2708" s="2" t="str">
        <f t="shared" si="815"/>
        <v>-</v>
      </c>
      <c r="AS2708" t="s">
        <v>426</v>
      </c>
      <c r="AT2708" t="s">
        <v>2551</v>
      </c>
      <c r="AW2708" s="35">
        <v>48</v>
      </c>
      <c r="AX2708" s="37">
        <v>175</v>
      </c>
      <c r="AY2708" s="41">
        <f t="shared" si="808"/>
        <v>48175</v>
      </c>
      <c r="BA2708" s="7" t="s">
        <v>59</v>
      </c>
      <c r="BE2708" s="1">
        <v>5099</v>
      </c>
      <c r="BF2708" s="1">
        <v>576</v>
      </c>
      <c r="BH2708" s="1">
        <f t="shared" si="816"/>
        <v>5675</v>
      </c>
    </row>
    <row r="2709" spans="1:60" hidden="1" outlineLevel="1">
      <c r="A2709" t="s">
        <v>1517</v>
      </c>
      <c r="B2709" t="s">
        <v>2551</v>
      </c>
      <c r="C2709" s="25">
        <v>19633</v>
      </c>
      <c r="F2709" s="25">
        <v>10516</v>
      </c>
      <c r="H2709" s="1">
        <v>3706</v>
      </c>
      <c r="I2709" s="2" t="str">
        <f t="shared" si="817"/>
        <v/>
      </c>
      <c r="J2709" s="2">
        <f t="shared" si="818"/>
        <v>0.35241536705971854</v>
      </c>
      <c r="K2709" s="10" t="e">
        <f t="shared" si="809"/>
        <v>#N/A</v>
      </c>
      <c r="L2709" s="9" t="e">
        <f t="shared" si="810"/>
        <v>#N/A</v>
      </c>
      <c r="M2709" s="8" t="e">
        <f t="shared" si="811"/>
        <v>#N/A</v>
      </c>
      <c r="N2709" s="2" t="str">
        <f t="shared" si="812"/>
        <v>-</v>
      </c>
      <c r="O2709" s="2" t="str">
        <f t="shared" si="813"/>
        <v>-</v>
      </c>
      <c r="P2709" s="2" t="str">
        <f t="shared" si="814"/>
        <v>-</v>
      </c>
      <c r="Q2709" s="2" t="str">
        <f t="shared" si="815"/>
        <v>-</v>
      </c>
      <c r="AS2709" t="s">
        <v>1517</v>
      </c>
      <c r="AT2709" t="s">
        <v>2551</v>
      </c>
      <c r="AW2709" s="35">
        <v>48</v>
      </c>
      <c r="AX2709" s="37">
        <v>177</v>
      </c>
      <c r="AY2709" s="41">
        <f t="shared" si="808"/>
        <v>48177</v>
      </c>
      <c r="BA2709" s="7" t="s">
        <v>59</v>
      </c>
      <c r="BE2709" s="1">
        <v>10516</v>
      </c>
      <c r="BF2709" s="1">
        <v>1582</v>
      </c>
      <c r="BH2709" s="1">
        <f t="shared" si="816"/>
        <v>12098</v>
      </c>
    </row>
    <row r="2710" spans="1:60" hidden="1" outlineLevel="1">
      <c r="A2710" t="s">
        <v>580</v>
      </c>
      <c r="B2710" t="s">
        <v>2551</v>
      </c>
      <c r="C2710" s="25">
        <v>22100</v>
      </c>
      <c r="F2710" s="25">
        <v>12448</v>
      </c>
      <c r="H2710" s="1">
        <v>5289</v>
      </c>
      <c r="I2710" s="2" t="str">
        <f t="shared" si="817"/>
        <v/>
      </c>
      <c r="J2710" s="2">
        <f t="shared" si="818"/>
        <v>0.42488753213367608</v>
      </c>
      <c r="K2710" s="10" t="e">
        <f t="shared" si="809"/>
        <v>#N/A</v>
      </c>
      <c r="L2710" s="9" t="e">
        <f t="shared" si="810"/>
        <v>#N/A</v>
      </c>
      <c r="M2710" s="8" t="e">
        <f t="shared" si="811"/>
        <v>#N/A</v>
      </c>
      <c r="N2710" s="2" t="str">
        <f t="shared" si="812"/>
        <v>-</v>
      </c>
      <c r="O2710" s="2" t="str">
        <f t="shared" si="813"/>
        <v>-</v>
      </c>
      <c r="P2710" s="2" t="str">
        <f t="shared" si="814"/>
        <v>-</v>
      </c>
      <c r="Q2710" s="2" t="str">
        <f t="shared" si="815"/>
        <v>-</v>
      </c>
      <c r="AS2710" t="s">
        <v>580</v>
      </c>
      <c r="AT2710" t="s">
        <v>2551</v>
      </c>
      <c r="AW2710" s="35">
        <v>48</v>
      </c>
      <c r="AX2710" s="37">
        <v>179</v>
      </c>
      <c r="AY2710" s="41">
        <f t="shared" si="808"/>
        <v>48179</v>
      </c>
      <c r="BA2710" s="7" t="s">
        <v>59</v>
      </c>
      <c r="BE2710" s="1">
        <v>12448</v>
      </c>
      <c r="BF2710" s="1">
        <v>2390</v>
      </c>
      <c r="BH2710" s="1">
        <f t="shared" si="816"/>
        <v>14838</v>
      </c>
    </row>
    <row r="2711" spans="1:60" hidden="1" outlineLevel="1">
      <c r="A2711" t="s">
        <v>2483</v>
      </c>
      <c r="B2711" t="s">
        <v>2551</v>
      </c>
      <c r="C2711" s="25">
        <v>117174</v>
      </c>
      <c r="F2711" s="25">
        <v>63371</v>
      </c>
      <c r="H2711" s="1">
        <v>25785</v>
      </c>
      <c r="I2711" s="2" t="str">
        <f t="shared" si="817"/>
        <v/>
      </c>
      <c r="J2711" s="2">
        <f t="shared" si="818"/>
        <v>0.40688958671947734</v>
      </c>
      <c r="K2711" s="10" t="e">
        <f t="shared" si="809"/>
        <v>#N/A</v>
      </c>
      <c r="L2711" s="9" t="e">
        <f t="shared" si="810"/>
        <v>#N/A</v>
      </c>
      <c r="M2711" s="8" t="e">
        <f t="shared" si="811"/>
        <v>#N/A</v>
      </c>
      <c r="N2711" s="2" t="str">
        <f t="shared" si="812"/>
        <v>-</v>
      </c>
      <c r="O2711" s="2" t="str">
        <f t="shared" si="813"/>
        <v>-</v>
      </c>
      <c r="P2711" s="2" t="str">
        <f t="shared" si="814"/>
        <v>-</v>
      </c>
      <c r="Q2711" s="2" t="str">
        <f t="shared" si="815"/>
        <v>-</v>
      </c>
      <c r="AS2711" t="s">
        <v>2483</v>
      </c>
      <c r="AT2711" t="s">
        <v>2551</v>
      </c>
      <c r="AW2711" s="35">
        <v>48</v>
      </c>
      <c r="AX2711" s="37">
        <v>181</v>
      </c>
      <c r="AY2711" s="41">
        <f t="shared" si="808"/>
        <v>48181</v>
      </c>
      <c r="BA2711" s="7" t="s">
        <v>59</v>
      </c>
      <c r="BE2711" s="1">
        <v>63371</v>
      </c>
      <c r="BF2711" s="1">
        <v>10974</v>
      </c>
      <c r="BH2711" s="1">
        <f t="shared" si="816"/>
        <v>74345</v>
      </c>
    </row>
    <row r="2712" spans="1:60" hidden="1" outlineLevel="1">
      <c r="A2712" t="s">
        <v>945</v>
      </c>
      <c r="B2712" t="s">
        <v>2551</v>
      </c>
      <c r="C2712" s="25">
        <v>117118</v>
      </c>
      <c r="F2712" s="25">
        <v>60704</v>
      </c>
      <c r="H2712" s="1">
        <v>22111</v>
      </c>
      <c r="I2712" s="2" t="str">
        <f t="shared" si="817"/>
        <v/>
      </c>
      <c r="J2712" s="2">
        <f t="shared" si="818"/>
        <v>0.36424288350026357</v>
      </c>
      <c r="K2712" s="10" t="e">
        <f t="shared" si="809"/>
        <v>#N/A</v>
      </c>
      <c r="L2712" s="9" t="e">
        <f t="shared" si="810"/>
        <v>#N/A</v>
      </c>
      <c r="M2712" s="8" t="e">
        <f t="shared" si="811"/>
        <v>#N/A</v>
      </c>
      <c r="N2712" s="2" t="str">
        <f t="shared" si="812"/>
        <v>-</v>
      </c>
      <c r="O2712" s="2" t="str">
        <f t="shared" si="813"/>
        <v>-</v>
      </c>
      <c r="P2712" s="2" t="str">
        <f t="shared" si="814"/>
        <v>-</v>
      </c>
      <c r="Q2712" s="2" t="str">
        <f t="shared" si="815"/>
        <v>-</v>
      </c>
      <c r="AS2712" t="s">
        <v>945</v>
      </c>
      <c r="AT2712" t="s">
        <v>2551</v>
      </c>
      <c r="AW2712" s="35">
        <v>48</v>
      </c>
      <c r="AX2712" s="37">
        <v>183</v>
      </c>
      <c r="AY2712" s="41">
        <f t="shared" si="808"/>
        <v>48183</v>
      </c>
      <c r="BA2712" s="7" t="s">
        <v>59</v>
      </c>
      <c r="BE2712" s="1">
        <v>60704</v>
      </c>
      <c r="BF2712" s="1">
        <v>11603</v>
      </c>
      <c r="BH2712" s="1">
        <f t="shared" si="816"/>
        <v>72307</v>
      </c>
    </row>
    <row r="2713" spans="1:60" hidden="1" outlineLevel="1">
      <c r="A2713" t="s">
        <v>1771</v>
      </c>
      <c r="B2713" t="s">
        <v>2551</v>
      </c>
      <c r="C2713" s="25">
        <v>25639</v>
      </c>
      <c r="F2713" s="25">
        <v>12325</v>
      </c>
      <c r="H2713" s="1">
        <v>5277</v>
      </c>
      <c r="I2713" s="2" t="str">
        <f t="shared" si="817"/>
        <v/>
      </c>
      <c r="J2713" s="2">
        <f t="shared" si="818"/>
        <v>0.42815415821501013</v>
      </c>
      <c r="K2713" s="10" t="e">
        <f t="shared" si="809"/>
        <v>#N/A</v>
      </c>
      <c r="L2713" s="9" t="e">
        <f t="shared" si="810"/>
        <v>#N/A</v>
      </c>
      <c r="M2713" s="8" t="e">
        <f t="shared" si="811"/>
        <v>#N/A</v>
      </c>
      <c r="N2713" s="2" t="str">
        <f t="shared" si="812"/>
        <v>-</v>
      </c>
      <c r="O2713" s="2" t="str">
        <f t="shared" si="813"/>
        <v>-</v>
      </c>
      <c r="P2713" s="2" t="str">
        <f t="shared" si="814"/>
        <v>-</v>
      </c>
      <c r="Q2713" s="2" t="str">
        <f t="shared" si="815"/>
        <v>-</v>
      </c>
      <c r="AS2713" t="s">
        <v>1771</v>
      </c>
      <c r="AT2713" t="s">
        <v>2551</v>
      </c>
      <c r="AW2713" s="35">
        <v>48</v>
      </c>
      <c r="AX2713" s="37">
        <v>185</v>
      </c>
      <c r="AY2713" s="41">
        <f t="shared" si="808"/>
        <v>48185</v>
      </c>
      <c r="BA2713" s="7" t="s">
        <v>59</v>
      </c>
      <c r="BE2713" s="1">
        <v>12325</v>
      </c>
      <c r="BF2713" s="1">
        <v>1084</v>
      </c>
      <c r="BH2713" s="1">
        <f t="shared" si="816"/>
        <v>13409</v>
      </c>
    </row>
    <row r="2714" spans="1:60" hidden="1" outlineLevel="1">
      <c r="A2714" t="s">
        <v>151</v>
      </c>
      <c r="B2714" t="s">
        <v>2551</v>
      </c>
      <c r="C2714" s="25">
        <v>111878</v>
      </c>
      <c r="F2714" s="25">
        <v>59089</v>
      </c>
      <c r="H2714" s="1">
        <v>20316</v>
      </c>
      <c r="I2714" s="2" t="str">
        <f t="shared" si="817"/>
        <v/>
      </c>
      <c r="J2714" s="2">
        <f t="shared" si="818"/>
        <v>0.3438203388109462</v>
      </c>
      <c r="K2714" s="10" t="e">
        <f t="shared" si="809"/>
        <v>#N/A</v>
      </c>
      <c r="L2714" s="9" t="e">
        <f t="shared" si="810"/>
        <v>#N/A</v>
      </c>
      <c r="M2714" s="8" t="e">
        <f t="shared" si="811"/>
        <v>#N/A</v>
      </c>
      <c r="N2714" s="2" t="str">
        <f t="shared" si="812"/>
        <v>-</v>
      </c>
      <c r="O2714" s="2" t="str">
        <f t="shared" si="813"/>
        <v>-</v>
      </c>
      <c r="P2714" s="2" t="str">
        <f t="shared" si="814"/>
        <v>-</v>
      </c>
      <c r="Q2714" s="2" t="str">
        <f t="shared" si="815"/>
        <v>-</v>
      </c>
      <c r="AS2714" t="s">
        <v>151</v>
      </c>
      <c r="AT2714" t="s">
        <v>2551</v>
      </c>
      <c r="AW2714" s="35">
        <v>48</v>
      </c>
      <c r="AX2714" s="37">
        <v>187</v>
      </c>
      <c r="AY2714" s="41">
        <f t="shared" si="808"/>
        <v>48187</v>
      </c>
      <c r="BA2714" s="7" t="s">
        <v>59</v>
      </c>
      <c r="BE2714" s="1">
        <v>59089</v>
      </c>
      <c r="BF2714" s="1">
        <v>8926</v>
      </c>
      <c r="BH2714" s="1">
        <f t="shared" si="816"/>
        <v>68015</v>
      </c>
    </row>
    <row r="2715" spans="1:60" hidden="1" outlineLevel="1">
      <c r="A2715" t="s">
        <v>666</v>
      </c>
      <c r="B2715" t="s">
        <v>2551</v>
      </c>
      <c r="C2715" s="25">
        <v>36162</v>
      </c>
      <c r="F2715" s="25">
        <v>17353</v>
      </c>
      <c r="H2715" s="1">
        <v>6292</v>
      </c>
      <c r="I2715" s="2" t="str">
        <f t="shared" si="817"/>
        <v/>
      </c>
      <c r="J2715" s="2">
        <f t="shared" si="818"/>
        <v>0.36258860139457155</v>
      </c>
      <c r="K2715" s="10" t="e">
        <f t="shared" si="809"/>
        <v>#N/A</v>
      </c>
      <c r="L2715" s="9" t="e">
        <f t="shared" si="810"/>
        <v>#N/A</v>
      </c>
      <c r="M2715" s="8" t="e">
        <f t="shared" si="811"/>
        <v>#N/A</v>
      </c>
      <c r="N2715" s="2" t="str">
        <f t="shared" si="812"/>
        <v>-</v>
      </c>
      <c r="O2715" s="2" t="str">
        <f t="shared" si="813"/>
        <v>-</v>
      </c>
      <c r="P2715" s="2" t="str">
        <f t="shared" si="814"/>
        <v>-</v>
      </c>
      <c r="Q2715" s="2" t="str">
        <f t="shared" si="815"/>
        <v>-</v>
      </c>
      <c r="AS2715" t="s">
        <v>666</v>
      </c>
      <c r="AT2715" t="s">
        <v>2551</v>
      </c>
      <c r="AW2715" s="35">
        <v>48</v>
      </c>
      <c r="AX2715" s="37">
        <v>189</v>
      </c>
      <c r="AY2715" s="41">
        <f t="shared" si="808"/>
        <v>48189</v>
      </c>
      <c r="BA2715" s="7" t="s">
        <v>59</v>
      </c>
      <c r="BE2715" s="1">
        <v>17353</v>
      </c>
      <c r="BF2715" s="1">
        <v>3662</v>
      </c>
      <c r="BH2715" s="1">
        <f t="shared" si="816"/>
        <v>21015</v>
      </c>
    </row>
    <row r="2716" spans="1:60" hidden="1" outlineLevel="1">
      <c r="A2716" t="s">
        <v>1501</v>
      </c>
      <c r="B2716" t="s">
        <v>2551</v>
      </c>
      <c r="C2716" s="25">
        <v>3582</v>
      </c>
      <c r="F2716" s="25">
        <v>2059</v>
      </c>
      <c r="H2716" s="1">
        <v>886</v>
      </c>
      <c r="I2716" s="2" t="str">
        <f t="shared" si="817"/>
        <v/>
      </c>
      <c r="J2716" s="2">
        <f t="shared" si="818"/>
        <v>0.43030597377367652</v>
      </c>
      <c r="K2716" s="10" t="e">
        <f t="shared" si="809"/>
        <v>#N/A</v>
      </c>
      <c r="L2716" s="9" t="e">
        <f t="shared" si="810"/>
        <v>#N/A</v>
      </c>
      <c r="M2716" s="8" t="e">
        <f t="shared" si="811"/>
        <v>#N/A</v>
      </c>
      <c r="N2716" s="2" t="str">
        <f t="shared" si="812"/>
        <v>-</v>
      </c>
      <c r="O2716" s="2" t="str">
        <f t="shared" si="813"/>
        <v>-</v>
      </c>
      <c r="P2716" s="2" t="str">
        <f t="shared" si="814"/>
        <v>-</v>
      </c>
      <c r="Q2716" s="2" t="str">
        <f t="shared" si="815"/>
        <v>-</v>
      </c>
      <c r="AS2716" t="s">
        <v>1501</v>
      </c>
      <c r="AT2716" t="s">
        <v>2551</v>
      </c>
      <c r="AW2716" s="35">
        <v>48</v>
      </c>
      <c r="AX2716" s="37">
        <v>191</v>
      </c>
      <c r="AY2716" s="41">
        <f t="shared" si="808"/>
        <v>48191</v>
      </c>
      <c r="BA2716" s="7" t="s">
        <v>59</v>
      </c>
      <c r="BE2716" s="1">
        <v>2059</v>
      </c>
      <c r="BF2716" s="1">
        <v>117</v>
      </c>
      <c r="BH2716" s="1">
        <f t="shared" si="816"/>
        <v>2176</v>
      </c>
    </row>
    <row r="2717" spans="1:60" hidden="1" outlineLevel="1">
      <c r="A2717" t="s">
        <v>1529</v>
      </c>
      <c r="B2717" t="s">
        <v>2551</v>
      </c>
      <c r="C2717" s="25">
        <v>8389</v>
      </c>
      <c r="F2717" s="25">
        <v>5373</v>
      </c>
      <c r="H2717" s="1">
        <v>2758</v>
      </c>
      <c r="I2717" s="2" t="str">
        <f t="shared" si="817"/>
        <v/>
      </c>
      <c r="J2717" s="2">
        <f t="shared" si="818"/>
        <v>0.51330727712637259</v>
      </c>
      <c r="K2717" s="10" t="e">
        <f t="shared" si="809"/>
        <v>#N/A</v>
      </c>
      <c r="L2717" s="9" t="e">
        <f t="shared" si="810"/>
        <v>#N/A</v>
      </c>
      <c r="M2717" s="8" t="e">
        <f t="shared" si="811"/>
        <v>#N/A</v>
      </c>
      <c r="N2717" s="2" t="str">
        <f t="shared" si="812"/>
        <v>-</v>
      </c>
      <c r="O2717" s="2" t="str">
        <f t="shared" si="813"/>
        <v>-</v>
      </c>
      <c r="P2717" s="2" t="str">
        <f t="shared" si="814"/>
        <v>-</v>
      </c>
      <c r="Q2717" s="2" t="str">
        <f t="shared" si="815"/>
        <v>-</v>
      </c>
      <c r="AS2717" t="s">
        <v>1529</v>
      </c>
      <c r="AT2717" t="s">
        <v>2551</v>
      </c>
      <c r="AW2717" s="35">
        <v>48</v>
      </c>
      <c r="AX2717" s="37">
        <v>193</v>
      </c>
      <c r="AY2717" s="41">
        <f t="shared" si="808"/>
        <v>48193</v>
      </c>
      <c r="BA2717" s="7" t="s">
        <v>59</v>
      </c>
      <c r="BE2717" s="1">
        <v>5373</v>
      </c>
      <c r="BF2717" s="1">
        <v>253</v>
      </c>
      <c r="BH2717" s="1">
        <f t="shared" si="816"/>
        <v>5626</v>
      </c>
    </row>
    <row r="2718" spans="1:60" hidden="1" outlineLevel="1">
      <c r="A2718" t="s">
        <v>2398</v>
      </c>
      <c r="B2718" t="s">
        <v>2551</v>
      </c>
      <c r="C2718" s="25">
        <v>5293</v>
      </c>
      <c r="F2718" s="25">
        <v>2866</v>
      </c>
      <c r="H2718" s="1">
        <v>1409</v>
      </c>
      <c r="I2718" s="2" t="str">
        <f t="shared" si="817"/>
        <v/>
      </c>
      <c r="J2718" s="2">
        <f t="shared" si="818"/>
        <v>0.49162595952547106</v>
      </c>
      <c r="K2718" s="10" t="e">
        <f t="shared" si="809"/>
        <v>#N/A</v>
      </c>
      <c r="L2718" s="9" t="e">
        <f t="shared" si="810"/>
        <v>#N/A</v>
      </c>
      <c r="M2718" s="8" t="e">
        <f t="shared" si="811"/>
        <v>#N/A</v>
      </c>
      <c r="N2718" s="2" t="str">
        <f t="shared" si="812"/>
        <v>-</v>
      </c>
      <c r="O2718" s="2" t="str">
        <f t="shared" si="813"/>
        <v>-</v>
      </c>
      <c r="P2718" s="2" t="str">
        <f t="shared" si="814"/>
        <v>-</v>
      </c>
      <c r="Q2718" s="2" t="str">
        <f t="shared" si="815"/>
        <v>-</v>
      </c>
      <c r="AS2718" t="s">
        <v>2398</v>
      </c>
      <c r="AT2718" t="s">
        <v>2551</v>
      </c>
      <c r="AW2718" s="35">
        <v>48</v>
      </c>
      <c r="AX2718" s="37">
        <v>195</v>
      </c>
      <c r="AY2718" s="41">
        <f t="shared" si="808"/>
        <v>48195</v>
      </c>
      <c r="BA2718" s="7" t="s">
        <v>59</v>
      </c>
      <c r="BE2718" s="1">
        <v>2866</v>
      </c>
      <c r="BF2718" s="1">
        <v>370</v>
      </c>
      <c r="BH2718" s="1">
        <f t="shared" si="816"/>
        <v>3236</v>
      </c>
    </row>
    <row r="2719" spans="1:60" hidden="1" outlineLevel="1">
      <c r="A2719" t="s">
        <v>1638</v>
      </c>
      <c r="B2719" t="s">
        <v>2551</v>
      </c>
      <c r="C2719" s="25">
        <v>4409</v>
      </c>
      <c r="F2719" s="25">
        <v>2686</v>
      </c>
      <c r="H2719" s="1">
        <v>1413</v>
      </c>
      <c r="I2719" s="2" t="str">
        <f t="shared" si="817"/>
        <v/>
      </c>
      <c r="J2719" s="2">
        <f t="shared" si="818"/>
        <v>0.52606105733432618</v>
      </c>
      <c r="K2719" s="10" t="e">
        <f t="shared" si="809"/>
        <v>#N/A</v>
      </c>
      <c r="L2719" s="9" t="e">
        <f t="shared" si="810"/>
        <v>#N/A</v>
      </c>
      <c r="M2719" s="8" t="e">
        <f t="shared" si="811"/>
        <v>#N/A</v>
      </c>
      <c r="N2719" s="2" t="str">
        <f t="shared" si="812"/>
        <v>-</v>
      </c>
      <c r="O2719" s="2" t="str">
        <f t="shared" si="813"/>
        <v>-</v>
      </c>
      <c r="P2719" s="2" t="str">
        <f t="shared" si="814"/>
        <v>-</v>
      </c>
      <c r="Q2719" s="2" t="str">
        <f t="shared" si="815"/>
        <v>-</v>
      </c>
      <c r="AS2719" t="s">
        <v>1638</v>
      </c>
      <c r="AT2719" t="s">
        <v>2551</v>
      </c>
      <c r="AW2719" s="35">
        <v>48</v>
      </c>
      <c r="AX2719" s="37">
        <v>197</v>
      </c>
      <c r="AY2719" s="41">
        <f t="shared" si="808"/>
        <v>48197</v>
      </c>
      <c r="BA2719" s="7" t="s">
        <v>59</v>
      </c>
      <c r="BE2719" s="1">
        <v>2686</v>
      </c>
      <c r="BF2719" s="1">
        <v>285</v>
      </c>
      <c r="BH2719" s="1">
        <f t="shared" si="816"/>
        <v>2971</v>
      </c>
    </row>
    <row r="2720" spans="1:60" hidden="1" outlineLevel="1">
      <c r="A2720" t="s">
        <v>976</v>
      </c>
      <c r="B2720" t="s">
        <v>2551</v>
      </c>
      <c r="C2720" s="25">
        <v>51470</v>
      </c>
      <c r="F2720" s="25">
        <v>30801</v>
      </c>
      <c r="H2720" s="1">
        <v>9890</v>
      </c>
      <c r="I2720" s="2" t="str">
        <f t="shared" si="817"/>
        <v/>
      </c>
      <c r="J2720" s="2">
        <f t="shared" si="818"/>
        <v>0.32109347099120156</v>
      </c>
      <c r="K2720" s="10" t="e">
        <f t="shared" si="809"/>
        <v>#N/A</v>
      </c>
      <c r="L2720" s="9" t="e">
        <f t="shared" si="810"/>
        <v>#N/A</v>
      </c>
      <c r="M2720" s="8" t="e">
        <f t="shared" si="811"/>
        <v>#N/A</v>
      </c>
      <c r="N2720" s="2" t="str">
        <f t="shared" si="812"/>
        <v>-</v>
      </c>
      <c r="O2720" s="2" t="str">
        <f t="shared" si="813"/>
        <v>-</v>
      </c>
      <c r="P2720" s="2" t="str">
        <f t="shared" si="814"/>
        <v>-</v>
      </c>
      <c r="Q2720" s="2" t="str">
        <f t="shared" si="815"/>
        <v>-</v>
      </c>
      <c r="AS2720" t="s">
        <v>976</v>
      </c>
      <c r="AT2720" t="s">
        <v>2551</v>
      </c>
      <c r="AW2720" s="35">
        <v>48</v>
      </c>
      <c r="AX2720" s="37">
        <v>199</v>
      </c>
      <c r="AY2720" s="41">
        <f t="shared" si="808"/>
        <v>48199</v>
      </c>
      <c r="BA2720" s="7" t="s">
        <v>59</v>
      </c>
      <c r="BE2720" s="1">
        <v>30801</v>
      </c>
      <c r="BF2720" s="1">
        <v>2879</v>
      </c>
      <c r="BH2720" s="1">
        <f t="shared" si="816"/>
        <v>33680</v>
      </c>
    </row>
    <row r="2721" spans="1:60" hidden="1" outlineLevel="1">
      <c r="A2721" t="s">
        <v>1586</v>
      </c>
      <c r="B2721" t="s">
        <v>2551</v>
      </c>
      <c r="C2721" s="25">
        <v>3807435</v>
      </c>
      <c r="F2721" s="25">
        <v>1569245</v>
      </c>
      <c r="H2721" s="1">
        <v>555782</v>
      </c>
      <c r="I2721" s="2" t="str">
        <f t="shared" si="817"/>
        <v/>
      </c>
      <c r="J2721" s="2">
        <f t="shared" si="818"/>
        <v>0.35417159207134641</v>
      </c>
      <c r="K2721" s="10" t="e">
        <f t="shared" si="809"/>
        <v>#N/A</v>
      </c>
      <c r="L2721" s="9" t="e">
        <f t="shared" si="810"/>
        <v>#N/A</v>
      </c>
      <c r="M2721" s="8" t="e">
        <f t="shared" si="811"/>
        <v>#N/A</v>
      </c>
      <c r="N2721" s="2" t="str">
        <f t="shared" si="812"/>
        <v>-</v>
      </c>
      <c r="O2721" s="2" t="str">
        <f t="shared" si="813"/>
        <v>-</v>
      </c>
      <c r="P2721" s="2" t="str">
        <f t="shared" si="814"/>
        <v>-</v>
      </c>
      <c r="Q2721" s="2" t="str">
        <f t="shared" si="815"/>
        <v>-</v>
      </c>
      <c r="AS2721" t="s">
        <v>1586</v>
      </c>
      <c r="AT2721" t="s">
        <v>2551</v>
      </c>
      <c r="AW2721" s="35">
        <v>48</v>
      </c>
      <c r="AX2721" s="37">
        <v>201</v>
      </c>
      <c r="AY2721" s="41">
        <f t="shared" si="808"/>
        <v>48201</v>
      </c>
      <c r="BA2721" s="7" t="s">
        <v>59</v>
      </c>
      <c r="BE2721" s="1">
        <v>1569245</v>
      </c>
      <c r="BF2721" s="1">
        <v>349407</v>
      </c>
      <c r="BH2721" s="1">
        <f t="shared" si="816"/>
        <v>1918652</v>
      </c>
    </row>
    <row r="2722" spans="1:60" hidden="1" outlineLevel="1">
      <c r="A2722" t="s">
        <v>430</v>
      </c>
      <c r="B2722" t="s">
        <v>2551</v>
      </c>
      <c r="C2722" s="25">
        <v>63699</v>
      </c>
      <c r="F2722" s="25">
        <v>36560</v>
      </c>
      <c r="H2722" s="1">
        <v>14404</v>
      </c>
      <c r="I2722" s="2" t="str">
        <f t="shared" si="817"/>
        <v/>
      </c>
      <c r="J2722" s="2">
        <f t="shared" si="818"/>
        <v>0.39398249452954048</v>
      </c>
      <c r="K2722" s="10" t="e">
        <f t="shared" si="809"/>
        <v>#N/A</v>
      </c>
      <c r="L2722" s="9" t="e">
        <f t="shared" si="810"/>
        <v>#N/A</v>
      </c>
      <c r="M2722" s="8" t="e">
        <f t="shared" si="811"/>
        <v>#N/A</v>
      </c>
      <c r="N2722" s="2" t="str">
        <f t="shared" si="812"/>
        <v>-</v>
      </c>
      <c r="O2722" s="2" t="str">
        <f t="shared" si="813"/>
        <v>-</v>
      </c>
      <c r="P2722" s="2" t="str">
        <f t="shared" si="814"/>
        <v>-</v>
      </c>
      <c r="Q2722" s="2" t="str">
        <f t="shared" si="815"/>
        <v>-</v>
      </c>
      <c r="AS2722" t="s">
        <v>430</v>
      </c>
      <c r="AT2722" t="s">
        <v>2551</v>
      </c>
      <c r="AW2722" s="35">
        <v>48</v>
      </c>
      <c r="AX2722" s="37">
        <v>203</v>
      </c>
      <c r="AY2722" s="41">
        <f t="shared" si="808"/>
        <v>48203</v>
      </c>
      <c r="BA2722" s="7" t="s">
        <v>59</v>
      </c>
      <c r="BE2722" s="1">
        <v>36560</v>
      </c>
      <c r="BF2722" s="1">
        <v>6078</v>
      </c>
      <c r="BH2722" s="1">
        <f t="shared" si="816"/>
        <v>42638</v>
      </c>
    </row>
    <row r="2723" spans="1:60" hidden="1" outlineLevel="1">
      <c r="A2723" t="s">
        <v>2760</v>
      </c>
      <c r="B2723" t="s">
        <v>2551</v>
      </c>
      <c r="C2723" s="25">
        <v>5911</v>
      </c>
      <c r="F2723" s="25">
        <v>2479</v>
      </c>
      <c r="H2723" s="1">
        <v>1251</v>
      </c>
      <c r="I2723" s="2" t="str">
        <f t="shared" si="817"/>
        <v/>
      </c>
      <c r="J2723" s="2">
        <f t="shared" si="818"/>
        <v>0.50463896732553448</v>
      </c>
      <c r="K2723" s="10" t="e">
        <f t="shared" si="809"/>
        <v>#N/A</v>
      </c>
      <c r="L2723" s="9" t="e">
        <f t="shared" si="810"/>
        <v>#N/A</v>
      </c>
      <c r="M2723" s="8" t="e">
        <f t="shared" si="811"/>
        <v>#N/A</v>
      </c>
      <c r="N2723" s="2" t="str">
        <f t="shared" si="812"/>
        <v>-</v>
      </c>
      <c r="O2723" s="2" t="str">
        <f t="shared" si="813"/>
        <v>-</v>
      </c>
      <c r="P2723" s="2" t="str">
        <f t="shared" si="814"/>
        <v>-</v>
      </c>
      <c r="Q2723" s="2" t="str">
        <f t="shared" si="815"/>
        <v>-</v>
      </c>
      <c r="AS2723" t="s">
        <v>2760</v>
      </c>
      <c r="AT2723" t="s">
        <v>2551</v>
      </c>
      <c r="AW2723" s="35">
        <v>48</v>
      </c>
      <c r="AX2723" s="37">
        <v>205</v>
      </c>
      <c r="AY2723" s="41">
        <f t="shared" si="808"/>
        <v>48205</v>
      </c>
      <c r="BA2723" s="7" t="s">
        <v>59</v>
      </c>
      <c r="BE2723" s="1">
        <v>2479</v>
      </c>
      <c r="BF2723" s="1">
        <v>430</v>
      </c>
      <c r="BH2723" s="1">
        <f t="shared" si="816"/>
        <v>2909</v>
      </c>
    </row>
    <row r="2724" spans="1:60" hidden="1" outlineLevel="1">
      <c r="A2724" t="s">
        <v>2519</v>
      </c>
      <c r="B2724" t="s">
        <v>2551</v>
      </c>
      <c r="C2724" s="25">
        <v>5817</v>
      </c>
      <c r="F2724" s="25">
        <v>3804</v>
      </c>
      <c r="H2724" s="1">
        <v>1604</v>
      </c>
      <c r="I2724" s="2" t="str">
        <f t="shared" si="817"/>
        <v/>
      </c>
      <c r="J2724" s="2">
        <f t="shared" si="818"/>
        <v>0.4216614090431125</v>
      </c>
      <c r="K2724" s="10" t="e">
        <f t="shared" si="809"/>
        <v>#N/A</v>
      </c>
      <c r="L2724" s="9" t="e">
        <f t="shared" si="810"/>
        <v>#N/A</v>
      </c>
      <c r="M2724" s="8" t="e">
        <f t="shared" si="811"/>
        <v>#N/A</v>
      </c>
      <c r="N2724" s="2" t="str">
        <f t="shared" si="812"/>
        <v>-</v>
      </c>
      <c r="O2724" s="2" t="str">
        <f t="shared" si="813"/>
        <v>-</v>
      </c>
      <c r="P2724" s="2" t="str">
        <f t="shared" si="814"/>
        <v>-</v>
      </c>
      <c r="Q2724" s="2" t="str">
        <f t="shared" si="815"/>
        <v>-</v>
      </c>
      <c r="AS2724" t="s">
        <v>2519</v>
      </c>
      <c r="AT2724" t="s">
        <v>2551</v>
      </c>
      <c r="AW2724" s="35">
        <v>48</v>
      </c>
      <c r="AX2724" s="37">
        <v>207</v>
      </c>
      <c r="AY2724" s="41">
        <f t="shared" si="808"/>
        <v>48207</v>
      </c>
      <c r="BA2724" s="7" t="s">
        <v>59</v>
      </c>
      <c r="BE2724" s="1">
        <v>3804</v>
      </c>
      <c r="BF2724" s="1">
        <v>29</v>
      </c>
      <c r="BH2724" s="1">
        <f t="shared" si="816"/>
        <v>3833</v>
      </c>
    </row>
    <row r="2725" spans="1:60" hidden="1" outlineLevel="1">
      <c r="A2725" t="s">
        <v>1719</v>
      </c>
      <c r="B2725" t="s">
        <v>2551</v>
      </c>
      <c r="C2725" s="25">
        <v>132111</v>
      </c>
      <c r="F2725" s="25">
        <v>68847</v>
      </c>
      <c r="H2725" s="1">
        <v>29612</v>
      </c>
      <c r="I2725" s="2" t="str">
        <f t="shared" si="817"/>
        <v/>
      </c>
      <c r="J2725" s="2">
        <f t="shared" si="818"/>
        <v>0.4301131494473252</v>
      </c>
      <c r="K2725" s="10" t="e">
        <f t="shared" si="809"/>
        <v>#N/A</v>
      </c>
      <c r="L2725" s="9" t="e">
        <f t="shared" si="810"/>
        <v>#N/A</v>
      </c>
      <c r="M2725" s="8" t="e">
        <f t="shared" si="811"/>
        <v>#N/A</v>
      </c>
      <c r="N2725" s="2" t="str">
        <f t="shared" si="812"/>
        <v>-</v>
      </c>
      <c r="O2725" s="2" t="str">
        <f t="shared" si="813"/>
        <v>-</v>
      </c>
      <c r="P2725" s="2" t="str">
        <f t="shared" si="814"/>
        <v>-</v>
      </c>
      <c r="Q2725" s="2" t="str">
        <f t="shared" si="815"/>
        <v>-</v>
      </c>
      <c r="AS2725" t="s">
        <v>1719</v>
      </c>
      <c r="AT2725" t="s">
        <v>2551</v>
      </c>
      <c r="AW2725" s="35">
        <v>48</v>
      </c>
      <c r="AX2725" s="37">
        <v>209</v>
      </c>
      <c r="AY2725" s="41">
        <f t="shared" si="808"/>
        <v>48209</v>
      </c>
      <c r="BA2725" s="7" t="s">
        <v>59</v>
      </c>
      <c r="BE2725" s="1">
        <v>68847</v>
      </c>
      <c r="BF2725" s="1">
        <v>16754</v>
      </c>
      <c r="BH2725" s="1">
        <f t="shared" si="816"/>
        <v>85601</v>
      </c>
    </row>
    <row r="2726" spans="1:60" hidden="1" outlineLevel="1">
      <c r="A2726" t="s">
        <v>2372</v>
      </c>
      <c r="B2726" t="s">
        <v>2551</v>
      </c>
      <c r="C2726" s="25">
        <v>3523</v>
      </c>
      <c r="F2726" s="25">
        <v>2187</v>
      </c>
      <c r="H2726" s="1">
        <v>1162</v>
      </c>
      <c r="I2726" s="2" t="str">
        <f t="shared" si="817"/>
        <v/>
      </c>
      <c r="J2726" s="2">
        <f t="shared" si="818"/>
        <v>0.53132144490169186</v>
      </c>
      <c r="K2726" s="10" t="e">
        <f t="shared" si="809"/>
        <v>#N/A</v>
      </c>
      <c r="L2726" s="9" t="e">
        <f t="shared" si="810"/>
        <v>#N/A</v>
      </c>
      <c r="M2726" s="8" t="e">
        <f t="shared" si="811"/>
        <v>#N/A</v>
      </c>
      <c r="N2726" s="2" t="str">
        <f t="shared" si="812"/>
        <v>-</v>
      </c>
      <c r="O2726" s="2" t="str">
        <f t="shared" si="813"/>
        <v>-</v>
      </c>
      <c r="P2726" s="2" t="str">
        <f t="shared" si="814"/>
        <v>-</v>
      </c>
      <c r="Q2726" s="2" t="str">
        <f t="shared" si="815"/>
        <v>-</v>
      </c>
      <c r="AS2726" t="s">
        <v>2372</v>
      </c>
      <c r="AT2726" t="s">
        <v>2551</v>
      </c>
      <c r="AW2726" s="35">
        <v>48</v>
      </c>
      <c r="AX2726" s="37">
        <v>211</v>
      </c>
      <c r="AY2726" s="41">
        <f t="shared" si="808"/>
        <v>48211</v>
      </c>
      <c r="BA2726" s="7" t="s">
        <v>59</v>
      </c>
      <c r="BE2726" s="1">
        <v>2187</v>
      </c>
      <c r="BF2726" s="1">
        <v>91</v>
      </c>
      <c r="BH2726" s="1">
        <f t="shared" si="816"/>
        <v>2278</v>
      </c>
    </row>
    <row r="2727" spans="1:60" hidden="1" outlineLevel="1">
      <c r="A2727" t="s">
        <v>2875</v>
      </c>
      <c r="B2727" t="s">
        <v>2551</v>
      </c>
      <c r="C2727" s="25">
        <v>78404</v>
      </c>
      <c r="F2727" s="25">
        <v>43405</v>
      </c>
      <c r="H2727" s="1">
        <v>17466</v>
      </c>
      <c r="I2727" s="2" t="str">
        <f t="shared" si="817"/>
        <v/>
      </c>
      <c r="J2727" s="2">
        <f t="shared" si="818"/>
        <v>0.40239603732288909</v>
      </c>
      <c r="K2727" s="10" t="e">
        <f t="shared" si="809"/>
        <v>#N/A</v>
      </c>
      <c r="L2727" s="9" t="e">
        <f t="shared" si="810"/>
        <v>#N/A</v>
      </c>
      <c r="M2727" s="8" t="e">
        <f t="shared" si="811"/>
        <v>#N/A</v>
      </c>
      <c r="N2727" s="2" t="str">
        <f t="shared" si="812"/>
        <v>-</v>
      </c>
      <c r="O2727" s="2" t="str">
        <f t="shared" si="813"/>
        <v>-</v>
      </c>
      <c r="P2727" s="2" t="str">
        <f t="shared" si="814"/>
        <v>-</v>
      </c>
      <c r="Q2727" s="2" t="str">
        <f t="shared" si="815"/>
        <v>-</v>
      </c>
      <c r="AS2727" t="s">
        <v>2875</v>
      </c>
      <c r="AT2727" t="s">
        <v>2551</v>
      </c>
      <c r="AW2727" s="35">
        <v>48</v>
      </c>
      <c r="AX2727" s="37">
        <v>213</v>
      </c>
      <c r="AY2727" s="41">
        <f t="shared" si="808"/>
        <v>48213</v>
      </c>
      <c r="BA2727" s="7" t="s">
        <v>59</v>
      </c>
      <c r="BE2727" s="1">
        <v>43405</v>
      </c>
      <c r="BF2727" s="1">
        <v>5966</v>
      </c>
      <c r="BH2727" s="1">
        <f t="shared" si="816"/>
        <v>49371</v>
      </c>
    </row>
    <row r="2728" spans="1:60" hidden="1" outlineLevel="1">
      <c r="A2728" t="s">
        <v>1800</v>
      </c>
      <c r="B2728" t="s">
        <v>2551</v>
      </c>
      <c r="C2728" s="25">
        <v>695352</v>
      </c>
      <c r="F2728" s="25">
        <v>247468</v>
      </c>
      <c r="H2728" s="1">
        <v>39736</v>
      </c>
      <c r="I2728" s="2" t="str">
        <f t="shared" si="817"/>
        <v/>
      </c>
      <c r="J2728" s="2">
        <f t="shared" si="818"/>
        <v>0.1605702555481921</v>
      </c>
      <c r="K2728" s="10" t="e">
        <f t="shared" si="809"/>
        <v>#N/A</v>
      </c>
      <c r="L2728" s="9" t="e">
        <f t="shared" si="810"/>
        <v>#N/A</v>
      </c>
      <c r="M2728" s="8" t="e">
        <f t="shared" si="811"/>
        <v>#N/A</v>
      </c>
      <c r="N2728" s="2" t="str">
        <f t="shared" si="812"/>
        <v>-</v>
      </c>
      <c r="O2728" s="2" t="str">
        <f t="shared" si="813"/>
        <v>-</v>
      </c>
      <c r="P2728" s="2" t="str">
        <f t="shared" si="814"/>
        <v>-</v>
      </c>
      <c r="Q2728" s="2" t="str">
        <f t="shared" si="815"/>
        <v>-</v>
      </c>
      <c r="AS2728" t="s">
        <v>1800</v>
      </c>
      <c r="AT2728" t="s">
        <v>2551</v>
      </c>
      <c r="AW2728" s="35">
        <v>48</v>
      </c>
      <c r="AX2728" s="37">
        <v>215</v>
      </c>
      <c r="AY2728" s="41">
        <f t="shared" ref="AY2728:AY2791" si="819">1000*AW2728+AX2728</f>
        <v>48215</v>
      </c>
      <c r="BA2728" s="7" t="s">
        <v>59</v>
      </c>
      <c r="BE2728" s="1">
        <v>247468</v>
      </c>
      <c r="BF2728" s="1">
        <v>32511</v>
      </c>
      <c r="BH2728" s="1">
        <f t="shared" si="816"/>
        <v>279979</v>
      </c>
    </row>
    <row r="2729" spans="1:60" hidden="1" outlineLevel="1">
      <c r="A2729" t="s">
        <v>1095</v>
      </c>
      <c r="B2729" t="s">
        <v>2551</v>
      </c>
      <c r="C2729" s="25">
        <v>34484</v>
      </c>
      <c r="F2729" s="25">
        <v>19098</v>
      </c>
      <c r="H2729" s="1">
        <v>9117</v>
      </c>
      <c r="I2729" s="2" t="str">
        <f t="shared" si="817"/>
        <v/>
      </c>
      <c r="J2729" s="2">
        <f t="shared" si="818"/>
        <v>0.47737983034872761</v>
      </c>
      <c r="K2729" s="10" t="e">
        <f t="shared" si="809"/>
        <v>#N/A</v>
      </c>
      <c r="L2729" s="9" t="e">
        <f t="shared" si="810"/>
        <v>#N/A</v>
      </c>
      <c r="M2729" s="8" t="e">
        <f t="shared" si="811"/>
        <v>#N/A</v>
      </c>
      <c r="N2729" s="2" t="str">
        <f t="shared" si="812"/>
        <v>-</v>
      </c>
      <c r="O2729" s="2" t="str">
        <f t="shared" si="813"/>
        <v>-</v>
      </c>
      <c r="P2729" s="2" t="str">
        <f t="shared" si="814"/>
        <v>-</v>
      </c>
      <c r="Q2729" s="2" t="str">
        <f t="shared" si="815"/>
        <v>-</v>
      </c>
      <c r="AS2729" t="s">
        <v>1095</v>
      </c>
      <c r="AT2729" t="s">
        <v>2551</v>
      </c>
      <c r="AW2729" s="35">
        <v>48</v>
      </c>
      <c r="AX2729" s="37">
        <v>217</v>
      </c>
      <c r="AY2729" s="41">
        <f t="shared" si="819"/>
        <v>48217</v>
      </c>
      <c r="BA2729" s="7" t="s">
        <v>59</v>
      </c>
      <c r="BE2729" s="1">
        <v>19098</v>
      </c>
      <c r="BF2729" s="1">
        <v>3223</v>
      </c>
      <c r="BH2729" s="1">
        <f t="shared" si="816"/>
        <v>22321</v>
      </c>
    </row>
    <row r="2730" spans="1:60" hidden="1" outlineLevel="1">
      <c r="A2730" t="s">
        <v>3009</v>
      </c>
      <c r="B2730" t="s">
        <v>2551</v>
      </c>
      <c r="C2730" s="25">
        <v>22912</v>
      </c>
      <c r="F2730" s="25">
        <v>12314</v>
      </c>
      <c r="H2730" s="1">
        <v>4582</v>
      </c>
      <c r="I2730" s="2" t="str">
        <f t="shared" si="817"/>
        <v/>
      </c>
      <c r="J2730" s="2">
        <f t="shared" si="818"/>
        <v>0.37209680038980025</v>
      </c>
      <c r="K2730" s="10" t="e">
        <f t="shared" si="809"/>
        <v>#N/A</v>
      </c>
      <c r="L2730" s="9" t="e">
        <f t="shared" si="810"/>
        <v>#N/A</v>
      </c>
      <c r="M2730" s="8" t="e">
        <f t="shared" si="811"/>
        <v>#N/A</v>
      </c>
      <c r="N2730" s="2" t="str">
        <f t="shared" si="812"/>
        <v>-</v>
      </c>
      <c r="O2730" s="2" t="str">
        <f t="shared" si="813"/>
        <v>-</v>
      </c>
      <c r="P2730" s="2" t="str">
        <f t="shared" si="814"/>
        <v>-</v>
      </c>
      <c r="Q2730" s="2" t="str">
        <f t="shared" si="815"/>
        <v>-</v>
      </c>
      <c r="AS2730" t="s">
        <v>3009</v>
      </c>
      <c r="AT2730" t="s">
        <v>2551</v>
      </c>
      <c r="AW2730" s="35">
        <v>48</v>
      </c>
      <c r="AX2730" s="37">
        <v>219</v>
      </c>
      <c r="AY2730" s="41">
        <f t="shared" si="819"/>
        <v>48219</v>
      </c>
      <c r="BA2730" s="7" t="s">
        <v>59</v>
      </c>
      <c r="BE2730" s="1">
        <v>12314</v>
      </c>
      <c r="BF2730" s="1">
        <v>1700</v>
      </c>
      <c r="BH2730" s="1">
        <f t="shared" si="816"/>
        <v>14014</v>
      </c>
    </row>
    <row r="2731" spans="1:60" hidden="1" outlineLevel="1">
      <c r="A2731" t="s">
        <v>1620</v>
      </c>
      <c r="B2731" t="s">
        <v>2551</v>
      </c>
      <c r="C2731" s="25">
        <v>47952</v>
      </c>
      <c r="F2731" s="25">
        <v>28378</v>
      </c>
      <c r="H2731" s="1">
        <v>13873</v>
      </c>
      <c r="I2731" s="2" t="str">
        <f t="shared" si="817"/>
        <v/>
      </c>
      <c r="J2731" s="2">
        <f t="shared" si="818"/>
        <v>0.48886461343294102</v>
      </c>
      <c r="K2731" s="10" t="e">
        <f t="shared" si="809"/>
        <v>#N/A</v>
      </c>
      <c r="L2731" s="9" t="e">
        <f t="shared" si="810"/>
        <v>#N/A</v>
      </c>
      <c r="M2731" s="8" t="e">
        <f t="shared" si="811"/>
        <v>#N/A</v>
      </c>
      <c r="N2731" s="2" t="str">
        <f t="shared" si="812"/>
        <v>-</v>
      </c>
      <c r="O2731" s="2" t="str">
        <f t="shared" si="813"/>
        <v>-</v>
      </c>
      <c r="P2731" s="2" t="str">
        <f t="shared" si="814"/>
        <v>-</v>
      </c>
      <c r="Q2731" s="2" t="str">
        <f t="shared" si="815"/>
        <v>-</v>
      </c>
      <c r="AS2731" t="s">
        <v>1620</v>
      </c>
      <c r="AT2731" t="s">
        <v>2551</v>
      </c>
      <c r="AW2731" s="35">
        <v>48</v>
      </c>
      <c r="AX2731" s="37">
        <v>221</v>
      </c>
      <c r="AY2731" s="41">
        <f t="shared" si="819"/>
        <v>48221</v>
      </c>
      <c r="BA2731" s="7" t="s">
        <v>59</v>
      </c>
      <c r="BE2731" s="1">
        <v>28378</v>
      </c>
      <c r="BF2731" s="1">
        <v>4891</v>
      </c>
      <c r="BH2731" s="1">
        <f t="shared" si="816"/>
        <v>33269</v>
      </c>
    </row>
    <row r="2732" spans="1:60" hidden="1" outlineLevel="1">
      <c r="A2732" t="s">
        <v>2658</v>
      </c>
      <c r="B2732" t="s">
        <v>2551</v>
      </c>
      <c r="C2732" s="25">
        <v>33746</v>
      </c>
      <c r="F2732" s="25">
        <v>19528</v>
      </c>
      <c r="H2732" s="1">
        <v>8064</v>
      </c>
      <c r="I2732" s="2" t="str">
        <f t="shared" si="817"/>
        <v/>
      </c>
      <c r="J2732" s="2">
        <f t="shared" si="818"/>
        <v>0.41294551413355185</v>
      </c>
      <c r="K2732" s="10" t="e">
        <f t="shared" si="809"/>
        <v>#N/A</v>
      </c>
      <c r="L2732" s="9" t="e">
        <f t="shared" si="810"/>
        <v>#N/A</v>
      </c>
      <c r="M2732" s="8" t="e">
        <f t="shared" si="811"/>
        <v>#N/A</v>
      </c>
      <c r="N2732" s="2" t="str">
        <f t="shared" si="812"/>
        <v>-</v>
      </c>
      <c r="O2732" s="2" t="str">
        <f t="shared" si="813"/>
        <v>-</v>
      </c>
      <c r="P2732" s="2" t="str">
        <f t="shared" si="814"/>
        <v>-</v>
      </c>
      <c r="Q2732" s="2" t="str">
        <f t="shared" si="815"/>
        <v>-</v>
      </c>
      <c r="AS2732" t="s">
        <v>2658</v>
      </c>
      <c r="AT2732" t="s">
        <v>2551</v>
      </c>
      <c r="AW2732" s="35">
        <v>48</v>
      </c>
      <c r="AX2732" s="37">
        <v>223</v>
      </c>
      <c r="AY2732" s="41">
        <f t="shared" si="819"/>
        <v>48223</v>
      </c>
      <c r="BA2732" s="7" t="s">
        <v>59</v>
      </c>
      <c r="BE2732" s="1">
        <v>19528</v>
      </c>
      <c r="BF2732" s="1">
        <v>2189</v>
      </c>
      <c r="BH2732" s="1">
        <f t="shared" si="816"/>
        <v>21717</v>
      </c>
    </row>
    <row r="2733" spans="1:60" hidden="1" outlineLevel="1">
      <c r="A2733" t="s">
        <v>837</v>
      </c>
      <c r="B2733" t="s">
        <v>2551</v>
      </c>
      <c r="C2733" s="25">
        <v>23551</v>
      </c>
      <c r="F2733" s="25">
        <v>12372</v>
      </c>
      <c r="H2733" s="1">
        <v>5772</v>
      </c>
      <c r="I2733" s="2" t="str">
        <f t="shared" si="817"/>
        <v/>
      </c>
      <c r="J2733" s="2">
        <f t="shared" si="818"/>
        <v>0.466537342386033</v>
      </c>
      <c r="K2733" s="10" t="e">
        <f t="shared" si="809"/>
        <v>#N/A</v>
      </c>
      <c r="L2733" s="9" t="e">
        <f t="shared" si="810"/>
        <v>#N/A</v>
      </c>
      <c r="M2733" s="8" t="e">
        <f t="shared" si="811"/>
        <v>#N/A</v>
      </c>
      <c r="N2733" s="2" t="str">
        <f t="shared" si="812"/>
        <v>-</v>
      </c>
      <c r="O2733" s="2" t="str">
        <f t="shared" si="813"/>
        <v>-</v>
      </c>
      <c r="P2733" s="2" t="str">
        <f t="shared" si="814"/>
        <v>-</v>
      </c>
      <c r="Q2733" s="2" t="str">
        <f t="shared" si="815"/>
        <v>-</v>
      </c>
      <c r="AS2733" t="s">
        <v>837</v>
      </c>
      <c r="AT2733" t="s">
        <v>2551</v>
      </c>
      <c r="AW2733" s="35">
        <v>48</v>
      </c>
      <c r="AX2733" s="37">
        <v>225</v>
      </c>
      <c r="AY2733" s="41">
        <f t="shared" si="819"/>
        <v>48225</v>
      </c>
      <c r="BA2733" s="7" t="s">
        <v>59</v>
      </c>
      <c r="BE2733" s="1">
        <v>12372</v>
      </c>
      <c r="BF2733" s="1">
        <v>2889</v>
      </c>
      <c r="BH2733" s="1">
        <f t="shared" si="816"/>
        <v>15261</v>
      </c>
    </row>
    <row r="2734" spans="1:60" hidden="1" outlineLevel="1">
      <c r="A2734" t="s">
        <v>2486</v>
      </c>
      <c r="B2734" t="s">
        <v>2551</v>
      </c>
      <c r="C2734" s="25">
        <v>33328</v>
      </c>
      <c r="F2734" s="25">
        <v>15301</v>
      </c>
      <c r="H2734" s="1">
        <v>6688</v>
      </c>
      <c r="I2734" s="2" t="str">
        <f t="shared" si="817"/>
        <v/>
      </c>
      <c r="J2734" s="2">
        <f t="shared" si="818"/>
        <v>0.43709561466570812</v>
      </c>
      <c r="K2734" s="10" t="e">
        <f t="shared" si="809"/>
        <v>#N/A</v>
      </c>
      <c r="L2734" s="9" t="e">
        <f t="shared" si="810"/>
        <v>#N/A</v>
      </c>
      <c r="M2734" s="8" t="e">
        <f t="shared" si="811"/>
        <v>#N/A</v>
      </c>
      <c r="N2734" s="2" t="str">
        <f t="shared" si="812"/>
        <v>-</v>
      </c>
      <c r="O2734" s="2" t="str">
        <f t="shared" si="813"/>
        <v>-</v>
      </c>
      <c r="P2734" s="2" t="str">
        <f t="shared" si="814"/>
        <v>-</v>
      </c>
      <c r="Q2734" s="2" t="str">
        <f t="shared" si="815"/>
        <v>-</v>
      </c>
      <c r="AS2734" t="s">
        <v>2486</v>
      </c>
      <c r="AT2734" t="s">
        <v>2551</v>
      </c>
      <c r="AW2734" s="35">
        <v>48</v>
      </c>
      <c r="AX2734" s="37">
        <v>227</v>
      </c>
      <c r="AY2734" s="41">
        <f t="shared" si="819"/>
        <v>48227</v>
      </c>
      <c r="BA2734" s="7" t="s">
        <v>59</v>
      </c>
      <c r="BE2734" s="1">
        <v>15301</v>
      </c>
      <c r="BF2734" s="1">
        <v>2674</v>
      </c>
      <c r="BH2734" s="1">
        <f t="shared" si="816"/>
        <v>17975</v>
      </c>
    </row>
    <row r="2735" spans="1:60" hidden="1" outlineLevel="1">
      <c r="A2735" t="s">
        <v>2650</v>
      </c>
      <c r="B2735" t="s">
        <v>2551</v>
      </c>
      <c r="C2735" s="25">
        <v>3459</v>
      </c>
      <c r="F2735" s="25">
        <v>1431</v>
      </c>
      <c r="H2735" s="1">
        <v>166</v>
      </c>
      <c r="I2735" s="2" t="str">
        <f t="shared" si="817"/>
        <v/>
      </c>
      <c r="J2735" s="2">
        <f t="shared" si="818"/>
        <v>0.11600279524807827</v>
      </c>
      <c r="K2735" s="10" t="e">
        <f t="shared" si="809"/>
        <v>#N/A</v>
      </c>
      <c r="L2735" s="9" t="e">
        <f t="shared" si="810"/>
        <v>#N/A</v>
      </c>
      <c r="M2735" s="8" t="e">
        <f t="shared" si="811"/>
        <v>#N/A</v>
      </c>
      <c r="N2735" s="2" t="str">
        <f t="shared" si="812"/>
        <v>-</v>
      </c>
      <c r="O2735" s="2" t="str">
        <f t="shared" si="813"/>
        <v>-</v>
      </c>
      <c r="P2735" s="2" t="str">
        <f t="shared" si="814"/>
        <v>-</v>
      </c>
      <c r="Q2735" s="2" t="str">
        <f t="shared" si="815"/>
        <v>-</v>
      </c>
      <c r="AS2735" t="s">
        <v>2650</v>
      </c>
      <c r="AT2735" t="s">
        <v>2551</v>
      </c>
      <c r="AW2735" s="35">
        <v>48</v>
      </c>
      <c r="AX2735" s="37">
        <v>229</v>
      </c>
      <c r="AY2735" s="41">
        <f t="shared" si="819"/>
        <v>48229</v>
      </c>
      <c r="BA2735" s="7" t="s">
        <v>59</v>
      </c>
      <c r="BE2735" s="1">
        <v>1431</v>
      </c>
      <c r="BF2735" s="1">
        <v>217</v>
      </c>
      <c r="BH2735" s="1">
        <f t="shared" si="816"/>
        <v>1648</v>
      </c>
    </row>
    <row r="2736" spans="1:60" hidden="1" outlineLevel="1">
      <c r="A2736" t="s">
        <v>1727</v>
      </c>
      <c r="B2736" t="s">
        <v>2551</v>
      </c>
      <c r="C2736" s="25">
        <v>83770</v>
      </c>
      <c r="F2736" s="25">
        <v>40133</v>
      </c>
      <c r="H2736" s="1">
        <v>17269</v>
      </c>
      <c r="I2736" s="2" t="str">
        <f t="shared" si="817"/>
        <v/>
      </c>
      <c r="J2736" s="2">
        <f t="shared" si="818"/>
        <v>0.43029427154710587</v>
      </c>
      <c r="K2736" s="10" t="e">
        <f t="shared" si="809"/>
        <v>#N/A</v>
      </c>
      <c r="L2736" s="9" t="e">
        <f t="shared" si="810"/>
        <v>#N/A</v>
      </c>
      <c r="M2736" s="8" t="e">
        <f t="shared" si="811"/>
        <v>#N/A</v>
      </c>
      <c r="N2736" s="2" t="str">
        <f t="shared" si="812"/>
        <v>-</v>
      </c>
      <c r="O2736" s="2" t="str">
        <f t="shared" si="813"/>
        <v>-</v>
      </c>
      <c r="P2736" s="2" t="str">
        <f t="shared" si="814"/>
        <v>-</v>
      </c>
      <c r="Q2736" s="2" t="str">
        <f t="shared" si="815"/>
        <v>-</v>
      </c>
      <c r="AS2736" t="s">
        <v>1727</v>
      </c>
      <c r="AT2736" t="s">
        <v>2551</v>
      </c>
      <c r="AW2736" s="35">
        <v>48</v>
      </c>
      <c r="AX2736" s="37">
        <v>231</v>
      </c>
      <c r="AY2736" s="41">
        <f t="shared" si="819"/>
        <v>48231</v>
      </c>
      <c r="BA2736" s="7" t="s">
        <v>59</v>
      </c>
      <c r="BE2736" s="1">
        <v>40133</v>
      </c>
      <c r="BF2736" s="1">
        <v>9555</v>
      </c>
      <c r="BH2736" s="1">
        <f t="shared" si="816"/>
        <v>49688</v>
      </c>
    </row>
    <row r="2737" spans="1:60" hidden="1" outlineLevel="1">
      <c r="A2737" t="s">
        <v>1403</v>
      </c>
      <c r="B2737" t="s">
        <v>2551</v>
      </c>
      <c r="C2737" s="25">
        <v>22176</v>
      </c>
      <c r="F2737" s="25">
        <v>13740</v>
      </c>
      <c r="H2737" s="1">
        <v>5407</v>
      </c>
      <c r="I2737" s="2" t="str">
        <f t="shared" si="817"/>
        <v/>
      </c>
      <c r="J2737" s="2">
        <f t="shared" si="818"/>
        <v>0.39352256186317319</v>
      </c>
      <c r="K2737" s="10" t="e">
        <f t="shared" si="809"/>
        <v>#N/A</v>
      </c>
      <c r="L2737" s="9" t="e">
        <f t="shared" si="810"/>
        <v>#N/A</v>
      </c>
      <c r="M2737" s="8" t="e">
        <f t="shared" si="811"/>
        <v>#N/A</v>
      </c>
      <c r="N2737" s="2" t="str">
        <f t="shared" si="812"/>
        <v>-</v>
      </c>
      <c r="O2737" s="2" t="str">
        <f t="shared" si="813"/>
        <v>-</v>
      </c>
      <c r="P2737" s="2" t="str">
        <f t="shared" si="814"/>
        <v>-</v>
      </c>
      <c r="Q2737" s="2" t="str">
        <f t="shared" si="815"/>
        <v>-</v>
      </c>
      <c r="AS2737" t="s">
        <v>1403</v>
      </c>
      <c r="AT2737" t="s">
        <v>2551</v>
      </c>
      <c r="AW2737" s="35">
        <v>48</v>
      </c>
      <c r="AX2737" s="37">
        <v>233</v>
      </c>
      <c r="AY2737" s="41">
        <f t="shared" si="819"/>
        <v>48233</v>
      </c>
      <c r="BA2737" s="7" t="s">
        <v>59</v>
      </c>
      <c r="BE2737" s="1">
        <v>13740</v>
      </c>
      <c r="BF2737" s="1">
        <v>2045</v>
      </c>
      <c r="BH2737" s="1">
        <f t="shared" si="816"/>
        <v>15785</v>
      </c>
    </row>
    <row r="2738" spans="1:60" hidden="1" outlineLevel="1">
      <c r="A2738" t="s">
        <v>2191</v>
      </c>
      <c r="B2738" t="s">
        <v>2551</v>
      </c>
      <c r="C2738" s="25">
        <v>1649</v>
      </c>
      <c r="F2738" s="25">
        <v>1161</v>
      </c>
      <c r="H2738" s="1">
        <v>366</v>
      </c>
      <c r="I2738" s="2" t="str">
        <f t="shared" si="817"/>
        <v/>
      </c>
      <c r="J2738" s="2">
        <f t="shared" si="818"/>
        <v>0.3152454780361757</v>
      </c>
      <c r="K2738" s="10" t="e">
        <f t="shared" si="809"/>
        <v>#N/A</v>
      </c>
      <c r="L2738" s="9" t="e">
        <f t="shared" si="810"/>
        <v>#N/A</v>
      </c>
      <c r="M2738" s="8" t="e">
        <f t="shared" si="811"/>
        <v>#N/A</v>
      </c>
      <c r="N2738" s="2" t="str">
        <f t="shared" si="812"/>
        <v>-</v>
      </c>
      <c r="O2738" s="2" t="str">
        <f t="shared" si="813"/>
        <v>-</v>
      </c>
      <c r="P2738" s="2" t="str">
        <f t="shared" si="814"/>
        <v>-</v>
      </c>
      <c r="Q2738" s="2" t="str">
        <f t="shared" si="815"/>
        <v>-</v>
      </c>
      <c r="AS2738" t="s">
        <v>2191</v>
      </c>
      <c r="AT2738" t="s">
        <v>2551</v>
      </c>
      <c r="AW2738" s="35">
        <v>48</v>
      </c>
      <c r="AX2738" s="37">
        <v>235</v>
      </c>
      <c r="AY2738" s="41">
        <f t="shared" si="819"/>
        <v>48235</v>
      </c>
      <c r="BA2738" s="7" t="s">
        <v>59</v>
      </c>
      <c r="BE2738" s="1">
        <v>1161</v>
      </c>
      <c r="BF2738" s="1">
        <v>108</v>
      </c>
      <c r="BH2738" s="1">
        <f t="shared" si="816"/>
        <v>1269</v>
      </c>
    </row>
    <row r="2739" spans="1:60" hidden="1" outlineLevel="1">
      <c r="A2739" t="s">
        <v>2192</v>
      </c>
      <c r="B2739" t="s">
        <v>2551</v>
      </c>
      <c r="C2739" s="25">
        <v>9177</v>
      </c>
      <c r="F2739" s="25">
        <v>4424</v>
      </c>
      <c r="H2739" s="1">
        <v>2056</v>
      </c>
      <c r="I2739" s="2" t="str">
        <f t="shared" si="817"/>
        <v/>
      </c>
      <c r="J2739" s="2">
        <f t="shared" si="818"/>
        <v>0.46473779385171793</v>
      </c>
      <c r="K2739" s="10" t="e">
        <f t="shared" si="809"/>
        <v>#N/A</v>
      </c>
      <c r="L2739" s="9" t="e">
        <f t="shared" si="810"/>
        <v>#N/A</v>
      </c>
      <c r="M2739" s="8" t="e">
        <f t="shared" si="811"/>
        <v>#N/A</v>
      </c>
      <c r="N2739" s="2" t="str">
        <f t="shared" si="812"/>
        <v>-</v>
      </c>
      <c r="O2739" s="2" t="str">
        <f t="shared" si="813"/>
        <v>-</v>
      </c>
      <c r="P2739" s="2" t="str">
        <f t="shared" si="814"/>
        <v>-</v>
      </c>
      <c r="Q2739" s="2" t="str">
        <f t="shared" si="815"/>
        <v>-</v>
      </c>
      <c r="AS2739" t="s">
        <v>2192</v>
      </c>
      <c r="AT2739" t="s">
        <v>2551</v>
      </c>
      <c r="AW2739" s="35">
        <v>48</v>
      </c>
      <c r="AX2739" s="37">
        <v>237</v>
      </c>
      <c r="AY2739" s="41">
        <f t="shared" si="819"/>
        <v>48237</v>
      </c>
      <c r="BA2739" s="7" t="s">
        <v>59</v>
      </c>
      <c r="BE2739" s="1">
        <v>4424</v>
      </c>
      <c r="BF2739" s="1">
        <v>654</v>
      </c>
      <c r="BH2739" s="1">
        <f t="shared" si="816"/>
        <v>5078</v>
      </c>
    </row>
    <row r="2740" spans="1:60" hidden="1" outlineLevel="1">
      <c r="A2740" t="s">
        <v>534</v>
      </c>
      <c r="B2740" t="s">
        <v>2551</v>
      </c>
      <c r="C2740" s="25">
        <v>13954</v>
      </c>
      <c r="F2740" s="25">
        <v>8275</v>
      </c>
      <c r="H2740" s="1">
        <v>3324</v>
      </c>
      <c r="I2740" s="2" t="str">
        <f t="shared" si="817"/>
        <v/>
      </c>
      <c r="J2740" s="2">
        <f t="shared" si="818"/>
        <v>0.40169184290030213</v>
      </c>
      <c r="K2740" s="10" t="e">
        <f t="shared" si="809"/>
        <v>#N/A</v>
      </c>
      <c r="L2740" s="9" t="e">
        <f t="shared" si="810"/>
        <v>#N/A</v>
      </c>
      <c r="M2740" s="8" t="e">
        <f t="shared" si="811"/>
        <v>#N/A</v>
      </c>
      <c r="N2740" s="2" t="str">
        <f t="shared" si="812"/>
        <v>-</v>
      </c>
      <c r="O2740" s="2" t="str">
        <f t="shared" si="813"/>
        <v>-</v>
      </c>
      <c r="P2740" s="2" t="str">
        <f t="shared" si="814"/>
        <v>-</v>
      </c>
      <c r="Q2740" s="2" t="str">
        <f t="shared" si="815"/>
        <v>-</v>
      </c>
      <c r="AS2740" t="s">
        <v>534</v>
      </c>
      <c r="AT2740" t="s">
        <v>2551</v>
      </c>
      <c r="AW2740" s="35">
        <v>48</v>
      </c>
      <c r="AX2740" s="37">
        <v>239</v>
      </c>
      <c r="AY2740" s="41">
        <f t="shared" si="819"/>
        <v>48239</v>
      </c>
      <c r="BA2740" s="7" t="s">
        <v>59</v>
      </c>
      <c r="BE2740" s="1">
        <v>8275</v>
      </c>
      <c r="BF2740" s="1">
        <v>1280</v>
      </c>
      <c r="BH2740" s="1">
        <f t="shared" si="816"/>
        <v>9555</v>
      </c>
    </row>
    <row r="2741" spans="1:60" hidden="1" outlineLevel="1">
      <c r="A2741" t="s">
        <v>917</v>
      </c>
      <c r="B2741" t="s">
        <v>2551</v>
      </c>
      <c r="C2741" s="25">
        <v>34861</v>
      </c>
      <c r="F2741" s="25">
        <v>18461</v>
      </c>
      <c r="H2741" s="1">
        <v>7299</v>
      </c>
      <c r="I2741" s="2" t="str">
        <f t="shared" si="817"/>
        <v/>
      </c>
      <c r="J2741" s="2">
        <f t="shared" si="818"/>
        <v>0.3953740317425925</v>
      </c>
      <c r="K2741" s="10" t="e">
        <f t="shared" si="809"/>
        <v>#N/A</v>
      </c>
      <c r="L2741" s="9" t="e">
        <f t="shared" si="810"/>
        <v>#N/A</v>
      </c>
      <c r="M2741" s="8" t="e">
        <f t="shared" si="811"/>
        <v>#N/A</v>
      </c>
      <c r="N2741" s="2" t="str">
        <f t="shared" si="812"/>
        <v>-</v>
      </c>
      <c r="O2741" s="2" t="str">
        <f t="shared" si="813"/>
        <v>-</v>
      </c>
      <c r="P2741" s="2" t="str">
        <f t="shared" si="814"/>
        <v>-</v>
      </c>
      <c r="Q2741" s="2" t="str">
        <f t="shared" si="815"/>
        <v>-</v>
      </c>
      <c r="AS2741" t="s">
        <v>917</v>
      </c>
      <c r="AT2741" t="s">
        <v>2551</v>
      </c>
      <c r="AW2741" s="35">
        <v>48</v>
      </c>
      <c r="AX2741" s="37">
        <v>241</v>
      </c>
      <c r="AY2741" s="41">
        <f t="shared" si="819"/>
        <v>48241</v>
      </c>
      <c r="BA2741" s="7" t="s">
        <v>59</v>
      </c>
      <c r="BE2741" s="1">
        <v>18461</v>
      </c>
      <c r="BF2741" s="1">
        <v>2365</v>
      </c>
      <c r="BH2741" s="1">
        <f t="shared" si="816"/>
        <v>20826</v>
      </c>
    </row>
    <row r="2742" spans="1:60" hidden="1" outlineLevel="1">
      <c r="A2742" t="s">
        <v>1954</v>
      </c>
      <c r="B2742" t="s">
        <v>2551</v>
      </c>
      <c r="C2742" s="25">
        <v>2264</v>
      </c>
      <c r="F2742" s="25">
        <v>1629</v>
      </c>
      <c r="H2742" s="1">
        <v>510</v>
      </c>
      <c r="I2742" s="2" t="str">
        <f t="shared" si="817"/>
        <v/>
      </c>
      <c r="J2742" s="2">
        <f t="shared" si="818"/>
        <v>0.31307550644567217</v>
      </c>
      <c r="K2742" s="10" t="e">
        <f t="shared" si="809"/>
        <v>#N/A</v>
      </c>
      <c r="L2742" s="9" t="e">
        <f t="shared" si="810"/>
        <v>#N/A</v>
      </c>
      <c r="M2742" s="8" t="e">
        <f t="shared" si="811"/>
        <v>#N/A</v>
      </c>
      <c r="N2742" s="2" t="str">
        <f t="shared" si="812"/>
        <v>-</v>
      </c>
      <c r="O2742" s="2" t="str">
        <f t="shared" si="813"/>
        <v>-</v>
      </c>
      <c r="P2742" s="2" t="str">
        <f t="shared" si="814"/>
        <v>-</v>
      </c>
      <c r="Q2742" s="2" t="str">
        <f t="shared" si="815"/>
        <v>-</v>
      </c>
      <c r="AS2742" t="s">
        <v>1954</v>
      </c>
      <c r="AT2742" t="s">
        <v>2551</v>
      </c>
      <c r="AW2742" s="35">
        <v>48</v>
      </c>
      <c r="AX2742" s="37">
        <v>243</v>
      </c>
      <c r="AY2742" s="41">
        <f t="shared" si="819"/>
        <v>48243</v>
      </c>
      <c r="BA2742" s="7" t="s">
        <v>59</v>
      </c>
      <c r="BE2742" s="1">
        <v>1629</v>
      </c>
      <c r="BF2742" s="1">
        <v>232</v>
      </c>
      <c r="BH2742" s="1">
        <f t="shared" si="816"/>
        <v>1861</v>
      </c>
    </row>
    <row r="2743" spans="1:60" hidden="1" outlineLevel="1">
      <c r="A2743" t="s">
        <v>708</v>
      </c>
      <c r="B2743" t="s">
        <v>2551</v>
      </c>
      <c r="C2743" s="25">
        <v>245962</v>
      </c>
      <c r="F2743" s="25">
        <v>131156</v>
      </c>
      <c r="H2743" s="1">
        <v>45661</v>
      </c>
      <c r="I2743" s="2" t="str">
        <f t="shared" si="817"/>
        <v/>
      </c>
      <c r="J2743" s="2">
        <f t="shared" si="818"/>
        <v>0.34814266979779807</v>
      </c>
      <c r="K2743" s="10" t="e">
        <f t="shared" si="809"/>
        <v>#N/A</v>
      </c>
      <c r="L2743" s="9" t="e">
        <f t="shared" si="810"/>
        <v>#N/A</v>
      </c>
      <c r="M2743" s="8" t="e">
        <f t="shared" si="811"/>
        <v>#N/A</v>
      </c>
      <c r="N2743" s="2" t="str">
        <f t="shared" si="812"/>
        <v>-</v>
      </c>
      <c r="O2743" s="2" t="str">
        <f t="shared" si="813"/>
        <v>-</v>
      </c>
      <c r="P2743" s="2" t="str">
        <f t="shared" si="814"/>
        <v>-</v>
      </c>
      <c r="Q2743" s="2" t="str">
        <f t="shared" si="815"/>
        <v>-</v>
      </c>
      <c r="AS2743" t="s">
        <v>708</v>
      </c>
      <c r="AT2743" t="s">
        <v>2551</v>
      </c>
      <c r="AW2743" s="35">
        <v>48</v>
      </c>
      <c r="AX2743" s="37">
        <v>245</v>
      </c>
      <c r="AY2743" s="41">
        <f t="shared" si="819"/>
        <v>48245</v>
      </c>
      <c r="BA2743" s="7" t="s">
        <v>59</v>
      </c>
      <c r="BE2743" s="1">
        <v>131156</v>
      </c>
      <c r="BF2743" s="1">
        <v>28771</v>
      </c>
      <c r="BH2743" s="1">
        <f t="shared" si="816"/>
        <v>159927</v>
      </c>
    </row>
    <row r="2744" spans="1:60" hidden="1" outlineLevel="1">
      <c r="A2744" t="s">
        <v>2346</v>
      </c>
      <c r="B2744" t="s">
        <v>2551</v>
      </c>
      <c r="C2744" s="25">
        <v>5160</v>
      </c>
      <c r="F2744" s="25">
        <v>3663</v>
      </c>
      <c r="H2744" s="1">
        <v>751</v>
      </c>
      <c r="I2744" s="2" t="str">
        <f t="shared" si="817"/>
        <v/>
      </c>
      <c r="J2744" s="2">
        <f t="shared" si="818"/>
        <v>0.20502320502320504</v>
      </c>
      <c r="K2744" s="10" t="e">
        <f t="shared" si="809"/>
        <v>#N/A</v>
      </c>
      <c r="L2744" s="9" t="e">
        <f t="shared" si="810"/>
        <v>#N/A</v>
      </c>
      <c r="M2744" s="8" t="e">
        <f t="shared" si="811"/>
        <v>#N/A</v>
      </c>
      <c r="N2744" s="2" t="str">
        <f t="shared" si="812"/>
        <v>-</v>
      </c>
      <c r="O2744" s="2" t="str">
        <f t="shared" si="813"/>
        <v>-</v>
      </c>
      <c r="P2744" s="2" t="str">
        <f t="shared" si="814"/>
        <v>-</v>
      </c>
      <c r="Q2744" s="2" t="str">
        <f t="shared" si="815"/>
        <v>-</v>
      </c>
      <c r="AS2744" t="s">
        <v>2346</v>
      </c>
      <c r="AT2744" t="s">
        <v>2551</v>
      </c>
      <c r="AW2744" s="35">
        <v>48</v>
      </c>
      <c r="AX2744" s="37">
        <v>247</v>
      </c>
      <c r="AY2744" s="41">
        <f t="shared" si="819"/>
        <v>48247</v>
      </c>
      <c r="BA2744" s="7" t="s">
        <v>59</v>
      </c>
      <c r="BE2744" s="1">
        <v>3663</v>
      </c>
      <c r="BF2744" s="1">
        <v>261</v>
      </c>
      <c r="BH2744" s="1">
        <f t="shared" si="816"/>
        <v>3924</v>
      </c>
    </row>
    <row r="2745" spans="1:60" hidden="1" outlineLevel="1">
      <c r="A2745" t="s">
        <v>1751</v>
      </c>
      <c r="B2745" t="s">
        <v>2551</v>
      </c>
      <c r="C2745" s="25">
        <v>40393</v>
      </c>
      <c r="F2745" s="25">
        <v>24234</v>
      </c>
      <c r="H2745" s="1">
        <v>5730</v>
      </c>
      <c r="I2745" s="2" t="str">
        <f t="shared" si="817"/>
        <v/>
      </c>
      <c r="J2745" s="2">
        <f t="shared" si="818"/>
        <v>0.23644466452092103</v>
      </c>
      <c r="K2745" s="10" t="e">
        <f t="shared" si="809"/>
        <v>#N/A</v>
      </c>
      <c r="L2745" s="9" t="e">
        <f t="shared" si="810"/>
        <v>#N/A</v>
      </c>
      <c r="M2745" s="8" t="e">
        <f t="shared" si="811"/>
        <v>#N/A</v>
      </c>
      <c r="N2745" s="2" t="str">
        <f t="shared" si="812"/>
        <v>-</v>
      </c>
      <c r="O2745" s="2" t="str">
        <f t="shared" si="813"/>
        <v>-</v>
      </c>
      <c r="P2745" s="2" t="str">
        <f t="shared" si="814"/>
        <v>-</v>
      </c>
      <c r="Q2745" s="2" t="str">
        <f t="shared" si="815"/>
        <v>-</v>
      </c>
      <c r="AS2745" t="s">
        <v>1751</v>
      </c>
      <c r="AT2745" t="s">
        <v>2551</v>
      </c>
      <c r="AW2745" s="35">
        <v>48</v>
      </c>
      <c r="AX2745" s="37">
        <v>249</v>
      </c>
      <c r="AY2745" s="41">
        <f t="shared" si="819"/>
        <v>48249</v>
      </c>
      <c r="BA2745" s="7" t="s">
        <v>59</v>
      </c>
      <c r="BE2745" s="1">
        <v>24234</v>
      </c>
      <c r="BF2745" s="1">
        <v>2412</v>
      </c>
      <c r="BH2745" s="1">
        <f t="shared" si="816"/>
        <v>26646</v>
      </c>
    </row>
    <row r="2746" spans="1:60" hidden="1" outlineLevel="1">
      <c r="A2746" t="s">
        <v>2316</v>
      </c>
      <c r="B2746" t="s">
        <v>2551</v>
      </c>
      <c r="C2746" s="25">
        <v>142501</v>
      </c>
      <c r="F2746" s="25">
        <v>69085</v>
      </c>
      <c r="H2746" s="1">
        <v>29708</v>
      </c>
      <c r="I2746" s="2" t="str">
        <f t="shared" si="817"/>
        <v/>
      </c>
      <c r="J2746" s="2">
        <f t="shared" si="818"/>
        <v>0.43002098863718607</v>
      </c>
      <c r="K2746" s="10" t="e">
        <f t="shared" si="809"/>
        <v>#N/A</v>
      </c>
      <c r="L2746" s="9" t="e">
        <f t="shared" si="810"/>
        <v>#N/A</v>
      </c>
      <c r="M2746" s="8" t="e">
        <f t="shared" si="811"/>
        <v>#N/A</v>
      </c>
      <c r="N2746" s="2" t="str">
        <f t="shared" si="812"/>
        <v>-</v>
      </c>
      <c r="O2746" s="2" t="str">
        <f t="shared" si="813"/>
        <v>-</v>
      </c>
      <c r="P2746" s="2" t="str">
        <f t="shared" si="814"/>
        <v>-</v>
      </c>
      <c r="Q2746" s="2" t="str">
        <f t="shared" si="815"/>
        <v>-</v>
      </c>
      <c r="AS2746" t="s">
        <v>2316</v>
      </c>
      <c r="AT2746" t="s">
        <v>2551</v>
      </c>
      <c r="AW2746" s="35">
        <v>48</v>
      </c>
      <c r="AX2746" s="37">
        <v>251</v>
      </c>
      <c r="AY2746" s="41">
        <f t="shared" si="819"/>
        <v>48251</v>
      </c>
      <c r="BA2746" s="7" t="s">
        <v>59</v>
      </c>
      <c r="BE2746" s="1">
        <v>69085</v>
      </c>
      <c r="BF2746" s="1">
        <v>11749</v>
      </c>
      <c r="BH2746" s="1">
        <f t="shared" si="816"/>
        <v>80834</v>
      </c>
    </row>
    <row r="2747" spans="1:60" hidden="1" outlineLevel="1">
      <c r="A2747" t="s">
        <v>2243</v>
      </c>
      <c r="B2747" t="s">
        <v>2551</v>
      </c>
      <c r="C2747" s="25">
        <v>20242</v>
      </c>
      <c r="F2747" s="25">
        <v>8996</v>
      </c>
      <c r="H2747" s="1">
        <v>3652</v>
      </c>
      <c r="I2747" s="2" t="str">
        <f t="shared" si="817"/>
        <v/>
      </c>
      <c r="J2747" s="2">
        <f t="shared" si="818"/>
        <v>0.40595820364606494</v>
      </c>
      <c r="K2747" s="10" t="e">
        <f t="shared" si="809"/>
        <v>#N/A</v>
      </c>
      <c r="L2747" s="9" t="e">
        <f t="shared" si="810"/>
        <v>#N/A</v>
      </c>
      <c r="M2747" s="8" t="e">
        <f t="shared" si="811"/>
        <v>#N/A</v>
      </c>
      <c r="N2747" s="2" t="str">
        <f t="shared" si="812"/>
        <v>-</v>
      </c>
      <c r="O2747" s="2" t="str">
        <f t="shared" si="813"/>
        <v>-</v>
      </c>
      <c r="P2747" s="2" t="str">
        <f t="shared" si="814"/>
        <v>-</v>
      </c>
      <c r="Q2747" s="2" t="str">
        <f t="shared" si="815"/>
        <v>-</v>
      </c>
      <c r="AS2747" t="s">
        <v>2243</v>
      </c>
      <c r="AT2747" t="s">
        <v>2551</v>
      </c>
      <c r="AW2747" s="35">
        <v>48</v>
      </c>
      <c r="AX2747" s="37">
        <v>253</v>
      </c>
      <c r="AY2747" s="41">
        <f t="shared" si="819"/>
        <v>48253</v>
      </c>
      <c r="BA2747" s="7" t="s">
        <v>59</v>
      </c>
      <c r="BE2747" s="1">
        <v>8996</v>
      </c>
      <c r="BF2747" s="1">
        <v>1454</v>
      </c>
      <c r="BH2747" s="1">
        <f t="shared" si="816"/>
        <v>10450</v>
      </c>
    </row>
    <row r="2748" spans="1:60" hidden="1" outlineLevel="1">
      <c r="A2748" t="s">
        <v>2225</v>
      </c>
      <c r="B2748" t="s">
        <v>2551</v>
      </c>
      <c r="C2748" s="25">
        <v>14985</v>
      </c>
      <c r="F2748" s="25">
        <v>7339</v>
      </c>
      <c r="H2748" s="1">
        <v>2684</v>
      </c>
      <c r="I2748" s="2" t="str">
        <f t="shared" si="817"/>
        <v/>
      </c>
      <c r="J2748" s="2">
        <f t="shared" si="818"/>
        <v>0.36571740019076171</v>
      </c>
      <c r="K2748" s="10" t="e">
        <f t="shared" si="809"/>
        <v>#N/A</v>
      </c>
      <c r="L2748" s="9" t="e">
        <f t="shared" si="810"/>
        <v>#N/A</v>
      </c>
      <c r="M2748" s="8" t="e">
        <f t="shared" si="811"/>
        <v>#N/A</v>
      </c>
      <c r="N2748" s="2" t="str">
        <f t="shared" si="812"/>
        <v>-</v>
      </c>
      <c r="O2748" s="2" t="str">
        <f t="shared" si="813"/>
        <v>-</v>
      </c>
      <c r="P2748" s="2" t="str">
        <f t="shared" si="814"/>
        <v>-</v>
      </c>
      <c r="Q2748" s="2" t="str">
        <f t="shared" si="815"/>
        <v>-</v>
      </c>
      <c r="AS2748" t="s">
        <v>2225</v>
      </c>
      <c r="AT2748" t="s">
        <v>2551</v>
      </c>
      <c r="AW2748" s="35">
        <v>48</v>
      </c>
      <c r="AX2748" s="37">
        <v>255</v>
      </c>
      <c r="AY2748" s="41">
        <f t="shared" si="819"/>
        <v>48255</v>
      </c>
      <c r="BA2748" s="7" t="s">
        <v>59</v>
      </c>
      <c r="BE2748" s="1">
        <v>7339</v>
      </c>
      <c r="BF2748" s="1">
        <v>980</v>
      </c>
      <c r="BH2748" s="1">
        <f t="shared" si="816"/>
        <v>8319</v>
      </c>
    </row>
    <row r="2749" spans="1:60" hidden="1" outlineLevel="1">
      <c r="A2749" t="s">
        <v>2523</v>
      </c>
      <c r="B2749" t="s">
        <v>2551</v>
      </c>
      <c r="C2749" s="25">
        <v>91395</v>
      </c>
      <c r="F2749" s="25">
        <v>46268</v>
      </c>
      <c r="H2749" s="1">
        <v>18288</v>
      </c>
      <c r="I2749" s="2" t="str">
        <f t="shared" si="817"/>
        <v/>
      </c>
      <c r="J2749" s="2">
        <f t="shared" si="818"/>
        <v>0.39526238436932654</v>
      </c>
      <c r="K2749" s="10" t="e">
        <f t="shared" ref="K2749:K2812" si="820">RANK(R2749,R2749:AP2749)</f>
        <v>#N/A</v>
      </c>
      <c r="L2749" s="9" t="e">
        <f t="shared" ref="L2749:L2812" si="821">RANK(S2749,R2749:AP2749)</f>
        <v>#N/A</v>
      </c>
      <c r="M2749" s="8" t="e">
        <f t="shared" ref="M2749:M2812" si="822">RANK(T2749,R2749:AP2749)</f>
        <v>#N/A</v>
      </c>
      <c r="N2749" s="2" t="str">
        <f t="shared" ref="N2749:N2812" si="823">IF(SUM($R2749:$AO2749)=0,"-",R2749/SUM($R2749:$AO2749))</f>
        <v>-</v>
      </c>
      <c r="O2749" s="2" t="str">
        <f t="shared" ref="O2749:O2812" si="824">IF(SUM($R2749:$AO2749)=0,"-",S2749/SUM($R2749:$AO2749))</f>
        <v>-</v>
      </c>
      <c r="P2749" s="2" t="str">
        <f t="shared" ref="P2749:P2812" si="825">IF(SUM($R2749:$AO2749)=0,"-",T2749/SUM($R2749:$AO2749))</f>
        <v>-</v>
      </c>
      <c r="Q2749" s="2" t="str">
        <f t="shared" ref="Q2749:Q2812" si="826">IF(SUM($R2749:$AO2749)=0,"-",(1-N2749-O2749-P2749))</f>
        <v>-</v>
      </c>
      <c r="AS2749" t="s">
        <v>2523</v>
      </c>
      <c r="AT2749" t="s">
        <v>2551</v>
      </c>
      <c r="AW2749" s="35">
        <v>48</v>
      </c>
      <c r="AX2749" s="37">
        <v>257</v>
      </c>
      <c r="AY2749" s="41">
        <f t="shared" si="819"/>
        <v>48257</v>
      </c>
      <c r="BA2749" s="7" t="s">
        <v>59</v>
      </c>
      <c r="BE2749" s="1">
        <v>46268</v>
      </c>
      <c r="BF2749" s="1">
        <v>7632</v>
      </c>
      <c r="BH2749" s="1">
        <f t="shared" si="816"/>
        <v>53900</v>
      </c>
    </row>
    <row r="2750" spans="1:60" hidden="1" outlineLevel="1">
      <c r="A2750" t="s">
        <v>2317</v>
      </c>
      <c r="B2750" t="s">
        <v>2551</v>
      </c>
      <c r="C2750" s="25">
        <v>29134</v>
      </c>
      <c r="F2750" s="25">
        <v>19850</v>
      </c>
      <c r="H2750" s="1">
        <v>9694</v>
      </c>
      <c r="I2750" s="2" t="str">
        <f t="shared" si="817"/>
        <v/>
      </c>
      <c r="J2750" s="2">
        <f t="shared" si="818"/>
        <v>0.48836272040302264</v>
      </c>
      <c r="K2750" s="10" t="e">
        <f t="shared" si="820"/>
        <v>#N/A</v>
      </c>
      <c r="L2750" s="9" t="e">
        <f t="shared" si="821"/>
        <v>#N/A</v>
      </c>
      <c r="M2750" s="8" t="e">
        <f t="shared" si="822"/>
        <v>#N/A</v>
      </c>
      <c r="N2750" s="2" t="str">
        <f t="shared" si="823"/>
        <v>-</v>
      </c>
      <c r="O2750" s="2" t="str">
        <f t="shared" si="824"/>
        <v>-</v>
      </c>
      <c r="P2750" s="2" t="str">
        <f t="shared" si="825"/>
        <v>-</v>
      </c>
      <c r="Q2750" s="2" t="str">
        <f t="shared" si="826"/>
        <v>-</v>
      </c>
      <c r="AS2750" t="s">
        <v>2317</v>
      </c>
      <c r="AT2750" t="s">
        <v>2551</v>
      </c>
      <c r="AW2750" s="35">
        <v>48</v>
      </c>
      <c r="AX2750" s="37">
        <v>259</v>
      </c>
      <c r="AY2750" s="41">
        <f t="shared" si="819"/>
        <v>48259</v>
      </c>
      <c r="BA2750" s="7" t="s">
        <v>59</v>
      </c>
      <c r="BE2750" s="1">
        <v>19850</v>
      </c>
      <c r="BF2750" s="1">
        <v>2276</v>
      </c>
      <c r="BH2750" s="1">
        <f t="shared" ref="BH2750:BH2813" si="827">BF2750+BE2750</f>
        <v>22126</v>
      </c>
    </row>
    <row r="2751" spans="1:60" hidden="1" outlineLevel="1">
      <c r="A2751" t="s">
        <v>2928</v>
      </c>
      <c r="B2751" t="s">
        <v>2551</v>
      </c>
      <c r="C2751" s="25">
        <v>426</v>
      </c>
      <c r="F2751" s="25">
        <v>294</v>
      </c>
      <c r="H2751" s="1">
        <v>147</v>
      </c>
      <c r="I2751" s="2" t="str">
        <f t="shared" si="817"/>
        <v/>
      </c>
      <c r="J2751" s="2">
        <f t="shared" si="818"/>
        <v>0.5</v>
      </c>
      <c r="K2751" s="10" t="e">
        <f t="shared" si="820"/>
        <v>#N/A</v>
      </c>
      <c r="L2751" s="9" t="e">
        <f t="shared" si="821"/>
        <v>#N/A</v>
      </c>
      <c r="M2751" s="8" t="e">
        <f t="shared" si="822"/>
        <v>#N/A</v>
      </c>
      <c r="N2751" s="2" t="str">
        <f t="shared" si="823"/>
        <v>-</v>
      </c>
      <c r="O2751" s="2" t="str">
        <f t="shared" si="824"/>
        <v>-</v>
      </c>
      <c r="P2751" s="2" t="str">
        <f t="shared" si="825"/>
        <v>-</v>
      </c>
      <c r="Q2751" s="2" t="str">
        <f t="shared" si="826"/>
        <v>-</v>
      </c>
      <c r="AS2751" t="s">
        <v>2928</v>
      </c>
      <c r="AT2751" t="s">
        <v>2551</v>
      </c>
      <c r="AW2751" s="35">
        <v>48</v>
      </c>
      <c r="AX2751" s="37">
        <v>261</v>
      </c>
      <c r="AY2751" s="41">
        <f t="shared" si="819"/>
        <v>48261</v>
      </c>
      <c r="BA2751" s="7" t="s">
        <v>59</v>
      </c>
      <c r="BE2751" s="1">
        <v>294</v>
      </c>
      <c r="BF2751" s="1">
        <v>55</v>
      </c>
      <c r="BH2751" s="1">
        <f t="shared" si="827"/>
        <v>349</v>
      </c>
    </row>
    <row r="2752" spans="1:60" hidden="1" outlineLevel="1">
      <c r="A2752" t="s">
        <v>1889</v>
      </c>
      <c r="B2752" t="s">
        <v>2551</v>
      </c>
      <c r="C2752" s="25">
        <v>770</v>
      </c>
      <c r="F2752" s="25">
        <v>629</v>
      </c>
      <c r="H2752" s="1">
        <v>279</v>
      </c>
      <c r="I2752" s="2" t="str">
        <f t="shared" si="817"/>
        <v/>
      </c>
      <c r="J2752" s="2">
        <f t="shared" si="818"/>
        <v>0.44356120826709061</v>
      </c>
      <c r="K2752" s="10" t="e">
        <f t="shared" si="820"/>
        <v>#N/A</v>
      </c>
      <c r="L2752" s="9" t="e">
        <f t="shared" si="821"/>
        <v>#N/A</v>
      </c>
      <c r="M2752" s="8" t="e">
        <f t="shared" si="822"/>
        <v>#N/A</v>
      </c>
      <c r="N2752" s="2" t="str">
        <f t="shared" si="823"/>
        <v>-</v>
      </c>
      <c r="O2752" s="2" t="str">
        <f t="shared" si="824"/>
        <v>-</v>
      </c>
      <c r="P2752" s="2" t="str">
        <f t="shared" si="825"/>
        <v>-</v>
      </c>
      <c r="Q2752" s="2" t="str">
        <f t="shared" si="826"/>
        <v>-</v>
      </c>
      <c r="AS2752" t="s">
        <v>1889</v>
      </c>
      <c r="AT2752" t="s">
        <v>2551</v>
      </c>
      <c r="AW2752" s="35">
        <v>48</v>
      </c>
      <c r="AX2752" s="37">
        <v>263</v>
      </c>
      <c r="AY2752" s="41">
        <f t="shared" si="819"/>
        <v>48263</v>
      </c>
      <c r="BA2752" s="7" t="s">
        <v>59</v>
      </c>
      <c r="BE2752" s="1">
        <v>629</v>
      </c>
      <c r="BF2752" s="1">
        <v>93</v>
      </c>
      <c r="BH2752" s="1">
        <f t="shared" si="827"/>
        <v>722</v>
      </c>
    </row>
    <row r="2753" spans="1:60" hidden="1" outlineLevel="1">
      <c r="A2753" t="s">
        <v>2829</v>
      </c>
      <c r="B2753" t="s">
        <v>2551</v>
      </c>
      <c r="C2753" s="25">
        <v>47840</v>
      </c>
      <c r="F2753" s="25">
        <v>28806</v>
      </c>
      <c r="H2753" s="1">
        <v>14777</v>
      </c>
      <c r="I2753" s="2" t="str">
        <f t="shared" si="817"/>
        <v/>
      </c>
      <c r="J2753" s="2">
        <f t="shared" si="818"/>
        <v>0.5129834062348122</v>
      </c>
      <c r="K2753" s="10" t="e">
        <f t="shared" si="820"/>
        <v>#N/A</v>
      </c>
      <c r="L2753" s="9" t="e">
        <f t="shared" si="821"/>
        <v>#N/A</v>
      </c>
      <c r="M2753" s="8" t="e">
        <f t="shared" si="822"/>
        <v>#N/A</v>
      </c>
      <c r="N2753" s="2" t="str">
        <f t="shared" si="823"/>
        <v>-</v>
      </c>
      <c r="O2753" s="2" t="str">
        <f t="shared" si="824"/>
        <v>-</v>
      </c>
      <c r="P2753" s="2" t="str">
        <f t="shared" si="825"/>
        <v>-</v>
      </c>
      <c r="Q2753" s="2" t="str">
        <f t="shared" si="826"/>
        <v>-</v>
      </c>
      <c r="AS2753" t="s">
        <v>2829</v>
      </c>
      <c r="AT2753" t="s">
        <v>2551</v>
      </c>
      <c r="AW2753" s="35">
        <v>48</v>
      </c>
      <c r="AX2753" s="37">
        <v>265</v>
      </c>
      <c r="AY2753" s="41">
        <f t="shared" si="819"/>
        <v>48265</v>
      </c>
      <c r="BA2753" s="7" t="s">
        <v>59</v>
      </c>
      <c r="BE2753" s="1">
        <v>28806</v>
      </c>
      <c r="BF2753" s="1">
        <v>4725</v>
      </c>
      <c r="BH2753" s="1">
        <f t="shared" si="827"/>
        <v>33531</v>
      </c>
    </row>
    <row r="2754" spans="1:60" hidden="1" outlineLevel="1">
      <c r="A2754" t="s">
        <v>1793</v>
      </c>
      <c r="B2754" t="s">
        <v>2551</v>
      </c>
      <c r="C2754" s="25">
        <v>4578</v>
      </c>
      <c r="F2754" s="25">
        <v>2640</v>
      </c>
      <c r="H2754" s="1">
        <v>923</v>
      </c>
      <c r="I2754" s="2" t="str">
        <f t="shared" si="817"/>
        <v/>
      </c>
      <c r="J2754" s="2">
        <f t="shared" si="818"/>
        <v>0.34962121212121211</v>
      </c>
      <c r="K2754" s="10" t="e">
        <f t="shared" si="820"/>
        <v>#N/A</v>
      </c>
      <c r="L2754" s="9" t="e">
        <f t="shared" si="821"/>
        <v>#N/A</v>
      </c>
      <c r="M2754" s="8" t="e">
        <f t="shared" si="822"/>
        <v>#N/A</v>
      </c>
      <c r="N2754" s="2" t="str">
        <f t="shared" si="823"/>
        <v>-</v>
      </c>
      <c r="O2754" s="2" t="str">
        <f t="shared" si="824"/>
        <v>-</v>
      </c>
      <c r="P2754" s="2" t="str">
        <f t="shared" si="825"/>
        <v>-</v>
      </c>
      <c r="Q2754" s="2" t="str">
        <f t="shared" si="826"/>
        <v>-</v>
      </c>
      <c r="AS2754" t="s">
        <v>1793</v>
      </c>
      <c r="AT2754" t="s">
        <v>2551</v>
      </c>
      <c r="AW2754" s="35">
        <v>48</v>
      </c>
      <c r="AX2754" s="37">
        <v>267</v>
      </c>
      <c r="AY2754" s="41">
        <f t="shared" si="819"/>
        <v>48267</v>
      </c>
      <c r="BA2754" s="7" t="s">
        <v>59</v>
      </c>
      <c r="BE2754" s="1">
        <v>2640</v>
      </c>
      <c r="BF2754" s="1">
        <v>280</v>
      </c>
      <c r="BH2754" s="1">
        <f t="shared" si="827"/>
        <v>2920</v>
      </c>
    </row>
    <row r="2755" spans="1:60" hidden="1" outlineLevel="1">
      <c r="A2755" t="s">
        <v>2863</v>
      </c>
      <c r="B2755" t="s">
        <v>2551</v>
      </c>
      <c r="C2755" s="25">
        <v>285</v>
      </c>
      <c r="F2755" s="25">
        <v>178</v>
      </c>
      <c r="H2755" s="1">
        <v>79</v>
      </c>
      <c r="I2755" s="2" t="str">
        <f t="shared" si="817"/>
        <v/>
      </c>
      <c r="J2755" s="2">
        <f t="shared" si="818"/>
        <v>0.4438202247191011</v>
      </c>
      <c r="K2755" s="10" t="e">
        <f t="shared" si="820"/>
        <v>#N/A</v>
      </c>
      <c r="L2755" s="9" t="e">
        <f t="shared" si="821"/>
        <v>#N/A</v>
      </c>
      <c r="M2755" s="8" t="e">
        <f t="shared" si="822"/>
        <v>#N/A</v>
      </c>
      <c r="N2755" s="2" t="str">
        <f t="shared" si="823"/>
        <v>-</v>
      </c>
      <c r="O2755" s="2" t="str">
        <f t="shared" si="824"/>
        <v>-</v>
      </c>
      <c r="P2755" s="2" t="str">
        <f t="shared" si="825"/>
        <v>-</v>
      </c>
      <c r="Q2755" s="2" t="str">
        <f t="shared" si="826"/>
        <v>-</v>
      </c>
      <c r="AS2755" t="s">
        <v>2863</v>
      </c>
      <c r="AT2755" t="s">
        <v>2551</v>
      </c>
      <c r="AW2755" s="35">
        <v>48</v>
      </c>
      <c r="AX2755" s="37">
        <v>269</v>
      </c>
      <c r="AY2755" s="41">
        <f t="shared" si="819"/>
        <v>48269</v>
      </c>
      <c r="BA2755" s="7" t="s">
        <v>59</v>
      </c>
      <c r="BE2755" s="1">
        <v>178</v>
      </c>
      <c r="BF2755" s="1">
        <v>18</v>
      </c>
      <c r="BH2755" s="1">
        <f t="shared" si="827"/>
        <v>196</v>
      </c>
    </row>
    <row r="2756" spans="1:60" hidden="1" outlineLevel="1">
      <c r="A2756" t="s">
        <v>2805</v>
      </c>
      <c r="B2756" t="s">
        <v>2551</v>
      </c>
      <c r="C2756" s="25">
        <v>3488</v>
      </c>
      <c r="F2756" s="25">
        <v>2140</v>
      </c>
      <c r="H2756" s="1">
        <v>632</v>
      </c>
      <c r="I2756" s="2" t="str">
        <f t="shared" si="817"/>
        <v/>
      </c>
      <c r="J2756" s="2">
        <f t="shared" si="818"/>
        <v>0.29532710280373831</v>
      </c>
      <c r="K2756" s="10" t="e">
        <f t="shared" si="820"/>
        <v>#N/A</v>
      </c>
      <c r="L2756" s="9" t="e">
        <f t="shared" si="821"/>
        <v>#N/A</v>
      </c>
      <c r="M2756" s="8" t="e">
        <f t="shared" si="822"/>
        <v>#N/A</v>
      </c>
      <c r="N2756" s="2" t="str">
        <f t="shared" si="823"/>
        <v>-</v>
      </c>
      <c r="O2756" s="2" t="str">
        <f t="shared" si="824"/>
        <v>-</v>
      </c>
      <c r="P2756" s="2" t="str">
        <f t="shared" si="825"/>
        <v>-</v>
      </c>
      <c r="Q2756" s="2" t="str">
        <f t="shared" si="826"/>
        <v>-</v>
      </c>
      <c r="AS2756" t="s">
        <v>2805</v>
      </c>
      <c r="AT2756" t="s">
        <v>2551</v>
      </c>
      <c r="AW2756" s="35">
        <v>48</v>
      </c>
      <c r="AX2756" s="37">
        <v>271</v>
      </c>
      <c r="AY2756" s="41">
        <f t="shared" si="819"/>
        <v>48271</v>
      </c>
      <c r="BA2756" s="7" t="s">
        <v>59</v>
      </c>
      <c r="BE2756" s="1">
        <v>2140</v>
      </c>
      <c r="BF2756" s="1">
        <v>271</v>
      </c>
      <c r="BH2756" s="1">
        <f t="shared" si="827"/>
        <v>2411</v>
      </c>
    </row>
    <row r="2757" spans="1:60" hidden="1" outlineLevel="1">
      <c r="A2757" t="s">
        <v>1588</v>
      </c>
      <c r="B2757" t="s">
        <v>2551</v>
      </c>
      <c r="C2757" s="25">
        <v>31149</v>
      </c>
      <c r="F2757" s="25">
        <v>15766</v>
      </c>
      <c r="H2757" s="1">
        <v>4921</v>
      </c>
      <c r="I2757" s="2" t="str">
        <f t="shared" si="817"/>
        <v/>
      </c>
      <c r="J2757" s="2">
        <f t="shared" si="818"/>
        <v>0.31212736267918306</v>
      </c>
      <c r="K2757" s="10" t="e">
        <f t="shared" si="820"/>
        <v>#N/A</v>
      </c>
      <c r="L2757" s="9" t="e">
        <f t="shared" si="821"/>
        <v>#N/A</v>
      </c>
      <c r="M2757" s="8" t="e">
        <f t="shared" si="822"/>
        <v>#N/A</v>
      </c>
      <c r="N2757" s="2" t="str">
        <f t="shared" si="823"/>
        <v>-</v>
      </c>
      <c r="O2757" s="2" t="str">
        <f t="shared" si="824"/>
        <v>-</v>
      </c>
      <c r="P2757" s="2" t="str">
        <f t="shared" si="825"/>
        <v>-</v>
      </c>
      <c r="Q2757" s="2" t="str">
        <f t="shared" si="826"/>
        <v>-</v>
      </c>
      <c r="AS2757" t="s">
        <v>1588</v>
      </c>
      <c r="AT2757" t="s">
        <v>2551</v>
      </c>
      <c r="AW2757" s="35">
        <v>48</v>
      </c>
      <c r="AX2757" s="37">
        <v>273</v>
      </c>
      <c r="AY2757" s="41">
        <f t="shared" si="819"/>
        <v>48273</v>
      </c>
      <c r="BA2757" s="7" t="s">
        <v>59</v>
      </c>
      <c r="BE2757" s="1">
        <v>15766</v>
      </c>
      <c r="BF2757" s="1">
        <v>2976</v>
      </c>
      <c r="BH2757" s="1">
        <f t="shared" si="827"/>
        <v>18742</v>
      </c>
    </row>
    <row r="2758" spans="1:60" hidden="1" outlineLevel="1">
      <c r="A2758" t="s">
        <v>1659</v>
      </c>
      <c r="B2758" t="s">
        <v>2551</v>
      </c>
      <c r="C2758" s="25">
        <v>3788</v>
      </c>
      <c r="F2758" s="25">
        <v>2185</v>
      </c>
      <c r="H2758" s="1">
        <v>838</v>
      </c>
      <c r="I2758" s="2" t="str">
        <f t="shared" si="817"/>
        <v/>
      </c>
      <c r="J2758" s="2">
        <f t="shared" si="818"/>
        <v>0.38352402745995423</v>
      </c>
      <c r="K2758" s="10" t="e">
        <f t="shared" si="820"/>
        <v>#N/A</v>
      </c>
      <c r="L2758" s="9" t="e">
        <f t="shared" si="821"/>
        <v>#N/A</v>
      </c>
      <c r="M2758" s="8" t="e">
        <f t="shared" si="822"/>
        <v>#N/A</v>
      </c>
      <c r="N2758" s="2" t="str">
        <f t="shared" si="823"/>
        <v>-</v>
      </c>
      <c r="O2758" s="2" t="str">
        <f t="shared" si="824"/>
        <v>-</v>
      </c>
      <c r="P2758" s="2" t="str">
        <f t="shared" si="825"/>
        <v>-</v>
      </c>
      <c r="Q2758" s="2" t="str">
        <f t="shared" si="826"/>
        <v>-</v>
      </c>
      <c r="AS2758" t="s">
        <v>1659</v>
      </c>
      <c r="AT2758" t="s">
        <v>2551</v>
      </c>
      <c r="AW2758" s="35">
        <v>48</v>
      </c>
      <c r="AX2758" s="37">
        <v>275</v>
      </c>
      <c r="AY2758" s="41">
        <f t="shared" si="819"/>
        <v>48275</v>
      </c>
      <c r="BA2758" s="7" t="s">
        <v>59</v>
      </c>
      <c r="BE2758" s="1">
        <v>2185</v>
      </c>
      <c r="BF2758" s="1">
        <v>325</v>
      </c>
      <c r="BH2758" s="1">
        <f t="shared" si="827"/>
        <v>2510</v>
      </c>
    </row>
    <row r="2759" spans="1:60" hidden="1" outlineLevel="1">
      <c r="A2759" t="s">
        <v>1209</v>
      </c>
      <c r="B2759" t="s">
        <v>2551</v>
      </c>
      <c r="C2759" s="25">
        <v>49386</v>
      </c>
      <c r="F2759" s="25">
        <v>25329</v>
      </c>
      <c r="H2759" s="1">
        <v>11376</v>
      </c>
      <c r="I2759" s="2" t="str">
        <f t="shared" ref="I2759:I2822" si="828">IF(D2759&gt;0,H2759/D2759,"")</f>
        <v/>
      </c>
      <c r="J2759" s="2">
        <f t="shared" ref="J2759:J2822" si="829">IF(F2759&gt;0,H2759/F2759,"")</f>
        <v>0.4491294563543764</v>
      </c>
      <c r="K2759" s="10" t="e">
        <f t="shared" si="820"/>
        <v>#N/A</v>
      </c>
      <c r="L2759" s="9" t="e">
        <f t="shared" si="821"/>
        <v>#N/A</v>
      </c>
      <c r="M2759" s="8" t="e">
        <f t="shared" si="822"/>
        <v>#N/A</v>
      </c>
      <c r="N2759" s="2" t="str">
        <f t="shared" si="823"/>
        <v>-</v>
      </c>
      <c r="O2759" s="2" t="str">
        <f t="shared" si="824"/>
        <v>-</v>
      </c>
      <c r="P2759" s="2" t="str">
        <f t="shared" si="825"/>
        <v>-</v>
      </c>
      <c r="Q2759" s="2" t="str">
        <f t="shared" si="826"/>
        <v>-</v>
      </c>
      <c r="AS2759" t="s">
        <v>1209</v>
      </c>
      <c r="AT2759" t="s">
        <v>2551</v>
      </c>
      <c r="AW2759" s="35">
        <v>48</v>
      </c>
      <c r="AX2759" s="37">
        <v>277</v>
      </c>
      <c r="AY2759" s="41">
        <f t="shared" si="819"/>
        <v>48277</v>
      </c>
      <c r="BA2759" s="7" t="s">
        <v>59</v>
      </c>
      <c r="BE2759" s="1">
        <v>25329</v>
      </c>
      <c r="BF2759" s="1">
        <v>4444</v>
      </c>
      <c r="BH2759" s="1">
        <f t="shared" si="827"/>
        <v>29773</v>
      </c>
    </row>
    <row r="2760" spans="1:60" hidden="1" outlineLevel="1">
      <c r="A2760" t="s">
        <v>2172</v>
      </c>
      <c r="B2760" t="s">
        <v>2551</v>
      </c>
      <c r="C2760" s="25">
        <v>14338</v>
      </c>
      <c r="F2760" s="25">
        <v>7793</v>
      </c>
      <c r="H2760" s="1">
        <v>2617</v>
      </c>
      <c r="I2760" s="2" t="str">
        <f t="shared" si="828"/>
        <v/>
      </c>
      <c r="J2760" s="2">
        <f t="shared" si="829"/>
        <v>0.33581419222379061</v>
      </c>
      <c r="K2760" s="10" t="e">
        <f t="shared" si="820"/>
        <v>#N/A</v>
      </c>
      <c r="L2760" s="9" t="e">
        <f t="shared" si="821"/>
        <v>#N/A</v>
      </c>
      <c r="M2760" s="8" t="e">
        <f t="shared" si="822"/>
        <v>#N/A</v>
      </c>
      <c r="N2760" s="2" t="str">
        <f t="shared" si="823"/>
        <v>-</v>
      </c>
      <c r="O2760" s="2" t="str">
        <f t="shared" si="824"/>
        <v>-</v>
      </c>
      <c r="P2760" s="2" t="str">
        <f t="shared" si="825"/>
        <v>-</v>
      </c>
      <c r="Q2760" s="2" t="str">
        <f t="shared" si="826"/>
        <v>-</v>
      </c>
      <c r="AS2760" t="s">
        <v>2172</v>
      </c>
      <c r="AT2760" t="s">
        <v>2551</v>
      </c>
      <c r="AW2760" s="35">
        <v>48</v>
      </c>
      <c r="AX2760" s="37">
        <v>279</v>
      </c>
      <c r="AY2760" s="41">
        <f t="shared" si="819"/>
        <v>48279</v>
      </c>
      <c r="BA2760" s="7" t="s">
        <v>59</v>
      </c>
      <c r="BE2760" s="1">
        <v>7793</v>
      </c>
      <c r="BF2760" s="1">
        <v>1545</v>
      </c>
      <c r="BH2760" s="1">
        <f t="shared" si="827"/>
        <v>9338</v>
      </c>
    </row>
    <row r="2761" spans="1:60" hidden="1" outlineLevel="1">
      <c r="A2761" t="s">
        <v>1165</v>
      </c>
      <c r="B2761" t="s">
        <v>2551</v>
      </c>
      <c r="C2761" s="25">
        <v>19472</v>
      </c>
      <c r="F2761" s="25">
        <v>10689</v>
      </c>
      <c r="H2761" s="1">
        <v>3393</v>
      </c>
      <c r="I2761" s="2" t="str">
        <f t="shared" si="828"/>
        <v/>
      </c>
      <c r="J2761" s="2">
        <f t="shared" si="829"/>
        <v>0.31742913275329776</v>
      </c>
      <c r="K2761" s="10" t="e">
        <f t="shared" si="820"/>
        <v>#N/A</v>
      </c>
      <c r="L2761" s="9" t="e">
        <f t="shared" si="821"/>
        <v>#N/A</v>
      </c>
      <c r="M2761" s="8" t="e">
        <f t="shared" si="822"/>
        <v>#N/A</v>
      </c>
      <c r="N2761" s="2" t="str">
        <f t="shared" si="823"/>
        <v>-</v>
      </c>
      <c r="O2761" s="2" t="str">
        <f t="shared" si="824"/>
        <v>-</v>
      </c>
      <c r="P2761" s="2" t="str">
        <f t="shared" si="825"/>
        <v>-</v>
      </c>
      <c r="Q2761" s="2" t="str">
        <f t="shared" si="826"/>
        <v>-</v>
      </c>
      <c r="AS2761" t="s">
        <v>1165</v>
      </c>
      <c r="AT2761" t="s">
        <v>2551</v>
      </c>
      <c r="AW2761" s="35">
        <v>48</v>
      </c>
      <c r="AX2761" s="37">
        <v>281</v>
      </c>
      <c r="AY2761" s="41">
        <f t="shared" si="819"/>
        <v>48281</v>
      </c>
      <c r="BA2761" s="7" t="s">
        <v>59</v>
      </c>
      <c r="BE2761" s="1">
        <v>10689</v>
      </c>
      <c r="BF2761" s="1">
        <v>1715</v>
      </c>
      <c r="BH2761" s="1">
        <f t="shared" si="827"/>
        <v>12404</v>
      </c>
    </row>
    <row r="2762" spans="1:60" hidden="1" outlineLevel="1">
      <c r="A2762" t="s">
        <v>1080</v>
      </c>
      <c r="B2762" t="s">
        <v>2551</v>
      </c>
      <c r="C2762" s="25">
        <v>6549</v>
      </c>
      <c r="F2762" s="25">
        <v>3693</v>
      </c>
      <c r="H2762" s="1">
        <v>994</v>
      </c>
      <c r="I2762" s="2" t="str">
        <f t="shared" si="828"/>
        <v/>
      </c>
      <c r="J2762" s="2">
        <f t="shared" si="829"/>
        <v>0.26915786623341459</v>
      </c>
      <c r="K2762" s="10" t="e">
        <f t="shared" si="820"/>
        <v>#N/A</v>
      </c>
      <c r="L2762" s="9" t="e">
        <f t="shared" si="821"/>
        <v>#N/A</v>
      </c>
      <c r="M2762" s="8" t="e">
        <f t="shared" si="822"/>
        <v>#N/A</v>
      </c>
      <c r="N2762" s="2" t="str">
        <f t="shared" si="823"/>
        <v>-</v>
      </c>
      <c r="O2762" s="2" t="str">
        <f t="shared" si="824"/>
        <v>-</v>
      </c>
      <c r="P2762" s="2" t="str">
        <f t="shared" si="825"/>
        <v>-</v>
      </c>
      <c r="Q2762" s="2" t="str">
        <f t="shared" si="826"/>
        <v>-</v>
      </c>
      <c r="AS2762" t="s">
        <v>1080</v>
      </c>
      <c r="AT2762" t="s">
        <v>2551</v>
      </c>
      <c r="AW2762" s="35">
        <v>48</v>
      </c>
      <c r="AX2762" s="37">
        <v>283</v>
      </c>
      <c r="AY2762" s="41">
        <f t="shared" si="819"/>
        <v>48283</v>
      </c>
      <c r="BA2762" s="7" t="s">
        <v>59</v>
      </c>
      <c r="BE2762" s="1">
        <v>3693</v>
      </c>
      <c r="BF2762" s="1">
        <v>687</v>
      </c>
      <c r="BH2762" s="1">
        <f t="shared" si="827"/>
        <v>4380</v>
      </c>
    </row>
    <row r="2763" spans="1:60" hidden="1" outlineLevel="1">
      <c r="A2763" t="s">
        <v>1666</v>
      </c>
      <c r="B2763" t="s">
        <v>2551</v>
      </c>
      <c r="C2763" s="25">
        <v>19181</v>
      </c>
      <c r="F2763" s="25">
        <v>12865</v>
      </c>
      <c r="H2763" s="1">
        <v>4156</v>
      </c>
      <c r="I2763" s="2" t="str">
        <f t="shared" si="828"/>
        <v/>
      </c>
      <c r="J2763" s="2">
        <f t="shared" si="829"/>
        <v>0.32304702681694519</v>
      </c>
      <c r="K2763" s="10" t="e">
        <f t="shared" si="820"/>
        <v>#N/A</v>
      </c>
      <c r="L2763" s="9" t="e">
        <f t="shared" si="821"/>
        <v>#N/A</v>
      </c>
      <c r="M2763" s="8" t="e">
        <f t="shared" si="822"/>
        <v>#N/A</v>
      </c>
      <c r="N2763" s="2" t="str">
        <f t="shared" si="823"/>
        <v>-</v>
      </c>
      <c r="O2763" s="2" t="str">
        <f t="shared" si="824"/>
        <v>-</v>
      </c>
      <c r="P2763" s="2" t="str">
        <f t="shared" si="825"/>
        <v>-</v>
      </c>
      <c r="Q2763" s="2" t="str">
        <f t="shared" si="826"/>
        <v>-</v>
      </c>
      <c r="AS2763" t="s">
        <v>1666</v>
      </c>
      <c r="AT2763" t="s">
        <v>2551</v>
      </c>
      <c r="AW2763" s="35">
        <v>48</v>
      </c>
      <c r="AX2763" s="37">
        <v>285</v>
      </c>
      <c r="AY2763" s="41">
        <f t="shared" si="819"/>
        <v>48285</v>
      </c>
      <c r="BA2763" s="7" t="s">
        <v>59</v>
      </c>
      <c r="BE2763" s="1">
        <v>12865</v>
      </c>
      <c r="BF2763" s="1">
        <v>1200</v>
      </c>
      <c r="BH2763" s="1">
        <f t="shared" si="827"/>
        <v>14065</v>
      </c>
    </row>
    <row r="2764" spans="1:60" hidden="1" outlineLevel="1">
      <c r="A2764" t="s">
        <v>2113</v>
      </c>
      <c r="B2764" t="s">
        <v>2551</v>
      </c>
      <c r="C2764" s="25">
        <v>16348</v>
      </c>
      <c r="F2764" s="25">
        <v>8461</v>
      </c>
      <c r="H2764" s="1">
        <v>4008</v>
      </c>
      <c r="I2764" s="2" t="str">
        <f t="shared" si="828"/>
        <v/>
      </c>
      <c r="J2764" s="2">
        <f t="shared" si="829"/>
        <v>0.47370287200094552</v>
      </c>
      <c r="K2764" s="10" t="e">
        <f t="shared" si="820"/>
        <v>#N/A</v>
      </c>
      <c r="L2764" s="9" t="e">
        <f t="shared" si="821"/>
        <v>#N/A</v>
      </c>
      <c r="M2764" s="8" t="e">
        <f t="shared" si="822"/>
        <v>#N/A</v>
      </c>
      <c r="N2764" s="2" t="str">
        <f t="shared" si="823"/>
        <v>-</v>
      </c>
      <c r="O2764" s="2" t="str">
        <f t="shared" si="824"/>
        <v>-</v>
      </c>
      <c r="P2764" s="2" t="str">
        <f t="shared" si="825"/>
        <v>-</v>
      </c>
      <c r="Q2764" s="2" t="str">
        <f t="shared" si="826"/>
        <v>-</v>
      </c>
      <c r="AS2764" t="s">
        <v>2113</v>
      </c>
      <c r="AT2764" t="s">
        <v>2551</v>
      </c>
      <c r="AW2764" s="35">
        <v>48</v>
      </c>
      <c r="AX2764" s="37">
        <v>287</v>
      </c>
      <c r="AY2764" s="41">
        <f t="shared" si="819"/>
        <v>48287</v>
      </c>
      <c r="BA2764" s="7" t="s">
        <v>59</v>
      </c>
      <c r="BE2764" s="1">
        <v>8461</v>
      </c>
      <c r="BF2764" s="1">
        <v>471</v>
      </c>
      <c r="BH2764" s="1">
        <f t="shared" si="827"/>
        <v>8932</v>
      </c>
    </row>
    <row r="2765" spans="1:60" hidden="1" outlineLevel="1">
      <c r="A2765" t="s">
        <v>2032</v>
      </c>
      <c r="B2765" t="s">
        <v>2551</v>
      </c>
      <c r="C2765" s="25">
        <v>16334</v>
      </c>
      <c r="F2765" s="25">
        <v>10106</v>
      </c>
      <c r="H2765" s="1">
        <v>4222</v>
      </c>
      <c r="I2765" s="2" t="str">
        <f t="shared" si="828"/>
        <v/>
      </c>
      <c r="J2765" s="2">
        <f t="shared" si="829"/>
        <v>0.41777162081931524</v>
      </c>
      <c r="K2765" s="10" t="e">
        <f t="shared" si="820"/>
        <v>#N/A</v>
      </c>
      <c r="L2765" s="9" t="e">
        <f t="shared" si="821"/>
        <v>#N/A</v>
      </c>
      <c r="M2765" s="8" t="e">
        <f t="shared" si="822"/>
        <v>#N/A</v>
      </c>
      <c r="N2765" s="2" t="str">
        <f t="shared" si="823"/>
        <v>-</v>
      </c>
      <c r="O2765" s="2" t="str">
        <f t="shared" si="824"/>
        <v>-</v>
      </c>
      <c r="P2765" s="2" t="str">
        <f t="shared" si="825"/>
        <v>-</v>
      </c>
      <c r="Q2765" s="2" t="str">
        <f t="shared" si="826"/>
        <v>-</v>
      </c>
      <c r="AS2765" t="s">
        <v>2032</v>
      </c>
      <c r="AT2765" t="s">
        <v>2551</v>
      </c>
      <c r="AW2765" s="35">
        <v>48</v>
      </c>
      <c r="AX2765" s="37">
        <v>289</v>
      </c>
      <c r="AY2765" s="41">
        <f t="shared" si="819"/>
        <v>48289</v>
      </c>
      <c r="BA2765" s="7" t="s">
        <v>59</v>
      </c>
      <c r="BE2765" s="1">
        <v>10106</v>
      </c>
      <c r="BF2765" s="1">
        <v>1296</v>
      </c>
      <c r="BH2765" s="1">
        <f t="shared" si="827"/>
        <v>11402</v>
      </c>
    </row>
    <row r="2766" spans="1:60" hidden="1" outlineLevel="1">
      <c r="A2766" t="s">
        <v>2924</v>
      </c>
      <c r="B2766" t="s">
        <v>2551</v>
      </c>
      <c r="C2766" s="25">
        <v>74269</v>
      </c>
      <c r="F2766" s="25">
        <v>36439</v>
      </c>
      <c r="H2766" s="1">
        <v>13794</v>
      </c>
      <c r="I2766" s="2" t="str">
        <f t="shared" si="828"/>
        <v/>
      </c>
      <c r="J2766" s="2">
        <f t="shared" si="829"/>
        <v>0.37855045418370425</v>
      </c>
      <c r="K2766" s="10" t="e">
        <f t="shared" si="820"/>
        <v>#N/A</v>
      </c>
      <c r="L2766" s="9" t="e">
        <f t="shared" si="821"/>
        <v>#N/A</v>
      </c>
      <c r="M2766" s="8" t="e">
        <f t="shared" si="822"/>
        <v>#N/A</v>
      </c>
      <c r="N2766" s="2" t="str">
        <f t="shared" si="823"/>
        <v>-</v>
      </c>
      <c r="O2766" s="2" t="str">
        <f t="shared" si="824"/>
        <v>-</v>
      </c>
      <c r="P2766" s="2" t="str">
        <f t="shared" si="825"/>
        <v>-</v>
      </c>
      <c r="Q2766" s="2" t="str">
        <f t="shared" si="826"/>
        <v>-</v>
      </c>
      <c r="AS2766" t="s">
        <v>2924</v>
      </c>
      <c r="AT2766" t="s">
        <v>2551</v>
      </c>
      <c r="AW2766" s="35">
        <v>48</v>
      </c>
      <c r="AX2766" s="37">
        <v>291</v>
      </c>
      <c r="AY2766" s="41">
        <f t="shared" si="819"/>
        <v>48291</v>
      </c>
      <c r="BA2766" s="7" t="s">
        <v>59</v>
      </c>
      <c r="BE2766" s="1">
        <v>36439</v>
      </c>
      <c r="BF2766" s="1">
        <v>10071</v>
      </c>
      <c r="BH2766" s="1">
        <f t="shared" si="827"/>
        <v>46510</v>
      </c>
    </row>
    <row r="2767" spans="1:60" hidden="1" outlineLevel="1">
      <c r="A2767" t="s">
        <v>1236</v>
      </c>
      <c r="B2767" t="s">
        <v>2551</v>
      </c>
      <c r="C2767" s="25">
        <v>23093</v>
      </c>
      <c r="F2767" s="25">
        <v>11943</v>
      </c>
      <c r="H2767" s="1">
        <v>5285</v>
      </c>
      <c r="I2767" s="2" t="str">
        <f t="shared" si="828"/>
        <v/>
      </c>
      <c r="J2767" s="2">
        <f t="shared" si="829"/>
        <v>0.44251863015992632</v>
      </c>
      <c r="K2767" s="10" t="e">
        <f t="shared" si="820"/>
        <v>#N/A</v>
      </c>
      <c r="L2767" s="9" t="e">
        <f t="shared" si="821"/>
        <v>#N/A</v>
      </c>
      <c r="M2767" s="8" t="e">
        <f t="shared" si="822"/>
        <v>#N/A</v>
      </c>
      <c r="N2767" s="2" t="str">
        <f t="shared" si="823"/>
        <v>-</v>
      </c>
      <c r="O2767" s="2" t="str">
        <f t="shared" si="824"/>
        <v>-</v>
      </c>
      <c r="P2767" s="2" t="str">
        <f t="shared" si="825"/>
        <v>-</v>
      </c>
      <c r="Q2767" s="2" t="str">
        <f t="shared" si="826"/>
        <v>-</v>
      </c>
      <c r="AS2767" t="s">
        <v>1236</v>
      </c>
      <c r="AT2767" t="s">
        <v>2551</v>
      </c>
      <c r="AW2767" s="35">
        <v>48</v>
      </c>
      <c r="AX2767" s="37">
        <v>293</v>
      </c>
      <c r="AY2767" s="41">
        <f t="shared" si="819"/>
        <v>48293</v>
      </c>
      <c r="BA2767" s="7" t="s">
        <v>59</v>
      </c>
      <c r="BE2767" s="1">
        <v>11943</v>
      </c>
      <c r="BF2767" s="1">
        <v>2236</v>
      </c>
      <c r="BH2767" s="1">
        <f t="shared" si="827"/>
        <v>14179</v>
      </c>
    </row>
    <row r="2768" spans="1:60" hidden="1" outlineLevel="1">
      <c r="A2768" t="s">
        <v>2548</v>
      </c>
      <c r="B2768" t="s">
        <v>2551</v>
      </c>
      <c r="C2768" s="25">
        <v>3115</v>
      </c>
      <c r="F2768" s="25">
        <v>1706</v>
      </c>
      <c r="H2768" s="1">
        <v>746</v>
      </c>
      <c r="I2768" s="2" t="str">
        <f t="shared" si="828"/>
        <v/>
      </c>
      <c r="J2768" s="2">
        <f t="shared" si="829"/>
        <v>0.43728018757327081</v>
      </c>
      <c r="K2768" s="10" t="e">
        <f t="shared" si="820"/>
        <v>#N/A</v>
      </c>
      <c r="L2768" s="9" t="e">
        <f t="shared" si="821"/>
        <v>#N/A</v>
      </c>
      <c r="M2768" s="8" t="e">
        <f t="shared" si="822"/>
        <v>#N/A</v>
      </c>
      <c r="N2768" s="2" t="str">
        <f t="shared" si="823"/>
        <v>-</v>
      </c>
      <c r="O2768" s="2" t="str">
        <f t="shared" si="824"/>
        <v>-</v>
      </c>
      <c r="P2768" s="2" t="str">
        <f t="shared" si="825"/>
        <v>-</v>
      </c>
      <c r="Q2768" s="2" t="str">
        <f t="shared" si="826"/>
        <v>-</v>
      </c>
      <c r="AS2768" t="s">
        <v>2548</v>
      </c>
      <c r="AT2768" t="s">
        <v>2551</v>
      </c>
      <c r="AW2768" s="35">
        <v>48</v>
      </c>
      <c r="AX2768" s="37">
        <v>295</v>
      </c>
      <c r="AY2768" s="41">
        <f t="shared" si="819"/>
        <v>48295</v>
      </c>
      <c r="BA2768" s="7" t="s">
        <v>59</v>
      </c>
      <c r="BE2768" s="1">
        <v>1706</v>
      </c>
      <c r="BF2768" s="1">
        <v>247</v>
      </c>
      <c r="BH2768" s="1">
        <f t="shared" si="827"/>
        <v>1953</v>
      </c>
    </row>
    <row r="2769" spans="1:60" hidden="1" outlineLevel="1">
      <c r="A2769" t="s">
        <v>846</v>
      </c>
      <c r="B2769" t="s">
        <v>2551</v>
      </c>
      <c r="C2769" s="25">
        <v>11559</v>
      </c>
      <c r="F2769" s="25">
        <v>6422</v>
      </c>
      <c r="H2769" s="1">
        <v>2424</v>
      </c>
      <c r="I2769" s="2" t="str">
        <f t="shared" si="828"/>
        <v/>
      </c>
      <c r="J2769" s="2">
        <f t="shared" si="829"/>
        <v>0.37745250700716287</v>
      </c>
      <c r="K2769" s="10" t="e">
        <f t="shared" si="820"/>
        <v>#N/A</v>
      </c>
      <c r="L2769" s="9" t="e">
        <f t="shared" si="821"/>
        <v>#N/A</v>
      </c>
      <c r="M2769" s="8" t="e">
        <f t="shared" si="822"/>
        <v>#N/A</v>
      </c>
      <c r="N2769" s="2" t="str">
        <f t="shared" si="823"/>
        <v>-</v>
      </c>
      <c r="O2769" s="2" t="str">
        <f t="shared" si="824"/>
        <v>-</v>
      </c>
      <c r="P2769" s="2" t="str">
        <f t="shared" si="825"/>
        <v>-</v>
      </c>
      <c r="Q2769" s="2" t="str">
        <f t="shared" si="826"/>
        <v>-</v>
      </c>
      <c r="AS2769" t="s">
        <v>846</v>
      </c>
      <c r="AT2769" t="s">
        <v>2551</v>
      </c>
      <c r="AW2769" s="35">
        <v>48</v>
      </c>
      <c r="AX2769" s="37">
        <v>297</v>
      </c>
      <c r="AY2769" s="41">
        <f t="shared" si="819"/>
        <v>48297</v>
      </c>
      <c r="BA2769" s="7" t="s">
        <v>59</v>
      </c>
      <c r="BE2769" s="1">
        <v>6422</v>
      </c>
      <c r="BF2769" s="1">
        <v>1085</v>
      </c>
      <c r="BH2769" s="1">
        <f t="shared" si="827"/>
        <v>7507</v>
      </c>
    </row>
    <row r="2770" spans="1:60" hidden="1" outlineLevel="1">
      <c r="A2770" t="s">
        <v>2367</v>
      </c>
      <c r="B2770" t="s">
        <v>2551</v>
      </c>
      <c r="C2770" s="25">
        <v>18502</v>
      </c>
      <c r="F2770" s="25">
        <v>12508</v>
      </c>
      <c r="H2770" s="1">
        <v>5206</v>
      </c>
      <c r="I2770" s="2" t="str">
        <f t="shared" si="828"/>
        <v/>
      </c>
      <c r="J2770" s="2">
        <f t="shared" si="829"/>
        <v>0.41621362328110012</v>
      </c>
      <c r="K2770" s="10" t="e">
        <f t="shared" si="820"/>
        <v>#N/A</v>
      </c>
      <c r="L2770" s="9" t="e">
        <f t="shared" si="821"/>
        <v>#N/A</v>
      </c>
      <c r="M2770" s="8" t="e">
        <f t="shared" si="822"/>
        <v>#N/A</v>
      </c>
      <c r="N2770" s="2" t="str">
        <f t="shared" si="823"/>
        <v>-</v>
      </c>
      <c r="O2770" s="2" t="str">
        <f t="shared" si="824"/>
        <v>-</v>
      </c>
      <c r="P2770" s="2" t="str">
        <f t="shared" si="825"/>
        <v>-</v>
      </c>
      <c r="Q2770" s="2" t="str">
        <f t="shared" si="826"/>
        <v>-</v>
      </c>
      <c r="AS2770" t="s">
        <v>2367</v>
      </c>
      <c r="AT2770" t="s">
        <v>2551</v>
      </c>
      <c r="AW2770" s="35">
        <v>48</v>
      </c>
      <c r="AX2770" s="37">
        <v>299</v>
      </c>
      <c r="AY2770" s="41">
        <f t="shared" si="819"/>
        <v>48299</v>
      </c>
      <c r="BA2770" s="7" t="s">
        <v>59</v>
      </c>
      <c r="BE2770" s="1">
        <v>12508</v>
      </c>
      <c r="BF2770" s="1">
        <v>1527</v>
      </c>
      <c r="BH2770" s="1">
        <f t="shared" si="827"/>
        <v>14035</v>
      </c>
    </row>
    <row r="2771" spans="1:60" hidden="1" outlineLevel="1">
      <c r="A2771" t="s">
        <v>858</v>
      </c>
      <c r="B2771" t="s">
        <v>2551</v>
      </c>
      <c r="C2771" s="25">
        <v>75</v>
      </c>
      <c r="F2771" s="25">
        <v>128</v>
      </c>
      <c r="H2771" s="1">
        <v>62</v>
      </c>
      <c r="I2771" s="2" t="str">
        <f t="shared" si="828"/>
        <v/>
      </c>
      <c r="J2771" s="2">
        <f t="shared" si="829"/>
        <v>0.484375</v>
      </c>
      <c r="K2771" s="10" t="e">
        <f t="shared" si="820"/>
        <v>#N/A</v>
      </c>
      <c r="L2771" s="9" t="e">
        <f t="shared" si="821"/>
        <v>#N/A</v>
      </c>
      <c r="M2771" s="8" t="e">
        <f t="shared" si="822"/>
        <v>#N/A</v>
      </c>
      <c r="N2771" s="2" t="str">
        <f t="shared" si="823"/>
        <v>-</v>
      </c>
      <c r="O2771" s="2" t="str">
        <f t="shared" si="824"/>
        <v>-</v>
      </c>
      <c r="P2771" s="2" t="str">
        <f t="shared" si="825"/>
        <v>-</v>
      </c>
      <c r="Q2771" s="2" t="str">
        <f t="shared" si="826"/>
        <v>-</v>
      </c>
      <c r="AS2771" t="s">
        <v>858</v>
      </c>
      <c r="AT2771" t="s">
        <v>2551</v>
      </c>
      <c r="AW2771" s="35">
        <v>48</v>
      </c>
      <c r="AX2771" s="37">
        <v>301</v>
      </c>
      <c r="AY2771" s="41">
        <f t="shared" si="819"/>
        <v>48301</v>
      </c>
      <c r="BA2771" s="7" t="s">
        <v>59</v>
      </c>
      <c r="BE2771" s="1">
        <v>128</v>
      </c>
      <c r="BF2771" s="1">
        <v>8</v>
      </c>
      <c r="BH2771" s="1">
        <f t="shared" si="827"/>
        <v>136</v>
      </c>
    </row>
    <row r="2772" spans="1:60" hidden="1" outlineLevel="1">
      <c r="A2772" t="s">
        <v>2421</v>
      </c>
      <c r="B2772" t="s">
        <v>2551</v>
      </c>
      <c r="C2772" s="25">
        <v>261761</v>
      </c>
      <c r="F2772" s="25">
        <v>127292</v>
      </c>
      <c r="H2772" s="1">
        <v>53185</v>
      </c>
      <c r="I2772" s="2" t="str">
        <f t="shared" si="828"/>
        <v/>
      </c>
      <c r="J2772" s="2">
        <f t="shared" si="829"/>
        <v>0.41781887314206706</v>
      </c>
      <c r="K2772" s="10" t="e">
        <f t="shared" si="820"/>
        <v>#N/A</v>
      </c>
      <c r="L2772" s="9" t="e">
        <f t="shared" si="821"/>
        <v>#N/A</v>
      </c>
      <c r="M2772" s="8" t="e">
        <f t="shared" si="822"/>
        <v>#N/A</v>
      </c>
      <c r="N2772" s="2" t="str">
        <f t="shared" si="823"/>
        <v>-</v>
      </c>
      <c r="O2772" s="2" t="str">
        <f t="shared" si="824"/>
        <v>-</v>
      </c>
      <c r="P2772" s="2" t="str">
        <f t="shared" si="825"/>
        <v>-</v>
      </c>
      <c r="Q2772" s="2" t="str">
        <f t="shared" si="826"/>
        <v>-</v>
      </c>
      <c r="AS2772" t="s">
        <v>2421</v>
      </c>
      <c r="AT2772" t="s">
        <v>2551</v>
      </c>
      <c r="AW2772" s="35">
        <v>48</v>
      </c>
      <c r="AX2772" s="37">
        <v>303</v>
      </c>
      <c r="AY2772" s="41">
        <f t="shared" si="819"/>
        <v>48303</v>
      </c>
      <c r="BA2772" s="7" t="s">
        <v>59</v>
      </c>
      <c r="BE2772" s="1">
        <v>127292</v>
      </c>
      <c r="BF2772" s="1">
        <v>31107</v>
      </c>
      <c r="BH2772" s="1">
        <f t="shared" si="827"/>
        <v>158399</v>
      </c>
    </row>
    <row r="2773" spans="1:60" hidden="1" outlineLevel="1">
      <c r="A2773" t="s">
        <v>2786</v>
      </c>
      <c r="B2773" t="s">
        <v>2551</v>
      </c>
      <c r="C2773" s="25">
        <v>6192</v>
      </c>
      <c r="F2773" s="25">
        <v>3752</v>
      </c>
      <c r="H2773" s="1">
        <v>1429</v>
      </c>
      <c r="I2773" s="2" t="str">
        <f t="shared" si="828"/>
        <v/>
      </c>
      <c r="J2773" s="2">
        <f t="shared" si="829"/>
        <v>0.38086353944562901</v>
      </c>
      <c r="K2773" s="10" t="e">
        <f t="shared" si="820"/>
        <v>#N/A</v>
      </c>
      <c r="L2773" s="9" t="e">
        <f t="shared" si="821"/>
        <v>#N/A</v>
      </c>
      <c r="M2773" s="8" t="e">
        <f t="shared" si="822"/>
        <v>#N/A</v>
      </c>
      <c r="N2773" s="2" t="str">
        <f t="shared" si="823"/>
        <v>-</v>
      </c>
      <c r="O2773" s="2" t="str">
        <f t="shared" si="824"/>
        <v>-</v>
      </c>
      <c r="P2773" s="2" t="str">
        <f t="shared" si="825"/>
        <v>-</v>
      </c>
      <c r="Q2773" s="2" t="str">
        <f t="shared" si="826"/>
        <v>-</v>
      </c>
      <c r="AS2773" t="s">
        <v>2786</v>
      </c>
      <c r="AT2773" t="s">
        <v>2551</v>
      </c>
      <c r="AW2773" s="35">
        <v>48</v>
      </c>
      <c r="AX2773" s="37">
        <v>305</v>
      </c>
      <c r="AY2773" s="41">
        <f t="shared" si="819"/>
        <v>48305</v>
      </c>
      <c r="BA2773" s="7" t="s">
        <v>59</v>
      </c>
      <c r="BE2773" s="1">
        <v>3752</v>
      </c>
      <c r="BF2773" s="1">
        <v>406</v>
      </c>
      <c r="BH2773" s="1">
        <f t="shared" si="827"/>
        <v>4158</v>
      </c>
    </row>
    <row r="2774" spans="1:60" hidden="1" outlineLevel="1">
      <c r="A2774" t="s">
        <v>2699</v>
      </c>
      <c r="B2774" t="s">
        <v>2551</v>
      </c>
      <c r="C2774" s="25">
        <v>8183</v>
      </c>
      <c r="F2774" s="25">
        <v>4703</v>
      </c>
      <c r="H2774" s="1">
        <v>1386</v>
      </c>
      <c r="I2774" s="2" t="str">
        <f t="shared" si="828"/>
        <v/>
      </c>
      <c r="J2774" s="2">
        <f t="shared" si="829"/>
        <v>0.29470550712311289</v>
      </c>
      <c r="K2774" s="10" t="e">
        <f t="shared" si="820"/>
        <v>#N/A</v>
      </c>
      <c r="L2774" s="9" t="e">
        <f t="shared" si="821"/>
        <v>#N/A</v>
      </c>
      <c r="M2774" s="8" t="e">
        <f t="shared" si="822"/>
        <v>#N/A</v>
      </c>
      <c r="N2774" s="2" t="str">
        <f t="shared" si="823"/>
        <v>-</v>
      </c>
      <c r="O2774" s="2" t="str">
        <f t="shared" si="824"/>
        <v>-</v>
      </c>
      <c r="P2774" s="2" t="str">
        <f t="shared" si="825"/>
        <v>-</v>
      </c>
      <c r="Q2774" s="2" t="str">
        <f t="shared" si="826"/>
        <v>-</v>
      </c>
      <c r="AS2774" t="s">
        <v>2699</v>
      </c>
      <c r="AT2774" t="s">
        <v>2551</v>
      </c>
      <c r="AW2774" s="35">
        <v>48</v>
      </c>
      <c r="AX2774" s="37">
        <v>307</v>
      </c>
      <c r="AY2774" s="41">
        <f t="shared" si="819"/>
        <v>48307</v>
      </c>
      <c r="BA2774" s="7" t="s">
        <v>59</v>
      </c>
      <c r="BE2774" s="1">
        <v>4703</v>
      </c>
      <c r="BF2774" s="1">
        <v>824</v>
      </c>
      <c r="BH2774" s="1">
        <f t="shared" si="827"/>
        <v>5527</v>
      </c>
    </row>
    <row r="2775" spans="1:60" hidden="1" outlineLevel="1">
      <c r="A2775" t="s">
        <v>2136</v>
      </c>
      <c r="B2775" t="s">
        <v>2551</v>
      </c>
      <c r="C2775" s="25">
        <v>224452</v>
      </c>
      <c r="F2775" s="25">
        <v>108396</v>
      </c>
      <c r="H2775" s="1">
        <v>52938</v>
      </c>
      <c r="I2775" s="2" t="str">
        <f t="shared" si="828"/>
        <v/>
      </c>
      <c r="J2775" s="2">
        <f t="shared" si="829"/>
        <v>0.48837595483228163</v>
      </c>
      <c r="K2775" s="10" t="e">
        <f t="shared" si="820"/>
        <v>#N/A</v>
      </c>
      <c r="L2775" s="9" t="e">
        <f t="shared" si="821"/>
        <v>#N/A</v>
      </c>
      <c r="M2775" s="8" t="e">
        <f t="shared" si="822"/>
        <v>#N/A</v>
      </c>
      <c r="N2775" s="2" t="str">
        <f t="shared" si="823"/>
        <v>-</v>
      </c>
      <c r="O2775" s="2" t="str">
        <f t="shared" si="824"/>
        <v>-</v>
      </c>
      <c r="P2775" s="2" t="str">
        <f t="shared" si="825"/>
        <v>-</v>
      </c>
      <c r="Q2775" s="2" t="str">
        <f t="shared" si="826"/>
        <v>-</v>
      </c>
      <c r="AS2775" t="s">
        <v>2136</v>
      </c>
      <c r="AT2775" t="s">
        <v>2551</v>
      </c>
      <c r="AW2775" s="35">
        <v>48</v>
      </c>
      <c r="AX2775" s="37">
        <v>309</v>
      </c>
      <c r="AY2775" s="41">
        <f t="shared" si="819"/>
        <v>48309</v>
      </c>
      <c r="BA2775" s="7" t="s">
        <v>59</v>
      </c>
      <c r="BE2775" s="1">
        <v>108396</v>
      </c>
      <c r="BF2775" s="1">
        <v>25671</v>
      </c>
      <c r="BH2775" s="1">
        <f t="shared" si="827"/>
        <v>134067</v>
      </c>
    </row>
    <row r="2776" spans="1:60" hidden="1" outlineLevel="1">
      <c r="A2776" t="s">
        <v>847</v>
      </c>
      <c r="B2776" t="s">
        <v>2551</v>
      </c>
      <c r="C2776" s="25">
        <v>765</v>
      </c>
      <c r="F2776" s="25">
        <v>694</v>
      </c>
      <c r="H2776" s="1">
        <v>382</v>
      </c>
      <c r="I2776" s="2" t="str">
        <f t="shared" si="828"/>
        <v/>
      </c>
      <c r="J2776" s="2">
        <f t="shared" si="829"/>
        <v>0.55043227665706052</v>
      </c>
      <c r="K2776" s="10" t="e">
        <f t="shared" si="820"/>
        <v>#N/A</v>
      </c>
      <c r="L2776" s="9" t="e">
        <f t="shared" si="821"/>
        <v>#N/A</v>
      </c>
      <c r="M2776" s="8" t="e">
        <f t="shared" si="822"/>
        <v>#N/A</v>
      </c>
      <c r="N2776" s="2" t="str">
        <f t="shared" si="823"/>
        <v>-</v>
      </c>
      <c r="O2776" s="2" t="str">
        <f t="shared" si="824"/>
        <v>-</v>
      </c>
      <c r="P2776" s="2" t="str">
        <f t="shared" si="825"/>
        <v>-</v>
      </c>
      <c r="Q2776" s="2" t="str">
        <f t="shared" si="826"/>
        <v>-</v>
      </c>
      <c r="AS2776" t="s">
        <v>847</v>
      </c>
      <c r="AT2776" t="s">
        <v>2551</v>
      </c>
      <c r="AW2776" s="35">
        <v>48</v>
      </c>
      <c r="AX2776" s="37">
        <v>311</v>
      </c>
      <c r="AY2776" s="41">
        <f t="shared" si="819"/>
        <v>48311</v>
      </c>
      <c r="BA2776" s="7" t="s">
        <v>59</v>
      </c>
      <c r="BE2776" s="1">
        <v>694</v>
      </c>
      <c r="BF2776" s="1">
        <v>0</v>
      </c>
      <c r="BH2776" s="1">
        <f t="shared" si="827"/>
        <v>694</v>
      </c>
    </row>
    <row r="2777" spans="1:60" hidden="1" outlineLevel="1">
      <c r="A2777" t="s">
        <v>745</v>
      </c>
      <c r="B2777" t="s">
        <v>2551</v>
      </c>
      <c r="C2777" s="25">
        <v>13264</v>
      </c>
      <c r="F2777" s="25">
        <v>6613</v>
      </c>
      <c r="H2777" s="1">
        <v>2851</v>
      </c>
      <c r="I2777" s="2" t="str">
        <f t="shared" si="828"/>
        <v/>
      </c>
      <c r="J2777" s="2">
        <f t="shared" si="829"/>
        <v>0.43112052018750946</v>
      </c>
      <c r="K2777" s="10" t="e">
        <f t="shared" si="820"/>
        <v>#N/A</v>
      </c>
      <c r="L2777" s="9" t="e">
        <f t="shared" si="821"/>
        <v>#N/A</v>
      </c>
      <c r="M2777" s="8" t="e">
        <f t="shared" si="822"/>
        <v>#N/A</v>
      </c>
      <c r="N2777" s="2" t="str">
        <f t="shared" si="823"/>
        <v>-</v>
      </c>
      <c r="O2777" s="2" t="str">
        <f t="shared" si="824"/>
        <v>-</v>
      </c>
      <c r="P2777" s="2" t="str">
        <f t="shared" si="825"/>
        <v>-</v>
      </c>
      <c r="Q2777" s="2" t="str">
        <f t="shared" si="826"/>
        <v>-</v>
      </c>
      <c r="AS2777" t="s">
        <v>745</v>
      </c>
      <c r="AT2777" t="s">
        <v>2551</v>
      </c>
      <c r="AW2777" s="35">
        <v>48</v>
      </c>
      <c r="AX2777" s="37">
        <v>313</v>
      </c>
      <c r="AY2777" s="41">
        <f t="shared" si="819"/>
        <v>48313</v>
      </c>
      <c r="BA2777" s="7" t="s">
        <v>59</v>
      </c>
      <c r="BE2777" s="1">
        <v>6613</v>
      </c>
      <c r="BF2777" s="1">
        <v>468</v>
      </c>
      <c r="BH2777" s="1">
        <f t="shared" si="827"/>
        <v>7081</v>
      </c>
    </row>
    <row r="2778" spans="1:60" hidden="1" outlineLevel="1">
      <c r="A2778" t="s">
        <v>2911</v>
      </c>
      <c r="B2778" t="s">
        <v>2551</v>
      </c>
      <c r="C2778" s="25">
        <v>10992</v>
      </c>
      <c r="F2778" s="25">
        <v>6385</v>
      </c>
      <c r="H2778" s="1">
        <v>2226</v>
      </c>
      <c r="I2778" s="2" t="str">
        <f t="shared" si="828"/>
        <v/>
      </c>
      <c r="J2778" s="2">
        <f t="shared" si="829"/>
        <v>0.34862960062646831</v>
      </c>
      <c r="K2778" s="10" t="e">
        <f t="shared" si="820"/>
        <v>#N/A</v>
      </c>
      <c r="L2778" s="9" t="e">
        <f t="shared" si="821"/>
        <v>#N/A</v>
      </c>
      <c r="M2778" s="8" t="e">
        <f t="shared" si="822"/>
        <v>#N/A</v>
      </c>
      <c r="N2778" s="2" t="str">
        <f t="shared" si="823"/>
        <v>-</v>
      </c>
      <c r="O2778" s="2" t="str">
        <f t="shared" si="824"/>
        <v>-</v>
      </c>
      <c r="P2778" s="2" t="str">
        <f t="shared" si="825"/>
        <v>-</v>
      </c>
      <c r="Q2778" s="2" t="str">
        <f t="shared" si="826"/>
        <v>-</v>
      </c>
      <c r="AS2778" t="s">
        <v>2911</v>
      </c>
      <c r="AT2778" t="s">
        <v>2551</v>
      </c>
      <c r="AW2778" s="35">
        <v>48</v>
      </c>
      <c r="AX2778" s="37">
        <v>315</v>
      </c>
      <c r="AY2778" s="41">
        <f t="shared" si="819"/>
        <v>48315</v>
      </c>
      <c r="BA2778" s="7" t="s">
        <v>59</v>
      </c>
      <c r="BE2778" s="1">
        <v>6385</v>
      </c>
      <c r="BF2778" s="1">
        <v>1703</v>
      </c>
      <c r="BH2778" s="1">
        <f t="shared" si="827"/>
        <v>8088</v>
      </c>
    </row>
    <row r="2779" spans="1:60" hidden="1" outlineLevel="1">
      <c r="A2779" t="s">
        <v>1995</v>
      </c>
      <c r="B2779" t="s">
        <v>2551</v>
      </c>
      <c r="C2779" s="25">
        <v>4443</v>
      </c>
      <c r="F2779" s="25">
        <v>2598</v>
      </c>
      <c r="H2779" s="1">
        <v>751</v>
      </c>
      <c r="I2779" s="2" t="str">
        <f t="shared" si="828"/>
        <v/>
      </c>
      <c r="J2779" s="2">
        <f t="shared" si="829"/>
        <v>0.28906851424172442</v>
      </c>
      <c r="K2779" s="10" t="e">
        <f t="shared" si="820"/>
        <v>#N/A</v>
      </c>
      <c r="L2779" s="9" t="e">
        <f t="shared" si="821"/>
        <v>#N/A</v>
      </c>
      <c r="M2779" s="8" t="e">
        <f t="shared" si="822"/>
        <v>#N/A</v>
      </c>
      <c r="N2779" s="2" t="str">
        <f t="shared" si="823"/>
        <v>-</v>
      </c>
      <c r="O2779" s="2" t="str">
        <f t="shared" si="824"/>
        <v>-</v>
      </c>
      <c r="P2779" s="2" t="str">
        <f t="shared" si="825"/>
        <v>-</v>
      </c>
      <c r="Q2779" s="2" t="str">
        <f t="shared" si="826"/>
        <v>-</v>
      </c>
      <c r="AS2779" t="s">
        <v>1995</v>
      </c>
      <c r="AT2779" t="s">
        <v>2551</v>
      </c>
      <c r="AW2779" s="35">
        <v>48</v>
      </c>
      <c r="AX2779" s="37">
        <v>317</v>
      </c>
      <c r="AY2779" s="41">
        <f t="shared" si="819"/>
        <v>48317</v>
      </c>
      <c r="BA2779" s="7" t="s">
        <v>59</v>
      </c>
      <c r="BE2779" s="1">
        <v>2598</v>
      </c>
      <c r="BF2779" s="1">
        <v>259</v>
      </c>
      <c r="BH2779" s="1">
        <f t="shared" si="827"/>
        <v>2857</v>
      </c>
    </row>
    <row r="2780" spans="1:60" hidden="1" outlineLevel="1">
      <c r="A2780" t="s">
        <v>869</v>
      </c>
      <c r="B2780" t="s">
        <v>2551</v>
      </c>
      <c r="C2780" s="25">
        <v>3862</v>
      </c>
      <c r="F2780" s="25">
        <v>2709</v>
      </c>
      <c r="H2780" s="1">
        <v>979</v>
      </c>
      <c r="I2780" s="2" t="str">
        <f t="shared" si="828"/>
        <v/>
      </c>
      <c r="J2780" s="2">
        <f t="shared" si="829"/>
        <v>0.36138796603912882</v>
      </c>
      <c r="K2780" s="10" t="e">
        <f t="shared" si="820"/>
        <v>#N/A</v>
      </c>
      <c r="L2780" s="9" t="e">
        <f t="shared" si="821"/>
        <v>#N/A</v>
      </c>
      <c r="M2780" s="8" t="e">
        <f t="shared" si="822"/>
        <v>#N/A</v>
      </c>
      <c r="N2780" s="2" t="str">
        <f t="shared" si="823"/>
        <v>-</v>
      </c>
      <c r="O2780" s="2" t="str">
        <f t="shared" si="824"/>
        <v>-</v>
      </c>
      <c r="P2780" s="2" t="str">
        <f t="shared" si="825"/>
        <v>-</v>
      </c>
      <c r="Q2780" s="2" t="str">
        <f t="shared" si="826"/>
        <v>-</v>
      </c>
      <c r="AS2780" t="s">
        <v>869</v>
      </c>
      <c r="AT2780" t="s">
        <v>2551</v>
      </c>
      <c r="AW2780" s="35">
        <v>48</v>
      </c>
      <c r="AX2780" s="37">
        <v>319</v>
      </c>
      <c r="AY2780" s="41">
        <f t="shared" si="819"/>
        <v>48319</v>
      </c>
      <c r="BA2780" s="7" t="s">
        <v>59</v>
      </c>
      <c r="BE2780" s="1">
        <v>2709</v>
      </c>
      <c r="BF2780" s="1">
        <v>226</v>
      </c>
      <c r="BH2780" s="1">
        <f t="shared" si="827"/>
        <v>2935</v>
      </c>
    </row>
    <row r="2781" spans="1:60" hidden="1" outlineLevel="1">
      <c r="A2781" t="s">
        <v>1450</v>
      </c>
      <c r="B2781" t="s">
        <v>2551</v>
      </c>
      <c r="C2781" s="25">
        <v>36743</v>
      </c>
      <c r="F2781" s="25">
        <v>18596</v>
      </c>
      <c r="H2781" s="1">
        <v>7756</v>
      </c>
      <c r="I2781" s="2" t="str">
        <f t="shared" si="828"/>
        <v/>
      </c>
      <c r="J2781" s="2">
        <f t="shared" si="829"/>
        <v>0.41707894170789417</v>
      </c>
      <c r="K2781" s="10" t="e">
        <f t="shared" si="820"/>
        <v>#N/A</v>
      </c>
      <c r="L2781" s="9" t="e">
        <f t="shared" si="821"/>
        <v>#N/A</v>
      </c>
      <c r="M2781" s="8" t="e">
        <f t="shared" si="822"/>
        <v>#N/A</v>
      </c>
      <c r="N2781" s="2" t="str">
        <f t="shared" si="823"/>
        <v>-</v>
      </c>
      <c r="O2781" s="2" t="str">
        <f t="shared" si="824"/>
        <v>-</v>
      </c>
      <c r="P2781" s="2" t="str">
        <f t="shared" si="825"/>
        <v>-</v>
      </c>
      <c r="Q2781" s="2" t="str">
        <f t="shared" si="826"/>
        <v>-</v>
      </c>
      <c r="AS2781" t="s">
        <v>1450</v>
      </c>
      <c r="AT2781" t="s">
        <v>2551</v>
      </c>
      <c r="AW2781" s="35">
        <v>48</v>
      </c>
      <c r="AX2781" s="37">
        <v>321</v>
      </c>
      <c r="AY2781" s="41">
        <f t="shared" si="819"/>
        <v>48321</v>
      </c>
      <c r="BA2781" s="7" t="s">
        <v>59</v>
      </c>
      <c r="BE2781" s="1">
        <v>18596</v>
      </c>
      <c r="BF2781" s="1">
        <v>2556</v>
      </c>
      <c r="BH2781" s="1">
        <f t="shared" si="827"/>
        <v>21152</v>
      </c>
    </row>
    <row r="2782" spans="1:60" hidden="1" outlineLevel="1">
      <c r="A2782" t="s">
        <v>1898</v>
      </c>
      <c r="B2782" t="s">
        <v>2551</v>
      </c>
      <c r="C2782" s="25">
        <v>50951</v>
      </c>
      <c r="F2782" s="25">
        <v>23065</v>
      </c>
      <c r="H2782" s="1">
        <v>3328</v>
      </c>
      <c r="I2782" s="2" t="str">
        <f t="shared" si="828"/>
        <v/>
      </c>
      <c r="J2782" s="2">
        <f t="shared" si="829"/>
        <v>0.14428788207240409</v>
      </c>
      <c r="K2782" s="10" t="e">
        <f t="shared" si="820"/>
        <v>#N/A</v>
      </c>
      <c r="L2782" s="9" t="e">
        <f t="shared" si="821"/>
        <v>#N/A</v>
      </c>
      <c r="M2782" s="8" t="e">
        <f t="shared" si="822"/>
        <v>#N/A</v>
      </c>
      <c r="N2782" s="2" t="str">
        <f t="shared" si="823"/>
        <v>-</v>
      </c>
      <c r="O2782" s="2" t="str">
        <f t="shared" si="824"/>
        <v>-</v>
      </c>
      <c r="P2782" s="2" t="str">
        <f t="shared" si="825"/>
        <v>-</v>
      </c>
      <c r="Q2782" s="2" t="str">
        <f t="shared" si="826"/>
        <v>-</v>
      </c>
      <c r="AS2782" t="s">
        <v>1898</v>
      </c>
      <c r="AT2782" t="s">
        <v>2551</v>
      </c>
      <c r="AW2782" s="35">
        <v>48</v>
      </c>
      <c r="AX2782" s="37">
        <v>323</v>
      </c>
      <c r="AY2782" s="41">
        <f t="shared" si="819"/>
        <v>48323</v>
      </c>
      <c r="BA2782" s="7" t="s">
        <v>59</v>
      </c>
      <c r="BE2782" s="1">
        <v>23065</v>
      </c>
      <c r="BF2782" s="1">
        <v>2463</v>
      </c>
      <c r="BH2782" s="1">
        <f t="shared" si="827"/>
        <v>25528</v>
      </c>
    </row>
    <row r="2783" spans="1:60" hidden="1" outlineLevel="1">
      <c r="A2783" t="s">
        <v>738</v>
      </c>
      <c r="B2783" t="s">
        <v>2551</v>
      </c>
      <c r="C2783" s="25">
        <v>43936</v>
      </c>
      <c r="F2783" s="25">
        <v>21937</v>
      </c>
      <c r="H2783" s="1">
        <v>4688</v>
      </c>
      <c r="I2783" s="2" t="str">
        <f t="shared" si="828"/>
        <v/>
      </c>
      <c r="J2783" s="2">
        <f t="shared" si="829"/>
        <v>0.21370287641883576</v>
      </c>
      <c r="K2783" s="10" t="e">
        <f t="shared" si="820"/>
        <v>#N/A</v>
      </c>
      <c r="L2783" s="9" t="e">
        <f t="shared" si="821"/>
        <v>#N/A</v>
      </c>
      <c r="M2783" s="8" t="e">
        <f t="shared" si="822"/>
        <v>#N/A</v>
      </c>
      <c r="N2783" s="2" t="str">
        <f t="shared" si="823"/>
        <v>-</v>
      </c>
      <c r="O2783" s="2" t="str">
        <f t="shared" si="824"/>
        <v>-</v>
      </c>
      <c r="P2783" s="2" t="str">
        <f t="shared" si="825"/>
        <v>-</v>
      </c>
      <c r="Q2783" s="2" t="str">
        <f t="shared" si="826"/>
        <v>-</v>
      </c>
      <c r="AS2783" t="s">
        <v>738</v>
      </c>
      <c r="AT2783" t="s">
        <v>2551</v>
      </c>
      <c r="AW2783" s="35">
        <v>48</v>
      </c>
      <c r="AX2783" s="37">
        <v>325</v>
      </c>
      <c r="AY2783" s="41">
        <f t="shared" si="819"/>
        <v>48325</v>
      </c>
      <c r="BA2783" s="7" t="s">
        <v>59</v>
      </c>
      <c r="BE2783" s="1">
        <v>21937</v>
      </c>
      <c r="BF2783" s="1">
        <v>3045</v>
      </c>
      <c r="BH2783" s="1">
        <f t="shared" si="827"/>
        <v>24982</v>
      </c>
    </row>
    <row r="2784" spans="1:60" hidden="1" outlineLevel="1">
      <c r="A2784" t="s">
        <v>236</v>
      </c>
      <c r="B2784" t="s">
        <v>2551</v>
      </c>
      <c r="C2784" s="25">
        <v>2199</v>
      </c>
      <c r="F2784" s="25">
        <v>1754</v>
      </c>
      <c r="H2784" s="1">
        <v>553</v>
      </c>
      <c r="I2784" s="2" t="str">
        <f t="shared" si="828"/>
        <v/>
      </c>
      <c r="J2784" s="2">
        <f t="shared" si="829"/>
        <v>0.31527936145952107</v>
      </c>
      <c r="K2784" s="10" t="e">
        <f t="shared" si="820"/>
        <v>#N/A</v>
      </c>
      <c r="L2784" s="9" t="e">
        <f t="shared" si="821"/>
        <v>#N/A</v>
      </c>
      <c r="M2784" s="8" t="e">
        <f t="shared" si="822"/>
        <v>#N/A</v>
      </c>
      <c r="N2784" s="2" t="str">
        <f t="shared" si="823"/>
        <v>-</v>
      </c>
      <c r="O2784" s="2" t="str">
        <f t="shared" si="824"/>
        <v>-</v>
      </c>
      <c r="P2784" s="2" t="str">
        <f t="shared" si="825"/>
        <v>-</v>
      </c>
      <c r="Q2784" s="2" t="str">
        <f t="shared" si="826"/>
        <v>-</v>
      </c>
      <c r="AS2784" t="s">
        <v>236</v>
      </c>
      <c r="AT2784" t="s">
        <v>2551</v>
      </c>
      <c r="AW2784" s="35">
        <v>48</v>
      </c>
      <c r="AX2784" s="37">
        <v>327</v>
      </c>
      <c r="AY2784" s="41">
        <f t="shared" si="819"/>
        <v>48327</v>
      </c>
      <c r="BA2784" s="7" t="s">
        <v>59</v>
      </c>
      <c r="BE2784" s="1">
        <v>1754</v>
      </c>
      <c r="BF2784" s="1">
        <v>139</v>
      </c>
      <c r="BH2784" s="1">
        <f t="shared" si="827"/>
        <v>1893</v>
      </c>
    </row>
    <row r="2785" spans="1:60" hidden="1" outlineLevel="1">
      <c r="A2785" t="s">
        <v>766</v>
      </c>
      <c r="B2785" t="s">
        <v>2551</v>
      </c>
      <c r="C2785" s="25">
        <v>125844</v>
      </c>
      <c r="F2785" s="25">
        <v>62244</v>
      </c>
      <c r="H2785" s="1">
        <v>20408</v>
      </c>
      <c r="I2785" s="2" t="str">
        <f t="shared" si="828"/>
        <v/>
      </c>
      <c r="J2785" s="2">
        <f t="shared" si="829"/>
        <v>0.3278709594499068</v>
      </c>
      <c r="K2785" s="10" t="e">
        <f t="shared" si="820"/>
        <v>#N/A</v>
      </c>
      <c r="L2785" s="9" t="e">
        <f t="shared" si="821"/>
        <v>#N/A</v>
      </c>
      <c r="M2785" s="8" t="e">
        <f t="shared" si="822"/>
        <v>#N/A</v>
      </c>
      <c r="N2785" s="2" t="str">
        <f t="shared" si="823"/>
        <v>-</v>
      </c>
      <c r="O2785" s="2" t="str">
        <f t="shared" si="824"/>
        <v>-</v>
      </c>
      <c r="P2785" s="2" t="str">
        <f t="shared" si="825"/>
        <v>-</v>
      </c>
      <c r="Q2785" s="2" t="str">
        <f t="shared" si="826"/>
        <v>-</v>
      </c>
      <c r="AS2785" t="s">
        <v>766</v>
      </c>
      <c r="AT2785" t="s">
        <v>2551</v>
      </c>
      <c r="AW2785" s="35">
        <v>48</v>
      </c>
      <c r="AX2785" s="37">
        <v>329</v>
      </c>
      <c r="AY2785" s="41">
        <f t="shared" si="819"/>
        <v>48329</v>
      </c>
      <c r="BA2785" s="7" t="s">
        <v>59</v>
      </c>
      <c r="BE2785" s="1">
        <v>62244</v>
      </c>
      <c r="BF2785" s="1">
        <v>10595</v>
      </c>
      <c r="BH2785" s="1">
        <f t="shared" si="827"/>
        <v>72839</v>
      </c>
    </row>
    <row r="2786" spans="1:60" hidden="1" outlineLevel="1">
      <c r="A2786" t="s">
        <v>1228</v>
      </c>
      <c r="B2786" t="s">
        <v>2551</v>
      </c>
      <c r="C2786" s="25">
        <v>25082</v>
      </c>
      <c r="F2786" s="25">
        <v>12857</v>
      </c>
      <c r="H2786" s="1">
        <v>5405</v>
      </c>
      <c r="I2786" s="2" t="str">
        <f t="shared" si="828"/>
        <v/>
      </c>
      <c r="J2786" s="2">
        <f t="shared" si="829"/>
        <v>0.42039355992844363</v>
      </c>
      <c r="K2786" s="10" t="e">
        <f t="shared" si="820"/>
        <v>#N/A</v>
      </c>
      <c r="L2786" s="9" t="e">
        <f t="shared" si="821"/>
        <v>#N/A</v>
      </c>
      <c r="M2786" s="8" t="e">
        <f t="shared" si="822"/>
        <v>#N/A</v>
      </c>
      <c r="N2786" s="2" t="str">
        <f t="shared" si="823"/>
        <v>-</v>
      </c>
      <c r="O2786" s="2" t="str">
        <f t="shared" si="824"/>
        <v>-</v>
      </c>
      <c r="P2786" s="2" t="str">
        <f t="shared" si="825"/>
        <v>-</v>
      </c>
      <c r="Q2786" s="2" t="str">
        <f t="shared" si="826"/>
        <v>-</v>
      </c>
      <c r="AS2786" t="s">
        <v>1228</v>
      </c>
      <c r="AT2786" t="s">
        <v>2551</v>
      </c>
      <c r="AW2786" s="35">
        <v>48</v>
      </c>
      <c r="AX2786" s="37">
        <v>331</v>
      </c>
      <c r="AY2786" s="41">
        <f t="shared" si="819"/>
        <v>48331</v>
      </c>
      <c r="BA2786" s="7" t="s">
        <v>59</v>
      </c>
      <c r="BE2786" s="1">
        <v>12857</v>
      </c>
      <c r="BF2786" s="1">
        <v>1691</v>
      </c>
      <c r="BH2786" s="1">
        <f t="shared" si="827"/>
        <v>14548</v>
      </c>
    </row>
    <row r="2787" spans="1:60" hidden="1" outlineLevel="1">
      <c r="A2787" t="s">
        <v>1229</v>
      </c>
      <c r="B2787" t="s">
        <v>2551</v>
      </c>
      <c r="C2787" s="25">
        <v>4854</v>
      </c>
      <c r="F2787" s="25">
        <v>2993</v>
      </c>
      <c r="H2787" s="1">
        <v>892</v>
      </c>
      <c r="I2787" s="2" t="str">
        <f t="shared" si="828"/>
        <v/>
      </c>
      <c r="J2787" s="2">
        <f t="shared" si="829"/>
        <v>0.29802873371199468</v>
      </c>
      <c r="K2787" s="10" t="e">
        <f t="shared" si="820"/>
        <v>#N/A</v>
      </c>
      <c r="L2787" s="9" t="e">
        <f t="shared" si="821"/>
        <v>#N/A</v>
      </c>
      <c r="M2787" s="8" t="e">
        <f t="shared" si="822"/>
        <v>#N/A</v>
      </c>
      <c r="N2787" s="2" t="str">
        <f t="shared" si="823"/>
        <v>-</v>
      </c>
      <c r="O2787" s="2" t="str">
        <f t="shared" si="824"/>
        <v>-</v>
      </c>
      <c r="P2787" s="2" t="str">
        <f t="shared" si="825"/>
        <v>-</v>
      </c>
      <c r="Q2787" s="2" t="str">
        <f t="shared" si="826"/>
        <v>-</v>
      </c>
      <c r="AS2787" t="s">
        <v>1229</v>
      </c>
      <c r="AT2787" t="s">
        <v>2551</v>
      </c>
      <c r="AW2787" s="35">
        <v>48</v>
      </c>
      <c r="AX2787" s="37">
        <v>333</v>
      </c>
      <c r="AY2787" s="41">
        <f t="shared" si="819"/>
        <v>48333</v>
      </c>
      <c r="BA2787" s="7" t="s">
        <v>59</v>
      </c>
      <c r="BE2787" s="1">
        <v>2993</v>
      </c>
      <c r="BF2787" s="1">
        <v>280</v>
      </c>
      <c r="BH2787" s="1">
        <f t="shared" si="827"/>
        <v>3273</v>
      </c>
    </row>
    <row r="2788" spans="1:60" hidden="1" outlineLevel="1">
      <c r="A2788" t="s">
        <v>1766</v>
      </c>
      <c r="B2788" t="s">
        <v>2551</v>
      </c>
      <c r="C2788" s="25">
        <v>9279</v>
      </c>
      <c r="F2788" s="25">
        <v>4286</v>
      </c>
      <c r="H2788" s="1">
        <v>970</v>
      </c>
      <c r="I2788" s="2" t="str">
        <f t="shared" si="828"/>
        <v/>
      </c>
      <c r="J2788" s="2">
        <f t="shared" si="829"/>
        <v>0.22631824545030332</v>
      </c>
      <c r="K2788" s="10" t="e">
        <f t="shared" si="820"/>
        <v>#N/A</v>
      </c>
      <c r="L2788" s="9" t="e">
        <f t="shared" si="821"/>
        <v>#N/A</v>
      </c>
      <c r="M2788" s="8" t="e">
        <f t="shared" si="822"/>
        <v>#N/A</v>
      </c>
      <c r="N2788" s="2" t="str">
        <f t="shared" si="823"/>
        <v>-</v>
      </c>
      <c r="O2788" s="2" t="str">
        <f t="shared" si="824"/>
        <v>-</v>
      </c>
      <c r="P2788" s="2" t="str">
        <f t="shared" si="825"/>
        <v>-</v>
      </c>
      <c r="Q2788" s="2" t="str">
        <f t="shared" si="826"/>
        <v>-</v>
      </c>
      <c r="AS2788" t="s">
        <v>1766</v>
      </c>
      <c r="AT2788" t="s">
        <v>2551</v>
      </c>
      <c r="AW2788" s="35">
        <v>48</v>
      </c>
      <c r="AX2788" s="37">
        <v>335</v>
      </c>
      <c r="AY2788" s="41">
        <f t="shared" si="819"/>
        <v>48335</v>
      </c>
      <c r="BA2788" s="7" t="s">
        <v>59</v>
      </c>
      <c r="BE2788" s="1">
        <v>4286</v>
      </c>
      <c r="BF2788" s="1">
        <v>936</v>
      </c>
      <c r="BH2788" s="1">
        <f t="shared" si="827"/>
        <v>5222</v>
      </c>
    </row>
    <row r="2789" spans="1:60" hidden="1" outlineLevel="1">
      <c r="A2789" t="s">
        <v>2393</v>
      </c>
      <c r="B2789" t="s">
        <v>2551</v>
      </c>
      <c r="C2789" s="25">
        <v>19781</v>
      </c>
      <c r="F2789" s="25">
        <v>11693</v>
      </c>
      <c r="H2789" s="1">
        <v>5133</v>
      </c>
      <c r="I2789" s="2" t="str">
        <f t="shared" si="828"/>
        <v/>
      </c>
      <c r="J2789" s="2">
        <f t="shared" si="829"/>
        <v>0.43898058667578893</v>
      </c>
      <c r="K2789" s="10" t="e">
        <f t="shared" si="820"/>
        <v>#N/A</v>
      </c>
      <c r="L2789" s="9" t="e">
        <f t="shared" si="821"/>
        <v>#N/A</v>
      </c>
      <c r="M2789" s="8" t="e">
        <f t="shared" si="822"/>
        <v>#N/A</v>
      </c>
      <c r="N2789" s="2" t="str">
        <f t="shared" si="823"/>
        <v>-</v>
      </c>
      <c r="O2789" s="2" t="str">
        <f t="shared" si="824"/>
        <v>-</v>
      </c>
      <c r="P2789" s="2" t="str">
        <f t="shared" si="825"/>
        <v>-</v>
      </c>
      <c r="Q2789" s="2" t="str">
        <f t="shared" si="826"/>
        <v>-</v>
      </c>
      <c r="AS2789" t="s">
        <v>2393</v>
      </c>
      <c r="AT2789" t="s">
        <v>2551</v>
      </c>
      <c r="AW2789" s="35">
        <v>48</v>
      </c>
      <c r="AX2789" s="37">
        <v>337</v>
      </c>
      <c r="AY2789" s="41">
        <f t="shared" si="819"/>
        <v>48337</v>
      </c>
      <c r="BA2789" s="7" t="s">
        <v>59</v>
      </c>
      <c r="BE2789" s="1">
        <v>11693</v>
      </c>
      <c r="BF2789" s="1">
        <v>1268</v>
      </c>
      <c r="BH2789" s="1">
        <f t="shared" si="827"/>
        <v>12961</v>
      </c>
    </row>
    <row r="2790" spans="1:60" hidden="1" outlineLevel="1">
      <c r="A2790" t="s">
        <v>1093</v>
      </c>
      <c r="B2790" t="s">
        <v>2551</v>
      </c>
      <c r="C2790" s="25">
        <v>392497</v>
      </c>
      <c r="F2790" s="25">
        <v>194238</v>
      </c>
      <c r="H2790" s="1">
        <v>79056</v>
      </c>
      <c r="I2790" s="2" t="str">
        <f t="shared" si="828"/>
        <v/>
      </c>
      <c r="J2790" s="2">
        <f t="shared" si="829"/>
        <v>0.40700583819849873</v>
      </c>
      <c r="K2790" s="10" t="e">
        <f t="shared" si="820"/>
        <v>#N/A</v>
      </c>
      <c r="L2790" s="9" t="e">
        <f t="shared" si="821"/>
        <v>#N/A</v>
      </c>
      <c r="M2790" s="8" t="e">
        <f t="shared" si="822"/>
        <v>#N/A</v>
      </c>
      <c r="N2790" s="2" t="str">
        <f t="shared" si="823"/>
        <v>-</v>
      </c>
      <c r="O2790" s="2" t="str">
        <f t="shared" si="824"/>
        <v>-</v>
      </c>
      <c r="P2790" s="2" t="str">
        <f t="shared" si="825"/>
        <v>-</v>
      </c>
      <c r="Q2790" s="2" t="str">
        <f t="shared" si="826"/>
        <v>-</v>
      </c>
      <c r="AS2790" t="s">
        <v>1093</v>
      </c>
      <c r="AT2790" t="s">
        <v>2551</v>
      </c>
      <c r="AW2790" s="35">
        <v>48</v>
      </c>
      <c r="AX2790" s="37">
        <v>339</v>
      </c>
      <c r="AY2790" s="41">
        <f t="shared" si="819"/>
        <v>48339</v>
      </c>
      <c r="BA2790" s="7" t="s">
        <v>59</v>
      </c>
      <c r="BE2790" s="1">
        <v>194238</v>
      </c>
      <c r="BF2790" s="1">
        <v>32788</v>
      </c>
      <c r="BH2790" s="1">
        <f t="shared" si="827"/>
        <v>227026</v>
      </c>
    </row>
    <row r="2791" spans="1:60" hidden="1" outlineLevel="1">
      <c r="A2791" t="s">
        <v>966</v>
      </c>
      <c r="B2791" t="s">
        <v>2551</v>
      </c>
      <c r="C2791" s="25">
        <v>20558</v>
      </c>
      <c r="F2791" s="25">
        <v>8495</v>
      </c>
      <c r="H2791" s="1">
        <v>3014</v>
      </c>
      <c r="I2791" s="2" t="str">
        <f t="shared" si="828"/>
        <v/>
      </c>
      <c r="J2791" s="2">
        <f t="shared" si="829"/>
        <v>0.35479693937610357</v>
      </c>
      <c r="K2791" s="10" t="e">
        <f t="shared" si="820"/>
        <v>#N/A</v>
      </c>
      <c r="L2791" s="9" t="e">
        <f t="shared" si="821"/>
        <v>#N/A</v>
      </c>
      <c r="M2791" s="8" t="e">
        <f t="shared" si="822"/>
        <v>#N/A</v>
      </c>
      <c r="N2791" s="2" t="str">
        <f t="shared" si="823"/>
        <v>-</v>
      </c>
      <c r="O2791" s="2" t="str">
        <f t="shared" si="824"/>
        <v>-</v>
      </c>
      <c r="P2791" s="2" t="str">
        <f t="shared" si="825"/>
        <v>-</v>
      </c>
      <c r="Q2791" s="2" t="str">
        <f t="shared" si="826"/>
        <v>-</v>
      </c>
      <c r="AS2791" t="s">
        <v>966</v>
      </c>
      <c r="AT2791" t="s">
        <v>2551</v>
      </c>
      <c r="AW2791" s="35">
        <v>48</v>
      </c>
      <c r="AX2791" s="37">
        <v>341</v>
      </c>
      <c r="AY2791" s="41">
        <f t="shared" si="819"/>
        <v>48341</v>
      </c>
      <c r="BA2791" s="7" t="s">
        <v>59</v>
      </c>
      <c r="BE2791" s="1">
        <v>8495</v>
      </c>
      <c r="BF2791" s="1">
        <v>1421</v>
      </c>
      <c r="BH2791" s="1">
        <f t="shared" si="827"/>
        <v>9916</v>
      </c>
    </row>
    <row r="2792" spans="1:60" hidden="1" outlineLevel="1">
      <c r="A2792" t="s">
        <v>1683</v>
      </c>
      <c r="B2792" t="s">
        <v>2551</v>
      </c>
      <c r="C2792" s="25">
        <v>13168</v>
      </c>
      <c r="F2792" s="25">
        <v>8219</v>
      </c>
      <c r="H2792" s="1">
        <v>2829</v>
      </c>
      <c r="I2792" s="2" t="str">
        <f t="shared" si="828"/>
        <v/>
      </c>
      <c r="J2792" s="2">
        <f t="shared" si="829"/>
        <v>0.34420245771991725</v>
      </c>
      <c r="K2792" s="10" t="e">
        <f t="shared" si="820"/>
        <v>#N/A</v>
      </c>
      <c r="L2792" s="9" t="e">
        <f t="shared" si="821"/>
        <v>#N/A</v>
      </c>
      <c r="M2792" s="8" t="e">
        <f t="shared" si="822"/>
        <v>#N/A</v>
      </c>
      <c r="N2792" s="2" t="str">
        <f t="shared" si="823"/>
        <v>-</v>
      </c>
      <c r="O2792" s="2" t="str">
        <f t="shared" si="824"/>
        <v>-</v>
      </c>
      <c r="P2792" s="2" t="str">
        <f t="shared" si="825"/>
        <v>-</v>
      </c>
      <c r="Q2792" s="2" t="str">
        <f t="shared" si="826"/>
        <v>-</v>
      </c>
      <c r="AS2792" t="s">
        <v>1683</v>
      </c>
      <c r="AT2792" t="s">
        <v>2551</v>
      </c>
      <c r="AW2792" s="35">
        <v>48</v>
      </c>
      <c r="AX2792" s="37">
        <v>343</v>
      </c>
      <c r="AY2792" s="41">
        <f t="shared" ref="AY2792:AY2855" si="830">1000*AW2792+AX2792</f>
        <v>48343</v>
      </c>
      <c r="BA2792" s="7" t="s">
        <v>59</v>
      </c>
      <c r="BE2792" s="1">
        <v>8219</v>
      </c>
      <c r="BF2792" s="1">
        <v>784</v>
      </c>
      <c r="BH2792" s="1">
        <f t="shared" si="827"/>
        <v>9003</v>
      </c>
    </row>
    <row r="2793" spans="1:60" hidden="1" outlineLevel="1">
      <c r="A2793" t="s">
        <v>799</v>
      </c>
      <c r="B2793" t="s">
        <v>2551</v>
      </c>
      <c r="C2793" s="25">
        <v>1236</v>
      </c>
      <c r="F2793" s="25">
        <v>877</v>
      </c>
      <c r="H2793" s="1">
        <v>397</v>
      </c>
      <c r="I2793" s="2" t="str">
        <f t="shared" si="828"/>
        <v/>
      </c>
      <c r="J2793" s="2">
        <f t="shared" si="829"/>
        <v>0.45267958950969212</v>
      </c>
      <c r="K2793" s="10" t="e">
        <f t="shared" si="820"/>
        <v>#N/A</v>
      </c>
      <c r="L2793" s="9" t="e">
        <f t="shared" si="821"/>
        <v>#N/A</v>
      </c>
      <c r="M2793" s="8" t="e">
        <f t="shared" si="822"/>
        <v>#N/A</v>
      </c>
      <c r="N2793" s="2" t="str">
        <f t="shared" si="823"/>
        <v>-</v>
      </c>
      <c r="O2793" s="2" t="str">
        <f t="shared" si="824"/>
        <v>-</v>
      </c>
      <c r="P2793" s="2" t="str">
        <f t="shared" si="825"/>
        <v>-</v>
      </c>
      <c r="Q2793" s="2" t="str">
        <f t="shared" si="826"/>
        <v>-</v>
      </c>
      <c r="AS2793" t="s">
        <v>799</v>
      </c>
      <c r="AT2793" t="s">
        <v>2551</v>
      </c>
      <c r="AW2793" s="35">
        <v>48</v>
      </c>
      <c r="AX2793" s="37">
        <v>345</v>
      </c>
      <c r="AY2793" s="41">
        <f t="shared" si="830"/>
        <v>48345</v>
      </c>
      <c r="BA2793" s="7" t="s">
        <v>59</v>
      </c>
      <c r="BE2793" s="1">
        <v>877</v>
      </c>
      <c r="BF2793" s="1">
        <v>27</v>
      </c>
      <c r="BH2793" s="1">
        <f t="shared" si="827"/>
        <v>904</v>
      </c>
    </row>
    <row r="2794" spans="1:60" hidden="1" outlineLevel="1">
      <c r="A2794" t="s">
        <v>102</v>
      </c>
      <c r="B2794" t="s">
        <v>2551</v>
      </c>
      <c r="C2794" s="25">
        <v>61750</v>
      </c>
      <c r="F2794" s="25">
        <v>25602</v>
      </c>
      <c r="H2794" s="1">
        <v>11995</v>
      </c>
      <c r="I2794" s="2" t="str">
        <f t="shared" si="828"/>
        <v/>
      </c>
      <c r="J2794" s="2">
        <f t="shared" si="829"/>
        <v>0.46851808452464649</v>
      </c>
      <c r="K2794" s="10" t="e">
        <f t="shared" si="820"/>
        <v>#N/A</v>
      </c>
      <c r="L2794" s="9" t="e">
        <f t="shared" si="821"/>
        <v>#N/A</v>
      </c>
      <c r="M2794" s="8" t="e">
        <f t="shared" si="822"/>
        <v>#N/A</v>
      </c>
      <c r="N2794" s="2" t="str">
        <f t="shared" si="823"/>
        <v>-</v>
      </c>
      <c r="O2794" s="2" t="str">
        <f t="shared" si="824"/>
        <v>-</v>
      </c>
      <c r="P2794" s="2" t="str">
        <f t="shared" si="825"/>
        <v>-</v>
      </c>
      <c r="Q2794" s="2" t="str">
        <f t="shared" si="826"/>
        <v>-</v>
      </c>
      <c r="AS2794" t="s">
        <v>102</v>
      </c>
      <c r="AT2794" t="s">
        <v>2551</v>
      </c>
      <c r="AW2794" s="35">
        <v>48</v>
      </c>
      <c r="AX2794" s="37">
        <v>347</v>
      </c>
      <c r="AY2794" s="41">
        <f t="shared" si="830"/>
        <v>48347</v>
      </c>
      <c r="BA2794" s="7" t="s">
        <v>59</v>
      </c>
      <c r="BE2794" s="1">
        <v>25602</v>
      </c>
      <c r="BF2794" s="1">
        <v>5562</v>
      </c>
      <c r="BH2794" s="1">
        <f t="shared" si="827"/>
        <v>31164</v>
      </c>
    </row>
    <row r="2795" spans="1:60" hidden="1" outlineLevel="1">
      <c r="A2795" t="s">
        <v>54</v>
      </c>
      <c r="B2795" t="s">
        <v>2551</v>
      </c>
      <c r="C2795" s="25">
        <v>47338</v>
      </c>
      <c r="F2795" s="25">
        <v>24559</v>
      </c>
      <c r="H2795" s="1">
        <v>10626</v>
      </c>
      <c r="I2795" s="2" t="str">
        <f t="shared" si="828"/>
        <v/>
      </c>
      <c r="J2795" s="2">
        <f t="shared" si="829"/>
        <v>0.43267234007899347</v>
      </c>
      <c r="K2795" s="10" t="e">
        <f t="shared" si="820"/>
        <v>#N/A</v>
      </c>
      <c r="L2795" s="9" t="e">
        <f t="shared" si="821"/>
        <v>#N/A</v>
      </c>
      <c r="M2795" s="8" t="e">
        <f t="shared" si="822"/>
        <v>#N/A</v>
      </c>
      <c r="N2795" s="2" t="str">
        <f t="shared" si="823"/>
        <v>-</v>
      </c>
      <c r="O2795" s="2" t="str">
        <f t="shared" si="824"/>
        <v>-</v>
      </c>
      <c r="P2795" s="2" t="str">
        <f t="shared" si="825"/>
        <v>-</v>
      </c>
      <c r="Q2795" s="2" t="str">
        <f t="shared" si="826"/>
        <v>-</v>
      </c>
      <c r="AS2795" t="s">
        <v>54</v>
      </c>
      <c r="AT2795" t="s">
        <v>2551</v>
      </c>
      <c r="AW2795" s="35">
        <v>48</v>
      </c>
      <c r="AX2795" s="37">
        <v>349</v>
      </c>
      <c r="AY2795" s="41">
        <f t="shared" si="830"/>
        <v>48349</v>
      </c>
      <c r="BA2795" s="7" t="s">
        <v>59</v>
      </c>
      <c r="BE2795" s="1">
        <v>24559</v>
      </c>
      <c r="BF2795" s="1">
        <v>3734</v>
      </c>
      <c r="BH2795" s="1">
        <f t="shared" si="827"/>
        <v>28293</v>
      </c>
    </row>
    <row r="2796" spans="1:60" hidden="1" outlineLevel="1">
      <c r="A2796" t="s">
        <v>2044</v>
      </c>
      <c r="B2796" t="s">
        <v>2551</v>
      </c>
      <c r="C2796" s="25">
        <v>14349</v>
      </c>
      <c r="F2796" s="25">
        <v>8158</v>
      </c>
      <c r="H2796" s="1">
        <v>2840</v>
      </c>
      <c r="I2796" s="2" t="str">
        <f t="shared" si="828"/>
        <v/>
      </c>
      <c r="J2796" s="2">
        <f t="shared" si="829"/>
        <v>0.34812454032851187</v>
      </c>
      <c r="K2796" s="10" t="e">
        <f t="shared" si="820"/>
        <v>#N/A</v>
      </c>
      <c r="L2796" s="9" t="e">
        <f t="shared" si="821"/>
        <v>#N/A</v>
      </c>
      <c r="M2796" s="8" t="e">
        <f t="shared" si="822"/>
        <v>#N/A</v>
      </c>
      <c r="N2796" s="2" t="str">
        <f t="shared" si="823"/>
        <v>-</v>
      </c>
      <c r="O2796" s="2" t="str">
        <f t="shared" si="824"/>
        <v>-</v>
      </c>
      <c r="P2796" s="2" t="str">
        <f t="shared" si="825"/>
        <v>-</v>
      </c>
      <c r="Q2796" s="2" t="str">
        <f t="shared" si="826"/>
        <v>-</v>
      </c>
      <c r="AS2796" t="s">
        <v>2044</v>
      </c>
      <c r="AT2796" t="s">
        <v>2551</v>
      </c>
      <c r="AW2796" s="35">
        <v>48</v>
      </c>
      <c r="AX2796" s="37">
        <v>351</v>
      </c>
      <c r="AY2796" s="41">
        <f t="shared" si="830"/>
        <v>48351</v>
      </c>
      <c r="BA2796" s="7" t="s">
        <v>59</v>
      </c>
      <c r="BE2796" s="1">
        <v>8158</v>
      </c>
      <c r="BF2796" s="1">
        <v>1161</v>
      </c>
      <c r="BH2796" s="1">
        <f t="shared" si="827"/>
        <v>9319</v>
      </c>
    </row>
    <row r="2797" spans="1:60" hidden="1" outlineLevel="1">
      <c r="A2797" t="s">
        <v>231</v>
      </c>
      <c r="B2797" t="s">
        <v>2551</v>
      </c>
      <c r="C2797" s="25">
        <v>14740</v>
      </c>
      <c r="F2797" s="25">
        <v>8149</v>
      </c>
      <c r="H2797" s="1">
        <v>2282</v>
      </c>
      <c r="I2797" s="2" t="str">
        <f t="shared" si="828"/>
        <v/>
      </c>
      <c r="J2797" s="2">
        <f t="shared" si="829"/>
        <v>0.2800343600441772</v>
      </c>
      <c r="K2797" s="10" t="e">
        <f t="shared" si="820"/>
        <v>#N/A</v>
      </c>
      <c r="L2797" s="9" t="e">
        <f t="shared" si="821"/>
        <v>#N/A</v>
      </c>
      <c r="M2797" s="8" t="e">
        <f t="shared" si="822"/>
        <v>#N/A</v>
      </c>
      <c r="N2797" s="2" t="str">
        <f t="shared" si="823"/>
        <v>-</v>
      </c>
      <c r="O2797" s="2" t="str">
        <f t="shared" si="824"/>
        <v>-</v>
      </c>
      <c r="P2797" s="2" t="str">
        <f t="shared" si="825"/>
        <v>-</v>
      </c>
      <c r="Q2797" s="2" t="str">
        <f t="shared" si="826"/>
        <v>-</v>
      </c>
      <c r="AS2797" t="s">
        <v>231</v>
      </c>
      <c r="AT2797" t="s">
        <v>2551</v>
      </c>
      <c r="AW2797" s="35">
        <v>48</v>
      </c>
      <c r="AX2797" s="37">
        <v>353</v>
      </c>
      <c r="AY2797" s="41">
        <f t="shared" si="830"/>
        <v>48353</v>
      </c>
      <c r="BA2797" s="7" t="s">
        <v>59</v>
      </c>
      <c r="BE2797" s="1">
        <v>8149</v>
      </c>
      <c r="BF2797" s="1">
        <v>1251</v>
      </c>
      <c r="BH2797" s="1">
        <f t="shared" si="827"/>
        <v>9400</v>
      </c>
    </row>
    <row r="2798" spans="1:60" hidden="1" outlineLevel="1">
      <c r="A2798" t="s">
        <v>467</v>
      </c>
      <c r="B2798" t="s">
        <v>2551</v>
      </c>
      <c r="C2798" s="25">
        <v>329113</v>
      </c>
      <c r="F2798" s="25">
        <v>166050</v>
      </c>
      <c r="H2798" s="1">
        <v>66296</v>
      </c>
      <c r="I2798" s="2" t="str">
        <f t="shared" si="828"/>
        <v/>
      </c>
      <c r="J2798" s="2">
        <f t="shared" si="829"/>
        <v>0.3992532369768142</v>
      </c>
      <c r="K2798" s="10" t="e">
        <f t="shared" si="820"/>
        <v>#N/A</v>
      </c>
      <c r="L2798" s="9" t="e">
        <f t="shared" si="821"/>
        <v>#N/A</v>
      </c>
      <c r="M2798" s="8" t="e">
        <f t="shared" si="822"/>
        <v>#N/A</v>
      </c>
      <c r="N2798" s="2" t="str">
        <f t="shared" si="823"/>
        <v>-</v>
      </c>
      <c r="O2798" s="2" t="str">
        <f t="shared" si="824"/>
        <v>-</v>
      </c>
      <c r="P2798" s="2" t="str">
        <f t="shared" si="825"/>
        <v>-</v>
      </c>
      <c r="Q2798" s="2" t="str">
        <f t="shared" si="826"/>
        <v>-</v>
      </c>
      <c r="AS2798" t="s">
        <v>467</v>
      </c>
      <c r="AT2798" t="s">
        <v>2551</v>
      </c>
      <c r="AW2798" s="35">
        <v>48</v>
      </c>
      <c r="AX2798" s="37">
        <v>355</v>
      </c>
      <c r="AY2798" s="41">
        <f t="shared" si="830"/>
        <v>48355</v>
      </c>
      <c r="BA2798" s="7" t="s">
        <v>59</v>
      </c>
      <c r="BE2798" s="1">
        <v>166050</v>
      </c>
      <c r="BF2798" s="1">
        <v>31546</v>
      </c>
      <c r="BH2798" s="1">
        <f t="shared" si="827"/>
        <v>197596</v>
      </c>
    </row>
    <row r="2799" spans="1:60" hidden="1" outlineLevel="1">
      <c r="A2799" t="s">
        <v>908</v>
      </c>
      <c r="B2799" t="s">
        <v>2551</v>
      </c>
      <c r="C2799" s="25">
        <v>9557</v>
      </c>
      <c r="F2799" s="25">
        <v>4347</v>
      </c>
      <c r="H2799" s="1">
        <v>1709</v>
      </c>
      <c r="I2799" s="2" t="str">
        <f t="shared" si="828"/>
        <v/>
      </c>
      <c r="J2799" s="2">
        <f t="shared" si="829"/>
        <v>0.39314469749252356</v>
      </c>
      <c r="K2799" s="10" t="e">
        <f t="shared" si="820"/>
        <v>#N/A</v>
      </c>
      <c r="L2799" s="9" t="e">
        <f t="shared" si="821"/>
        <v>#N/A</v>
      </c>
      <c r="M2799" s="8" t="e">
        <f t="shared" si="822"/>
        <v>#N/A</v>
      </c>
      <c r="N2799" s="2" t="str">
        <f t="shared" si="823"/>
        <v>-</v>
      </c>
      <c r="O2799" s="2" t="str">
        <f t="shared" si="824"/>
        <v>-</v>
      </c>
      <c r="P2799" s="2" t="str">
        <f t="shared" si="825"/>
        <v>-</v>
      </c>
      <c r="Q2799" s="2" t="str">
        <f t="shared" si="826"/>
        <v>-</v>
      </c>
      <c r="AS2799" t="s">
        <v>908</v>
      </c>
      <c r="AT2799" t="s">
        <v>2551</v>
      </c>
      <c r="AW2799" s="35">
        <v>48</v>
      </c>
      <c r="AX2799" s="37">
        <v>357</v>
      </c>
      <c r="AY2799" s="41">
        <f t="shared" si="830"/>
        <v>48357</v>
      </c>
      <c r="BA2799" s="7" t="s">
        <v>59</v>
      </c>
      <c r="BE2799" s="1">
        <v>4347</v>
      </c>
      <c r="BF2799" s="1">
        <v>698</v>
      </c>
      <c r="BH2799" s="1">
        <f t="shared" si="827"/>
        <v>5045</v>
      </c>
    </row>
    <row r="2800" spans="1:60" hidden="1" outlineLevel="1">
      <c r="A2800" t="s">
        <v>879</v>
      </c>
      <c r="B2800" t="s">
        <v>2551</v>
      </c>
      <c r="C2800" s="25">
        <v>2010</v>
      </c>
      <c r="F2800" s="25">
        <v>1224</v>
      </c>
      <c r="H2800" s="1">
        <v>544</v>
      </c>
      <c r="I2800" s="2" t="str">
        <f t="shared" si="828"/>
        <v/>
      </c>
      <c r="J2800" s="2">
        <f t="shared" si="829"/>
        <v>0.44444444444444442</v>
      </c>
      <c r="K2800" s="10" t="e">
        <f t="shared" si="820"/>
        <v>#N/A</v>
      </c>
      <c r="L2800" s="9" t="e">
        <f t="shared" si="821"/>
        <v>#N/A</v>
      </c>
      <c r="M2800" s="8" t="e">
        <f t="shared" si="822"/>
        <v>#N/A</v>
      </c>
      <c r="N2800" s="2" t="str">
        <f t="shared" si="823"/>
        <v>-</v>
      </c>
      <c r="O2800" s="2" t="str">
        <f t="shared" si="824"/>
        <v>-</v>
      </c>
      <c r="P2800" s="2" t="str">
        <f t="shared" si="825"/>
        <v>-</v>
      </c>
      <c r="Q2800" s="2" t="str">
        <f t="shared" si="826"/>
        <v>-</v>
      </c>
      <c r="AS2800" t="s">
        <v>879</v>
      </c>
      <c r="AT2800" t="s">
        <v>2551</v>
      </c>
      <c r="AW2800" s="35">
        <v>48</v>
      </c>
      <c r="AX2800" s="37">
        <v>359</v>
      </c>
      <c r="AY2800" s="41">
        <f t="shared" si="830"/>
        <v>48359</v>
      </c>
      <c r="BA2800" s="7" t="s">
        <v>59</v>
      </c>
      <c r="BE2800" s="1">
        <v>1224</v>
      </c>
      <c r="BF2800" s="1">
        <v>261</v>
      </c>
      <c r="BH2800" s="1">
        <f t="shared" si="827"/>
        <v>1485</v>
      </c>
    </row>
    <row r="2801" spans="1:60" hidden="1" outlineLevel="1">
      <c r="A2801" t="s">
        <v>2585</v>
      </c>
      <c r="B2801" t="s">
        <v>2551</v>
      </c>
      <c r="C2801" s="25">
        <v>81687</v>
      </c>
      <c r="F2801" s="25">
        <v>45400</v>
      </c>
      <c r="H2801" s="1">
        <v>17060</v>
      </c>
      <c r="I2801" s="2" t="str">
        <f t="shared" si="828"/>
        <v/>
      </c>
      <c r="J2801" s="2">
        <f t="shared" si="829"/>
        <v>0.37577092511013216</v>
      </c>
      <c r="K2801" s="10" t="e">
        <f t="shared" si="820"/>
        <v>#N/A</v>
      </c>
      <c r="L2801" s="9" t="e">
        <f t="shared" si="821"/>
        <v>#N/A</v>
      </c>
      <c r="M2801" s="8" t="e">
        <f t="shared" si="822"/>
        <v>#N/A</v>
      </c>
      <c r="N2801" s="2" t="str">
        <f t="shared" si="823"/>
        <v>-</v>
      </c>
      <c r="O2801" s="2" t="str">
        <f t="shared" si="824"/>
        <v>-</v>
      </c>
      <c r="P2801" s="2" t="str">
        <f t="shared" si="825"/>
        <v>-</v>
      </c>
      <c r="Q2801" s="2" t="str">
        <f t="shared" si="826"/>
        <v>-</v>
      </c>
      <c r="AS2801" t="s">
        <v>2585</v>
      </c>
      <c r="AT2801" t="s">
        <v>2551</v>
      </c>
      <c r="AW2801" s="35">
        <v>48</v>
      </c>
      <c r="AX2801" s="37">
        <v>361</v>
      </c>
      <c r="AY2801" s="41">
        <f t="shared" si="830"/>
        <v>48361</v>
      </c>
      <c r="BA2801" s="7" t="s">
        <v>59</v>
      </c>
      <c r="BE2801" s="1">
        <v>45400</v>
      </c>
      <c r="BF2801" s="1">
        <v>7536</v>
      </c>
      <c r="BH2801" s="1">
        <f t="shared" si="827"/>
        <v>52936</v>
      </c>
    </row>
    <row r="2802" spans="1:60" hidden="1" outlineLevel="1">
      <c r="A2802" t="s">
        <v>909</v>
      </c>
      <c r="B2802" t="s">
        <v>2551</v>
      </c>
      <c r="C2802" s="25">
        <v>27859</v>
      </c>
      <c r="F2802" s="25">
        <v>15117</v>
      </c>
      <c r="H2802" s="1">
        <v>6072</v>
      </c>
      <c r="I2802" s="2" t="str">
        <f t="shared" si="828"/>
        <v/>
      </c>
      <c r="J2802" s="2">
        <f t="shared" si="829"/>
        <v>0.40166699742012302</v>
      </c>
      <c r="K2802" s="10" t="e">
        <f t="shared" si="820"/>
        <v>#N/A</v>
      </c>
      <c r="L2802" s="9" t="e">
        <f t="shared" si="821"/>
        <v>#N/A</v>
      </c>
      <c r="M2802" s="8" t="e">
        <f t="shared" si="822"/>
        <v>#N/A</v>
      </c>
      <c r="N2802" s="2" t="str">
        <f t="shared" si="823"/>
        <v>-</v>
      </c>
      <c r="O2802" s="2" t="str">
        <f t="shared" si="824"/>
        <v>-</v>
      </c>
      <c r="P2802" s="2" t="str">
        <f t="shared" si="825"/>
        <v>-</v>
      </c>
      <c r="Q2802" s="2" t="str">
        <f t="shared" si="826"/>
        <v>-</v>
      </c>
      <c r="AS2802" t="s">
        <v>909</v>
      </c>
      <c r="AT2802" t="s">
        <v>2551</v>
      </c>
      <c r="AW2802" s="35">
        <v>48</v>
      </c>
      <c r="AX2802" s="37">
        <v>363</v>
      </c>
      <c r="AY2802" s="41">
        <f t="shared" si="830"/>
        <v>48363</v>
      </c>
      <c r="BA2802" s="7" t="s">
        <v>59</v>
      </c>
      <c r="BE2802" s="1">
        <v>15117</v>
      </c>
      <c r="BF2802" s="1">
        <v>2071</v>
      </c>
      <c r="BH2802" s="1">
        <f t="shared" si="827"/>
        <v>17188</v>
      </c>
    </row>
    <row r="2803" spans="1:60" hidden="1" outlineLevel="1">
      <c r="A2803" t="s">
        <v>1320</v>
      </c>
      <c r="B2803" t="s">
        <v>2551</v>
      </c>
      <c r="C2803" s="25">
        <v>23456</v>
      </c>
      <c r="F2803" s="25">
        <v>13989</v>
      </c>
      <c r="H2803" s="1">
        <v>5734</v>
      </c>
      <c r="I2803" s="2" t="str">
        <f t="shared" si="828"/>
        <v/>
      </c>
      <c r="J2803" s="2">
        <f t="shared" si="829"/>
        <v>0.40989348774036743</v>
      </c>
      <c r="K2803" s="10" t="e">
        <f t="shared" si="820"/>
        <v>#N/A</v>
      </c>
      <c r="L2803" s="9" t="e">
        <f t="shared" si="821"/>
        <v>#N/A</v>
      </c>
      <c r="M2803" s="8" t="e">
        <f t="shared" si="822"/>
        <v>#N/A</v>
      </c>
      <c r="N2803" s="2" t="str">
        <f t="shared" si="823"/>
        <v>-</v>
      </c>
      <c r="O2803" s="2" t="str">
        <f t="shared" si="824"/>
        <v>-</v>
      </c>
      <c r="P2803" s="2" t="str">
        <f t="shared" si="825"/>
        <v>-</v>
      </c>
      <c r="Q2803" s="2" t="str">
        <f t="shared" si="826"/>
        <v>-</v>
      </c>
      <c r="AS2803" t="s">
        <v>1320</v>
      </c>
      <c r="AT2803" t="s">
        <v>2551</v>
      </c>
      <c r="AW2803" s="35">
        <v>48</v>
      </c>
      <c r="AX2803" s="37">
        <v>365</v>
      </c>
      <c r="AY2803" s="41">
        <f t="shared" si="830"/>
        <v>48365</v>
      </c>
      <c r="BA2803" s="7" t="s">
        <v>59</v>
      </c>
      <c r="BE2803" s="1">
        <v>13989</v>
      </c>
      <c r="BF2803" s="1">
        <v>2368</v>
      </c>
      <c r="BH2803" s="1">
        <f t="shared" si="827"/>
        <v>16357</v>
      </c>
    </row>
    <row r="2804" spans="1:60" hidden="1" outlineLevel="1">
      <c r="A2804" t="s">
        <v>274</v>
      </c>
      <c r="B2804" t="s">
        <v>2551</v>
      </c>
      <c r="C2804" s="25">
        <v>105387</v>
      </c>
      <c r="F2804" s="25">
        <v>59177</v>
      </c>
      <c r="H2804" s="1">
        <v>26562</v>
      </c>
      <c r="I2804" s="2" t="str">
        <f t="shared" si="828"/>
        <v/>
      </c>
      <c r="J2804" s="2">
        <f t="shared" si="829"/>
        <v>0.4488568193723913</v>
      </c>
      <c r="K2804" s="10" t="e">
        <f t="shared" si="820"/>
        <v>#N/A</v>
      </c>
      <c r="L2804" s="9" t="e">
        <f t="shared" si="821"/>
        <v>#N/A</v>
      </c>
      <c r="M2804" s="8" t="e">
        <f t="shared" si="822"/>
        <v>#N/A</v>
      </c>
      <c r="N2804" s="2" t="str">
        <f t="shared" si="823"/>
        <v>-</v>
      </c>
      <c r="O2804" s="2" t="str">
        <f t="shared" si="824"/>
        <v>-</v>
      </c>
      <c r="P2804" s="2" t="str">
        <f t="shared" si="825"/>
        <v>-</v>
      </c>
      <c r="Q2804" s="2" t="str">
        <f t="shared" si="826"/>
        <v>-</v>
      </c>
      <c r="AS2804" t="s">
        <v>274</v>
      </c>
      <c r="AT2804" t="s">
        <v>2551</v>
      </c>
      <c r="AW2804" s="35">
        <v>48</v>
      </c>
      <c r="AX2804" s="37">
        <v>367</v>
      </c>
      <c r="AY2804" s="41">
        <f t="shared" si="830"/>
        <v>48367</v>
      </c>
      <c r="BA2804" s="7" t="s">
        <v>59</v>
      </c>
      <c r="BE2804" s="1">
        <v>59177</v>
      </c>
      <c r="BF2804" s="1">
        <v>8597</v>
      </c>
      <c r="BH2804" s="1">
        <f t="shared" si="827"/>
        <v>67774</v>
      </c>
    </row>
    <row r="2805" spans="1:60" hidden="1" outlineLevel="1">
      <c r="A2805" t="s">
        <v>1039</v>
      </c>
      <c r="B2805" t="s">
        <v>2551</v>
      </c>
      <c r="C2805" s="25">
        <v>10035</v>
      </c>
      <c r="F2805" s="25">
        <v>4455</v>
      </c>
      <c r="H2805" s="1">
        <v>1775</v>
      </c>
      <c r="I2805" s="2" t="str">
        <f t="shared" si="828"/>
        <v/>
      </c>
      <c r="J2805" s="2">
        <f t="shared" si="829"/>
        <v>0.39842873176206511</v>
      </c>
      <c r="K2805" s="10" t="e">
        <f t="shared" si="820"/>
        <v>#N/A</v>
      </c>
      <c r="L2805" s="9" t="e">
        <f t="shared" si="821"/>
        <v>#N/A</v>
      </c>
      <c r="M2805" s="8" t="e">
        <f t="shared" si="822"/>
        <v>#N/A</v>
      </c>
      <c r="N2805" s="2" t="str">
        <f t="shared" si="823"/>
        <v>-</v>
      </c>
      <c r="O2805" s="2" t="str">
        <f t="shared" si="824"/>
        <v>-</v>
      </c>
      <c r="P2805" s="2" t="str">
        <f t="shared" si="825"/>
        <v>-</v>
      </c>
      <c r="Q2805" s="2" t="str">
        <f t="shared" si="826"/>
        <v>-</v>
      </c>
      <c r="AS2805" t="s">
        <v>1039</v>
      </c>
      <c r="AT2805" t="s">
        <v>2551</v>
      </c>
      <c r="AW2805" s="35">
        <v>48</v>
      </c>
      <c r="AX2805" s="37">
        <v>369</v>
      </c>
      <c r="AY2805" s="41">
        <f t="shared" si="830"/>
        <v>48369</v>
      </c>
      <c r="BA2805" s="7" t="s">
        <v>59</v>
      </c>
      <c r="BE2805" s="1">
        <v>4455</v>
      </c>
      <c r="BF2805" s="1">
        <v>548</v>
      </c>
      <c r="BH2805" s="1">
        <f t="shared" si="827"/>
        <v>5003</v>
      </c>
    </row>
    <row r="2806" spans="1:60" hidden="1" outlineLevel="1">
      <c r="A2806" t="s">
        <v>2757</v>
      </c>
      <c r="B2806" t="s">
        <v>2551</v>
      </c>
      <c r="C2806" s="25">
        <v>15403</v>
      </c>
      <c r="F2806" s="25">
        <v>7108</v>
      </c>
      <c r="H2806" s="1">
        <v>1319</v>
      </c>
      <c r="I2806" s="2" t="str">
        <f t="shared" si="828"/>
        <v/>
      </c>
      <c r="J2806" s="2">
        <f t="shared" si="829"/>
        <v>0.18556555993247045</v>
      </c>
      <c r="K2806" s="10" t="e">
        <f t="shared" si="820"/>
        <v>#N/A</v>
      </c>
      <c r="L2806" s="9" t="e">
        <f t="shared" si="821"/>
        <v>#N/A</v>
      </c>
      <c r="M2806" s="8" t="e">
        <f t="shared" si="822"/>
        <v>#N/A</v>
      </c>
      <c r="N2806" s="2" t="str">
        <f t="shared" si="823"/>
        <v>-</v>
      </c>
      <c r="O2806" s="2" t="str">
        <f t="shared" si="824"/>
        <v>-</v>
      </c>
      <c r="P2806" s="2" t="str">
        <f t="shared" si="825"/>
        <v>-</v>
      </c>
      <c r="Q2806" s="2" t="str">
        <f t="shared" si="826"/>
        <v>-</v>
      </c>
      <c r="AS2806" t="s">
        <v>2757</v>
      </c>
      <c r="AT2806" t="s">
        <v>2551</v>
      </c>
      <c r="AW2806" s="35">
        <v>48</v>
      </c>
      <c r="AX2806" s="37">
        <v>371</v>
      </c>
      <c r="AY2806" s="41">
        <f t="shared" si="830"/>
        <v>48371</v>
      </c>
      <c r="BA2806" s="7" t="s">
        <v>59</v>
      </c>
      <c r="BE2806" s="1">
        <v>7108</v>
      </c>
      <c r="BF2806" s="1">
        <v>812</v>
      </c>
      <c r="BH2806" s="1">
        <f t="shared" si="827"/>
        <v>7920</v>
      </c>
    </row>
    <row r="2807" spans="1:60" hidden="1" outlineLevel="1">
      <c r="A2807" t="s">
        <v>1633</v>
      </c>
      <c r="B2807" t="s">
        <v>2551</v>
      </c>
      <c r="C2807" s="25">
        <v>45495</v>
      </c>
      <c r="F2807" s="25">
        <v>32025</v>
      </c>
      <c r="H2807" s="1">
        <v>11450</v>
      </c>
      <c r="I2807" s="2" t="str">
        <f t="shared" si="828"/>
        <v/>
      </c>
      <c r="J2807" s="2">
        <f t="shared" si="829"/>
        <v>0.35753317720530836</v>
      </c>
      <c r="K2807" s="10" t="e">
        <f t="shared" si="820"/>
        <v>#N/A</v>
      </c>
      <c r="L2807" s="9" t="e">
        <f t="shared" si="821"/>
        <v>#N/A</v>
      </c>
      <c r="M2807" s="8" t="e">
        <f t="shared" si="822"/>
        <v>#N/A</v>
      </c>
      <c r="N2807" s="2" t="str">
        <f t="shared" si="823"/>
        <v>-</v>
      </c>
      <c r="O2807" s="2" t="str">
        <f t="shared" si="824"/>
        <v>-</v>
      </c>
      <c r="P2807" s="2" t="str">
        <f t="shared" si="825"/>
        <v>-</v>
      </c>
      <c r="Q2807" s="2" t="str">
        <f t="shared" si="826"/>
        <v>-</v>
      </c>
      <c r="AS2807" t="s">
        <v>1633</v>
      </c>
      <c r="AT2807" t="s">
        <v>2551</v>
      </c>
      <c r="AW2807" s="35">
        <v>48</v>
      </c>
      <c r="AX2807" s="37">
        <v>373</v>
      </c>
      <c r="AY2807" s="41">
        <f t="shared" si="830"/>
        <v>48373</v>
      </c>
      <c r="BA2807" s="7" t="s">
        <v>59</v>
      </c>
      <c r="BE2807" s="1">
        <v>32025</v>
      </c>
      <c r="BF2807" s="1">
        <v>6375</v>
      </c>
      <c r="BH2807" s="1">
        <f t="shared" si="827"/>
        <v>38400</v>
      </c>
    </row>
    <row r="2808" spans="1:60" hidden="1" outlineLevel="1">
      <c r="A2808" t="s">
        <v>1044</v>
      </c>
      <c r="B2808" t="s">
        <v>2551</v>
      </c>
      <c r="C2808" s="25">
        <v>119780</v>
      </c>
      <c r="F2808" s="25">
        <v>45349</v>
      </c>
      <c r="H2808" s="1">
        <v>16905</v>
      </c>
      <c r="I2808" s="2" t="str">
        <f t="shared" si="828"/>
        <v/>
      </c>
      <c r="J2808" s="2">
        <f t="shared" si="829"/>
        <v>0.37277558490815677</v>
      </c>
      <c r="K2808" s="10" t="e">
        <f t="shared" si="820"/>
        <v>#N/A</v>
      </c>
      <c r="L2808" s="9" t="e">
        <f t="shared" si="821"/>
        <v>#N/A</v>
      </c>
      <c r="M2808" s="8" t="e">
        <f t="shared" si="822"/>
        <v>#N/A</v>
      </c>
      <c r="N2808" s="2" t="str">
        <f t="shared" si="823"/>
        <v>-</v>
      </c>
      <c r="O2808" s="2" t="str">
        <f t="shared" si="824"/>
        <v>-</v>
      </c>
      <c r="P2808" s="2" t="str">
        <f t="shared" si="825"/>
        <v>-</v>
      </c>
      <c r="Q2808" s="2" t="str">
        <f t="shared" si="826"/>
        <v>-</v>
      </c>
      <c r="AS2808" t="s">
        <v>1044</v>
      </c>
      <c r="AT2808" t="s">
        <v>2551</v>
      </c>
      <c r="AW2808" s="35">
        <v>48</v>
      </c>
      <c r="AX2808" s="37">
        <v>375</v>
      </c>
      <c r="AY2808" s="41">
        <f t="shared" si="830"/>
        <v>48375</v>
      </c>
      <c r="BA2808" s="7" t="s">
        <v>59</v>
      </c>
      <c r="BE2808" s="1">
        <v>45349</v>
      </c>
      <c r="BF2808" s="1">
        <v>11413</v>
      </c>
      <c r="BH2808" s="1">
        <f t="shared" si="827"/>
        <v>56762</v>
      </c>
    </row>
    <row r="2809" spans="1:60" hidden="1" outlineLevel="1">
      <c r="A2809" t="s">
        <v>2907</v>
      </c>
      <c r="B2809" t="s">
        <v>2551</v>
      </c>
      <c r="C2809" s="25">
        <v>7638</v>
      </c>
      <c r="F2809" s="25">
        <v>4784</v>
      </c>
      <c r="H2809" s="1">
        <v>460</v>
      </c>
      <c r="I2809" s="2" t="str">
        <f t="shared" si="828"/>
        <v/>
      </c>
      <c r="J2809" s="2">
        <f t="shared" si="829"/>
        <v>9.6153846153846159E-2</v>
      </c>
      <c r="K2809" s="10" t="e">
        <f t="shared" si="820"/>
        <v>#N/A</v>
      </c>
      <c r="L2809" s="9" t="e">
        <f t="shared" si="821"/>
        <v>#N/A</v>
      </c>
      <c r="M2809" s="8" t="e">
        <f t="shared" si="822"/>
        <v>#N/A</v>
      </c>
      <c r="N2809" s="2" t="str">
        <f t="shared" si="823"/>
        <v>-</v>
      </c>
      <c r="O2809" s="2" t="str">
        <f t="shared" si="824"/>
        <v>-</v>
      </c>
      <c r="P2809" s="2" t="str">
        <f t="shared" si="825"/>
        <v>-</v>
      </c>
      <c r="Q2809" s="2" t="str">
        <f t="shared" si="826"/>
        <v>-</v>
      </c>
      <c r="AS2809" t="s">
        <v>2907</v>
      </c>
      <c r="AT2809" t="s">
        <v>2551</v>
      </c>
      <c r="AW2809" s="35">
        <v>48</v>
      </c>
      <c r="AX2809" s="37">
        <v>377</v>
      </c>
      <c r="AY2809" s="41">
        <f t="shared" si="830"/>
        <v>48377</v>
      </c>
      <c r="BA2809" s="7" t="s">
        <v>59</v>
      </c>
      <c r="BE2809" s="1">
        <v>4784</v>
      </c>
      <c r="BF2809" s="1">
        <v>641</v>
      </c>
      <c r="BH2809" s="1">
        <f t="shared" si="827"/>
        <v>5425</v>
      </c>
    </row>
    <row r="2810" spans="1:60" hidden="1" outlineLevel="1">
      <c r="A2810" t="s">
        <v>1914</v>
      </c>
      <c r="B2810" t="s">
        <v>2551</v>
      </c>
      <c r="C2810" s="25">
        <v>10830</v>
      </c>
      <c r="F2810" s="25">
        <v>5746</v>
      </c>
      <c r="H2810" s="1">
        <v>2729</v>
      </c>
      <c r="I2810" s="2" t="str">
        <f t="shared" si="828"/>
        <v/>
      </c>
      <c r="J2810" s="2">
        <f t="shared" si="829"/>
        <v>0.47493908806126001</v>
      </c>
      <c r="K2810" s="10" t="e">
        <f t="shared" si="820"/>
        <v>#N/A</v>
      </c>
      <c r="L2810" s="9" t="e">
        <f t="shared" si="821"/>
        <v>#N/A</v>
      </c>
      <c r="M2810" s="8" t="e">
        <f t="shared" si="822"/>
        <v>#N/A</v>
      </c>
      <c r="N2810" s="2" t="str">
        <f t="shared" si="823"/>
        <v>-</v>
      </c>
      <c r="O2810" s="2" t="str">
        <f t="shared" si="824"/>
        <v>-</v>
      </c>
      <c r="P2810" s="2" t="str">
        <f t="shared" si="825"/>
        <v>-</v>
      </c>
      <c r="Q2810" s="2" t="str">
        <f t="shared" si="826"/>
        <v>-</v>
      </c>
      <c r="AS2810" t="s">
        <v>1914</v>
      </c>
      <c r="AT2810" t="s">
        <v>2551</v>
      </c>
      <c r="AW2810" s="35">
        <v>48</v>
      </c>
      <c r="AX2810" s="37">
        <v>379</v>
      </c>
      <c r="AY2810" s="41">
        <f t="shared" si="830"/>
        <v>48379</v>
      </c>
      <c r="BA2810" s="7" t="s">
        <v>59</v>
      </c>
      <c r="BE2810" s="1">
        <v>5746</v>
      </c>
      <c r="BF2810" s="1">
        <v>763</v>
      </c>
      <c r="BH2810" s="1">
        <f t="shared" si="827"/>
        <v>6509</v>
      </c>
    </row>
    <row r="2811" spans="1:60" hidden="1" outlineLevel="1">
      <c r="A2811" t="s">
        <v>2677</v>
      </c>
      <c r="B2811" t="s">
        <v>2551</v>
      </c>
      <c r="C2811" s="25">
        <v>112464</v>
      </c>
      <c r="F2811" s="25">
        <v>65920</v>
      </c>
      <c r="H2811" s="1">
        <v>30813</v>
      </c>
      <c r="I2811" s="2" t="str">
        <f t="shared" si="828"/>
        <v/>
      </c>
      <c r="J2811" s="2">
        <f t="shared" si="829"/>
        <v>0.46743021844660193</v>
      </c>
      <c r="K2811" s="10" t="e">
        <f t="shared" si="820"/>
        <v>#N/A</v>
      </c>
      <c r="L2811" s="9" t="e">
        <f t="shared" si="821"/>
        <v>#N/A</v>
      </c>
      <c r="M2811" s="8" t="e">
        <f t="shared" si="822"/>
        <v>#N/A</v>
      </c>
      <c r="N2811" s="2" t="str">
        <f t="shared" si="823"/>
        <v>-</v>
      </c>
      <c r="O2811" s="2" t="str">
        <f t="shared" si="824"/>
        <v>-</v>
      </c>
      <c r="P2811" s="2" t="str">
        <f t="shared" si="825"/>
        <v>-</v>
      </c>
      <c r="Q2811" s="2" t="str">
        <f t="shared" si="826"/>
        <v>-</v>
      </c>
      <c r="AS2811" t="s">
        <v>2677</v>
      </c>
      <c r="AT2811" t="s">
        <v>2551</v>
      </c>
      <c r="AW2811" s="35">
        <v>48</v>
      </c>
      <c r="AX2811" s="37">
        <v>381</v>
      </c>
      <c r="AY2811" s="41">
        <f t="shared" si="830"/>
        <v>48381</v>
      </c>
      <c r="BA2811" s="7" t="s">
        <v>59</v>
      </c>
      <c r="BE2811" s="1">
        <v>65920</v>
      </c>
      <c r="BF2811" s="1">
        <v>10300</v>
      </c>
      <c r="BH2811" s="1">
        <f t="shared" si="827"/>
        <v>76220</v>
      </c>
    </row>
    <row r="2812" spans="1:60" hidden="1" outlineLevel="1">
      <c r="A2812" t="s">
        <v>1573</v>
      </c>
      <c r="B2812" t="s">
        <v>2551</v>
      </c>
      <c r="C2812" s="25">
        <v>3160</v>
      </c>
      <c r="F2812" s="25">
        <v>1771</v>
      </c>
      <c r="H2812" s="1">
        <v>467</v>
      </c>
      <c r="I2812" s="2" t="str">
        <f t="shared" si="828"/>
        <v/>
      </c>
      <c r="J2812" s="2">
        <f t="shared" si="829"/>
        <v>0.26369282891022022</v>
      </c>
      <c r="K2812" s="10" t="e">
        <f t="shared" si="820"/>
        <v>#N/A</v>
      </c>
      <c r="L2812" s="9" t="e">
        <f t="shared" si="821"/>
        <v>#N/A</v>
      </c>
      <c r="M2812" s="8" t="e">
        <f t="shared" si="822"/>
        <v>#N/A</v>
      </c>
      <c r="N2812" s="2" t="str">
        <f t="shared" si="823"/>
        <v>-</v>
      </c>
      <c r="O2812" s="2" t="str">
        <f t="shared" si="824"/>
        <v>-</v>
      </c>
      <c r="P2812" s="2" t="str">
        <f t="shared" si="825"/>
        <v>-</v>
      </c>
      <c r="Q2812" s="2" t="str">
        <f t="shared" si="826"/>
        <v>-</v>
      </c>
      <c r="AS2812" t="s">
        <v>1573</v>
      </c>
      <c r="AT2812" t="s">
        <v>2551</v>
      </c>
      <c r="AW2812" s="35">
        <v>48</v>
      </c>
      <c r="AX2812" s="37">
        <v>383</v>
      </c>
      <c r="AY2812" s="41">
        <f t="shared" si="830"/>
        <v>48383</v>
      </c>
      <c r="BA2812" s="7" t="s">
        <v>59</v>
      </c>
      <c r="BE2812" s="1">
        <v>1771</v>
      </c>
      <c r="BF2812" s="1">
        <v>158</v>
      </c>
      <c r="BH2812" s="1">
        <f t="shared" si="827"/>
        <v>1929</v>
      </c>
    </row>
    <row r="2813" spans="1:60" hidden="1" outlineLevel="1">
      <c r="A2813" t="s">
        <v>1574</v>
      </c>
      <c r="B2813" t="s">
        <v>2551</v>
      </c>
      <c r="C2813" s="25">
        <v>3264</v>
      </c>
      <c r="F2813" s="25">
        <v>2256</v>
      </c>
      <c r="H2813" s="1">
        <v>1021</v>
      </c>
      <c r="I2813" s="2" t="str">
        <f t="shared" si="828"/>
        <v/>
      </c>
      <c r="J2813" s="2">
        <f t="shared" si="829"/>
        <v>0.45257092198581561</v>
      </c>
      <c r="K2813" s="10" t="e">
        <f t="shared" ref="K2813:K2875" si="831">RANK(R2813,R2813:AP2813)</f>
        <v>#N/A</v>
      </c>
      <c r="L2813" s="9" t="e">
        <f t="shared" ref="L2813:L2875" si="832">RANK(S2813,R2813:AP2813)</f>
        <v>#N/A</v>
      </c>
      <c r="M2813" s="8" t="e">
        <f t="shared" ref="M2813:M2875" si="833">RANK(T2813,R2813:AP2813)</f>
        <v>#N/A</v>
      </c>
      <c r="N2813" s="2" t="str">
        <f t="shared" ref="N2813:N2875" si="834">IF(SUM($R2813:$AO2813)=0,"-",R2813/SUM($R2813:$AO2813))</f>
        <v>-</v>
      </c>
      <c r="O2813" s="2" t="str">
        <f t="shared" ref="O2813:O2875" si="835">IF(SUM($R2813:$AO2813)=0,"-",S2813/SUM($R2813:$AO2813))</f>
        <v>-</v>
      </c>
      <c r="P2813" s="2" t="str">
        <f t="shared" ref="P2813:P2875" si="836">IF(SUM($R2813:$AO2813)=0,"-",T2813/SUM($R2813:$AO2813))</f>
        <v>-</v>
      </c>
      <c r="Q2813" s="2" t="str">
        <f t="shared" ref="Q2813:Q2875" si="837">IF(SUM($R2813:$AO2813)=0,"-",(1-N2813-O2813-P2813))</f>
        <v>-</v>
      </c>
      <c r="AS2813" t="s">
        <v>1574</v>
      </c>
      <c r="AT2813" t="s">
        <v>2551</v>
      </c>
      <c r="AW2813" s="35">
        <v>48</v>
      </c>
      <c r="AX2813" s="37">
        <v>385</v>
      </c>
      <c r="AY2813" s="41">
        <f t="shared" si="830"/>
        <v>48385</v>
      </c>
      <c r="BA2813" s="7" t="s">
        <v>59</v>
      </c>
      <c r="BE2813" s="1">
        <v>2256</v>
      </c>
      <c r="BF2813" s="1">
        <v>260</v>
      </c>
      <c r="BH2813" s="1">
        <f t="shared" si="827"/>
        <v>2516</v>
      </c>
    </row>
    <row r="2814" spans="1:60" hidden="1" outlineLevel="1">
      <c r="A2814" t="s">
        <v>853</v>
      </c>
      <c r="B2814" t="s">
        <v>2551</v>
      </c>
      <c r="C2814" s="25">
        <v>13237</v>
      </c>
      <c r="F2814" s="25">
        <v>7515</v>
      </c>
      <c r="H2814" s="1">
        <v>3250</v>
      </c>
      <c r="I2814" s="2" t="str">
        <f t="shared" si="828"/>
        <v/>
      </c>
      <c r="J2814" s="2">
        <f t="shared" si="829"/>
        <v>0.43246839654025282</v>
      </c>
      <c r="K2814" s="10" t="e">
        <f t="shared" si="831"/>
        <v>#N/A</v>
      </c>
      <c r="L2814" s="9" t="e">
        <f t="shared" si="832"/>
        <v>#N/A</v>
      </c>
      <c r="M2814" s="8" t="e">
        <f t="shared" si="833"/>
        <v>#N/A</v>
      </c>
      <c r="N2814" s="2" t="str">
        <f t="shared" si="834"/>
        <v>-</v>
      </c>
      <c r="O2814" s="2" t="str">
        <f t="shared" si="835"/>
        <v>-</v>
      </c>
      <c r="P2814" s="2" t="str">
        <f t="shared" si="836"/>
        <v>-</v>
      </c>
      <c r="Q2814" s="2" t="str">
        <f t="shared" si="837"/>
        <v>-</v>
      </c>
      <c r="AS2814" t="s">
        <v>853</v>
      </c>
      <c r="AT2814" t="s">
        <v>2551</v>
      </c>
      <c r="AW2814" s="35">
        <v>48</v>
      </c>
      <c r="AX2814" s="37">
        <v>387</v>
      </c>
      <c r="AY2814" s="41">
        <f t="shared" si="830"/>
        <v>48387</v>
      </c>
      <c r="BA2814" s="7" t="s">
        <v>59</v>
      </c>
      <c r="BE2814" s="1">
        <v>7515</v>
      </c>
      <c r="BF2814" s="1">
        <v>671</v>
      </c>
      <c r="BH2814" s="1">
        <f t="shared" ref="BH2814:BH2874" si="838">BF2814+BE2814</f>
        <v>8186</v>
      </c>
    </row>
    <row r="2815" spans="1:60" hidden="1" outlineLevel="1">
      <c r="A2815" t="s">
        <v>1865</v>
      </c>
      <c r="B2815" t="s">
        <v>2551</v>
      </c>
      <c r="C2815" s="25">
        <v>12747</v>
      </c>
      <c r="F2815" s="25">
        <v>5743</v>
      </c>
      <c r="H2815" s="1">
        <v>837</v>
      </c>
      <c r="I2815" s="2" t="str">
        <f t="shared" si="828"/>
        <v/>
      </c>
      <c r="J2815" s="2">
        <f t="shared" si="829"/>
        <v>0.1457426432178304</v>
      </c>
      <c r="K2815" s="10" t="e">
        <f t="shared" si="831"/>
        <v>#N/A</v>
      </c>
      <c r="L2815" s="9" t="e">
        <f t="shared" si="832"/>
        <v>#N/A</v>
      </c>
      <c r="M2815" s="8" t="e">
        <f t="shared" si="833"/>
        <v>#N/A</v>
      </c>
      <c r="N2815" s="2" t="str">
        <f t="shared" si="834"/>
        <v>-</v>
      </c>
      <c r="O2815" s="2" t="str">
        <f t="shared" si="835"/>
        <v>-</v>
      </c>
      <c r="P2815" s="2" t="str">
        <f t="shared" si="836"/>
        <v>-</v>
      </c>
      <c r="Q2815" s="2" t="str">
        <f t="shared" si="837"/>
        <v>-</v>
      </c>
      <c r="AS2815" t="s">
        <v>1865</v>
      </c>
      <c r="AT2815" t="s">
        <v>2551</v>
      </c>
      <c r="AW2815" s="35">
        <v>48</v>
      </c>
      <c r="AX2815" s="37">
        <v>389</v>
      </c>
      <c r="AY2815" s="41">
        <f t="shared" si="830"/>
        <v>48389</v>
      </c>
      <c r="BA2815" s="7" t="s">
        <v>59</v>
      </c>
      <c r="BE2815" s="1">
        <v>5743</v>
      </c>
      <c r="BF2815" s="1">
        <v>913</v>
      </c>
      <c r="BH2815" s="1">
        <f t="shared" si="838"/>
        <v>6656</v>
      </c>
    </row>
    <row r="2816" spans="1:60" hidden="1" outlineLevel="1">
      <c r="A2816" t="s">
        <v>1596</v>
      </c>
      <c r="B2816" t="s">
        <v>2551</v>
      </c>
      <c r="C2816" s="25">
        <v>7548</v>
      </c>
      <c r="F2816" s="25">
        <v>4979</v>
      </c>
      <c r="H2816" s="1">
        <v>1499</v>
      </c>
      <c r="I2816" s="2" t="str">
        <f t="shared" si="828"/>
        <v/>
      </c>
      <c r="J2816" s="2">
        <f t="shared" si="829"/>
        <v>0.3010644707772645</v>
      </c>
      <c r="K2816" s="10" t="e">
        <f t="shared" si="831"/>
        <v>#N/A</v>
      </c>
      <c r="L2816" s="9" t="e">
        <f t="shared" si="832"/>
        <v>#N/A</v>
      </c>
      <c r="M2816" s="8" t="e">
        <f t="shared" si="833"/>
        <v>#N/A</v>
      </c>
      <c r="N2816" s="2" t="str">
        <f t="shared" si="834"/>
        <v>-</v>
      </c>
      <c r="O2816" s="2" t="str">
        <f t="shared" si="835"/>
        <v>-</v>
      </c>
      <c r="P2816" s="2" t="str">
        <f t="shared" si="836"/>
        <v>-</v>
      </c>
      <c r="Q2816" s="2" t="str">
        <f t="shared" si="837"/>
        <v>-</v>
      </c>
      <c r="AS2816" t="s">
        <v>1596</v>
      </c>
      <c r="AT2816" t="s">
        <v>2551</v>
      </c>
      <c r="AW2816" s="35">
        <v>48</v>
      </c>
      <c r="AX2816" s="37">
        <v>391</v>
      </c>
      <c r="AY2816" s="41">
        <f t="shared" si="830"/>
        <v>48391</v>
      </c>
      <c r="BA2816" s="7" t="s">
        <v>59</v>
      </c>
      <c r="BE2816" s="1">
        <v>4979</v>
      </c>
      <c r="BF2816" s="1">
        <v>588</v>
      </c>
      <c r="BH2816" s="1">
        <f t="shared" si="838"/>
        <v>5567</v>
      </c>
    </row>
    <row r="2817" spans="1:60" hidden="1" outlineLevel="1">
      <c r="A2817" t="s">
        <v>1491</v>
      </c>
      <c r="B2817" t="s">
        <v>2551</v>
      </c>
      <c r="C2817" s="25">
        <v>849</v>
      </c>
      <c r="F2817" s="25">
        <v>668</v>
      </c>
      <c r="H2817" s="1">
        <v>300</v>
      </c>
      <c r="I2817" s="2" t="str">
        <f t="shared" si="828"/>
        <v/>
      </c>
      <c r="J2817" s="2">
        <f t="shared" si="829"/>
        <v>0.44910179640718562</v>
      </c>
      <c r="K2817" s="10" t="e">
        <f t="shared" si="831"/>
        <v>#N/A</v>
      </c>
      <c r="L2817" s="9" t="e">
        <f t="shared" si="832"/>
        <v>#N/A</v>
      </c>
      <c r="M2817" s="8" t="e">
        <f t="shared" si="833"/>
        <v>#N/A</v>
      </c>
      <c r="N2817" s="2" t="str">
        <f t="shared" si="834"/>
        <v>-</v>
      </c>
      <c r="O2817" s="2" t="str">
        <f t="shared" si="835"/>
        <v>-</v>
      </c>
      <c r="P2817" s="2" t="str">
        <f t="shared" si="836"/>
        <v>-</v>
      </c>
      <c r="Q2817" s="2" t="str">
        <f t="shared" si="837"/>
        <v>-</v>
      </c>
      <c r="AS2817" t="s">
        <v>1491</v>
      </c>
      <c r="AT2817" t="s">
        <v>2551</v>
      </c>
      <c r="AW2817" s="35">
        <v>48</v>
      </c>
      <c r="AX2817" s="37">
        <v>393</v>
      </c>
      <c r="AY2817" s="41">
        <f t="shared" si="830"/>
        <v>48393</v>
      </c>
      <c r="BA2817" s="7" t="s">
        <v>59</v>
      </c>
      <c r="BE2817" s="1">
        <v>668</v>
      </c>
      <c r="BF2817" s="1">
        <v>68</v>
      </c>
      <c r="BH2817" s="1">
        <f t="shared" si="838"/>
        <v>736</v>
      </c>
    </row>
    <row r="2818" spans="1:60" hidden="1" outlineLevel="1">
      <c r="A2818" t="s">
        <v>2474</v>
      </c>
      <c r="B2818" t="s">
        <v>2551</v>
      </c>
      <c r="C2818" s="25">
        <v>16581</v>
      </c>
      <c r="F2818" s="25">
        <v>10293</v>
      </c>
      <c r="H2818" s="1">
        <v>4941</v>
      </c>
      <c r="I2818" s="2" t="str">
        <f t="shared" si="828"/>
        <v/>
      </c>
      <c r="J2818" s="2">
        <f t="shared" si="829"/>
        <v>0.48003497522588168</v>
      </c>
      <c r="K2818" s="10" t="e">
        <f t="shared" si="831"/>
        <v>#N/A</v>
      </c>
      <c r="L2818" s="9" t="e">
        <f t="shared" si="832"/>
        <v>#N/A</v>
      </c>
      <c r="M2818" s="8" t="e">
        <f t="shared" si="833"/>
        <v>#N/A</v>
      </c>
      <c r="N2818" s="2" t="str">
        <f t="shared" si="834"/>
        <v>-</v>
      </c>
      <c r="O2818" s="2" t="str">
        <f t="shared" si="835"/>
        <v>-</v>
      </c>
      <c r="P2818" s="2" t="str">
        <f t="shared" si="836"/>
        <v>-</v>
      </c>
      <c r="Q2818" s="2" t="str">
        <f t="shared" si="837"/>
        <v>-</v>
      </c>
      <c r="AS2818" t="s">
        <v>2474</v>
      </c>
      <c r="AT2818" t="s">
        <v>2551</v>
      </c>
      <c r="AW2818" s="35">
        <v>48</v>
      </c>
      <c r="AX2818" s="37">
        <v>395</v>
      </c>
      <c r="AY2818" s="41">
        <f t="shared" si="830"/>
        <v>48395</v>
      </c>
      <c r="BA2818" s="7" t="s">
        <v>59</v>
      </c>
      <c r="BE2818" s="1">
        <v>10293</v>
      </c>
      <c r="BF2818" s="1">
        <v>1628</v>
      </c>
      <c r="BH2818" s="1">
        <f t="shared" si="838"/>
        <v>11921</v>
      </c>
    </row>
    <row r="2819" spans="1:60" hidden="1" outlineLevel="1">
      <c r="A2819" t="s">
        <v>1877</v>
      </c>
      <c r="B2819" t="s">
        <v>2551</v>
      </c>
      <c r="C2819" s="25">
        <v>66117</v>
      </c>
      <c r="F2819" s="25">
        <v>35048</v>
      </c>
      <c r="H2819" s="1">
        <v>15492</v>
      </c>
      <c r="I2819" s="2" t="str">
        <f t="shared" si="828"/>
        <v/>
      </c>
      <c r="J2819" s="2">
        <f t="shared" si="829"/>
        <v>0.44202236932207256</v>
      </c>
      <c r="K2819" s="10" t="e">
        <f t="shared" si="831"/>
        <v>#N/A</v>
      </c>
      <c r="L2819" s="9" t="e">
        <f t="shared" si="832"/>
        <v>#N/A</v>
      </c>
      <c r="M2819" s="8" t="e">
        <f t="shared" si="833"/>
        <v>#N/A</v>
      </c>
      <c r="N2819" s="2" t="str">
        <f t="shared" si="834"/>
        <v>-</v>
      </c>
      <c r="O2819" s="2" t="str">
        <f t="shared" si="835"/>
        <v>-</v>
      </c>
      <c r="P2819" s="2" t="str">
        <f t="shared" si="836"/>
        <v>-</v>
      </c>
      <c r="Q2819" s="2" t="str">
        <f t="shared" si="837"/>
        <v>-</v>
      </c>
      <c r="AS2819" t="s">
        <v>1877</v>
      </c>
      <c r="AT2819" t="s">
        <v>2551</v>
      </c>
      <c r="AW2819" s="35">
        <v>48</v>
      </c>
      <c r="AX2819" s="37">
        <v>397</v>
      </c>
      <c r="AY2819" s="41">
        <f t="shared" si="830"/>
        <v>48397</v>
      </c>
      <c r="BA2819" s="7" t="s">
        <v>59</v>
      </c>
      <c r="BE2819" s="1">
        <v>35048</v>
      </c>
      <c r="BF2819" s="1">
        <v>5089</v>
      </c>
      <c r="BH2819" s="1">
        <f t="shared" si="838"/>
        <v>40137</v>
      </c>
    </row>
    <row r="2820" spans="1:60" hidden="1" outlineLevel="1">
      <c r="A2820" t="s">
        <v>2666</v>
      </c>
      <c r="B2820" t="s">
        <v>2551</v>
      </c>
      <c r="C2820" s="25">
        <v>10587</v>
      </c>
      <c r="F2820" s="25">
        <v>6347</v>
      </c>
      <c r="H2820" s="1">
        <v>1685</v>
      </c>
      <c r="I2820" s="2" t="str">
        <f t="shared" si="828"/>
        <v/>
      </c>
      <c r="J2820" s="2">
        <f t="shared" si="829"/>
        <v>0.26547975421458958</v>
      </c>
      <c r="K2820" s="10" t="e">
        <f t="shared" si="831"/>
        <v>#N/A</v>
      </c>
      <c r="L2820" s="9" t="e">
        <f t="shared" si="832"/>
        <v>#N/A</v>
      </c>
      <c r="M2820" s="8" t="e">
        <f t="shared" si="833"/>
        <v>#N/A</v>
      </c>
      <c r="N2820" s="2" t="str">
        <f t="shared" si="834"/>
        <v>-</v>
      </c>
      <c r="O2820" s="2" t="str">
        <f t="shared" si="835"/>
        <v>-</v>
      </c>
      <c r="P2820" s="2" t="str">
        <f t="shared" si="836"/>
        <v>-</v>
      </c>
      <c r="Q2820" s="2" t="str">
        <f t="shared" si="837"/>
        <v>-</v>
      </c>
      <c r="AS2820" t="s">
        <v>2666</v>
      </c>
      <c r="AT2820" t="s">
        <v>2551</v>
      </c>
      <c r="AW2820" s="35">
        <v>48</v>
      </c>
      <c r="AX2820" s="37">
        <v>399</v>
      </c>
      <c r="AY2820" s="41">
        <f t="shared" si="830"/>
        <v>48399</v>
      </c>
      <c r="BA2820" s="7" t="s">
        <v>59</v>
      </c>
      <c r="BE2820" s="1">
        <v>6347</v>
      </c>
      <c r="BF2820" s="1">
        <v>680</v>
      </c>
      <c r="BH2820" s="1">
        <f t="shared" si="838"/>
        <v>7027</v>
      </c>
    </row>
    <row r="2821" spans="1:60" hidden="1" outlineLevel="1">
      <c r="A2821" t="s">
        <v>1780</v>
      </c>
      <c r="B2821" t="s">
        <v>2551</v>
      </c>
      <c r="C2821" s="25">
        <v>50415</v>
      </c>
      <c r="F2821" s="25">
        <v>26888</v>
      </c>
      <c r="H2821" s="1">
        <v>11474</v>
      </c>
      <c r="I2821" s="2" t="str">
        <f t="shared" si="828"/>
        <v/>
      </c>
      <c r="J2821" s="2">
        <f t="shared" si="829"/>
        <v>0.42673311514430229</v>
      </c>
      <c r="K2821" s="10" t="e">
        <f t="shared" si="831"/>
        <v>#N/A</v>
      </c>
      <c r="L2821" s="9" t="e">
        <f t="shared" si="832"/>
        <v>#N/A</v>
      </c>
      <c r="M2821" s="8" t="e">
        <f t="shared" si="833"/>
        <v>#N/A</v>
      </c>
      <c r="N2821" s="2" t="str">
        <f t="shared" si="834"/>
        <v>-</v>
      </c>
      <c r="O2821" s="2" t="str">
        <f t="shared" si="835"/>
        <v>-</v>
      </c>
      <c r="P2821" s="2" t="str">
        <f t="shared" si="836"/>
        <v>-</v>
      </c>
      <c r="Q2821" s="2" t="str">
        <f t="shared" si="837"/>
        <v>-</v>
      </c>
      <c r="AS2821" t="s">
        <v>1780</v>
      </c>
      <c r="AT2821" t="s">
        <v>2551</v>
      </c>
      <c r="AW2821" s="35">
        <v>48</v>
      </c>
      <c r="AX2821" s="37">
        <v>401</v>
      </c>
      <c r="AY2821" s="41">
        <f t="shared" si="830"/>
        <v>48401</v>
      </c>
      <c r="BA2821" s="7" t="s">
        <v>59</v>
      </c>
      <c r="BE2821" s="1">
        <v>26888</v>
      </c>
      <c r="BF2821" s="1">
        <v>4365</v>
      </c>
      <c r="BH2821" s="1">
        <f t="shared" si="838"/>
        <v>31253</v>
      </c>
    </row>
    <row r="2822" spans="1:60" hidden="1" outlineLevel="1">
      <c r="A2822" t="s">
        <v>2978</v>
      </c>
      <c r="B2822" t="s">
        <v>2551</v>
      </c>
      <c r="C2822" s="25">
        <v>10583</v>
      </c>
      <c r="F2822" s="25">
        <v>6518</v>
      </c>
      <c r="H2822" s="1">
        <v>2942</v>
      </c>
      <c r="I2822" s="2" t="str">
        <f t="shared" si="828"/>
        <v/>
      </c>
      <c r="J2822" s="2">
        <f t="shared" si="829"/>
        <v>0.451365449524394</v>
      </c>
      <c r="K2822" s="10" t="e">
        <f t="shared" si="831"/>
        <v>#N/A</v>
      </c>
      <c r="L2822" s="9" t="e">
        <f t="shared" si="832"/>
        <v>#N/A</v>
      </c>
      <c r="M2822" s="8" t="e">
        <f t="shared" si="833"/>
        <v>#N/A</v>
      </c>
      <c r="N2822" s="2" t="str">
        <f t="shared" si="834"/>
        <v>-</v>
      </c>
      <c r="O2822" s="2" t="str">
        <f t="shared" si="835"/>
        <v>-</v>
      </c>
      <c r="P2822" s="2" t="str">
        <f t="shared" si="836"/>
        <v>-</v>
      </c>
      <c r="Q2822" s="2" t="str">
        <f t="shared" si="837"/>
        <v>-</v>
      </c>
      <c r="AS2822" t="s">
        <v>2978</v>
      </c>
      <c r="AT2822" t="s">
        <v>2551</v>
      </c>
      <c r="AW2822" s="35">
        <v>48</v>
      </c>
      <c r="AX2822" s="37">
        <v>403</v>
      </c>
      <c r="AY2822" s="41">
        <f t="shared" si="830"/>
        <v>48403</v>
      </c>
      <c r="BA2822" s="7" t="s">
        <v>59</v>
      </c>
      <c r="BE2822" s="1">
        <v>6518</v>
      </c>
      <c r="BF2822" s="1">
        <v>855</v>
      </c>
      <c r="BH2822" s="1">
        <f t="shared" si="838"/>
        <v>7373</v>
      </c>
    </row>
    <row r="2823" spans="1:60" hidden="1" outlineLevel="1">
      <c r="A2823" t="s">
        <v>803</v>
      </c>
      <c r="B2823" t="s">
        <v>2551</v>
      </c>
      <c r="C2823" s="25">
        <v>9128</v>
      </c>
      <c r="F2823" s="25">
        <v>6158</v>
      </c>
      <c r="H2823" s="1">
        <v>2323</v>
      </c>
      <c r="I2823" s="2" t="str">
        <f t="shared" ref="I2823:I2886" si="839">IF(D2823&gt;0,H2823/D2823,"")</f>
        <v/>
      </c>
      <c r="J2823" s="2">
        <f t="shared" ref="J2823:J2886" si="840">IF(F2823&gt;0,H2823/F2823,"")</f>
        <v>0.37723286781422538</v>
      </c>
      <c r="K2823" s="10" t="e">
        <f t="shared" si="831"/>
        <v>#N/A</v>
      </c>
      <c r="L2823" s="9" t="e">
        <f t="shared" si="832"/>
        <v>#N/A</v>
      </c>
      <c r="M2823" s="8" t="e">
        <f t="shared" si="833"/>
        <v>#N/A</v>
      </c>
      <c r="N2823" s="2" t="str">
        <f t="shared" si="834"/>
        <v>-</v>
      </c>
      <c r="O2823" s="2" t="str">
        <f t="shared" si="835"/>
        <v>-</v>
      </c>
      <c r="P2823" s="2" t="str">
        <f t="shared" si="836"/>
        <v>-</v>
      </c>
      <c r="Q2823" s="2" t="str">
        <f t="shared" si="837"/>
        <v>-</v>
      </c>
      <c r="AS2823" t="s">
        <v>803</v>
      </c>
      <c r="AT2823" t="s">
        <v>2551</v>
      </c>
      <c r="AW2823" s="35">
        <v>48</v>
      </c>
      <c r="AX2823" s="37">
        <v>405</v>
      </c>
      <c r="AY2823" s="41">
        <f t="shared" si="830"/>
        <v>48405</v>
      </c>
      <c r="BA2823" s="7" t="s">
        <v>59</v>
      </c>
      <c r="BE2823" s="1">
        <v>6158</v>
      </c>
      <c r="BF2823" s="1">
        <v>475</v>
      </c>
      <c r="BH2823" s="1">
        <f t="shared" si="838"/>
        <v>6633</v>
      </c>
    </row>
    <row r="2824" spans="1:60" hidden="1" outlineLevel="1">
      <c r="A2824" t="s">
        <v>1635</v>
      </c>
      <c r="B2824" t="s">
        <v>2551</v>
      </c>
      <c r="C2824" s="25">
        <v>25151</v>
      </c>
      <c r="F2824" s="25">
        <v>13639</v>
      </c>
      <c r="H2824" s="1">
        <v>6296</v>
      </c>
      <c r="I2824" s="2" t="str">
        <f t="shared" si="839"/>
        <v/>
      </c>
      <c r="J2824" s="2">
        <f t="shared" si="840"/>
        <v>0.46161742063201117</v>
      </c>
      <c r="K2824" s="10" t="e">
        <f t="shared" si="831"/>
        <v>#N/A</v>
      </c>
      <c r="L2824" s="9" t="e">
        <f t="shared" si="832"/>
        <v>#N/A</v>
      </c>
      <c r="M2824" s="8" t="e">
        <f t="shared" si="833"/>
        <v>#N/A</v>
      </c>
      <c r="N2824" s="2" t="str">
        <f t="shared" si="834"/>
        <v>-</v>
      </c>
      <c r="O2824" s="2" t="str">
        <f t="shared" si="835"/>
        <v>-</v>
      </c>
      <c r="P2824" s="2" t="str">
        <f t="shared" si="836"/>
        <v>-</v>
      </c>
      <c r="Q2824" s="2" t="str">
        <f t="shared" si="837"/>
        <v>-</v>
      </c>
      <c r="AS2824" t="s">
        <v>1635</v>
      </c>
      <c r="AT2824" t="s">
        <v>2551</v>
      </c>
      <c r="AW2824" s="35">
        <v>48</v>
      </c>
      <c r="AX2824" s="37">
        <v>407</v>
      </c>
      <c r="AY2824" s="41">
        <f t="shared" si="830"/>
        <v>48407</v>
      </c>
      <c r="BA2824" s="7" t="s">
        <v>59</v>
      </c>
      <c r="BE2824" s="1">
        <v>13639</v>
      </c>
      <c r="BF2824" s="1">
        <v>2707</v>
      </c>
      <c r="BH2824" s="1">
        <f t="shared" si="838"/>
        <v>16346</v>
      </c>
    </row>
    <row r="2825" spans="1:60" hidden="1" outlineLevel="1">
      <c r="A2825" t="s">
        <v>1921</v>
      </c>
      <c r="B2825" t="s">
        <v>2551</v>
      </c>
      <c r="C2825" s="25">
        <v>67022</v>
      </c>
      <c r="F2825" s="25">
        <v>38280</v>
      </c>
      <c r="H2825" s="1">
        <v>12147</v>
      </c>
      <c r="I2825" s="2" t="str">
        <f t="shared" si="839"/>
        <v/>
      </c>
      <c r="J2825" s="2">
        <f t="shared" si="840"/>
        <v>0.31731974921630096</v>
      </c>
      <c r="K2825" s="10" t="e">
        <f t="shared" si="831"/>
        <v>#N/A</v>
      </c>
      <c r="L2825" s="9" t="e">
        <f t="shared" si="832"/>
        <v>#N/A</v>
      </c>
      <c r="M2825" s="8" t="e">
        <f t="shared" si="833"/>
        <v>#N/A</v>
      </c>
      <c r="N2825" s="2" t="str">
        <f t="shared" si="834"/>
        <v>-</v>
      </c>
      <c r="O2825" s="2" t="str">
        <f t="shared" si="835"/>
        <v>-</v>
      </c>
      <c r="P2825" s="2" t="str">
        <f t="shared" si="836"/>
        <v>-</v>
      </c>
      <c r="Q2825" s="2" t="str">
        <f t="shared" si="837"/>
        <v>-</v>
      </c>
      <c r="AS2825" t="s">
        <v>1921</v>
      </c>
      <c r="AT2825" t="s">
        <v>2551</v>
      </c>
      <c r="AW2825" s="35">
        <v>48</v>
      </c>
      <c r="AX2825" s="37">
        <v>409</v>
      </c>
      <c r="AY2825" s="41">
        <f t="shared" si="830"/>
        <v>48409</v>
      </c>
      <c r="BA2825" s="7" t="s">
        <v>59</v>
      </c>
      <c r="BE2825" s="1">
        <v>38280</v>
      </c>
      <c r="BF2825" s="1">
        <v>8534</v>
      </c>
      <c r="BH2825" s="1">
        <f t="shared" si="838"/>
        <v>46814</v>
      </c>
    </row>
    <row r="2826" spans="1:60" hidden="1" outlineLevel="1">
      <c r="A2826" t="s">
        <v>2260</v>
      </c>
      <c r="B2826" t="s">
        <v>2551</v>
      </c>
      <c r="C2826" s="25">
        <v>5985</v>
      </c>
      <c r="F2826" s="25">
        <v>3287</v>
      </c>
      <c r="H2826" s="1">
        <v>1084</v>
      </c>
      <c r="I2826" s="2" t="str">
        <f t="shared" si="839"/>
        <v/>
      </c>
      <c r="J2826" s="2">
        <f t="shared" si="840"/>
        <v>0.32978399756616977</v>
      </c>
      <c r="K2826" s="10" t="e">
        <f t="shared" si="831"/>
        <v>#N/A</v>
      </c>
      <c r="L2826" s="9" t="e">
        <f t="shared" si="832"/>
        <v>#N/A</v>
      </c>
      <c r="M2826" s="8" t="e">
        <f t="shared" si="833"/>
        <v>#N/A</v>
      </c>
      <c r="N2826" s="2" t="str">
        <f t="shared" si="834"/>
        <v>-</v>
      </c>
      <c r="O2826" s="2" t="str">
        <f t="shared" si="835"/>
        <v>-</v>
      </c>
      <c r="P2826" s="2" t="str">
        <f t="shared" si="836"/>
        <v>-</v>
      </c>
      <c r="Q2826" s="2" t="str">
        <f t="shared" si="837"/>
        <v>-</v>
      </c>
      <c r="AS2826" t="s">
        <v>2260</v>
      </c>
      <c r="AT2826" t="s">
        <v>2551</v>
      </c>
      <c r="AW2826" s="35">
        <v>48</v>
      </c>
      <c r="AX2826" s="37">
        <v>411</v>
      </c>
      <c r="AY2826" s="41">
        <f t="shared" si="830"/>
        <v>48411</v>
      </c>
      <c r="BA2826" s="7" t="s">
        <v>59</v>
      </c>
      <c r="BE2826" s="1">
        <v>3287</v>
      </c>
      <c r="BF2826" s="1">
        <v>462</v>
      </c>
      <c r="BH2826" s="1">
        <f t="shared" si="838"/>
        <v>3749</v>
      </c>
    </row>
    <row r="2827" spans="1:60" hidden="1" outlineLevel="1">
      <c r="A2827" t="s">
        <v>862</v>
      </c>
      <c r="B2827" t="s">
        <v>2551</v>
      </c>
      <c r="C2827" s="25">
        <v>3085</v>
      </c>
      <c r="F2827" s="25">
        <v>1618</v>
      </c>
      <c r="H2827" s="1">
        <v>503</v>
      </c>
      <c r="I2827" s="2" t="str">
        <f t="shared" si="839"/>
        <v/>
      </c>
      <c r="J2827" s="2">
        <f t="shared" si="840"/>
        <v>0.31087762669962915</v>
      </c>
      <c r="K2827" s="10" t="e">
        <f t="shared" si="831"/>
        <v>#N/A</v>
      </c>
      <c r="L2827" s="9" t="e">
        <f t="shared" si="832"/>
        <v>#N/A</v>
      </c>
      <c r="M2827" s="8" t="e">
        <f t="shared" si="833"/>
        <v>#N/A</v>
      </c>
      <c r="N2827" s="2" t="str">
        <f t="shared" si="834"/>
        <v>-</v>
      </c>
      <c r="O2827" s="2" t="str">
        <f t="shared" si="835"/>
        <v>-</v>
      </c>
      <c r="P2827" s="2" t="str">
        <f t="shared" si="836"/>
        <v>-</v>
      </c>
      <c r="Q2827" s="2" t="str">
        <f t="shared" si="837"/>
        <v>-</v>
      </c>
      <c r="AS2827" t="s">
        <v>862</v>
      </c>
      <c r="AT2827" t="s">
        <v>2551</v>
      </c>
      <c r="AW2827" s="35">
        <v>48</v>
      </c>
      <c r="AX2827" s="37">
        <v>413</v>
      </c>
      <c r="AY2827" s="41">
        <f t="shared" si="830"/>
        <v>48413</v>
      </c>
      <c r="BA2827" s="7" t="s">
        <v>59</v>
      </c>
      <c r="BE2827" s="1">
        <v>1618</v>
      </c>
      <c r="BF2827" s="1">
        <v>245</v>
      </c>
      <c r="BH2827" s="1">
        <f t="shared" si="838"/>
        <v>1863</v>
      </c>
    </row>
    <row r="2828" spans="1:60" hidden="1" outlineLevel="1">
      <c r="A2828" t="s">
        <v>259</v>
      </c>
      <c r="B2828" t="s">
        <v>2551</v>
      </c>
      <c r="C2828" s="25">
        <v>16232</v>
      </c>
      <c r="F2828" s="25">
        <v>8939</v>
      </c>
      <c r="H2828" s="1">
        <v>1979</v>
      </c>
      <c r="I2828" s="2" t="str">
        <f t="shared" si="839"/>
        <v/>
      </c>
      <c r="J2828" s="2">
        <f t="shared" si="840"/>
        <v>0.22138941716075625</v>
      </c>
      <c r="K2828" s="10" t="e">
        <f t="shared" si="831"/>
        <v>#N/A</v>
      </c>
      <c r="L2828" s="9" t="e">
        <f t="shared" si="832"/>
        <v>#N/A</v>
      </c>
      <c r="M2828" s="8" t="e">
        <f t="shared" si="833"/>
        <v>#N/A</v>
      </c>
      <c r="N2828" s="2" t="str">
        <f t="shared" si="834"/>
        <v>-</v>
      </c>
      <c r="O2828" s="2" t="str">
        <f t="shared" si="835"/>
        <v>-</v>
      </c>
      <c r="P2828" s="2" t="str">
        <f t="shared" si="836"/>
        <v>-</v>
      </c>
      <c r="Q2828" s="2" t="str">
        <f t="shared" si="837"/>
        <v>-</v>
      </c>
      <c r="AS2828" t="s">
        <v>259</v>
      </c>
      <c r="AT2828" t="s">
        <v>2551</v>
      </c>
      <c r="AW2828" s="35">
        <v>48</v>
      </c>
      <c r="AX2828" s="37">
        <v>415</v>
      </c>
      <c r="AY2828" s="41">
        <f t="shared" si="830"/>
        <v>48415</v>
      </c>
      <c r="BA2828" s="7" t="s">
        <v>59</v>
      </c>
      <c r="BE2828" s="1">
        <v>8939</v>
      </c>
      <c r="BF2828" s="1">
        <v>1933</v>
      </c>
      <c r="BH2828" s="1">
        <f t="shared" si="838"/>
        <v>10872</v>
      </c>
    </row>
    <row r="2829" spans="1:60" hidden="1" outlineLevel="1">
      <c r="A2829" t="s">
        <v>773</v>
      </c>
      <c r="B2829" t="s">
        <v>2551</v>
      </c>
      <c r="C2829" s="25">
        <v>3287</v>
      </c>
      <c r="F2829" s="25">
        <v>2088</v>
      </c>
      <c r="H2829" s="1">
        <v>925</v>
      </c>
      <c r="I2829" s="2" t="str">
        <f t="shared" si="839"/>
        <v/>
      </c>
      <c r="J2829" s="2">
        <f t="shared" si="840"/>
        <v>0.44300766283524906</v>
      </c>
      <c r="K2829" s="10" t="e">
        <f t="shared" si="831"/>
        <v>#N/A</v>
      </c>
      <c r="L2829" s="9" t="e">
        <f t="shared" si="832"/>
        <v>#N/A</v>
      </c>
      <c r="M2829" s="8" t="e">
        <f t="shared" si="833"/>
        <v>#N/A</v>
      </c>
      <c r="N2829" s="2" t="str">
        <f t="shared" si="834"/>
        <v>-</v>
      </c>
      <c r="O2829" s="2" t="str">
        <f t="shared" si="835"/>
        <v>-</v>
      </c>
      <c r="P2829" s="2" t="str">
        <f t="shared" si="836"/>
        <v>-</v>
      </c>
      <c r="Q2829" s="2" t="str">
        <f t="shared" si="837"/>
        <v>-</v>
      </c>
      <c r="AS2829" t="s">
        <v>773</v>
      </c>
      <c r="AT2829" t="s">
        <v>2551</v>
      </c>
      <c r="AW2829" s="35">
        <v>48</v>
      </c>
      <c r="AX2829" s="37">
        <v>417</v>
      </c>
      <c r="AY2829" s="41">
        <f t="shared" si="830"/>
        <v>48417</v>
      </c>
      <c r="BA2829" s="7" t="s">
        <v>59</v>
      </c>
      <c r="BE2829" s="1">
        <v>2088</v>
      </c>
      <c r="BF2829" s="1">
        <v>412</v>
      </c>
      <c r="BH2829" s="1">
        <f t="shared" si="838"/>
        <v>2500</v>
      </c>
    </row>
    <row r="2830" spans="1:60" hidden="1" outlineLevel="1">
      <c r="A2830" t="s">
        <v>2116</v>
      </c>
      <c r="B2830" t="s">
        <v>2551</v>
      </c>
      <c r="C2830" s="25">
        <v>25324</v>
      </c>
      <c r="F2830" s="25">
        <v>12855</v>
      </c>
      <c r="H2830" s="1">
        <v>5758</v>
      </c>
      <c r="I2830" s="2" t="str">
        <f t="shared" si="839"/>
        <v/>
      </c>
      <c r="J2830" s="2">
        <f t="shared" si="840"/>
        <v>0.44791909762738236</v>
      </c>
      <c r="K2830" s="10" t="e">
        <f t="shared" si="831"/>
        <v>#N/A</v>
      </c>
      <c r="L2830" s="9" t="e">
        <f t="shared" si="832"/>
        <v>#N/A</v>
      </c>
      <c r="M2830" s="8" t="e">
        <f t="shared" si="833"/>
        <v>#N/A</v>
      </c>
      <c r="N2830" s="2" t="str">
        <f t="shared" si="834"/>
        <v>-</v>
      </c>
      <c r="O2830" s="2" t="str">
        <f t="shared" si="835"/>
        <v>-</v>
      </c>
      <c r="P2830" s="2" t="str">
        <f t="shared" si="836"/>
        <v>-</v>
      </c>
      <c r="Q2830" s="2" t="str">
        <f t="shared" si="837"/>
        <v>-</v>
      </c>
      <c r="AS2830" t="s">
        <v>2116</v>
      </c>
      <c r="AT2830" t="s">
        <v>2551</v>
      </c>
      <c r="AW2830" s="35">
        <v>48</v>
      </c>
      <c r="AX2830" s="37">
        <v>419</v>
      </c>
      <c r="AY2830" s="41">
        <f t="shared" si="830"/>
        <v>48419</v>
      </c>
      <c r="BA2830" s="7" t="s">
        <v>59</v>
      </c>
      <c r="BE2830" s="1">
        <v>12855</v>
      </c>
      <c r="BF2830" s="1">
        <v>2050</v>
      </c>
      <c r="BH2830" s="1">
        <f t="shared" si="838"/>
        <v>14905</v>
      </c>
    </row>
    <row r="2831" spans="1:60" hidden="1" outlineLevel="1">
      <c r="A2831" t="s">
        <v>278</v>
      </c>
      <c r="B2831" t="s">
        <v>2551</v>
      </c>
      <c r="C2831" s="25">
        <v>2946</v>
      </c>
      <c r="F2831" s="25">
        <v>1260</v>
      </c>
      <c r="H2831" s="1">
        <v>601</v>
      </c>
      <c r="I2831" s="2" t="str">
        <f t="shared" si="839"/>
        <v/>
      </c>
      <c r="J2831" s="2">
        <f t="shared" si="840"/>
        <v>0.47698412698412701</v>
      </c>
      <c r="K2831" s="10" t="e">
        <f t="shared" si="831"/>
        <v>#N/A</v>
      </c>
      <c r="L2831" s="9" t="e">
        <f t="shared" si="832"/>
        <v>#N/A</v>
      </c>
      <c r="M2831" s="8" t="e">
        <f t="shared" si="833"/>
        <v>#N/A</v>
      </c>
      <c r="N2831" s="2" t="str">
        <f t="shared" si="834"/>
        <v>-</v>
      </c>
      <c r="O2831" s="2" t="str">
        <f t="shared" si="835"/>
        <v>-</v>
      </c>
      <c r="P2831" s="2" t="str">
        <f t="shared" si="836"/>
        <v>-</v>
      </c>
      <c r="Q2831" s="2" t="str">
        <f t="shared" si="837"/>
        <v>-</v>
      </c>
      <c r="AS2831" t="s">
        <v>278</v>
      </c>
      <c r="AT2831" t="s">
        <v>2551</v>
      </c>
      <c r="AW2831" s="35">
        <v>48</v>
      </c>
      <c r="AX2831" s="37">
        <v>421</v>
      </c>
      <c r="AY2831" s="41">
        <f t="shared" si="830"/>
        <v>48421</v>
      </c>
      <c r="BA2831" s="7" t="s">
        <v>59</v>
      </c>
      <c r="BE2831" s="1">
        <v>1260</v>
      </c>
      <c r="BF2831" s="1">
        <v>133</v>
      </c>
      <c r="BH2831" s="1">
        <f t="shared" si="838"/>
        <v>1393</v>
      </c>
    </row>
    <row r="2832" spans="1:60" hidden="1" outlineLevel="1">
      <c r="A2832" t="s">
        <v>258</v>
      </c>
      <c r="B2832" t="s">
        <v>2551</v>
      </c>
      <c r="C2832" s="25">
        <v>196124</v>
      </c>
      <c r="F2832" s="25">
        <v>105812</v>
      </c>
      <c r="H2832" s="1">
        <v>42642</v>
      </c>
      <c r="I2832" s="2" t="str">
        <f t="shared" si="839"/>
        <v/>
      </c>
      <c r="J2832" s="2">
        <f t="shared" si="840"/>
        <v>0.40299776962915357</v>
      </c>
      <c r="K2832" s="10" t="e">
        <f t="shared" si="831"/>
        <v>#N/A</v>
      </c>
      <c r="L2832" s="9" t="e">
        <f t="shared" si="832"/>
        <v>#N/A</v>
      </c>
      <c r="M2832" s="8" t="e">
        <f t="shared" si="833"/>
        <v>#N/A</v>
      </c>
      <c r="N2832" s="2" t="str">
        <f t="shared" si="834"/>
        <v>-</v>
      </c>
      <c r="O2832" s="2" t="str">
        <f t="shared" si="835"/>
        <v>-</v>
      </c>
      <c r="P2832" s="2" t="str">
        <f t="shared" si="836"/>
        <v>-</v>
      </c>
      <c r="Q2832" s="2" t="str">
        <f t="shared" si="837"/>
        <v>-</v>
      </c>
      <c r="AS2832" t="s">
        <v>258</v>
      </c>
      <c r="AT2832" t="s">
        <v>2551</v>
      </c>
      <c r="AW2832" s="35">
        <v>48</v>
      </c>
      <c r="AX2832" s="37">
        <v>423</v>
      </c>
      <c r="AY2832" s="41">
        <f t="shared" si="830"/>
        <v>48423</v>
      </c>
      <c r="BA2832" s="7" t="s">
        <v>59</v>
      </c>
      <c r="BE2832" s="1">
        <v>105812</v>
      </c>
      <c r="BF2832" s="1">
        <v>13380</v>
      </c>
      <c r="BH2832" s="1">
        <f t="shared" si="838"/>
        <v>119192</v>
      </c>
    </row>
    <row r="2833" spans="1:60" hidden="1" outlineLevel="1">
      <c r="A2833" t="s">
        <v>774</v>
      </c>
      <c r="B2833" t="s">
        <v>2551</v>
      </c>
      <c r="C2833" s="25">
        <v>7853</v>
      </c>
      <c r="F2833" s="25">
        <v>4854</v>
      </c>
      <c r="H2833" s="1">
        <v>2483</v>
      </c>
      <c r="I2833" s="2" t="str">
        <f t="shared" si="839"/>
        <v/>
      </c>
      <c r="J2833" s="2">
        <f t="shared" si="840"/>
        <v>0.51153687680263704</v>
      </c>
      <c r="K2833" s="10" t="e">
        <f t="shared" si="831"/>
        <v>#N/A</v>
      </c>
      <c r="L2833" s="9" t="e">
        <f t="shared" si="832"/>
        <v>#N/A</v>
      </c>
      <c r="M2833" s="8" t="e">
        <f t="shared" si="833"/>
        <v>#N/A</v>
      </c>
      <c r="N2833" s="2" t="str">
        <f t="shared" si="834"/>
        <v>-</v>
      </c>
      <c r="O2833" s="2" t="str">
        <f t="shared" si="835"/>
        <v>-</v>
      </c>
      <c r="P2833" s="2" t="str">
        <f t="shared" si="836"/>
        <v>-</v>
      </c>
      <c r="Q2833" s="2" t="str">
        <f t="shared" si="837"/>
        <v>-</v>
      </c>
      <c r="AS2833" t="s">
        <v>774</v>
      </c>
      <c r="AT2833" t="s">
        <v>2551</v>
      </c>
      <c r="AW2833" s="35">
        <v>48</v>
      </c>
      <c r="AX2833" s="37">
        <v>425</v>
      </c>
      <c r="AY2833" s="41">
        <f t="shared" si="830"/>
        <v>48425</v>
      </c>
      <c r="BA2833" s="7" t="s">
        <v>59</v>
      </c>
      <c r="BE2833" s="1">
        <v>4854</v>
      </c>
      <c r="BF2833" s="1">
        <v>907</v>
      </c>
      <c r="BH2833" s="1">
        <f t="shared" si="838"/>
        <v>5761</v>
      </c>
    </row>
    <row r="2834" spans="1:60" hidden="1" outlineLevel="1">
      <c r="A2834" t="s">
        <v>353</v>
      </c>
      <c r="B2834" t="s">
        <v>2551</v>
      </c>
      <c r="C2834" s="25">
        <v>59050</v>
      </c>
      <c r="F2834" s="25">
        <v>26977</v>
      </c>
      <c r="H2834" s="1">
        <v>4936</v>
      </c>
      <c r="I2834" s="2" t="str">
        <f t="shared" si="839"/>
        <v/>
      </c>
      <c r="J2834" s="2">
        <f t="shared" si="840"/>
        <v>0.18297067872632242</v>
      </c>
      <c r="K2834" s="10" t="e">
        <f t="shared" si="831"/>
        <v>#N/A</v>
      </c>
      <c r="L2834" s="9" t="e">
        <f t="shared" si="832"/>
        <v>#N/A</v>
      </c>
      <c r="M2834" s="8" t="e">
        <f t="shared" si="833"/>
        <v>#N/A</v>
      </c>
      <c r="N2834" s="2" t="str">
        <f t="shared" si="834"/>
        <v>-</v>
      </c>
      <c r="O2834" s="2" t="str">
        <f t="shared" si="835"/>
        <v>-</v>
      </c>
      <c r="P2834" s="2" t="str">
        <f t="shared" si="836"/>
        <v>-</v>
      </c>
      <c r="Q2834" s="2" t="str">
        <f t="shared" si="837"/>
        <v>-</v>
      </c>
      <c r="AS2834" t="s">
        <v>353</v>
      </c>
      <c r="AT2834" t="s">
        <v>2551</v>
      </c>
      <c r="AW2834" s="35">
        <v>48</v>
      </c>
      <c r="AX2834" s="37">
        <v>427</v>
      </c>
      <c r="AY2834" s="41">
        <f t="shared" si="830"/>
        <v>48427</v>
      </c>
      <c r="BA2834" s="7" t="s">
        <v>59</v>
      </c>
      <c r="BE2834" s="1">
        <v>26977</v>
      </c>
      <c r="BF2834" s="1">
        <v>931</v>
      </c>
      <c r="BH2834" s="1">
        <f t="shared" si="838"/>
        <v>27908</v>
      </c>
    </row>
    <row r="2835" spans="1:60" hidden="1" outlineLevel="1">
      <c r="A2835" t="s">
        <v>3003</v>
      </c>
      <c r="B2835" t="s">
        <v>2551</v>
      </c>
      <c r="C2835" s="25">
        <v>9450</v>
      </c>
      <c r="F2835" s="25">
        <v>5031</v>
      </c>
      <c r="H2835" s="1">
        <v>2077</v>
      </c>
      <c r="I2835" s="2" t="str">
        <f t="shared" si="839"/>
        <v/>
      </c>
      <c r="J2835" s="2">
        <f t="shared" si="840"/>
        <v>0.41284038958457564</v>
      </c>
      <c r="K2835" s="10" t="e">
        <f t="shared" si="831"/>
        <v>#N/A</v>
      </c>
      <c r="L2835" s="9" t="e">
        <f t="shared" si="832"/>
        <v>#N/A</v>
      </c>
      <c r="M2835" s="8" t="e">
        <f t="shared" si="833"/>
        <v>#N/A</v>
      </c>
      <c r="N2835" s="2" t="str">
        <f t="shared" si="834"/>
        <v>-</v>
      </c>
      <c r="O2835" s="2" t="str">
        <f t="shared" si="835"/>
        <v>-</v>
      </c>
      <c r="P2835" s="2" t="str">
        <f t="shared" si="836"/>
        <v>-</v>
      </c>
      <c r="Q2835" s="2" t="str">
        <f t="shared" si="837"/>
        <v>-</v>
      </c>
      <c r="AS2835" t="s">
        <v>3003</v>
      </c>
      <c r="AT2835" t="s">
        <v>2551</v>
      </c>
      <c r="AW2835" s="35">
        <v>48</v>
      </c>
      <c r="AX2835" s="37">
        <v>429</v>
      </c>
      <c r="AY2835" s="41">
        <f t="shared" si="830"/>
        <v>48429</v>
      </c>
      <c r="BA2835" s="7" t="s">
        <v>59</v>
      </c>
      <c r="BE2835" s="1">
        <v>5031</v>
      </c>
      <c r="BF2835" s="1">
        <v>783</v>
      </c>
      <c r="BH2835" s="1">
        <f t="shared" si="838"/>
        <v>5814</v>
      </c>
    </row>
    <row r="2836" spans="1:60" hidden="1" outlineLevel="1">
      <c r="A2836" t="s">
        <v>457</v>
      </c>
      <c r="B2836" t="s">
        <v>2551</v>
      </c>
      <c r="C2836" s="25">
        <v>1124</v>
      </c>
      <c r="F2836" s="25">
        <v>804</v>
      </c>
      <c r="H2836" s="1">
        <v>245</v>
      </c>
      <c r="I2836" s="2" t="str">
        <f t="shared" si="839"/>
        <v/>
      </c>
      <c r="J2836" s="2">
        <f t="shared" si="840"/>
        <v>0.30472636815920395</v>
      </c>
      <c r="K2836" s="10" t="e">
        <f t="shared" si="831"/>
        <v>#N/A</v>
      </c>
      <c r="L2836" s="9" t="e">
        <f t="shared" si="832"/>
        <v>#N/A</v>
      </c>
      <c r="M2836" s="8" t="e">
        <f t="shared" si="833"/>
        <v>#N/A</v>
      </c>
      <c r="N2836" s="2" t="str">
        <f t="shared" si="834"/>
        <v>-</v>
      </c>
      <c r="O2836" s="2" t="str">
        <f t="shared" si="835"/>
        <v>-</v>
      </c>
      <c r="P2836" s="2" t="str">
        <f t="shared" si="836"/>
        <v>-</v>
      </c>
      <c r="Q2836" s="2" t="str">
        <f t="shared" si="837"/>
        <v>-</v>
      </c>
      <c r="AS2836" t="s">
        <v>457</v>
      </c>
      <c r="AT2836" t="s">
        <v>2551</v>
      </c>
      <c r="AW2836" s="35">
        <v>48</v>
      </c>
      <c r="AX2836" s="37">
        <v>431</v>
      </c>
      <c r="AY2836" s="41">
        <f t="shared" si="830"/>
        <v>48431</v>
      </c>
      <c r="BA2836" s="7" t="s">
        <v>59</v>
      </c>
      <c r="BE2836" s="1">
        <v>804</v>
      </c>
      <c r="BF2836" s="1">
        <v>73</v>
      </c>
      <c r="BH2836" s="1">
        <f t="shared" si="838"/>
        <v>877</v>
      </c>
    </row>
    <row r="2837" spans="1:60" hidden="1" outlineLevel="1">
      <c r="A2837" t="s">
        <v>458</v>
      </c>
      <c r="B2837" t="s">
        <v>2551</v>
      </c>
      <c r="C2837" s="25">
        <v>1425</v>
      </c>
      <c r="F2837" s="25">
        <v>1133</v>
      </c>
      <c r="H2837" s="1">
        <v>515</v>
      </c>
      <c r="I2837" s="2" t="str">
        <f t="shared" si="839"/>
        <v/>
      </c>
      <c r="J2837" s="2">
        <f t="shared" si="840"/>
        <v>0.45454545454545453</v>
      </c>
      <c r="K2837" s="10" t="e">
        <f t="shared" si="831"/>
        <v>#N/A</v>
      </c>
      <c r="L2837" s="9" t="e">
        <f t="shared" si="832"/>
        <v>#N/A</v>
      </c>
      <c r="M2837" s="8" t="e">
        <f t="shared" si="833"/>
        <v>#N/A</v>
      </c>
      <c r="N2837" s="2" t="str">
        <f t="shared" si="834"/>
        <v>-</v>
      </c>
      <c r="O2837" s="2" t="str">
        <f t="shared" si="835"/>
        <v>-</v>
      </c>
      <c r="P2837" s="2" t="str">
        <f t="shared" si="836"/>
        <v>-</v>
      </c>
      <c r="Q2837" s="2" t="str">
        <f t="shared" si="837"/>
        <v>-</v>
      </c>
      <c r="AS2837" t="s">
        <v>458</v>
      </c>
      <c r="AT2837" t="s">
        <v>2551</v>
      </c>
      <c r="AW2837" s="35">
        <v>48</v>
      </c>
      <c r="AX2837" s="37">
        <v>433</v>
      </c>
      <c r="AY2837" s="41">
        <f t="shared" si="830"/>
        <v>48433</v>
      </c>
      <c r="BA2837" s="7" t="s">
        <v>59</v>
      </c>
      <c r="BE2837" s="1">
        <v>1133</v>
      </c>
      <c r="BF2837" s="1">
        <v>1</v>
      </c>
      <c r="BH2837" s="1">
        <f t="shared" si="838"/>
        <v>1134</v>
      </c>
    </row>
    <row r="2838" spans="1:60" hidden="1" outlineLevel="1">
      <c r="A2838" t="s">
        <v>1761</v>
      </c>
      <c r="B2838" t="s">
        <v>2551</v>
      </c>
      <c r="C2838" s="25">
        <v>4299</v>
      </c>
      <c r="F2838" s="25">
        <v>2433</v>
      </c>
      <c r="H2838" s="1">
        <v>581</v>
      </c>
      <c r="I2838" s="2" t="str">
        <f t="shared" si="839"/>
        <v/>
      </c>
      <c r="J2838" s="2">
        <f t="shared" si="840"/>
        <v>0.23879983559391699</v>
      </c>
      <c r="K2838" s="10" t="e">
        <f t="shared" si="831"/>
        <v>#N/A</v>
      </c>
      <c r="L2838" s="9" t="e">
        <f t="shared" si="832"/>
        <v>#N/A</v>
      </c>
      <c r="M2838" s="8" t="e">
        <f t="shared" si="833"/>
        <v>#N/A</v>
      </c>
      <c r="N2838" s="2" t="str">
        <f t="shared" si="834"/>
        <v>-</v>
      </c>
      <c r="O2838" s="2" t="str">
        <f t="shared" si="835"/>
        <v>-</v>
      </c>
      <c r="P2838" s="2" t="str">
        <f t="shared" si="836"/>
        <v>-</v>
      </c>
      <c r="Q2838" s="2" t="str">
        <f t="shared" si="837"/>
        <v>-</v>
      </c>
      <c r="AS2838" t="s">
        <v>1761</v>
      </c>
      <c r="AT2838" t="s">
        <v>2551</v>
      </c>
      <c r="AW2838" s="35">
        <v>48</v>
      </c>
      <c r="AX2838" s="37">
        <v>435</v>
      </c>
      <c r="AY2838" s="41">
        <f t="shared" si="830"/>
        <v>48435</v>
      </c>
      <c r="BA2838" s="7" t="s">
        <v>59</v>
      </c>
      <c r="BE2838" s="1">
        <v>2433</v>
      </c>
      <c r="BF2838" s="1">
        <v>274</v>
      </c>
      <c r="BH2838" s="1">
        <f t="shared" si="838"/>
        <v>2707</v>
      </c>
    </row>
    <row r="2839" spans="1:60" hidden="1" outlineLevel="1">
      <c r="A2839" t="s">
        <v>1756</v>
      </c>
      <c r="B2839" t="s">
        <v>2551</v>
      </c>
      <c r="C2839" s="25">
        <v>7901</v>
      </c>
      <c r="F2839" s="25">
        <v>4164</v>
      </c>
      <c r="H2839" s="1">
        <v>1629</v>
      </c>
      <c r="I2839" s="2" t="str">
        <f t="shared" si="839"/>
        <v/>
      </c>
      <c r="J2839" s="2">
        <f t="shared" si="840"/>
        <v>0.39121037463976943</v>
      </c>
      <c r="K2839" s="10" t="e">
        <f t="shared" si="831"/>
        <v>#N/A</v>
      </c>
      <c r="L2839" s="9" t="e">
        <f t="shared" si="832"/>
        <v>#N/A</v>
      </c>
      <c r="M2839" s="8" t="e">
        <f t="shared" si="833"/>
        <v>#N/A</v>
      </c>
      <c r="N2839" s="2" t="str">
        <f t="shared" si="834"/>
        <v>-</v>
      </c>
      <c r="O2839" s="2" t="str">
        <f t="shared" si="835"/>
        <v>-</v>
      </c>
      <c r="P2839" s="2" t="str">
        <f t="shared" si="836"/>
        <v>-</v>
      </c>
      <c r="Q2839" s="2" t="str">
        <f t="shared" si="837"/>
        <v>-</v>
      </c>
      <c r="AS2839" t="s">
        <v>1756</v>
      </c>
      <c r="AT2839" t="s">
        <v>2551</v>
      </c>
      <c r="AW2839" s="35">
        <v>48</v>
      </c>
      <c r="AX2839" s="37">
        <v>437</v>
      </c>
      <c r="AY2839" s="41">
        <f t="shared" si="830"/>
        <v>48437</v>
      </c>
      <c r="BA2839" s="7" t="s">
        <v>59</v>
      </c>
      <c r="BE2839" s="1">
        <v>4164</v>
      </c>
      <c r="BF2839" s="1">
        <v>800</v>
      </c>
      <c r="BH2839" s="1">
        <f t="shared" si="838"/>
        <v>4964</v>
      </c>
    </row>
    <row r="2840" spans="1:60" hidden="1" outlineLevel="1">
      <c r="A2840" t="s">
        <v>1890</v>
      </c>
      <c r="B2840" t="s">
        <v>2551</v>
      </c>
      <c r="C2840" s="25">
        <v>1662005</v>
      </c>
      <c r="F2840" s="25">
        <v>753623</v>
      </c>
      <c r="H2840" s="1">
        <v>320062</v>
      </c>
      <c r="I2840" s="2" t="str">
        <f t="shared" si="839"/>
        <v/>
      </c>
      <c r="J2840" s="2">
        <f t="shared" si="840"/>
        <v>0.42469776002059384</v>
      </c>
      <c r="K2840" s="10" t="e">
        <f t="shared" si="831"/>
        <v>#N/A</v>
      </c>
      <c r="L2840" s="9" t="e">
        <f t="shared" si="832"/>
        <v>#N/A</v>
      </c>
      <c r="M2840" s="8" t="e">
        <f t="shared" si="833"/>
        <v>#N/A</v>
      </c>
      <c r="N2840" s="2" t="str">
        <f t="shared" si="834"/>
        <v>-</v>
      </c>
      <c r="O2840" s="2" t="str">
        <f t="shared" si="835"/>
        <v>-</v>
      </c>
      <c r="P2840" s="2" t="str">
        <f t="shared" si="836"/>
        <v>-</v>
      </c>
      <c r="Q2840" s="2" t="str">
        <f t="shared" si="837"/>
        <v>-</v>
      </c>
      <c r="AS2840" t="s">
        <v>1890</v>
      </c>
      <c r="AT2840" t="s">
        <v>2551</v>
      </c>
      <c r="AW2840" s="35">
        <v>48</v>
      </c>
      <c r="AX2840" s="37">
        <v>439</v>
      </c>
      <c r="AY2840" s="41">
        <f t="shared" si="830"/>
        <v>48439</v>
      </c>
      <c r="BA2840" s="7" t="s">
        <v>59</v>
      </c>
      <c r="BE2840" s="1">
        <v>753623</v>
      </c>
      <c r="BF2840" s="1">
        <v>170698</v>
      </c>
      <c r="BH2840" s="1">
        <f t="shared" si="838"/>
        <v>924321</v>
      </c>
    </row>
    <row r="2841" spans="1:60" hidden="1" outlineLevel="1">
      <c r="A2841" t="s">
        <v>3006</v>
      </c>
      <c r="B2841" t="s">
        <v>2551</v>
      </c>
      <c r="C2841" s="25">
        <v>127838</v>
      </c>
      <c r="F2841" s="25">
        <v>63934</v>
      </c>
      <c r="H2841" s="1">
        <v>27993</v>
      </c>
      <c r="I2841" s="2" t="str">
        <f t="shared" si="839"/>
        <v/>
      </c>
      <c r="J2841" s="2">
        <f t="shared" si="840"/>
        <v>0.43784214971689556</v>
      </c>
      <c r="K2841" s="10" t="e">
        <f t="shared" si="831"/>
        <v>#N/A</v>
      </c>
      <c r="L2841" s="9" t="e">
        <f t="shared" si="832"/>
        <v>#N/A</v>
      </c>
      <c r="M2841" s="8" t="e">
        <f t="shared" si="833"/>
        <v>#N/A</v>
      </c>
      <c r="N2841" s="2" t="str">
        <f t="shared" si="834"/>
        <v>-</v>
      </c>
      <c r="O2841" s="2" t="str">
        <f t="shared" si="835"/>
        <v>-</v>
      </c>
      <c r="P2841" s="2" t="str">
        <f t="shared" si="836"/>
        <v>-</v>
      </c>
      <c r="Q2841" s="2" t="str">
        <f t="shared" si="837"/>
        <v>-</v>
      </c>
      <c r="AS2841" t="s">
        <v>3006</v>
      </c>
      <c r="AT2841" t="s">
        <v>2551</v>
      </c>
      <c r="AW2841" s="35">
        <v>48</v>
      </c>
      <c r="AX2841" s="37">
        <v>441</v>
      </c>
      <c r="AY2841" s="41">
        <f t="shared" si="830"/>
        <v>48441</v>
      </c>
      <c r="BA2841" s="7" t="s">
        <v>59</v>
      </c>
      <c r="BE2841" s="1">
        <v>63934</v>
      </c>
      <c r="BF2841" s="1">
        <v>16153</v>
      </c>
      <c r="BH2841" s="1">
        <f t="shared" si="838"/>
        <v>80087</v>
      </c>
    </row>
    <row r="2842" spans="1:60" hidden="1" outlineLevel="1">
      <c r="A2842" t="s">
        <v>2328</v>
      </c>
      <c r="B2842" t="s">
        <v>2551</v>
      </c>
      <c r="C2842" s="25">
        <v>921</v>
      </c>
      <c r="F2842" s="25">
        <v>802</v>
      </c>
      <c r="H2842" s="1">
        <v>161</v>
      </c>
      <c r="I2842" s="2" t="str">
        <f t="shared" si="839"/>
        <v/>
      </c>
      <c r="J2842" s="2">
        <f t="shared" si="840"/>
        <v>0.20074812967581046</v>
      </c>
      <c r="K2842" s="10" t="e">
        <f t="shared" si="831"/>
        <v>#N/A</v>
      </c>
      <c r="L2842" s="9" t="e">
        <f t="shared" si="832"/>
        <v>#N/A</v>
      </c>
      <c r="M2842" s="8" t="e">
        <f t="shared" si="833"/>
        <v>#N/A</v>
      </c>
      <c r="N2842" s="2" t="str">
        <f t="shared" si="834"/>
        <v>-</v>
      </c>
      <c r="O2842" s="2" t="str">
        <f t="shared" si="835"/>
        <v>-</v>
      </c>
      <c r="P2842" s="2" t="str">
        <f t="shared" si="836"/>
        <v>-</v>
      </c>
      <c r="Q2842" s="2" t="str">
        <f t="shared" si="837"/>
        <v>-</v>
      </c>
      <c r="AS2842" t="s">
        <v>2328</v>
      </c>
      <c r="AT2842" t="s">
        <v>2551</v>
      </c>
      <c r="AW2842" s="35">
        <v>48</v>
      </c>
      <c r="AX2842" s="37">
        <v>443</v>
      </c>
      <c r="AY2842" s="41">
        <f t="shared" si="830"/>
        <v>48443</v>
      </c>
      <c r="BA2842" s="7" t="s">
        <v>59</v>
      </c>
      <c r="BE2842" s="1">
        <v>802</v>
      </c>
      <c r="BF2842" s="1">
        <v>9</v>
      </c>
      <c r="BH2842" s="1">
        <f t="shared" si="838"/>
        <v>811</v>
      </c>
    </row>
    <row r="2843" spans="1:60" hidden="1" outlineLevel="1">
      <c r="A2843" t="s">
        <v>2337</v>
      </c>
      <c r="B2843" t="s">
        <v>2551</v>
      </c>
      <c r="C2843" s="25">
        <v>12448</v>
      </c>
      <c r="F2843" s="25">
        <v>6551</v>
      </c>
      <c r="H2843" s="1">
        <v>2484</v>
      </c>
      <c r="I2843" s="2" t="str">
        <f t="shared" si="839"/>
        <v/>
      </c>
      <c r="J2843" s="2">
        <f t="shared" si="840"/>
        <v>0.37917875133567397</v>
      </c>
      <c r="K2843" s="10" t="e">
        <f t="shared" si="831"/>
        <v>#N/A</v>
      </c>
      <c r="L2843" s="9" t="e">
        <f t="shared" si="832"/>
        <v>#N/A</v>
      </c>
      <c r="M2843" s="8" t="e">
        <f t="shared" si="833"/>
        <v>#N/A</v>
      </c>
      <c r="N2843" s="2" t="str">
        <f t="shared" si="834"/>
        <v>-</v>
      </c>
      <c r="O2843" s="2" t="str">
        <f t="shared" si="835"/>
        <v>-</v>
      </c>
      <c r="P2843" s="2" t="str">
        <f t="shared" si="836"/>
        <v>-</v>
      </c>
      <c r="Q2843" s="2" t="str">
        <f t="shared" si="837"/>
        <v>-</v>
      </c>
      <c r="AS2843" t="s">
        <v>2337</v>
      </c>
      <c r="AT2843" t="s">
        <v>2551</v>
      </c>
      <c r="AW2843" s="35">
        <v>48</v>
      </c>
      <c r="AX2843" s="37">
        <v>445</v>
      </c>
      <c r="AY2843" s="41">
        <f t="shared" si="830"/>
        <v>48445</v>
      </c>
      <c r="BA2843" s="7" t="s">
        <v>59</v>
      </c>
      <c r="BE2843" s="1">
        <v>6551</v>
      </c>
      <c r="BF2843" s="1">
        <v>1064</v>
      </c>
      <c r="BH2843" s="1">
        <f t="shared" si="838"/>
        <v>7615</v>
      </c>
    </row>
    <row r="2844" spans="1:60" hidden="1" outlineLevel="1">
      <c r="A2844" t="s">
        <v>950</v>
      </c>
      <c r="B2844" t="s">
        <v>2551</v>
      </c>
      <c r="C2844" s="25">
        <v>1710</v>
      </c>
      <c r="F2844" s="25">
        <v>1183</v>
      </c>
      <c r="H2844" s="1">
        <v>466</v>
      </c>
      <c r="I2844" s="2" t="str">
        <f t="shared" si="839"/>
        <v/>
      </c>
      <c r="J2844" s="2">
        <f t="shared" si="840"/>
        <v>0.39391377852916315</v>
      </c>
      <c r="K2844" s="10" t="e">
        <f t="shared" si="831"/>
        <v>#N/A</v>
      </c>
      <c r="L2844" s="9" t="e">
        <f t="shared" si="832"/>
        <v>#N/A</v>
      </c>
      <c r="M2844" s="8" t="e">
        <f t="shared" si="833"/>
        <v>#N/A</v>
      </c>
      <c r="N2844" s="2" t="str">
        <f t="shared" si="834"/>
        <v>-</v>
      </c>
      <c r="O2844" s="2" t="str">
        <f t="shared" si="835"/>
        <v>-</v>
      </c>
      <c r="P2844" s="2" t="str">
        <f t="shared" si="836"/>
        <v>-</v>
      </c>
      <c r="Q2844" s="2" t="str">
        <f t="shared" si="837"/>
        <v>-</v>
      </c>
      <c r="AS2844" t="s">
        <v>950</v>
      </c>
      <c r="AT2844" t="s">
        <v>2551</v>
      </c>
      <c r="AW2844" s="35">
        <v>48</v>
      </c>
      <c r="AX2844" s="37">
        <v>447</v>
      </c>
      <c r="AY2844" s="41">
        <f t="shared" si="830"/>
        <v>48447</v>
      </c>
      <c r="BA2844" s="7" t="s">
        <v>59</v>
      </c>
      <c r="BE2844" s="1">
        <v>1183</v>
      </c>
      <c r="BF2844" s="1">
        <v>47</v>
      </c>
      <c r="BH2844" s="1">
        <f t="shared" si="838"/>
        <v>1230</v>
      </c>
    </row>
    <row r="2845" spans="1:60" hidden="1" outlineLevel="1">
      <c r="A2845" t="s">
        <v>650</v>
      </c>
      <c r="B2845" t="s">
        <v>2551</v>
      </c>
      <c r="C2845" s="25">
        <v>29541</v>
      </c>
      <c r="F2845" s="25">
        <v>14310</v>
      </c>
      <c r="H2845" s="1">
        <v>5718</v>
      </c>
      <c r="I2845" s="2" t="str">
        <f t="shared" si="839"/>
        <v/>
      </c>
      <c r="J2845" s="2">
        <f t="shared" si="840"/>
        <v>0.39958071278825996</v>
      </c>
      <c r="K2845" s="10" t="e">
        <f t="shared" si="831"/>
        <v>#N/A</v>
      </c>
      <c r="L2845" s="9" t="e">
        <f t="shared" si="832"/>
        <v>#N/A</v>
      </c>
      <c r="M2845" s="8" t="e">
        <f t="shared" si="833"/>
        <v>#N/A</v>
      </c>
      <c r="N2845" s="2" t="str">
        <f t="shared" si="834"/>
        <v>-</v>
      </c>
      <c r="O2845" s="2" t="str">
        <f t="shared" si="835"/>
        <v>-</v>
      </c>
      <c r="P2845" s="2" t="str">
        <f t="shared" si="836"/>
        <v>-</v>
      </c>
      <c r="Q2845" s="2" t="str">
        <f t="shared" si="837"/>
        <v>-</v>
      </c>
      <c r="AS2845" t="s">
        <v>650</v>
      </c>
      <c r="AT2845" t="s">
        <v>2551</v>
      </c>
      <c r="AW2845" s="35">
        <v>48</v>
      </c>
      <c r="AX2845" s="37">
        <v>449</v>
      </c>
      <c r="AY2845" s="41">
        <f t="shared" si="830"/>
        <v>48449</v>
      </c>
      <c r="BA2845" s="7" t="s">
        <v>59</v>
      </c>
      <c r="BE2845" s="1">
        <v>14310</v>
      </c>
      <c r="BF2845" s="1">
        <v>1100</v>
      </c>
      <c r="BH2845" s="1">
        <f t="shared" si="838"/>
        <v>15410</v>
      </c>
    </row>
    <row r="2846" spans="1:60" hidden="1" outlineLevel="1">
      <c r="A2846" t="s">
        <v>2012</v>
      </c>
      <c r="B2846" t="s">
        <v>2551</v>
      </c>
      <c r="C2846" s="25">
        <v>106125</v>
      </c>
      <c r="F2846" s="25">
        <v>53902</v>
      </c>
      <c r="H2846" s="1">
        <v>16342</v>
      </c>
      <c r="I2846" s="2" t="str">
        <f t="shared" si="839"/>
        <v/>
      </c>
      <c r="J2846" s="2">
        <f t="shared" si="840"/>
        <v>0.30317984490371414</v>
      </c>
      <c r="K2846" s="10" t="e">
        <f t="shared" si="831"/>
        <v>#N/A</v>
      </c>
      <c r="L2846" s="9" t="e">
        <f t="shared" si="832"/>
        <v>#N/A</v>
      </c>
      <c r="M2846" s="8" t="e">
        <f t="shared" si="833"/>
        <v>#N/A</v>
      </c>
      <c r="N2846" s="2" t="str">
        <f t="shared" si="834"/>
        <v>-</v>
      </c>
      <c r="O2846" s="2" t="str">
        <f t="shared" si="835"/>
        <v>-</v>
      </c>
      <c r="P2846" s="2" t="str">
        <f t="shared" si="836"/>
        <v>-</v>
      </c>
      <c r="Q2846" s="2" t="str">
        <f t="shared" si="837"/>
        <v>-</v>
      </c>
      <c r="AS2846" t="s">
        <v>2012</v>
      </c>
      <c r="AT2846" t="s">
        <v>2551</v>
      </c>
      <c r="AW2846" s="35">
        <v>48</v>
      </c>
      <c r="AX2846" s="37">
        <v>451</v>
      </c>
      <c r="AY2846" s="41">
        <f t="shared" si="830"/>
        <v>48451</v>
      </c>
      <c r="BA2846" s="7" t="s">
        <v>59</v>
      </c>
      <c r="BE2846" s="1">
        <v>53902</v>
      </c>
      <c r="BF2846" s="1">
        <v>11034</v>
      </c>
      <c r="BH2846" s="1">
        <f t="shared" si="838"/>
        <v>64936</v>
      </c>
    </row>
    <row r="2847" spans="1:60" hidden="1" outlineLevel="1">
      <c r="A2847" t="s">
        <v>1981</v>
      </c>
      <c r="B2847" t="s">
        <v>2551</v>
      </c>
      <c r="C2847" s="25">
        <v>925151</v>
      </c>
      <c r="F2847" s="25">
        <v>459624</v>
      </c>
      <c r="H2847" s="1">
        <v>218588</v>
      </c>
      <c r="I2847" s="2" t="str">
        <f t="shared" si="839"/>
        <v/>
      </c>
      <c r="J2847" s="2">
        <f t="shared" si="840"/>
        <v>0.47558003933650111</v>
      </c>
      <c r="K2847" s="10" t="e">
        <f t="shared" si="831"/>
        <v>#N/A</v>
      </c>
      <c r="L2847" s="9" t="e">
        <f t="shared" si="832"/>
        <v>#N/A</v>
      </c>
      <c r="M2847" s="8" t="e">
        <f t="shared" si="833"/>
        <v>#N/A</v>
      </c>
      <c r="N2847" s="2" t="str">
        <f t="shared" si="834"/>
        <v>-</v>
      </c>
      <c r="O2847" s="2" t="str">
        <f t="shared" si="835"/>
        <v>-</v>
      </c>
      <c r="P2847" s="2" t="str">
        <f t="shared" si="836"/>
        <v>-</v>
      </c>
      <c r="Q2847" s="2" t="str">
        <f t="shared" si="837"/>
        <v>-</v>
      </c>
      <c r="AS2847" t="s">
        <v>1981</v>
      </c>
      <c r="AT2847" t="s">
        <v>2551</v>
      </c>
      <c r="AW2847" s="35">
        <v>48</v>
      </c>
      <c r="AX2847" s="37">
        <v>453</v>
      </c>
      <c r="AY2847" s="41">
        <f t="shared" si="830"/>
        <v>48453</v>
      </c>
      <c r="BA2847" s="7" t="s">
        <v>59</v>
      </c>
      <c r="BE2847" s="1">
        <v>459624</v>
      </c>
      <c r="BF2847" s="1">
        <v>106516</v>
      </c>
      <c r="BH2847" s="1">
        <f t="shared" si="838"/>
        <v>566140</v>
      </c>
    </row>
    <row r="2848" spans="1:60" hidden="1" outlineLevel="1">
      <c r="A2848" t="s">
        <v>2655</v>
      </c>
      <c r="B2848" t="s">
        <v>2551</v>
      </c>
      <c r="C2848" s="25">
        <v>14376</v>
      </c>
      <c r="F2848" s="25">
        <v>10636</v>
      </c>
      <c r="H2848" s="1">
        <v>4063</v>
      </c>
      <c r="I2848" s="2" t="str">
        <f t="shared" si="839"/>
        <v/>
      </c>
      <c r="J2848" s="2">
        <f t="shared" si="840"/>
        <v>0.38200451297480253</v>
      </c>
      <c r="K2848" s="10" t="e">
        <f t="shared" si="831"/>
        <v>#N/A</v>
      </c>
      <c r="L2848" s="9" t="e">
        <f t="shared" si="832"/>
        <v>#N/A</v>
      </c>
      <c r="M2848" s="8" t="e">
        <f t="shared" si="833"/>
        <v>#N/A</v>
      </c>
      <c r="N2848" s="2" t="str">
        <f t="shared" si="834"/>
        <v>-</v>
      </c>
      <c r="O2848" s="2" t="str">
        <f t="shared" si="835"/>
        <v>-</v>
      </c>
      <c r="P2848" s="2" t="str">
        <f t="shared" si="836"/>
        <v>-</v>
      </c>
      <c r="Q2848" s="2" t="str">
        <f t="shared" si="837"/>
        <v>-</v>
      </c>
      <c r="AS2848" t="s">
        <v>2655</v>
      </c>
      <c r="AT2848" t="s">
        <v>2551</v>
      </c>
      <c r="AW2848" s="35">
        <v>48</v>
      </c>
      <c r="AX2848" s="37">
        <v>455</v>
      </c>
      <c r="AY2848" s="41">
        <f t="shared" si="830"/>
        <v>48455</v>
      </c>
      <c r="BA2848" s="7" t="s">
        <v>59</v>
      </c>
      <c r="BE2848" s="1">
        <v>10636</v>
      </c>
      <c r="BF2848" s="1">
        <v>460</v>
      </c>
      <c r="BH2848" s="1">
        <f t="shared" si="838"/>
        <v>11096</v>
      </c>
    </row>
    <row r="2849" spans="1:60" hidden="1" outlineLevel="1">
      <c r="A2849" t="s">
        <v>1860</v>
      </c>
      <c r="B2849" t="s">
        <v>2551</v>
      </c>
      <c r="C2849" s="25">
        <v>21034</v>
      </c>
      <c r="F2849" s="25">
        <v>11471</v>
      </c>
      <c r="H2849" s="1">
        <v>5084</v>
      </c>
      <c r="I2849" s="2" t="str">
        <f t="shared" si="839"/>
        <v/>
      </c>
      <c r="J2849" s="2">
        <f t="shared" si="840"/>
        <v>0.44320460291169034</v>
      </c>
      <c r="K2849" s="10" t="e">
        <f t="shared" si="831"/>
        <v>#N/A</v>
      </c>
      <c r="L2849" s="9" t="e">
        <f t="shared" si="832"/>
        <v>#N/A</v>
      </c>
      <c r="M2849" s="8" t="e">
        <f t="shared" si="833"/>
        <v>#N/A</v>
      </c>
      <c r="N2849" s="2" t="str">
        <f t="shared" si="834"/>
        <v>-</v>
      </c>
      <c r="O2849" s="2" t="str">
        <f t="shared" si="835"/>
        <v>-</v>
      </c>
      <c r="P2849" s="2" t="str">
        <f t="shared" si="836"/>
        <v>-</v>
      </c>
      <c r="Q2849" s="2" t="str">
        <f t="shared" si="837"/>
        <v>-</v>
      </c>
      <c r="AS2849" t="s">
        <v>1860</v>
      </c>
      <c r="AT2849" t="s">
        <v>2551</v>
      </c>
      <c r="AW2849" s="35">
        <v>48</v>
      </c>
      <c r="AX2849" s="37">
        <v>457</v>
      </c>
      <c r="AY2849" s="41">
        <f t="shared" si="830"/>
        <v>48457</v>
      </c>
      <c r="BA2849" s="7" t="s">
        <v>59</v>
      </c>
      <c r="BE2849" s="1">
        <v>11471</v>
      </c>
      <c r="BF2849" s="1">
        <v>2097</v>
      </c>
      <c r="BH2849" s="1">
        <f t="shared" si="838"/>
        <v>13568</v>
      </c>
    </row>
    <row r="2850" spans="1:60" hidden="1" outlineLevel="1">
      <c r="A2850" t="s">
        <v>1285</v>
      </c>
      <c r="B2850" t="s">
        <v>2551</v>
      </c>
      <c r="C2850" s="25">
        <v>38004</v>
      </c>
      <c r="F2850" s="25">
        <v>22588</v>
      </c>
      <c r="H2850" s="1">
        <v>9408</v>
      </c>
      <c r="I2850" s="2" t="str">
        <f t="shared" si="839"/>
        <v/>
      </c>
      <c r="J2850" s="2">
        <f t="shared" si="840"/>
        <v>0.41650433858686026</v>
      </c>
      <c r="K2850" s="10" t="e">
        <f t="shared" si="831"/>
        <v>#N/A</v>
      </c>
      <c r="L2850" s="9" t="e">
        <f t="shared" si="832"/>
        <v>#N/A</v>
      </c>
      <c r="M2850" s="8" t="e">
        <f t="shared" si="833"/>
        <v>#N/A</v>
      </c>
      <c r="N2850" s="2" t="str">
        <f t="shared" si="834"/>
        <v>-</v>
      </c>
      <c r="O2850" s="2" t="str">
        <f t="shared" si="835"/>
        <v>-</v>
      </c>
      <c r="P2850" s="2" t="str">
        <f t="shared" si="836"/>
        <v>-</v>
      </c>
      <c r="Q2850" s="2" t="str">
        <f t="shared" si="837"/>
        <v>-</v>
      </c>
      <c r="AS2850" t="s">
        <v>1285</v>
      </c>
      <c r="AT2850" t="s">
        <v>2551</v>
      </c>
      <c r="AW2850" s="35">
        <v>48</v>
      </c>
      <c r="AX2850" s="37">
        <v>459</v>
      </c>
      <c r="AY2850" s="41">
        <f t="shared" si="830"/>
        <v>48459</v>
      </c>
      <c r="BA2850" s="7" t="s">
        <v>59</v>
      </c>
      <c r="BE2850" s="1">
        <v>22588</v>
      </c>
      <c r="BF2850" s="1">
        <v>2096</v>
      </c>
      <c r="BH2850" s="1">
        <f t="shared" si="838"/>
        <v>24684</v>
      </c>
    </row>
    <row r="2851" spans="1:60" hidden="1" outlineLevel="1">
      <c r="A2851" t="s">
        <v>751</v>
      </c>
      <c r="B2851" t="s">
        <v>2551</v>
      </c>
      <c r="C2851" s="25">
        <v>3174</v>
      </c>
      <c r="F2851" s="25">
        <v>1801</v>
      </c>
      <c r="H2851" s="1">
        <v>475</v>
      </c>
      <c r="I2851" s="2" t="str">
        <f t="shared" si="839"/>
        <v/>
      </c>
      <c r="J2851" s="2">
        <f t="shared" si="840"/>
        <v>0.26374236535258189</v>
      </c>
      <c r="K2851" s="10" t="e">
        <f t="shared" si="831"/>
        <v>#N/A</v>
      </c>
      <c r="L2851" s="9" t="e">
        <f t="shared" si="832"/>
        <v>#N/A</v>
      </c>
      <c r="M2851" s="8" t="e">
        <f t="shared" si="833"/>
        <v>#N/A</v>
      </c>
      <c r="N2851" s="2" t="str">
        <f t="shared" si="834"/>
        <v>-</v>
      </c>
      <c r="O2851" s="2" t="str">
        <f t="shared" si="835"/>
        <v>-</v>
      </c>
      <c r="P2851" s="2" t="str">
        <f t="shared" si="836"/>
        <v>-</v>
      </c>
      <c r="Q2851" s="2" t="str">
        <f t="shared" si="837"/>
        <v>-</v>
      </c>
      <c r="AS2851" t="s">
        <v>751</v>
      </c>
      <c r="AT2851" t="s">
        <v>2551</v>
      </c>
      <c r="AW2851" s="35">
        <v>48</v>
      </c>
      <c r="AX2851" s="37">
        <v>461</v>
      </c>
      <c r="AY2851" s="41">
        <f t="shared" si="830"/>
        <v>48461</v>
      </c>
      <c r="BA2851" s="7" t="s">
        <v>59</v>
      </c>
      <c r="BE2851" s="1">
        <v>1801</v>
      </c>
      <c r="BF2851" s="1">
        <v>249</v>
      </c>
      <c r="BH2851" s="1">
        <f t="shared" si="838"/>
        <v>2050</v>
      </c>
    </row>
    <row r="2852" spans="1:60" hidden="1" outlineLevel="1">
      <c r="A2852" t="s">
        <v>1960</v>
      </c>
      <c r="B2852" t="s">
        <v>2551</v>
      </c>
      <c r="C2852" s="25">
        <v>26301</v>
      </c>
      <c r="F2852" s="25">
        <v>14488</v>
      </c>
      <c r="H2852" s="1">
        <v>3099</v>
      </c>
      <c r="I2852" s="2" t="str">
        <f t="shared" si="839"/>
        <v/>
      </c>
      <c r="J2852" s="2">
        <f t="shared" si="840"/>
        <v>0.21390115958034236</v>
      </c>
      <c r="K2852" s="10" t="e">
        <f t="shared" si="831"/>
        <v>#N/A</v>
      </c>
      <c r="L2852" s="9" t="e">
        <f t="shared" si="832"/>
        <v>#N/A</v>
      </c>
      <c r="M2852" s="8" t="e">
        <f t="shared" si="833"/>
        <v>#N/A</v>
      </c>
      <c r="N2852" s="2" t="str">
        <f t="shared" si="834"/>
        <v>-</v>
      </c>
      <c r="O2852" s="2" t="str">
        <f t="shared" si="835"/>
        <v>-</v>
      </c>
      <c r="P2852" s="2" t="str">
        <f t="shared" si="836"/>
        <v>-</v>
      </c>
      <c r="Q2852" s="2" t="str">
        <f t="shared" si="837"/>
        <v>-</v>
      </c>
      <c r="AS2852" t="s">
        <v>1960</v>
      </c>
      <c r="AT2852" t="s">
        <v>2551</v>
      </c>
      <c r="AW2852" s="35">
        <v>48</v>
      </c>
      <c r="AX2852" s="37">
        <v>463</v>
      </c>
      <c r="AY2852" s="41">
        <f t="shared" si="830"/>
        <v>48463</v>
      </c>
      <c r="BA2852" s="7" t="s">
        <v>59</v>
      </c>
      <c r="BE2852" s="1">
        <v>14488</v>
      </c>
      <c r="BF2852" s="1">
        <v>1723</v>
      </c>
      <c r="BH2852" s="1">
        <f t="shared" si="838"/>
        <v>16211</v>
      </c>
    </row>
    <row r="2853" spans="1:60" hidden="1" outlineLevel="1">
      <c r="A2853" t="s">
        <v>1457</v>
      </c>
      <c r="B2853" t="s">
        <v>2551</v>
      </c>
      <c r="C2853" s="25">
        <v>47401</v>
      </c>
      <c r="F2853" s="25">
        <v>23362</v>
      </c>
      <c r="H2853" s="1">
        <v>3815</v>
      </c>
      <c r="I2853" s="2" t="str">
        <f t="shared" si="839"/>
        <v/>
      </c>
      <c r="J2853" s="2">
        <f t="shared" si="840"/>
        <v>0.1632993750535057</v>
      </c>
      <c r="K2853" s="10" t="e">
        <f t="shared" si="831"/>
        <v>#N/A</v>
      </c>
      <c r="L2853" s="9" t="e">
        <f t="shared" si="832"/>
        <v>#N/A</v>
      </c>
      <c r="M2853" s="8" t="e">
        <f t="shared" si="833"/>
        <v>#N/A</v>
      </c>
      <c r="N2853" s="2" t="str">
        <f t="shared" si="834"/>
        <v>-</v>
      </c>
      <c r="O2853" s="2" t="str">
        <f t="shared" si="835"/>
        <v>-</v>
      </c>
      <c r="P2853" s="2" t="str">
        <f t="shared" si="836"/>
        <v>-</v>
      </c>
      <c r="Q2853" s="2" t="str">
        <f t="shared" si="837"/>
        <v>-</v>
      </c>
      <c r="AS2853" t="s">
        <v>1457</v>
      </c>
      <c r="AT2853" t="s">
        <v>2551</v>
      </c>
      <c r="AW2853" s="35">
        <v>48</v>
      </c>
      <c r="AX2853" s="37">
        <v>465</v>
      </c>
      <c r="AY2853" s="41">
        <f t="shared" si="830"/>
        <v>48465</v>
      </c>
      <c r="BA2853" s="7" t="s">
        <v>59</v>
      </c>
      <c r="BE2853" s="1">
        <v>23362</v>
      </c>
      <c r="BF2853" s="1">
        <v>3159</v>
      </c>
      <c r="BH2853" s="1">
        <f t="shared" si="838"/>
        <v>26521</v>
      </c>
    </row>
    <row r="2854" spans="1:60" hidden="1" outlineLevel="1">
      <c r="A2854" t="s">
        <v>2160</v>
      </c>
      <c r="B2854" t="s">
        <v>2551</v>
      </c>
      <c r="C2854" s="25">
        <v>52194</v>
      </c>
      <c r="F2854" s="25">
        <v>28377</v>
      </c>
      <c r="H2854" s="1">
        <v>11977</v>
      </c>
      <c r="I2854" s="2" t="str">
        <f t="shared" si="839"/>
        <v/>
      </c>
      <c r="J2854" s="2">
        <f t="shared" si="840"/>
        <v>0.42206716707192443</v>
      </c>
      <c r="K2854" s="10" t="e">
        <f t="shared" si="831"/>
        <v>#N/A</v>
      </c>
      <c r="L2854" s="9" t="e">
        <f t="shared" si="832"/>
        <v>#N/A</v>
      </c>
      <c r="M2854" s="8" t="e">
        <f t="shared" si="833"/>
        <v>#N/A</v>
      </c>
      <c r="N2854" s="2" t="str">
        <f t="shared" si="834"/>
        <v>-</v>
      </c>
      <c r="O2854" s="2" t="str">
        <f t="shared" si="835"/>
        <v>-</v>
      </c>
      <c r="P2854" s="2" t="str">
        <f t="shared" si="836"/>
        <v>-</v>
      </c>
      <c r="Q2854" s="2" t="str">
        <f t="shared" si="837"/>
        <v>-</v>
      </c>
      <c r="AS2854" t="s">
        <v>2160</v>
      </c>
      <c r="AT2854" t="s">
        <v>2551</v>
      </c>
      <c r="AW2854" s="35">
        <v>48</v>
      </c>
      <c r="AX2854" s="37">
        <v>467</v>
      </c>
      <c r="AY2854" s="41">
        <f t="shared" si="830"/>
        <v>48467</v>
      </c>
      <c r="BA2854" s="7" t="s">
        <v>59</v>
      </c>
      <c r="BE2854" s="1">
        <v>28377</v>
      </c>
      <c r="BF2854" s="1">
        <v>4450</v>
      </c>
      <c r="BH2854" s="1">
        <f t="shared" si="838"/>
        <v>32827</v>
      </c>
    </row>
    <row r="2855" spans="1:60" hidden="1" outlineLevel="1">
      <c r="A2855" t="s">
        <v>1772</v>
      </c>
      <c r="B2855" t="s">
        <v>2551</v>
      </c>
      <c r="C2855" s="25">
        <v>84528</v>
      </c>
      <c r="F2855" s="25">
        <v>47408</v>
      </c>
      <c r="H2855" s="1">
        <v>18580</v>
      </c>
      <c r="I2855" s="2" t="str">
        <f t="shared" si="839"/>
        <v/>
      </c>
      <c r="J2855" s="2">
        <f t="shared" si="840"/>
        <v>0.39191697603779951</v>
      </c>
      <c r="K2855" s="10" t="e">
        <f t="shared" si="831"/>
        <v>#N/A</v>
      </c>
      <c r="L2855" s="9" t="e">
        <f t="shared" si="832"/>
        <v>#N/A</v>
      </c>
      <c r="M2855" s="8" t="e">
        <f t="shared" si="833"/>
        <v>#N/A</v>
      </c>
      <c r="N2855" s="2" t="str">
        <f t="shared" si="834"/>
        <v>-</v>
      </c>
      <c r="O2855" s="2" t="str">
        <f t="shared" si="835"/>
        <v>-</v>
      </c>
      <c r="P2855" s="2" t="str">
        <f t="shared" si="836"/>
        <v>-</v>
      </c>
      <c r="Q2855" s="2" t="str">
        <f t="shared" si="837"/>
        <v>-</v>
      </c>
      <c r="AS2855" t="s">
        <v>1772</v>
      </c>
      <c r="AT2855" t="s">
        <v>2551</v>
      </c>
      <c r="AW2855" s="35">
        <v>48</v>
      </c>
      <c r="AX2855" s="37">
        <v>469</v>
      </c>
      <c r="AY2855" s="41">
        <f t="shared" si="830"/>
        <v>48469</v>
      </c>
      <c r="BA2855" s="7" t="s">
        <v>59</v>
      </c>
      <c r="BE2855" s="1">
        <v>47408</v>
      </c>
      <c r="BF2855" s="1">
        <v>7022</v>
      </c>
      <c r="BH2855" s="1">
        <f t="shared" si="838"/>
        <v>54430</v>
      </c>
    </row>
    <row r="2856" spans="1:60" hidden="1" outlineLevel="1">
      <c r="A2856" t="s">
        <v>1831</v>
      </c>
      <c r="B2856" t="s">
        <v>2551</v>
      </c>
      <c r="C2856" s="25">
        <v>65591</v>
      </c>
      <c r="F2856" s="25">
        <v>24149</v>
      </c>
      <c r="H2856" s="1">
        <v>10823</v>
      </c>
      <c r="I2856" s="2" t="str">
        <f t="shared" si="839"/>
        <v/>
      </c>
      <c r="J2856" s="2">
        <f t="shared" si="840"/>
        <v>0.44817590790508921</v>
      </c>
      <c r="K2856" s="10" t="e">
        <f t="shared" si="831"/>
        <v>#N/A</v>
      </c>
      <c r="L2856" s="9" t="e">
        <f t="shared" si="832"/>
        <v>#N/A</v>
      </c>
      <c r="M2856" s="8" t="e">
        <f t="shared" si="833"/>
        <v>#N/A</v>
      </c>
      <c r="N2856" s="2" t="str">
        <f t="shared" si="834"/>
        <v>-</v>
      </c>
      <c r="O2856" s="2" t="str">
        <f t="shared" si="835"/>
        <v>-</v>
      </c>
      <c r="P2856" s="2" t="str">
        <f t="shared" si="836"/>
        <v>-</v>
      </c>
      <c r="Q2856" s="2" t="str">
        <f t="shared" si="837"/>
        <v>-</v>
      </c>
      <c r="AS2856" t="s">
        <v>1831</v>
      </c>
      <c r="AT2856" t="s">
        <v>2551</v>
      </c>
      <c r="AW2856" s="35">
        <v>48</v>
      </c>
      <c r="AX2856" s="37">
        <v>471</v>
      </c>
      <c r="AY2856" s="41">
        <f t="shared" ref="AY2856:AY2919" si="841">1000*AW2856+AX2856</f>
        <v>48471</v>
      </c>
      <c r="BA2856" s="7" t="s">
        <v>59</v>
      </c>
      <c r="BE2856" s="1">
        <v>24149</v>
      </c>
      <c r="BF2856" s="1">
        <v>5099</v>
      </c>
      <c r="BH2856" s="1">
        <f t="shared" si="838"/>
        <v>29248</v>
      </c>
    </row>
    <row r="2857" spans="1:60" hidden="1" outlineLevel="1">
      <c r="A2857" t="s">
        <v>2838</v>
      </c>
      <c r="B2857" t="s">
        <v>2551</v>
      </c>
      <c r="C2857" s="25">
        <v>38260</v>
      </c>
      <c r="F2857" s="25">
        <v>24362</v>
      </c>
      <c r="H2857" s="1">
        <v>7729</v>
      </c>
      <c r="I2857" s="2" t="str">
        <f t="shared" si="839"/>
        <v/>
      </c>
      <c r="J2857" s="2">
        <f t="shared" si="840"/>
        <v>0.31725638289138824</v>
      </c>
      <c r="K2857" s="10" t="e">
        <f t="shared" si="831"/>
        <v>#N/A</v>
      </c>
      <c r="L2857" s="9" t="e">
        <f t="shared" si="832"/>
        <v>#N/A</v>
      </c>
      <c r="M2857" s="8" t="e">
        <f t="shared" si="833"/>
        <v>#N/A</v>
      </c>
      <c r="N2857" s="2" t="str">
        <f t="shared" si="834"/>
        <v>-</v>
      </c>
      <c r="O2857" s="2" t="str">
        <f t="shared" si="835"/>
        <v>-</v>
      </c>
      <c r="P2857" s="2" t="str">
        <f t="shared" si="836"/>
        <v>-</v>
      </c>
      <c r="Q2857" s="2" t="str">
        <f t="shared" si="837"/>
        <v>-</v>
      </c>
      <c r="AS2857" t="s">
        <v>2838</v>
      </c>
      <c r="AT2857" t="s">
        <v>2551</v>
      </c>
      <c r="AW2857" s="35">
        <v>48</v>
      </c>
      <c r="AX2857" s="37">
        <v>473</v>
      </c>
      <c r="AY2857" s="41">
        <f t="shared" si="841"/>
        <v>48473</v>
      </c>
      <c r="BA2857" s="7" t="s">
        <v>59</v>
      </c>
      <c r="BE2857" s="1">
        <v>24362</v>
      </c>
      <c r="BF2857" s="1">
        <v>1700</v>
      </c>
      <c r="BH2857" s="1">
        <f t="shared" si="838"/>
        <v>26062</v>
      </c>
    </row>
    <row r="2858" spans="1:60" hidden="1" outlineLevel="1">
      <c r="A2858" t="s">
        <v>1355</v>
      </c>
      <c r="B2858" t="s">
        <v>2551</v>
      </c>
      <c r="C2858" s="25">
        <v>10301</v>
      </c>
      <c r="F2858" s="25">
        <v>5740</v>
      </c>
      <c r="H2858" s="1">
        <v>1477</v>
      </c>
      <c r="I2858" s="2" t="str">
        <f t="shared" si="839"/>
        <v/>
      </c>
      <c r="J2858" s="2">
        <f t="shared" si="840"/>
        <v>0.25731707317073171</v>
      </c>
      <c r="K2858" s="10" t="e">
        <f t="shared" si="831"/>
        <v>#N/A</v>
      </c>
      <c r="L2858" s="9" t="e">
        <f t="shared" si="832"/>
        <v>#N/A</v>
      </c>
      <c r="M2858" s="8" t="e">
        <f t="shared" si="833"/>
        <v>#N/A</v>
      </c>
      <c r="N2858" s="2" t="str">
        <f t="shared" si="834"/>
        <v>-</v>
      </c>
      <c r="O2858" s="2" t="str">
        <f t="shared" si="835"/>
        <v>-</v>
      </c>
      <c r="P2858" s="2" t="str">
        <f t="shared" si="836"/>
        <v>-</v>
      </c>
      <c r="Q2858" s="2" t="str">
        <f t="shared" si="837"/>
        <v>-</v>
      </c>
      <c r="AS2858" t="s">
        <v>1355</v>
      </c>
      <c r="AT2858" t="s">
        <v>2551</v>
      </c>
      <c r="AW2858" s="35">
        <v>48</v>
      </c>
      <c r="AX2858" s="37">
        <v>475</v>
      </c>
      <c r="AY2858" s="41">
        <f t="shared" si="841"/>
        <v>48475</v>
      </c>
      <c r="BA2858" s="7" t="s">
        <v>59</v>
      </c>
      <c r="BE2858" s="1">
        <v>5740</v>
      </c>
      <c r="BF2858" s="1">
        <v>838</v>
      </c>
      <c r="BH2858" s="1">
        <f t="shared" si="838"/>
        <v>6578</v>
      </c>
    </row>
    <row r="2859" spans="1:60" hidden="1" outlineLevel="1">
      <c r="A2859" t="s">
        <v>2321</v>
      </c>
      <c r="B2859" t="s">
        <v>2551</v>
      </c>
      <c r="C2859" s="25">
        <v>32199</v>
      </c>
      <c r="F2859" s="25">
        <v>18715</v>
      </c>
      <c r="H2859" s="1">
        <v>9202</v>
      </c>
      <c r="I2859" s="2" t="str">
        <f t="shared" si="839"/>
        <v/>
      </c>
      <c r="J2859" s="2">
        <f t="shared" si="840"/>
        <v>0.49169115682607534</v>
      </c>
      <c r="K2859" s="10" t="e">
        <f t="shared" si="831"/>
        <v>#N/A</v>
      </c>
      <c r="L2859" s="9" t="e">
        <f t="shared" si="832"/>
        <v>#N/A</v>
      </c>
      <c r="M2859" s="8" t="e">
        <f t="shared" si="833"/>
        <v>#N/A</v>
      </c>
      <c r="N2859" s="2" t="str">
        <f t="shared" si="834"/>
        <v>-</v>
      </c>
      <c r="O2859" s="2" t="str">
        <f t="shared" si="835"/>
        <v>-</v>
      </c>
      <c r="P2859" s="2" t="str">
        <f t="shared" si="836"/>
        <v>-</v>
      </c>
      <c r="Q2859" s="2" t="str">
        <f t="shared" si="837"/>
        <v>-</v>
      </c>
      <c r="AS2859" t="s">
        <v>2321</v>
      </c>
      <c r="AT2859" t="s">
        <v>2551</v>
      </c>
      <c r="AW2859" s="35">
        <v>48</v>
      </c>
      <c r="AX2859" s="37">
        <v>477</v>
      </c>
      <c r="AY2859" s="41">
        <f t="shared" si="841"/>
        <v>48477</v>
      </c>
      <c r="BA2859" s="7" t="s">
        <v>59</v>
      </c>
      <c r="BE2859" s="1">
        <v>18715</v>
      </c>
      <c r="BF2859" s="1">
        <v>2259</v>
      </c>
      <c r="BH2859" s="1">
        <f t="shared" si="838"/>
        <v>20974</v>
      </c>
    </row>
    <row r="2860" spans="1:60" hidden="1" outlineLevel="1">
      <c r="A2860" t="s">
        <v>396</v>
      </c>
      <c r="B2860" t="s">
        <v>2551</v>
      </c>
      <c r="C2860" s="25">
        <v>229307</v>
      </c>
      <c r="F2860" s="25">
        <v>93349</v>
      </c>
      <c r="H2860" s="1">
        <v>18015</v>
      </c>
      <c r="I2860" s="2" t="str">
        <f t="shared" si="839"/>
        <v/>
      </c>
      <c r="J2860" s="2">
        <f t="shared" si="840"/>
        <v>0.19298546315439907</v>
      </c>
      <c r="K2860" s="10" t="e">
        <f t="shared" si="831"/>
        <v>#N/A</v>
      </c>
      <c r="L2860" s="9" t="e">
        <f t="shared" si="832"/>
        <v>#N/A</v>
      </c>
      <c r="M2860" s="8" t="e">
        <f t="shared" si="833"/>
        <v>#N/A</v>
      </c>
      <c r="N2860" s="2" t="str">
        <f t="shared" si="834"/>
        <v>-</v>
      </c>
      <c r="O2860" s="2" t="str">
        <f t="shared" si="835"/>
        <v>-</v>
      </c>
      <c r="P2860" s="2" t="str">
        <f t="shared" si="836"/>
        <v>-</v>
      </c>
      <c r="Q2860" s="2" t="str">
        <f t="shared" si="837"/>
        <v>-</v>
      </c>
      <c r="AS2860" t="s">
        <v>396</v>
      </c>
      <c r="AT2860" t="s">
        <v>2551</v>
      </c>
      <c r="AW2860" s="35">
        <v>48</v>
      </c>
      <c r="AX2860" s="37">
        <v>479</v>
      </c>
      <c r="AY2860" s="41">
        <f t="shared" si="841"/>
        <v>48479</v>
      </c>
      <c r="BA2860" s="7" t="s">
        <v>59</v>
      </c>
      <c r="BE2860" s="1">
        <v>93349</v>
      </c>
      <c r="BF2860" s="1">
        <v>8106</v>
      </c>
      <c r="BH2860" s="1">
        <f t="shared" si="838"/>
        <v>101455</v>
      </c>
    </row>
    <row r="2861" spans="1:60" hidden="1" outlineLevel="1">
      <c r="A2861" t="s">
        <v>1198</v>
      </c>
      <c r="B2861" t="s">
        <v>2551</v>
      </c>
      <c r="C2861" s="25">
        <v>41073</v>
      </c>
      <c r="F2861" s="25">
        <v>21817</v>
      </c>
      <c r="H2861" s="1">
        <v>8664</v>
      </c>
      <c r="I2861" s="2" t="str">
        <f t="shared" si="839"/>
        <v/>
      </c>
      <c r="J2861" s="2">
        <f t="shared" si="840"/>
        <v>0.39712151074849888</v>
      </c>
      <c r="K2861" s="10" t="e">
        <f t="shared" si="831"/>
        <v>#N/A</v>
      </c>
      <c r="L2861" s="9" t="e">
        <f t="shared" si="832"/>
        <v>#N/A</v>
      </c>
      <c r="M2861" s="8" t="e">
        <f t="shared" si="833"/>
        <v>#N/A</v>
      </c>
      <c r="N2861" s="2" t="str">
        <f t="shared" si="834"/>
        <v>-</v>
      </c>
      <c r="O2861" s="2" t="str">
        <f t="shared" si="835"/>
        <v>-</v>
      </c>
      <c r="P2861" s="2" t="str">
        <f t="shared" si="836"/>
        <v>-</v>
      </c>
      <c r="Q2861" s="2" t="str">
        <f t="shared" si="837"/>
        <v>-</v>
      </c>
      <c r="AS2861" t="s">
        <v>1198</v>
      </c>
      <c r="AT2861" t="s">
        <v>2551</v>
      </c>
      <c r="AW2861" s="35">
        <v>48</v>
      </c>
      <c r="AX2861" s="37">
        <v>481</v>
      </c>
      <c r="AY2861" s="41">
        <f t="shared" si="841"/>
        <v>48481</v>
      </c>
      <c r="BA2861" s="7" t="s">
        <v>59</v>
      </c>
      <c r="BE2861" s="1">
        <v>21817</v>
      </c>
      <c r="BF2861" s="1">
        <v>2995</v>
      </c>
      <c r="BH2861" s="1">
        <f t="shared" si="838"/>
        <v>24812</v>
      </c>
    </row>
    <row r="2862" spans="1:60" hidden="1" outlineLevel="1">
      <c r="A2862" t="s">
        <v>2645</v>
      </c>
      <c r="B2862" t="s">
        <v>2551</v>
      </c>
      <c r="C2862" s="25">
        <v>5055</v>
      </c>
      <c r="F2862" s="25">
        <v>3232</v>
      </c>
      <c r="H2862" s="1">
        <v>1298</v>
      </c>
      <c r="I2862" s="2" t="str">
        <f t="shared" si="839"/>
        <v/>
      </c>
      <c r="J2862" s="2">
        <f t="shared" si="840"/>
        <v>0.40160891089108913</v>
      </c>
      <c r="K2862" s="10" t="e">
        <f t="shared" si="831"/>
        <v>#N/A</v>
      </c>
      <c r="L2862" s="9" t="e">
        <f t="shared" si="832"/>
        <v>#N/A</v>
      </c>
      <c r="M2862" s="8" t="e">
        <f t="shared" si="833"/>
        <v>#N/A</v>
      </c>
      <c r="N2862" s="2" t="str">
        <f t="shared" si="834"/>
        <v>-</v>
      </c>
      <c r="O2862" s="2" t="str">
        <f t="shared" si="835"/>
        <v>-</v>
      </c>
      <c r="P2862" s="2" t="str">
        <f t="shared" si="836"/>
        <v>-</v>
      </c>
      <c r="Q2862" s="2" t="str">
        <f t="shared" si="837"/>
        <v>-</v>
      </c>
      <c r="AS2862" t="s">
        <v>2645</v>
      </c>
      <c r="AT2862" t="s">
        <v>2551</v>
      </c>
      <c r="AW2862" s="35">
        <v>48</v>
      </c>
      <c r="AX2862" s="37">
        <v>483</v>
      </c>
      <c r="AY2862" s="41">
        <f t="shared" si="841"/>
        <v>48483</v>
      </c>
      <c r="BA2862" s="7" t="s">
        <v>59</v>
      </c>
      <c r="BE2862" s="1">
        <v>3232</v>
      </c>
      <c r="BF2862" s="1">
        <v>406</v>
      </c>
      <c r="BH2862" s="1">
        <f t="shared" si="838"/>
        <v>3638</v>
      </c>
    </row>
    <row r="2863" spans="1:60" hidden="1" outlineLevel="1">
      <c r="A2863" t="s">
        <v>1909</v>
      </c>
      <c r="B2863" t="s">
        <v>2551</v>
      </c>
      <c r="C2863" s="25">
        <v>131376</v>
      </c>
      <c r="F2863" s="25">
        <v>66060</v>
      </c>
      <c r="H2863" s="1">
        <v>27038</v>
      </c>
      <c r="I2863" s="2" t="str">
        <f t="shared" si="839"/>
        <v/>
      </c>
      <c r="J2863" s="2">
        <f t="shared" si="840"/>
        <v>0.40929458068422647</v>
      </c>
      <c r="K2863" s="10" t="e">
        <f t="shared" si="831"/>
        <v>#N/A</v>
      </c>
      <c r="L2863" s="9" t="e">
        <f t="shared" si="832"/>
        <v>#N/A</v>
      </c>
      <c r="M2863" s="8" t="e">
        <f t="shared" si="833"/>
        <v>#N/A</v>
      </c>
      <c r="N2863" s="2" t="str">
        <f t="shared" si="834"/>
        <v>-</v>
      </c>
      <c r="O2863" s="2" t="str">
        <f t="shared" si="835"/>
        <v>-</v>
      </c>
      <c r="P2863" s="2" t="str">
        <f t="shared" si="836"/>
        <v>-</v>
      </c>
      <c r="Q2863" s="2" t="str">
        <f t="shared" si="837"/>
        <v>-</v>
      </c>
      <c r="AS2863" t="s">
        <v>1909</v>
      </c>
      <c r="AT2863" t="s">
        <v>2551</v>
      </c>
      <c r="AW2863" s="35">
        <v>48</v>
      </c>
      <c r="AX2863" s="37">
        <v>485</v>
      </c>
      <c r="AY2863" s="41">
        <f t="shared" si="841"/>
        <v>48485</v>
      </c>
      <c r="BA2863" s="7" t="s">
        <v>59</v>
      </c>
      <c r="BE2863" s="1">
        <v>66060</v>
      </c>
      <c r="BF2863" s="1">
        <v>12142</v>
      </c>
      <c r="BH2863" s="1">
        <f t="shared" si="838"/>
        <v>78202</v>
      </c>
    </row>
    <row r="2864" spans="1:60" hidden="1" outlineLevel="1">
      <c r="A2864" t="s">
        <v>1706</v>
      </c>
      <c r="B2864" t="s">
        <v>2551</v>
      </c>
      <c r="C2864" s="25">
        <v>13835</v>
      </c>
      <c r="F2864" s="25">
        <v>7994</v>
      </c>
      <c r="H2864" s="1">
        <v>3362</v>
      </c>
      <c r="I2864" s="2" t="str">
        <f t="shared" si="839"/>
        <v/>
      </c>
      <c r="J2864" s="2">
        <f t="shared" si="840"/>
        <v>0.42056542406805103</v>
      </c>
      <c r="K2864" s="10" t="e">
        <f t="shared" si="831"/>
        <v>#N/A</v>
      </c>
      <c r="L2864" s="9" t="e">
        <f t="shared" si="832"/>
        <v>#N/A</v>
      </c>
      <c r="M2864" s="8" t="e">
        <f t="shared" si="833"/>
        <v>#N/A</v>
      </c>
      <c r="N2864" s="2" t="str">
        <f t="shared" si="834"/>
        <v>-</v>
      </c>
      <c r="O2864" s="2" t="str">
        <f t="shared" si="835"/>
        <v>-</v>
      </c>
      <c r="P2864" s="2" t="str">
        <f t="shared" si="836"/>
        <v>-</v>
      </c>
      <c r="Q2864" s="2" t="str">
        <f t="shared" si="837"/>
        <v>-</v>
      </c>
      <c r="AS2864" t="s">
        <v>1706</v>
      </c>
      <c r="AT2864" t="s">
        <v>2551</v>
      </c>
      <c r="AW2864" s="35">
        <v>48</v>
      </c>
      <c r="AX2864" s="37">
        <v>487</v>
      </c>
      <c r="AY2864" s="41">
        <f t="shared" si="841"/>
        <v>48487</v>
      </c>
      <c r="BA2864" s="7" t="s">
        <v>59</v>
      </c>
      <c r="BE2864" s="1">
        <v>7994</v>
      </c>
      <c r="BF2864" s="1">
        <v>652</v>
      </c>
      <c r="BH2864" s="1">
        <f t="shared" si="838"/>
        <v>8646</v>
      </c>
    </row>
    <row r="2865" spans="1:60" hidden="1" outlineLevel="1">
      <c r="A2865" t="s">
        <v>2161</v>
      </c>
      <c r="B2865" t="s">
        <v>2551</v>
      </c>
      <c r="C2865" s="25">
        <v>21463</v>
      </c>
      <c r="F2865" s="25">
        <v>10095</v>
      </c>
      <c r="H2865" s="1">
        <v>1954</v>
      </c>
      <c r="I2865" s="2" t="str">
        <f t="shared" si="839"/>
        <v/>
      </c>
      <c r="J2865" s="2">
        <f t="shared" si="840"/>
        <v>0.19356116889549282</v>
      </c>
      <c r="K2865" s="10" t="e">
        <f t="shared" si="831"/>
        <v>#N/A</v>
      </c>
      <c r="L2865" s="9" t="e">
        <f t="shared" si="832"/>
        <v>#N/A</v>
      </c>
      <c r="M2865" s="8" t="e">
        <f t="shared" si="833"/>
        <v>#N/A</v>
      </c>
      <c r="N2865" s="2" t="str">
        <f t="shared" si="834"/>
        <v>-</v>
      </c>
      <c r="O2865" s="2" t="str">
        <f t="shared" si="835"/>
        <v>-</v>
      </c>
      <c r="P2865" s="2" t="str">
        <f t="shared" si="836"/>
        <v>-</v>
      </c>
      <c r="Q2865" s="2" t="str">
        <f t="shared" si="837"/>
        <v>-</v>
      </c>
      <c r="AS2865" t="s">
        <v>2161</v>
      </c>
      <c r="AT2865" t="s">
        <v>2551</v>
      </c>
      <c r="AW2865" s="35">
        <v>48</v>
      </c>
      <c r="AX2865" s="37">
        <v>489</v>
      </c>
      <c r="AY2865" s="41">
        <f t="shared" si="841"/>
        <v>48489</v>
      </c>
      <c r="BA2865" s="7" t="s">
        <v>59</v>
      </c>
      <c r="BE2865" s="1">
        <v>10095</v>
      </c>
      <c r="BF2865" s="1">
        <v>951</v>
      </c>
      <c r="BH2865" s="1">
        <f t="shared" si="838"/>
        <v>11046</v>
      </c>
    </row>
    <row r="2866" spans="1:60" hidden="1" outlineLevel="1">
      <c r="A2866" t="s">
        <v>2033</v>
      </c>
      <c r="B2866" t="s">
        <v>2551</v>
      </c>
      <c r="C2866" s="25">
        <v>351970</v>
      </c>
      <c r="F2866" s="25">
        <v>175055</v>
      </c>
      <c r="H2866" s="1">
        <v>82568</v>
      </c>
      <c r="I2866" s="2" t="str">
        <f t="shared" si="839"/>
        <v/>
      </c>
      <c r="J2866" s="2">
        <f t="shared" si="840"/>
        <v>0.47166890405872441</v>
      </c>
      <c r="K2866" s="10" t="e">
        <f t="shared" si="831"/>
        <v>#N/A</v>
      </c>
      <c r="L2866" s="9" t="e">
        <f t="shared" si="832"/>
        <v>#N/A</v>
      </c>
      <c r="M2866" s="8" t="e">
        <f t="shared" si="833"/>
        <v>#N/A</v>
      </c>
      <c r="N2866" s="2" t="str">
        <f t="shared" si="834"/>
        <v>-</v>
      </c>
      <c r="O2866" s="2" t="str">
        <f t="shared" si="835"/>
        <v>-</v>
      </c>
      <c r="P2866" s="2" t="str">
        <f t="shared" si="836"/>
        <v>-</v>
      </c>
      <c r="Q2866" s="2" t="str">
        <f t="shared" si="837"/>
        <v>-</v>
      </c>
      <c r="AS2866" t="s">
        <v>2033</v>
      </c>
      <c r="AT2866" t="s">
        <v>2551</v>
      </c>
      <c r="AW2866" s="35">
        <v>48</v>
      </c>
      <c r="AX2866" s="37">
        <v>491</v>
      </c>
      <c r="AY2866" s="41">
        <f t="shared" si="841"/>
        <v>48491</v>
      </c>
      <c r="BA2866" s="7" t="s">
        <v>59</v>
      </c>
      <c r="BE2866" s="1">
        <v>175055</v>
      </c>
      <c r="BF2866" s="1">
        <v>33466</v>
      </c>
      <c r="BH2866" s="1">
        <f t="shared" si="838"/>
        <v>208521</v>
      </c>
    </row>
    <row r="2867" spans="1:60" hidden="1" outlineLevel="1">
      <c r="A2867" t="s">
        <v>1910</v>
      </c>
      <c r="B2867" t="s">
        <v>2551</v>
      </c>
      <c r="C2867" s="25">
        <v>39007</v>
      </c>
      <c r="F2867" s="25">
        <v>22486</v>
      </c>
      <c r="H2867" s="1">
        <v>8932</v>
      </c>
      <c r="I2867" s="2" t="str">
        <f t="shared" si="839"/>
        <v/>
      </c>
      <c r="J2867" s="2">
        <f t="shared" si="840"/>
        <v>0.39722493996264341</v>
      </c>
      <c r="K2867" s="10" t="e">
        <f t="shared" si="831"/>
        <v>#N/A</v>
      </c>
      <c r="L2867" s="9" t="e">
        <f t="shared" si="832"/>
        <v>#N/A</v>
      </c>
      <c r="M2867" s="8" t="e">
        <f t="shared" si="833"/>
        <v>#N/A</v>
      </c>
      <c r="N2867" s="2" t="str">
        <f t="shared" si="834"/>
        <v>-</v>
      </c>
      <c r="O2867" s="2" t="str">
        <f t="shared" si="835"/>
        <v>-</v>
      </c>
      <c r="P2867" s="2" t="str">
        <f t="shared" si="836"/>
        <v>-</v>
      </c>
      <c r="Q2867" s="2" t="str">
        <f t="shared" si="837"/>
        <v>-</v>
      </c>
      <c r="AS2867" t="s">
        <v>1910</v>
      </c>
      <c r="AT2867" t="s">
        <v>2551</v>
      </c>
      <c r="AW2867" s="35">
        <v>48</v>
      </c>
      <c r="AX2867" s="37">
        <v>493</v>
      </c>
      <c r="AY2867" s="41">
        <f t="shared" si="841"/>
        <v>48493</v>
      </c>
      <c r="BA2867" s="7" t="s">
        <v>59</v>
      </c>
      <c r="BE2867" s="1">
        <v>22486</v>
      </c>
      <c r="BF2867" s="1">
        <v>2408</v>
      </c>
      <c r="BH2867" s="1">
        <f t="shared" si="838"/>
        <v>24894</v>
      </c>
    </row>
    <row r="2868" spans="1:60" hidden="1" outlineLevel="1">
      <c r="A2868" t="s">
        <v>2834</v>
      </c>
      <c r="B2868" t="s">
        <v>2551</v>
      </c>
      <c r="C2868" s="25">
        <v>6642</v>
      </c>
      <c r="F2868" s="25">
        <v>3346</v>
      </c>
      <c r="H2868" s="1">
        <v>1148</v>
      </c>
      <c r="I2868" s="2" t="str">
        <f t="shared" si="839"/>
        <v/>
      </c>
      <c r="J2868" s="2">
        <f t="shared" si="840"/>
        <v>0.34309623430962344</v>
      </c>
      <c r="K2868" s="10" t="e">
        <f t="shared" si="831"/>
        <v>#N/A</v>
      </c>
      <c r="L2868" s="9" t="e">
        <f t="shared" si="832"/>
        <v>#N/A</v>
      </c>
      <c r="M2868" s="8" t="e">
        <f t="shared" si="833"/>
        <v>#N/A</v>
      </c>
      <c r="N2868" s="2" t="str">
        <f t="shared" si="834"/>
        <v>-</v>
      </c>
      <c r="O2868" s="2" t="str">
        <f t="shared" si="835"/>
        <v>-</v>
      </c>
      <c r="P2868" s="2" t="str">
        <f t="shared" si="836"/>
        <v>-</v>
      </c>
      <c r="Q2868" s="2" t="str">
        <f t="shared" si="837"/>
        <v>-</v>
      </c>
      <c r="AS2868" t="s">
        <v>2834</v>
      </c>
      <c r="AT2868" t="s">
        <v>2551</v>
      </c>
      <c r="AW2868" s="35">
        <v>48</v>
      </c>
      <c r="AX2868" s="37">
        <v>495</v>
      </c>
      <c r="AY2868" s="41">
        <f t="shared" si="841"/>
        <v>48495</v>
      </c>
      <c r="BA2868" s="7" t="s">
        <v>59</v>
      </c>
      <c r="BE2868" s="1">
        <v>3346</v>
      </c>
      <c r="BF2868" s="1">
        <v>529</v>
      </c>
      <c r="BH2868" s="1">
        <f t="shared" si="838"/>
        <v>3875</v>
      </c>
    </row>
    <row r="2869" spans="1:60" hidden="1" outlineLevel="1">
      <c r="A2869" t="s">
        <v>324</v>
      </c>
      <c r="B2869" t="s">
        <v>2551</v>
      </c>
      <c r="C2869" s="25">
        <v>56569</v>
      </c>
      <c r="F2869" s="25">
        <v>29373</v>
      </c>
      <c r="H2869" s="1">
        <v>12202</v>
      </c>
      <c r="I2869" s="2" t="str">
        <f t="shared" si="839"/>
        <v/>
      </c>
      <c r="J2869" s="2">
        <f t="shared" si="840"/>
        <v>0.4154155176522657</v>
      </c>
      <c r="K2869" s="10" t="e">
        <f t="shared" si="831"/>
        <v>#N/A</v>
      </c>
      <c r="L2869" s="9" t="e">
        <f t="shared" si="832"/>
        <v>#N/A</v>
      </c>
      <c r="M2869" s="8" t="e">
        <f t="shared" si="833"/>
        <v>#N/A</v>
      </c>
      <c r="N2869" s="2" t="str">
        <f t="shared" si="834"/>
        <v>-</v>
      </c>
      <c r="O2869" s="2" t="str">
        <f t="shared" si="835"/>
        <v>-</v>
      </c>
      <c r="P2869" s="2" t="str">
        <f t="shared" si="836"/>
        <v>-</v>
      </c>
      <c r="Q2869" s="2" t="str">
        <f t="shared" si="837"/>
        <v>-</v>
      </c>
      <c r="AS2869" t="s">
        <v>324</v>
      </c>
      <c r="AT2869" t="s">
        <v>2551</v>
      </c>
      <c r="AW2869" s="35">
        <v>48</v>
      </c>
      <c r="AX2869" s="37">
        <v>497</v>
      </c>
      <c r="AY2869" s="41">
        <f t="shared" si="841"/>
        <v>48497</v>
      </c>
      <c r="BA2869" s="7" t="s">
        <v>59</v>
      </c>
      <c r="BE2869" s="1">
        <v>29373</v>
      </c>
      <c r="BF2869" s="1">
        <v>4997</v>
      </c>
      <c r="BH2869" s="1">
        <f t="shared" si="838"/>
        <v>34370</v>
      </c>
    </row>
    <row r="2870" spans="1:60" hidden="1" outlineLevel="1">
      <c r="A2870" t="s">
        <v>1897</v>
      </c>
      <c r="B2870" t="s">
        <v>2551</v>
      </c>
      <c r="C2870" s="25">
        <v>41099</v>
      </c>
      <c r="F2870" s="25">
        <v>22503</v>
      </c>
      <c r="H2870" s="1">
        <v>10943</v>
      </c>
      <c r="I2870" s="2" t="str">
        <f t="shared" si="839"/>
        <v/>
      </c>
      <c r="J2870" s="2">
        <f t="shared" si="840"/>
        <v>0.48629071679331642</v>
      </c>
      <c r="K2870" s="10" t="e">
        <f t="shared" si="831"/>
        <v>#N/A</v>
      </c>
      <c r="L2870" s="9" t="e">
        <f t="shared" si="832"/>
        <v>#N/A</v>
      </c>
      <c r="M2870" s="8" t="e">
        <f t="shared" si="833"/>
        <v>#N/A</v>
      </c>
      <c r="N2870" s="2" t="str">
        <f t="shared" si="834"/>
        <v>-</v>
      </c>
      <c r="O2870" s="2" t="str">
        <f t="shared" si="835"/>
        <v>-</v>
      </c>
      <c r="P2870" s="2" t="str">
        <f t="shared" si="836"/>
        <v>-</v>
      </c>
      <c r="Q2870" s="2" t="str">
        <f t="shared" si="837"/>
        <v>-</v>
      </c>
      <c r="AS2870" t="s">
        <v>1897</v>
      </c>
      <c r="AT2870" t="s">
        <v>2551</v>
      </c>
      <c r="AW2870" s="35">
        <v>48</v>
      </c>
      <c r="AX2870" s="37">
        <v>499</v>
      </c>
      <c r="AY2870" s="41">
        <f t="shared" si="841"/>
        <v>48499</v>
      </c>
      <c r="BA2870" s="7" t="s">
        <v>59</v>
      </c>
      <c r="BE2870" s="1">
        <v>22503</v>
      </c>
      <c r="BF2870" s="1">
        <v>2811</v>
      </c>
      <c r="BH2870" s="1">
        <f t="shared" si="838"/>
        <v>25314</v>
      </c>
    </row>
    <row r="2871" spans="1:60" hidden="1" outlineLevel="1">
      <c r="A2871" t="s">
        <v>2835</v>
      </c>
      <c r="B2871" t="s">
        <v>2551</v>
      </c>
      <c r="C2871" s="25">
        <v>7404</v>
      </c>
      <c r="F2871" s="25">
        <v>3777</v>
      </c>
      <c r="H2871" s="1">
        <v>1561</v>
      </c>
      <c r="I2871" s="2" t="str">
        <f t="shared" si="839"/>
        <v/>
      </c>
      <c r="J2871" s="2">
        <f t="shared" si="840"/>
        <v>0.41329097167063805</v>
      </c>
      <c r="K2871" s="10" t="e">
        <f t="shared" si="831"/>
        <v>#N/A</v>
      </c>
      <c r="L2871" s="9" t="e">
        <f t="shared" si="832"/>
        <v>#N/A</v>
      </c>
      <c r="M2871" s="8" t="e">
        <f t="shared" si="833"/>
        <v>#N/A</v>
      </c>
      <c r="N2871" s="2" t="str">
        <f t="shared" si="834"/>
        <v>-</v>
      </c>
      <c r="O2871" s="2" t="str">
        <f t="shared" si="835"/>
        <v>-</v>
      </c>
      <c r="P2871" s="2" t="str">
        <f t="shared" si="836"/>
        <v>-</v>
      </c>
      <c r="Q2871" s="2" t="str">
        <f t="shared" si="837"/>
        <v>-</v>
      </c>
      <c r="AS2871" t="s">
        <v>2835</v>
      </c>
      <c r="AT2871" t="s">
        <v>2551</v>
      </c>
      <c r="AW2871" s="35">
        <v>48</v>
      </c>
      <c r="AX2871" s="37">
        <v>501</v>
      </c>
      <c r="AY2871" s="41">
        <f t="shared" si="841"/>
        <v>48501</v>
      </c>
      <c r="BA2871" s="7" t="s">
        <v>59</v>
      </c>
      <c r="BE2871" s="1">
        <v>3777</v>
      </c>
      <c r="BF2871" s="1">
        <v>566</v>
      </c>
      <c r="BH2871" s="1">
        <f t="shared" si="838"/>
        <v>4343</v>
      </c>
    </row>
    <row r="2872" spans="1:60" hidden="1" outlineLevel="1">
      <c r="A2872" t="s">
        <v>2212</v>
      </c>
      <c r="B2872" t="s">
        <v>2551</v>
      </c>
      <c r="C2872" s="25">
        <v>18227</v>
      </c>
      <c r="F2872" s="25">
        <v>9835</v>
      </c>
      <c r="H2872" s="1">
        <v>4595</v>
      </c>
      <c r="I2872" s="2" t="str">
        <f t="shared" si="839"/>
        <v/>
      </c>
      <c r="J2872" s="2">
        <f t="shared" si="840"/>
        <v>0.46720894763599391</v>
      </c>
      <c r="K2872" s="10" t="e">
        <f t="shared" si="831"/>
        <v>#N/A</v>
      </c>
      <c r="L2872" s="9" t="e">
        <f t="shared" si="832"/>
        <v>#N/A</v>
      </c>
      <c r="M2872" s="8" t="e">
        <f t="shared" si="833"/>
        <v>#N/A</v>
      </c>
      <c r="N2872" s="2" t="str">
        <f t="shared" si="834"/>
        <v>-</v>
      </c>
      <c r="O2872" s="2" t="str">
        <f t="shared" si="835"/>
        <v>-</v>
      </c>
      <c r="P2872" s="2" t="str">
        <f t="shared" si="836"/>
        <v>-</v>
      </c>
      <c r="Q2872" s="2" t="str">
        <f t="shared" si="837"/>
        <v>-</v>
      </c>
      <c r="AS2872" t="s">
        <v>2212</v>
      </c>
      <c r="AT2872" t="s">
        <v>2551</v>
      </c>
      <c r="AW2872" s="35">
        <v>48</v>
      </c>
      <c r="AX2872" s="37">
        <v>503</v>
      </c>
      <c r="AY2872" s="41">
        <f t="shared" si="841"/>
        <v>48503</v>
      </c>
      <c r="BA2872" s="7" t="s">
        <v>59</v>
      </c>
      <c r="BE2872" s="1">
        <v>9835</v>
      </c>
      <c r="BF2872" s="1">
        <v>1648</v>
      </c>
      <c r="BH2872" s="1">
        <f t="shared" si="838"/>
        <v>11483</v>
      </c>
    </row>
    <row r="2873" spans="1:60" hidden="1" outlineLevel="1">
      <c r="A2873" t="s">
        <v>1826</v>
      </c>
      <c r="B2873" t="s">
        <v>2551</v>
      </c>
      <c r="C2873" s="25">
        <v>13069</v>
      </c>
      <c r="F2873" s="25">
        <v>6498</v>
      </c>
      <c r="H2873" s="1">
        <v>1169</v>
      </c>
      <c r="I2873" s="2" t="str">
        <f t="shared" si="839"/>
        <v/>
      </c>
      <c r="J2873" s="2">
        <f t="shared" si="840"/>
        <v>0.1799015081563558</v>
      </c>
      <c r="K2873" s="10" t="e">
        <f t="shared" si="831"/>
        <v>#N/A</v>
      </c>
      <c r="L2873" s="9" t="e">
        <f t="shared" si="832"/>
        <v>#N/A</v>
      </c>
      <c r="M2873" s="8" t="e">
        <f t="shared" si="833"/>
        <v>#N/A</v>
      </c>
      <c r="N2873" s="2" t="str">
        <f t="shared" si="834"/>
        <v>-</v>
      </c>
      <c r="O2873" s="2" t="str">
        <f t="shared" si="835"/>
        <v>-</v>
      </c>
      <c r="P2873" s="2" t="str">
        <f t="shared" si="836"/>
        <v>-</v>
      </c>
      <c r="Q2873" s="2" t="str">
        <f t="shared" si="837"/>
        <v>-</v>
      </c>
      <c r="AS2873" t="s">
        <v>1826</v>
      </c>
      <c r="AT2873" t="s">
        <v>2551</v>
      </c>
      <c r="AW2873" s="35">
        <v>48</v>
      </c>
      <c r="AX2873" s="37">
        <v>505</v>
      </c>
      <c r="AY2873" s="41">
        <f t="shared" si="841"/>
        <v>48505</v>
      </c>
      <c r="BA2873" s="7" t="s">
        <v>59</v>
      </c>
      <c r="BE2873" s="1">
        <v>6498</v>
      </c>
      <c r="BF2873" s="1">
        <v>662</v>
      </c>
      <c r="BH2873" s="1">
        <f t="shared" si="838"/>
        <v>7160</v>
      </c>
    </row>
    <row r="2874" spans="1:60" hidden="1" outlineLevel="1">
      <c r="A2874" t="s">
        <v>930</v>
      </c>
      <c r="B2874" t="s">
        <v>2551</v>
      </c>
      <c r="C2874" s="25">
        <v>11642</v>
      </c>
      <c r="F2874" s="25">
        <v>7034</v>
      </c>
      <c r="H2874" s="1">
        <v>1535</v>
      </c>
      <c r="I2874" s="2" t="str">
        <f t="shared" si="839"/>
        <v/>
      </c>
      <c r="J2874" s="2">
        <f t="shared" si="840"/>
        <v>0.21822576059141313</v>
      </c>
      <c r="K2874" s="10" t="e">
        <f t="shared" si="831"/>
        <v>#N/A</v>
      </c>
      <c r="L2874" s="9" t="e">
        <f t="shared" si="832"/>
        <v>#N/A</v>
      </c>
      <c r="M2874" s="8" t="e">
        <f t="shared" si="833"/>
        <v>#N/A</v>
      </c>
      <c r="N2874" s="2" t="str">
        <f t="shared" si="834"/>
        <v>-</v>
      </c>
      <c r="O2874" s="2" t="str">
        <f t="shared" si="835"/>
        <v>-</v>
      </c>
      <c r="P2874" s="2" t="str">
        <f t="shared" si="836"/>
        <v>-</v>
      </c>
      <c r="Q2874" s="2" t="str">
        <f t="shared" si="837"/>
        <v>-</v>
      </c>
      <c r="AS2874" t="s">
        <v>930</v>
      </c>
      <c r="AT2874" t="s">
        <v>2551</v>
      </c>
      <c r="AW2874" s="35">
        <v>48</v>
      </c>
      <c r="AX2874" s="37">
        <v>507</v>
      </c>
      <c r="AY2874" s="41">
        <f t="shared" si="841"/>
        <v>48507</v>
      </c>
      <c r="BA2874" s="7" t="s">
        <v>59</v>
      </c>
      <c r="BE2874" s="1">
        <v>7034</v>
      </c>
      <c r="BF2874" s="1">
        <v>933</v>
      </c>
      <c r="BH2874" s="1">
        <f t="shared" si="838"/>
        <v>7967</v>
      </c>
    </row>
    <row r="2875" spans="1:60" collapsed="1">
      <c r="A2875" t="s">
        <v>3008</v>
      </c>
      <c r="B2875" t="s">
        <v>2569</v>
      </c>
      <c r="C2875" s="25">
        <f>SUM(C2621:C2874)</f>
        <v>23359580</v>
      </c>
      <c r="D2875" s="55">
        <v>16512000</v>
      </c>
      <c r="E2875" s="55">
        <v>14406000</v>
      </c>
      <c r="F2875" s="25">
        <f>SUM(F2621:F2874)</f>
        <v>10906499</v>
      </c>
      <c r="G2875" s="31"/>
      <c r="H2875" s="1">
        <v>4126375</v>
      </c>
      <c r="I2875" s="2">
        <f t="shared" si="839"/>
        <v>0.2499015867248062</v>
      </c>
      <c r="J2875" s="2">
        <f t="shared" si="840"/>
        <v>0.37834093231934462</v>
      </c>
      <c r="K2875" s="10" t="e">
        <f t="shared" si="831"/>
        <v>#N/A</v>
      </c>
      <c r="L2875" s="9" t="e">
        <f t="shared" si="832"/>
        <v>#N/A</v>
      </c>
      <c r="M2875" s="8" t="e">
        <f t="shared" si="833"/>
        <v>#N/A</v>
      </c>
      <c r="N2875" s="2" t="str">
        <f t="shared" si="834"/>
        <v>-</v>
      </c>
      <c r="O2875" s="2" t="str">
        <f t="shared" si="835"/>
        <v>-</v>
      </c>
      <c r="P2875" s="2" t="str">
        <f t="shared" si="836"/>
        <v>-</v>
      </c>
      <c r="Q2875" s="2" t="str">
        <f t="shared" si="837"/>
        <v>-</v>
      </c>
      <c r="AS2875" t="s">
        <v>3008</v>
      </c>
      <c r="AT2875" t="s">
        <v>2569</v>
      </c>
      <c r="AW2875" s="35">
        <v>48</v>
      </c>
      <c r="AX2875" s="37"/>
      <c r="AY2875" s="35">
        <v>48</v>
      </c>
      <c r="BA2875" s="7" t="s">
        <v>2133</v>
      </c>
      <c r="BE2875" s="1">
        <f>SUM(BE2621:BE2874)</f>
        <v>10906499</v>
      </c>
      <c r="BF2875" s="1">
        <f>SUM(BF2621:BF2874)</f>
        <v>2167780</v>
      </c>
      <c r="BH2875" s="1">
        <f>SUM(BH2621:BH2874)</f>
        <v>13074279</v>
      </c>
    </row>
    <row r="2876" spans="1:60">
      <c r="C2876" s="25"/>
      <c r="F2876" s="25"/>
      <c r="G2876" s="25"/>
      <c r="I2876" s="2"/>
      <c r="J2876" s="2"/>
      <c r="M2876" s="8"/>
      <c r="AW2876" s="35"/>
      <c r="AX2876" s="37"/>
      <c r="AY2876" s="41"/>
    </row>
    <row r="2877" spans="1:60" hidden="1" outlineLevel="1">
      <c r="A2877" t="s">
        <v>2093</v>
      </c>
      <c r="B2877" t="s">
        <v>2946</v>
      </c>
      <c r="C2877" s="25">
        <v>6281</v>
      </c>
      <c r="F2877" s="25">
        <v>3962</v>
      </c>
      <c r="G2877" s="25">
        <v>2345</v>
      </c>
      <c r="H2877" s="1">
        <v>2266</v>
      </c>
      <c r="I2877" s="2" t="str">
        <f t="shared" si="839"/>
        <v/>
      </c>
      <c r="J2877" s="2">
        <f t="shared" si="840"/>
        <v>0.57193336698637054</v>
      </c>
      <c r="K2877" s="10" t="e">
        <f t="shared" ref="K2877:K2906" si="842">RANK(R2877,R2877:AP2877)</f>
        <v>#N/A</v>
      </c>
      <c r="L2877" s="9" t="e">
        <f t="shared" ref="L2877:L2906" si="843">RANK(S2877,R2877:AP2877)</f>
        <v>#N/A</v>
      </c>
      <c r="M2877" s="8" t="e">
        <f t="shared" ref="M2877:M2906" si="844">RANK(T2877,R2877:AP2877)</f>
        <v>#N/A</v>
      </c>
      <c r="N2877" s="2" t="str">
        <f t="shared" ref="N2877:N2906" si="845">IF(SUM($R2877:$AO2877)=0,"-",R2877/SUM($R2877:$AO2877))</f>
        <v>-</v>
      </c>
      <c r="O2877" s="2" t="str">
        <f t="shared" ref="O2877:O2906" si="846">IF(SUM($R2877:$AO2877)=0,"-",S2877/SUM($R2877:$AO2877))</f>
        <v>-</v>
      </c>
      <c r="P2877" s="2" t="str">
        <f t="shared" ref="P2877:P2906" si="847">IF(SUM($R2877:$AO2877)=0,"-",T2877/SUM($R2877:$AO2877))</f>
        <v>-</v>
      </c>
      <c r="Q2877" s="2" t="str">
        <f t="shared" ref="Q2877:Q2906" si="848">IF(SUM($R2877:$AO2877)=0,"-",(1-N2877-O2877-P2877))</f>
        <v>-</v>
      </c>
      <c r="AS2877" t="s">
        <v>2093</v>
      </c>
      <c r="AT2877" t="s">
        <v>2946</v>
      </c>
      <c r="AW2877" s="35">
        <v>49</v>
      </c>
      <c r="AX2877" s="37">
        <v>1</v>
      </c>
      <c r="AY2877" s="41">
        <f t="shared" si="841"/>
        <v>49001</v>
      </c>
      <c r="BA2877" s="7" t="s">
        <v>59</v>
      </c>
    </row>
    <row r="2878" spans="1:60" hidden="1" outlineLevel="1">
      <c r="A2878" t="s">
        <v>2960</v>
      </c>
      <c r="B2878" t="s">
        <v>2946</v>
      </c>
      <c r="C2878" s="25">
        <v>45948</v>
      </c>
      <c r="F2878" s="25">
        <v>25424</v>
      </c>
      <c r="G2878" s="25">
        <v>13004</v>
      </c>
      <c r="H2878" s="1">
        <v>12733</v>
      </c>
      <c r="I2878" s="2" t="str">
        <f t="shared" si="839"/>
        <v/>
      </c>
      <c r="J2878" s="2">
        <f t="shared" si="840"/>
        <v>0.50082599118942728</v>
      </c>
      <c r="K2878" s="10" t="e">
        <f t="shared" si="842"/>
        <v>#N/A</v>
      </c>
      <c r="L2878" s="9" t="e">
        <f t="shared" si="843"/>
        <v>#N/A</v>
      </c>
      <c r="M2878" s="8" t="e">
        <f t="shared" si="844"/>
        <v>#N/A</v>
      </c>
      <c r="N2878" s="2" t="str">
        <f t="shared" si="845"/>
        <v>-</v>
      </c>
      <c r="O2878" s="2" t="str">
        <f t="shared" si="846"/>
        <v>-</v>
      </c>
      <c r="P2878" s="2" t="str">
        <f t="shared" si="847"/>
        <v>-</v>
      </c>
      <c r="Q2878" s="2" t="str">
        <f t="shared" si="848"/>
        <v>-</v>
      </c>
      <c r="AS2878" t="s">
        <v>2960</v>
      </c>
      <c r="AT2878" t="s">
        <v>2946</v>
      </c>
      <c r="AW2878" s="35">
        <v>49</v>
      </c>
      <c r="AX2878" s="37">
        <v>3</v>
      </c>
      <c r="AY2878" s="41">
        <f t="shared" si="841"/>
        <v>49003</v>
      </c>
      <c r="BA2878" s="7" t="s">
        <v>59</v>
      </c>
    </row>
    <row r="2879" spans="1:60" hidden="1" outlineLevel="1">
      <c r="A2879" t="s">
        <v>1547</v>
      </c>
      <c r="B2879" t="s">
        <v>2946</v>
      </c>
      <c r="C2879" s="25">
        <v>101236</v>
      </c>
      <c r="F2879" s="25">
        <v>67563</v>
      </c>
      <c r="G2879" s="25">
        <v>21588</v>
      </c>
      <c r="H2879" s="1">
        <v>21098</v>
      </c>
      <c r="I2879" s="2" t="str">
        <f t="shared" si="839"/>
        <v/>
      </c>
      <c r="J2879" s="2">
        <f t="shared" si="840"/>
        <v>0.31227150955404587</v>
      </c>
      <c r="K2879" s="10" t="e">
        <f t="shared" si="842"/>
        <v>#N/A</v>
      </c>
      <c r="L2879" s="9" t="e">
        <f t="shared" si="843"/>
        <v>#N/A</v>
      </c>
      <c r="M2879" s="8" t="e">
        <f t="shared" si="844"/>
        <v>#N/A</v>
      </c>
      <c r="N2879" s="2" t="str">
        <f t="shared" si="845"/>
        <v>-</v>
      </c>
      <c r="O2879" s="2" t="str">
        <f t="shared" si="846"/>
        <v>-</v>
      </c>
      <c r="P2879" s="2" t="str">
        <f t="shared" si="847"/>
        <v>-</v>
      </c>
      <c r="Q2879" s="2" t="str">
        <f t="shared" si="848"/>
        <v>-</v>
      </c>
      <c r="AS2879" t="s">
        <v>1547</v>
      </c>
      <c r="AT2879" t="s">
        <v>2946</v>
      </c>
      <c r="AW2879" s="35">
        <v>49</v>
      </c>
      <c r="AX2879" s="37">
        <v>5</v>
      </c>
      <c r="AY2879" s="41">
        <f t="shared" si="841"/>
        <v>49005</v>
      </c>
      <c r="BA2879" s="7" t="s">
        <v>59</v>
      </c>
    </row>
    <row r="2880" spans="1:60" hidden="1" outlineLevel="1">
      <c r="A2880" t="s">
        <v>2607</v>
      </c>
      <c r="B2880" t="s">
        <v>2946</v>
      </c>
      <c r="C2880" s="25">
        <v>20072</v>
      </c>
      <c r="F2880" s="25">
        <v>15095</v>
      </c>
      <c r="G2880" s="25">
        <v>5005</v>
      </c>
      <c r="H2880" s="1">
        <v>4884</v>
      </c>
      <c r="I2880" s="2" t="str">
        <f t="shared" si="839"/>
        <v/>
      </c>
      <c r="J2880" s="2">
        <f t="shared" si="840"/>
        <v>0.32355084465054657</v>
      </c>
      <c r="K2880" s="10" t="e">
        <f t="shared" si="842"/>
        <v>#N/A</v>
      </c>
      <c r="L2880" s="9" t="e">
        <f t="shared" si="843"/>
        <v>#N/A</v>
      </c>
      <c r="M2880" s="8" t="e">
        <f t="shared" si="844"/>
        <v>#N/A</v>
      </c>
      <c r="N2880" s="2" t="str">
        <f t="shared" si="845"/>
        <v>-</v>
      </c>
      <c r="O2880" s="2" t="str">
        <f t="shared" si="846"/>
        <v>-</v>
      </c>
      <c r="P2880" s="2" t="str">
        <f t="shared" si="847"/>
        <v>-</v>
      </c>
      <c r="Q2880" s="2" t="str">
        <f t="shared" si="848"/>
        <v>-</v>
      </c>
      <c r="AS2880" t="s">
        <v>2607</v>
      </c>
      <c r="AT2880" t="s">
        <v>2946</v>
      </c>
      <c r="AW2880" s="35">
        <v>49</v>
      </c>
      <c r="AX2880" s="37">
        <v>7</v>
      </c>
      <c r="AY2880" s="41">
        <f t="shared" si="841"/>
        <v>49007</v>
      </c>
      <c r="BA2880" s="7" t="s">
        <v>59</v>
      </c>
    </row>
    <row r="2881" spans="1:53" hidden="1" outlineLevel="1">
      <c r="A2881" t="s">
        <v>2590</v>
      </c>
      <c r="B2881" t="s">
        <v>2946</v>
      </c>
      <c r="C2881" s="25">
        <v>984</v>
      </c>
      <c r="F2881" s="25">
        <v>769</v>
      </c>
      <c r="G2881" s="25">
        <v>597</v>
      </c>
      <c r="H2881" s="1">
        <v>568</v>
      </c>
      <c r="I2881" s="2" t="str">
        <f t="shared" si="839"/>
        <v/>
      </c>
      <c r="J2881" s="2">
        <f t="shared" si="840"/>
        <v>0.73862158647594278</v>
      </c>
      <c r="K2881" s="10" t="e">
        <f t="shared" si="842"/>
        <v>#N/A</v>
      </c>
      <c r="L2881" s="9" t="e">
        <f t="shared" si="843"/>
        <v>#N/A</v>
      </c>
      <c r="M2881" s="8" t="e">
        <f t="shared" si="844"/>
        <v>#N/A</v>
      </c>
      <c r="N2881" s="2" t="str">
        <f t="shared" si="845"/>
        <v>-</v>
      </c>
      <c r="O2881" s="2" t="str">
        <f t="shared" si="846"/>
        <v>-</v>
      </c>
      <c r="P2881" s="2" t="str">
        <f t="shared" si="847"/>
        <v>-</v>
      </c>
      <c r="Q2881" s="2" t="str">
        <f t="shared" si="848"/>
        <v>-</v>
      </c>
      <c r="AS2881" t="s">
        <v>2590</v>
      </c>
      <c r="AT2881" t="s">
        <v>2946</v>
      </c>
      <c r="AW2881" s="35">
        <v>49</v>
      </c>
      <c r="AX2881" s="37">
        <v>9</v>
      </c>
      <c r="AY2881" s="41">
        <f t="shared" si="841"/>
        <v>49009</v>
      </c>
      <c r="BA2881" s="7" t="s">
        <v>59</v>
      </c>
    </row>
    <row r="2882" spans="1:53" hidden="1" outlineLevel="1">
      <c r="A2882" t="s">
        <v>2286</v>
      </c>
      <c r="B2882" t="s">
        <v>2946</v>
      </c>
      <c r="C2882" s="25">
        <v>278800</v>
      </c>
      <c r="F2882" s="25">
        <v>146774</v>
      </c>
      <c r="G2882" s="25">
        <v>61947</v>
      </c>
      <c r="H2882" s="1">
        <v>60737</v>
      </c>
      <c r="I2882" s="2" t="str">
        <f t="shared" si="839"/>
        <v/>
      </c>
      <c r="J2882" s="2">
        <f t="shared" si="840"/>
        <v>0.41381307316009647</v>
      </c>
      <c r="K2882" s="10" t="e">
        <f t="shared" si="842"/>
        <v>#N/A</v>
      </c>
      <c r="L2882" s="9" t="e">
        <f t="shared" si="843"/>
        <v>#N/A</v>
      </c>
      <c r="M2882" s="8" t="e">
        <f t="shared" si="844"/>
        <v>#N/A</v>
      </c>
      <c r="N2882" s="2" t="str">
        <f t="shared" si="845"/>
        <v>-</v>
      </c>
      <c r="O2882" s="2" t="str">
        <f t="shared" si="846"/>
        <v>-</v>
      </c>
      <c r="P2882" s="2" t="str">
        <f t="shared" si="847"/>
        <v>-</v>
      </c>
      <c r="Q2882" s="2" t="str">
        <f t="shared" si="848"/>
        <v>-</v>
      </c>
      <c r="AS2882" t="s">
        <v>2286</v>
      </c>
      <c r="AT2882" t="s">
        <v>2946</v>
      </c>
      <c r="AW2882" s="35">
        <v>49</v>
      </c>
      <c r="AX2882" s="37">
        <v>11</v>
      </c>
      <c r="AY2882" s="41">
        <f t="shared" si="841"/>
        <v>49011</v>
      </c>
      <c r="BA2882" s="7" t="s">
        <v>59</v>
      </c>
    </row>
    <row r="2883" spans="1:53" hidden="1" outlineLevel="1">
      <c r="A2883" t="s">
        <v>1595</v>
      </c>
      <c r="B2883" t="s">
        <v>2946</v>
      </c>
      <c r="C2883" s="25">
        <v>15823</v>
      </c>
      <c r="F2883" s="25">
        <v>9684</v>
      </c>
      <c r="G2883" s="25">
        <v>4074</v>
      </c>
      <c r="H2883" s="1">
        <v>3952</v>
      </c>
      <c r="I2883" s="2" t="str">
        <f t="shared" si="839"/>
        <v/>
      </c>
      <c r="J2883" s="2">
        <f t="shared" si="840"/>
        <v>0.40809582817017759</v>
      </c>
      <c r="K2883" s="10" t="e">
        <f t="shared" si="842"/>
        <v>#N/A</v>
      </c>
      <c r="L2883" s="9" t="e">
        <f t="shared" si="843"/>
        <v>#N/A</v>
      </c>
      <c r="M2883" s="8" t="e">
        <f t="shared" si="844"/>
        <v>#N/A</v>
      </c>
      <c r="N2883" s="2" t="str">
        <f t="shared" si="845"/>
        <v>-</v>
      </c>
      <c r="O2883" s="2" t="str">
        <f t="shared" si="846"/>
        <v>-</v>
      </c>
      <c r="P2883" s="2" t="str">
        <f t="shared" si="847"/>
        <v>-</v>
      </c>
      <c r="Q2883" s="2" t="str">
        <f t="shared" si="848"/>
        <v>-</v>
      </c>
      <c r="AS2883" t="s">
        <v>1595</v>
      </c>
      <c r="AT2883" t="s">
        <v>2946</v>
      </c>
      <c r="AW2883" s="35">
        <v>49</v>
      </c>
      <c r="AX2883" s="37">
        <v>13</v>
      </c>
      <c r="AY2883" s="41">
        <f t="shared" si="841"/>
        <v>49013</v>
      </c>
      <c r="BA2883" s="7" t="s">
        <v>59</v>
      </c>
    </row>
    <row r="2884" spans="1:53" hidden="1" outlineLevel="1">
      <c r="A2884" t="s">
        <v>2515</v>
      </c>
      <c r="B2884" t="s">
        <v>2946</v>
      </c>
      <c r="C2884" s="25">
        <v>10445</v>
      </c>
      <c r="F2884" s="25">
        <v>7128</v>
      </c>
      <c r="G2884" s="25">
        <v>3917</v>
      </c>
      <c r="H2884" s="1">
        <v>3796</v>
      </c>
      <c r="I2884" s="2" t="str">
        <f t="shared" si="839"/>
        <v/>
      </c>
      <c r="J2884" s="2">
        <f t="shared" si="840"/>
        <v>0.53254769921436584</v>
      </c>
      <c r="K2884" s="10" t="e">
        <f t="shared" si="842"/>
        <v>#N/A</v>
      </c>
      <c r="L2884" s="9" t="e">
        <f t="shared" si="843"/>
        <v>#N/A</v>
      </c>
      <c r="M2884" s="8" t="e">
        <f t="shared" si="844"/>
        <v>#N/A</v>
      </c>
      <c r="N2884" s="2" t="str">
        <f t="shared" si="845"/>
        <v>-</v>
      </c>
      <c r="O2884" s="2" t="str">
        <f t="shared" si="846"/>
        <v>-</v>
      </c>
      <c r="P2884" s="2" t="str">
        <f t="shared" si="847"/>
        <v>-</v>
      </c>
      <c r="Q2884" s="2" t="str">
        <f t="shared" si="848"/>
        <v>-</v>
      </c>
      <c r="AS2884" t="s">
        <v>2515</v>
      </c>
      <c r="AT2884" t="s">
        <v>2946</v>
      </c>
      <c r="AW2884" s="35">
        <v>49</v>
      </c>
      <c r="AX2884" s="37">
        <v>15</v>
      </c>
      <c r="AY2884" s="41">
        <f t="shared" si="841"/>
        <v>49015</v>
      </c>
      <c r="BA2884" s="7" t="s">
        <v>59</v>
      </c>
    </row>
    <row r="2885" spans="1:53" hidden="1" outlineLevel="1">
      <c r="A2885" t="s">
        <v>822</v>
      </c>
      <c r="B2885" t="s">
        <v>2946</v>
      </c>
      <c r="C2885" s="25">
        <v>4670</v>
      </c>
      <c r="F2885" s="25">
        <v>2844</v>
      </c>
      <c r="G2885" s="25">
        <v>1715</v>
      </c>
      <c r="H2885" s="1">
        <v>1651</v>
      </c>
      <c r="I2885" s="2" t="str">
        <f t="shared" si="839"/>
        <v/>
      </c>
      <c r="J2885" s="2">
        <f t="shared" si="840"/>
        <v>0.58052039381153309</v>
      </c>
      <c r="K2885" s="10" t="e">
        <f t="shared" si="842"/>
        <v>#N/A</v>
      </c>
      <c r="L2885" s="9" t="e">
        <f t="shared" si="843"/>
        <v>#N/A</v>
      </c>
      <c r="M2885" s="8" t="e">
        <f t="shared" si="844"/>
        <v>#N/A</v>
      </c>
      <c r="N2885" s="2" t="str">
        <f t="shared" si="845"/>
        <v>-</v>
      </c>
      <c r="O2885" s="2" t="str">
        <f t="shared" si="846"/>
        <v>-</v>
      </c>
      <c r="P2885" s="2" t="str">
        <f t="shared" si="847"/>
        <v>-</v>
      </c>
      <c r="Q2885" s="2" t="str">
        <f t="shared" si="848"/>
        <v>-</v>
      </c>
      <c r="AS2885" t="s">
        <v>822</v>
      </c>
      <c r="AT2885" t="s">
        <v>2946</v>
      </c>
      <c r="AW2885" s="35">
        <v>49</v>
      </c>
      <c r="AX2885" s="37">
        <v>17</v>
      </c>
      <c r="AY2885" s="41">
        <f t="shared" si="841"/>
        <v>49017</v>
      </c>
      <c r="BA2885" s="7" t="s">
        <v>59</v>
      </c>
    </row>
    <row r="2886" spans="1:53" hidden="1" outlineLevel="1">
      <c r="A2886" t="s">
        <v>610</v>
      </c>
      <c r="B2886" t="s">
        <v>2946</v>
      </c>
      <c r="C2886" s="25">
        <v>8787</v>
      </c>
      <c r="F2886" s="25">
        <v>7887</v>
      </c>
      <c r="G2886" s="25">
        <v>3013</v>
      </c>
      <c r="H2886" s="1">
        <v>2944</v>
      </c>
      <c r="I2886" s="2" t="str">
        <f t="shared" si="839"/>
        <v/>
      </c>
      <c r="J2886" s="2">
        <f t="shared" si="840"/>
        <v>0.37327247369088373</v>
      </c>
      <c r="K2886" s="10" t="e">
        <f t="shared" si="842"/>
        <v>#N/A</v>
      </c>
      <c r="L2886" s="9" t="e">
        <f t="shared" si="843"/>
        <v>#N/A</v>
      </c>
      <c r="M2886" s="8" t="e">
        <f t="shared" si="844"/>
        <v>#N/A</v>
      </c>
      <c r="N2886" s="2" t="str">
        <f t="shared" si="845"/>
        <v>-</v>
      </c>
      <c r="O2886" s="2" t="str">
        <f t="shared" si="846"/>
        <v>-</v>
      </c>
      <c r="P2886" s="2" t="str">
        <f t="shared" si="847"/>
        <v>-</v>
      </c>
      <c r="Q2886" s="2" t="str">
        <f t="shared" si="848"/>
        <v>-</v>
      </c>
      <c r="AS2886" t="s">
        <v>610</v>
      </c>
      <c r="AT2886" t="s">
        <v>2946</v>
      </c>
      <c r="AW2886" s="35">
        <v>49</v>
      </c>
      <c r="AX2886" s="37">
        <v>19</v>
      </c>
      <c r="AY2886" s="41">
        <f t="shared" si="841"/>
        <v>49019</v>
      </c>
      <c r="BA2886" s="7" t="s">
        <v>59</v>
      </c>
    </row>
    <row r="2887" spans="1:53" hidden="1" outlineLevel="1">
      <c r="A2887" t="s">
        <v>1007</v>
      </c>
      <c r="B2887" t="s">
        <v>2946</v>
      </c>
      <c r="C2887" s="25">
        <v>42000</v>
      </c>
      <c r="F2887" s="25">
        <v>21808</v>
      </c>
      <c r="G2887" s="25">
        <v>10128</v>
      </c>
      <c r="H2887" s="1">
        <v>9922</v>
      </c>
      <c r="I2887" s="2" t="str">
        <f t="shared" ref="I2887:I2950" si="849">IF(D2887&gt;0,H2887/D2887,"")</f>
        <v/>
      </c>
      <c r="J2887" s="2">
        <f t="shared" ref="J2887:J2950" si="850">IF(F2887&gt;0,H2887/F2887,"")</f>
        <v>0.45497065297138667</v>
      </c>
      <c r="K2887" s="10" t="e">
        <f t="shared" si="842"/>
        <v>#N/A</v>
      </c>
      <c r="L2887" s="9" t="e">
        <f t="shared" si="843"/>
        <v>#N/A</v>
      </c>
      <c r="M2887" s="8" t="e">
        <f t="shared" si="844"/>
        <v>#N/A</v>
      </c>
      <c r="N2887" s="2" t="str">
        <f t="shared" si="845"/>
        <v>-</v>
      </c>
      <c r="O2887" s="2" t="str">
        <f t="shared" si="846"/>
        <v>-</v>
      </c>
      <c r="P2887" s="2" t="str">
        <f t="shared" si="847"/>
        <v>-</v>
      </c>
      <c r="Q2887" s="2" t="str">
        <f t="shared" si="848"/>
        <v>-</v>
      </c>
      <c r="AS2887" t="s">
        <v>1007</v>
      </c>
      <c r="AT2887" t="s">
        <v>2946</v>
      </c>
      <c r="AW2887" s="35">
        <v>49</v>
      </c>
      <c r="AX2887" s="37">
        <v>21</v>
      </c>
      <c r="AY2887" s="41">
        <f t="shared" si="841"/>
        <v>49021</v>
      </c>
      <c r="BA2887" s="7" t="s">
        <v>59</v>
      </c>
    </row>
    <row r="2888" spans="1:53" hidden="1" outlineLevel="1">
      <c r="A2888" t="s">
        <v>1956</v>
      </c>
      <c r="B2888" t="s">
        <v>2946</v>
      </c>
      <c r="C2888" s="25">
        <v>9175</v>
      </c>
      <c r="F2888" s="25">
        <v>6620</v>
      </c>
      <c r="G2888" s="25">
        <v>3403</v>
      </c>
      <c r="H2888" s="1">
        <v>3224</v>
      </c>
      <c r="I2888" s="2" t="str">
        <f t="shared" si="849"/>
        <v/>
      </c>
      <c r="J2888" s="2">
        <f t="shared" si="850"/>
        <v>0.48700906344410877</v>
      </c>
      <c r="K2888" s="10" t="e">
        <f t="shared" si="842"/>
        <v>#N/A</v>
      </c>
      <c r="L2888" s="9" t="e">
        <f t="shared" si="843"/>
        <v>#N/A</v>
      </c>
      <c r="M2888" s="8" t="e">
        <f t="shared" si="844"/>
        <v>#N/A</v>
      </c>
      <c r="N2888" s="2" t="str">
        <f t="shared" si="845"/>
        <v>-</v>
      </c>
      <c r="O2888" s="2" t="str">
        <f t="shared" si="846"/>
        <v>-</v>
      </c>
      <c r="P2888" s="2" t="str">
        <f t="shared" si="847"/>
        <v>-</v>
      </c>
      <c r="Q2888" s="2" t="str">
        <f t="shared" si="848"/>
        <v>-</v>
      </c>
      <c r="AS2888" t="s">
        <v>1956</v>
      </c>
      <c r="AT2888" t="s">
        <v>2946</v>
      </c>
      <c r="AW2888" s="35">
        <v>49</v>
      </c>
      <c r="AX2888" s="37">
        <v>23</v>
      </c>
      <c r="AY2888" s="41">
        <f t="shared" si="841"/>
        <v>49023</v>
      </c>
      <c r="BA2888" s="7" t="s">
        <v>59</v>
      </c>
    </row>
    <row r="2889" spans="1:53" hidden="1" outlineLevel="1">
      <c r="A2889" t="s">
        <v>2558</v>
      </c>
      <c r="B2889" t="s">
        <v>2946</v>
      </c>
      <c r="C2889" s="25">
        <v>6678</v>
      </c>
      <c r="F2889" s="25">
        <v>4230</v>
      </c>
      <c r="G2889" s="25">
        <v>2429</v>
      </c>
      <c r="H2889" s="1">
        <v>2360</v>
      </c>
      <c r="I2889" s="2" t="str">
        <f t="shared" si="849"/>
        <v/>
      </c>
      <c r="J2889" s="2">
        <f t="shared" si="850"/>
        <v>0.55791962174940901</v>
      </c>
      <c r="K2889" s="10" t="e">
        <f t="shared" si="842"/>
        <v>#N/A</v>
      </c>
      <c r="L2889" s="9" t="e">
        <f t="shared" si="843"/>
        <v>#N/A</v>
      </c>
      <c r="M2889" s="8" t="e">
        <f t="shared" si="844"/>
        <v>#N/A</v>
      </c>
      <c r="N2889" s="2" t="str">
        <f t="shared" si="845"/>
        <v>-</v>
      </c>
      <c r="O2889" s="2" t="str">
        <f t="shared" si="846"/>
        <v>-</v>
      </c>
      <c r="P2889" s="2" t="str">
        <f t="shared" si="847"/>
        <v>-</v>
      </c>
      <c r="Q2889" s="2" t="str">
        <f t="shared" si="848"/>
        <v>-</v>
      </c>
      <c r="AS2889" t="s">
        <v>2558</v>
      </c>
      <c r="AT2889" t="s">
        <v>2946</v>
      </c>
      <c r="AW2889" s="35">
        <v>49</v>
      </c>
      <c r="AX2889" s="37">
        <v>25</v>
      </c>
      <c r="AY2889" s="41">
        <f t="shared" si="841"/>
        <v>49025</v>
      </c>
      <c r="BA2889" s="7" t="s">
        <v>59</v>
      </c>
    </row>
    <row r="2890" spans="1:53" hidden="1" outlineLevel="1">
      <c r="A2890" t="s">
        <v>2608</v>
      </c>
      <c r="B2890" t="s">
        <v>2946</v>
      </c>
      <c r="C2890" s="25">
        <v>11946</v>
      </c>
      <c r="F2890" s="25">
        <v>6580</v>
      </c>
      <c r="G2890" s="25">
        <v>3971</v>
      </c>
      <c r="H2890" s="1">
        <v>3869</v>
      </c>
      <c r="I2890" s="2" t="str">
        <f t="shared" si="849"/>
        <v/>
      </c>
      <c r="J2890" s="2">
        <f t="shared" si="850"/>
        <v>0.58799392097264436</v>
      </c>
      <c r="K2890" s="10" t="e">
        <f t="shared" si="842"/>
        <v>#N/A</v>
      </c>
      <c r="L2890" s="9" t="e">
        <f t="shared" si="843"/>
        <v>#N/A</v>
      </c>
      <c r="M2890" s="8" t="e">
        <f t="shared" si="844"/>
        <v>#N/A</v>
      </c>
      <c r="N2890" s="2" t="str">
        <f t="shared" si="845"/>
        <v>-</v>
      </c>
      <c r="O2890" s="2" t="str">
        <f t="shared" si="846"/>
        <v>-</v>
      </c>
      <c r="P2890" s="2" t="str">
        <f t="shared" si="847"/>
        <v>-</v>
      </c>
      <c r="Q2890" s="2" t="str">
        <f t="shared" si="848"/>
        <v>-</v>
      </c>
      <c r="AS2890" t="s">
        <v>2608</v>
      </c>
      <c r="AT2890" t="s">
        <v>2946</v>
      </c>
      <c r="AW2890" s="35">
        <v>49</v>
      </c>
      <c r="AX2890" s="37">
        <v>27</v>
      </c>
      <c r="AY2890" s="41">
        <f t="shared" si="841"/>
        <v>49027</v>
      </c>
      <c r="BA2890" s="7" t="s">
        <v>59</v>
      </c>
    </row>
    <row r="2891" spans="1:53" hidden="1" outlineLevel="1">
      <c r="A2891" t="s">
        <v>2516</v>
      </c>
      <c r="B2891" t="s">
        <v>2946</v>
      </c>
      <c r="C2891" s="25">
        <v>8342</v>
      </c>
      <c r="F2891" s="25">
        <v>6102</v>
      </c>
      <c r="G2891" s="25">
        <v>3468</v>
      </c>
      <c r="H2891" s="1">
        <v>3366</v>
      </c>
      <c r="I2891" s="2" t="str">
        <f t="shared" si="849"/>
        <v/>
      </c>
      <c r="J2891" s="2">
        <f t="shared" si="850"/>
        <v>0.55162241887905605</v>
      </c>
      <c r="K2891" s="10" t="e">
        <f t="shared" si="842"/>
        <v>#N/A</v>
      </c>
      <c r="L2891" s="9" t="e">
        <f t="shared" si="843"/>
        <v>#N/A</v>
      </c>
      <c r="M2891" s="8" t="e">
        <f t="shared" si="844"/>
        <v>#N/A</v>
      </c>
      <c r="N2891" s="2" t="str">
        <f t="shared" si="845"/>
        <v>-</v>
      </c>
      <c r="O2891" s="2" t="str">
        <f t="shared" si="846"/>
        <v>-</v>
      </c>
      <c r="P2891" s="2" t="str">
        <f t="shared" si="847"/>
        <v>-</v>
      </c>
      <c r="Q2891" s="2" t="str">
        <f t="shared" si="848"/>
        <v>-</v>
      </c>
      <c r="AS2891" t="s">
        <v>2516</v>
      </c>
      <c r="AT2891" t="s">
        <v>2946</v>
      </c>
      <c r="AW2891" s="35">
        <v>49</v>
      </c>
      <c r="AX2891" s="37">
        <v>29</v>
      </c>
      <c r="AY2891" s="41">
        <f t="shared" si="841"/>
        <v>49029</v>
      </c>
      <c r="BA2891" s="7" t="s">
        <v>59</v>
      </c>
    </row>
    <row r="2892" spans="1:53" hidden="1" outlineLevel="1">
      <c r="A2892" t="s">
        <v>2416</v>
      </c>
      <c r="B2892" t="s">
        <v>2946</v>
      </c>
      <c r="C2892" s="25">
        <v>1429</v>
      </c>
      <c r="F2892" s="25">
        <v>982</v>
      </c>
      <c r="G2892" s="25">
        <v>752</v>
      </c>
      <c r="H2892" s="1">
        <v>732</v>
      </c>
      <c r="I2892" s="2" t="str">
        <f t="shared" si="849"/>
        <v/>
      </c>
      <c r="J2892" s="2">
        <f t="shared" si="850"/>
        <v>0.74541751527494904</v>
      </c>
      <c r="K2892" s="10" t="e">
        <f t="shared" si="842"/>
        <v>#N/A</v>
      </c>
      <c r="L2892" s="9" t="e">
        <f t="shared" si="843"/>
        <v>#N/A</v>
      </c>
      <c r="M2892" s="8" t="e">
        <f t="shared" si="844"/>
        <v>#N/A</v>
      </c>
      <c r="N2892" s="2" t="str">
        <f t="shared" si="845"/>
        <v>-</v>
      </c>
      <c r="O2892" s="2" t="str">
        <f t="shared" si="846"/>
        <v>-</v>
      </c>
      <c r="P2892" s="2" t="str">
        <f t="shared" si="847"/>
        <v>-</v>
      </c>
      <c r="Q2892" s="2" t="str">
        <f t="shared" si="848"/>
        <v>-</v>
      </c>
      <c r="AS2892" t="s">
        <v>2416</v>
      </c>
      <c r="AT2892" t="s">
        <v>2946</v>
      </c>
      <c r="AW2892" s="35">
        <v>49</v>
      </c>
      <c r="AX2892" s="37">
        <v>31</v>
      </c>
      <c r="AY2892" s="41">
        <f t="shared" si="841"/>
        <v>49031</v>
      </c>
      <c r="BA2892" s="7" t="s">
        <v>59</v>
      </c>
    </row>
    <row r="2893" spans="1:53" hidden="1" outlineLevel="1">
      <c r="A2893" t="s">
        <v>2506</v>
      </c>
      <c r="B2893" t="s">
        <v>2946</v>
      </c>
      <c r="C2893" s="25">
        <v>2035</v>
      </c>
      <c r="F2893" s="25">
        <v>1481</v>
      </c>
      <c r="G2893" s="25">
        <v>857</v>
      </c>
      <c r="H2893" s="1">
        <v>810</v>
      </c>
      <c r="I2893" s="2" t="str">
        <f t="shared" si="849"/>
        <v/>
      </c>
      <c r="J2893" s="2">
        <f t="shared" si="850"/>
        <v>0.54692775151924378</v>
      </c>
      <c r="K2893" s="10" t="e">
        <f t="shared" si="842"/>
        <v>#N/A</v>
      </c>
      <c r="L2893" s="9" t="e">
        <f t="shared" si="843"/>
        <v>#N/A</v>
      </c>
      <c r="M2893" s="8" t="e">
        <f t="shared" si="844"/>
        <v>#N/A</v>
      </c>
      <c r="N2893" s="2" t="str">
        <f t="shared" si="845"/>
        <v>-</v>
      </c>
      <c r="O2893" s="2" t="str">
        <f t="shared" si="846"/>
        <v>-</v>
      </c>
      <c r="P2893" s="2" t="str">
        <f t="shared" si="847"/>
        <v>-</v>
      </c>
      <c r="Q2893" s="2" t="str">
        <f t="shared" si="848"/>
        <v>-</v>
      </c>
      <c r="AS2893" t="s">
        <v>2506</v>
      </c>
      <c r="AT2893" t="s">
        <v>2946</v>
      </c>
      <c r="AW2893" s="35">
        <v>49</v>
      </c>
      <c r="AX2893" s="37">
        <v>33</v>
      </c>
      <c r="AY2893" s="41">
        <f t="shared" si="841"/>
        <v>49033</v>
      </c>
      <c r="BA2893" s="7" t="s">
        <v>59</v>
      </c>
    </row>
    <row r="2894" spans="1:53" hidden="1" outlineLevel="1">
      <c r="A2894" t="s">
        <v>2027</v>
      </c>
      <c r="B2894" t="s">
        <v>2946</v>
      </c>
      <c r="C2894" s="25">
        <v>966798</v>
      </c>
      <c r="F2894" s="25">
        <v>491108</v>
      </c>
      <c r="G2894" s="25">
        <v>226939</v>
      </c>
      <c r="H2894" s="1">
        <v>222500</v>
      </c>
      <c r="I2894" s="2" t="str">
        <f t="shared" si="849"/>
        <v/>
      </c>
      <c r="J2894" s="2">
        <f t="shared" si="850"/>
        <v>0.45305716868794643</v>
      </c>
      <c r="K2894" s="10" t="e">
        <f t="shared" si="842"/>
        <v>#N/A</v>
      </c>
      <c r="L2894" s="9" t="e">
        <f t="shared" si="843"/>
        <v>#N/A</v>
      </c>
      <c r="M2894" s="8" t="e">
        <f t="shared" si="844"/>
        <v>#N/A</v>
      </c>
      <c r="N2894" s="2" t="str">
        <f t="shared" si="845"/>
        <v>-</v>
      </c>
      <c r="O2894" s="2" t="str">
        <f t="shared" si="846"/>
        <v>-</v>
      </c>
      <c r="P2894" s="2" t="str">
        <f t="shared" si="847"/>
        <v>-</v>
      </c>
      <c r="Q2894" s="2" t="str">
        <f t="shared" si="848"/>
        <v>-</v>
      </c>
      <c r="AS2894" t="s">
        <v>2027</v>
      </c>
      <c r="AT2894" t="s">
        <v>2946</v>
      </c>
      <c r="AW2894" s="35">
        <v>49</v>
      </c>
      <c r="AX2894" s="37">
        <v>35</v>
      </c>
      <c r="AY2894" s="41">
        <f t="shared" si="841"/>
        <v>49035</v>
      </c>
      <c r="BA2894" s="7" t="s">
        <v>59</v>
      </c>
    </row>
    <row r="2895" spans="1:53" hidden="1" outlineLevel="1">
      <c r="A2895" t="s">
        <v>296</v>
      </c>
      <c r="B2895" t="s">
        <v>2946</v>
      </c>
      <c r="C2895" s="25">
        <v>13679</v>
      </c>
      <c r="F2895" s="25">
        <v>6831</v>
      </c>
      <c r="G2895" s="25">
        <v>4052</v>
      </c>
      <c r="H2895" s="1">
        <v>3960</v>
      </c>
      <c r="I2895" s="2" t="str">
        <f t="shared" si="849"/>
        <v/>
      </c>
      <c r="J2895" s="2">
        <f t="shared" si="850"/>
        <v>0.57971014492753625</v>
      </c>
      <c r="K2895" s="10" t="e">
        <f t="shared" si="842"/>
        <v>#N/A</v>
      </c>
      <c r="L2895" s="9" t="e">
        <f t="shared" si="843"/>
        <v>#N/A</v>
      </c>
      <c r="M2895" s="8" t="e">
        <f t="shared" si="844"/>
        <v>#N/A</v>
      </c>
      <c r="N2895" s="2" t="str">
        <f t="shared" si="845"/>
        <v>-</v>
      </c>
      <c r="O2895" s="2" t="str">
        <f t="shared" si="846"/>
        <v>-</v>
      </c>
      <c r="P2895" s="2" t="str">
        <f t="shared" si="847"/>
        <v>-</v>
      </c>
      <c r="Q2895" s="2" t="str">
        <f t="shared" si="848"/>
        <v>-</v>
      </c>
      <c r="AS2895" t="s">
        <v>296</v>
      </c>
      <c r="AT2895" t="s">
        <v>2946</v>
      </c>
      <c r="AW2895" s="35">
        <v>49</v>
      </c>
      <c r="AX2895" s="37">
        <v>37</v>
      </c>
      <c r="AY2895" s="41">
        <f t="shared" si="841"/>
        <v>49037</v>
      </c>
      <c r="BA2895" s="7" t="s">
        <v>59</v>
      </c>
    </row>
    <row r="2896" spans="1:53" hidden="1" outlineLevel="1">
      <c r="A2896" t="s">
        <v>2028</v>
      </c>
      <c r="B2896" t="s">
        <v>2946</v>
      </c>
      <c r="C2896" s="25">
        <v>25051</v>
      </c>
      <c r="F2896" s="25">
        <v>12170</v>
      </c>
      <c r="G2896" s="25">
        <v>6677</v>
      </c>
      <c r="H2896" s="1">
        <v>6542</v>
      </c>
      <c r="I2896" s="2" t="str">
        <f t="shared" si="849"/>
        <v/>
      </c>
      <c r="J2896" s="2">
        <f t="shared" si="850"/>
        <v>0.53755135579293345</v>
      </c>
      <c r="K2896" s="10" t="e">
        <f t="shared" si="842"/>
        <v>#N/A</v>
      </c>
      <c r="L2896" s="9" t="e">
        <f t="shared" si="843"/>
        <v>#N/A</v>
      </c>
      <c r="M2896" s="8" t="e">
        <f t="shared" si="844"/>
        <v>#N/A</v>
      </c>
      <c r="N2896" s="2" t="str">
        <f t="shared" si="845"/>
        <v>-</v>
      </c>
      <c r="O2896" s="2" t="str">
        <f t="shared" si="846"/>
        <v>-</v>
      </c>
      <c r="P2896" s="2" t="str">
        <f t="shared" si="847"/>
        <v>-</v>
      </c>
      <c r="Q2896" s="2" t="str">
        <f t="shared" si="848"/>
        <v>-</v>
      </c>
      <c r="AS2896" t="s">
        <v>2028</v>
      </c>
      <c r="AT2896" t="s">
        <v>2946</v>
      </c>
      <c r="AW2896" s="35">
        <v>49</v>
      </c>
      <c r="AX2896" s="37">
        <v>39</v>
      </c>
      <c r="AY2896" s="41">
        <f t="shared" si="841"/>
        <v>49039</v>
      </c>
      <c r="BA2896" s="7" t="s">
        <v>59</v>
      </c>
    </row>
    <row r="2897" spans="1:53" hidden="1" outlineLevel="1">
      <c r="A2897" t="s">
        <v>2606</v>
      </c>
      <c r="B2897" t="s">
        <v>2946</v>
      </c>
      <c r="C2897" s="25">
        <v>19844</v>
      </c>
      <c r="F2897" s="25">
        <v>11383</v>
      </c>
      <c r="G2897" s="25">
        <v>5899</v>
      </c>
      <c r="H2897" s="1">
        <v>5697</v>
      </c>
      <c r="I2897" s="2" t="str">
        <f t="shared" si="849"/>
        <v/>
      </c>
      <c r="J2897" s="2">
        <f t="shared" si="850"/>
        <v>0.50048317666695952</v>
      </c>
      <c r="K2897" s="10" t="e">
        <f t="shared" si="842"/>
        <v>#N/A</v>
      </c>
      <c r="L2897" s="9" t="e">
        <f t="shared" si="843"/>
        <v>#N/A</v>
      </c>
      <c r="M2897" s="8" t="e">
        <f t="shared" si="844"/>
        <v>#N/A</v>
      </c>
      <c r="N2897" s="2" t="str">
        <f t="shared" si="845"/>
        <v>-</v>
      </c>
      <c r="O2897" s="2" t="str">
        <f t="shared" si="846"/>
        <v>-</v>
      </c>
      <c r="P2897" s="2" t="str">
        <f t="shared" si="847"/>
        <v>-</v>
      </c>
      <c r="Q2897" s="2" t="str">
        <f t="shared" si="848"/>
        <v>-</v>
      </c>
      <c r="AS2897" t="s">
        <v>2606</v>
      </c>
      <c r="AT2897" t="s">
        <v>2946</v>
      </c>
      <c r="AW2897" s="35">
        <v>49</v>
      </c>
      <c r="AX2897" s="37">
        <v>41</v>
      </c>
      <c r="AY2897" s="41">
        <f t="shared" si="841"/>
        <v>49041</v>
      </c>
      <c r="BA2897" s="7" t="s">
        <v>59</v>
      </c>
    </row>
    <row r="2898" spans="1:53" hidden="1" outlineLevel="1">
      <c r="A2898" t="s">
        <v>242</v>
      </c>
      <c r="B2898" t="s">
        <v>2946</v>
      </c>
      <c r="C2898" s="25">
        <v>34242</v>
      </c>
      <c r="F2898" s="25">
        <v>24558</v>
      </c>
      <c r="G2898" s="25">
        <v>11229</v>
      </c>
      <c r="H2898" s="1">
        <v>10900</v>
      </c>
      <c r="I2898" s="2" t="str">
        <f t="shared" si="849"/>
        <v/>
      </c>
      <c r="J2898" s="2">
        <f t="shared" si="850"/>
        <v>0.44384721882889488</v>
      </c>
      <c r="K2898" s="10" t="e">
        <f t="shared" si="842"/>
        <v>#N/A</v>
      </c>
      <c r="L2898" s="9" t="e">
        <f t="shared" si="843"/>
        <v>#N/A</v>
      </c>
      <c r="M2898" s="8" t="e">
        <f t="shared" si="844"/>
        <v>#N/A</v>
      </c>
      <c r="N2898" s="2" t="str">
        <f t="shared" si="845"/>
        <v>-</v>
      </c>
      <c r="O2898" s="2" t="str">
        <f t="shared" si="846"/>
        <v>-</v>
      </c>
      <c r="P2898" s="2" t="str">
        <f t="shared" si="847"/>
        <v>-</v>
      </c>
      <c r="Q2898" s="2" t="str">
        <f t="shared" si="848"/>
        <v>-</v>
      </c>
      <c r="AS2898" t="s">
        <v>242</v>
      </c>
      <c r="AT2898" t="s">
        <v>2946</v>
      </c>
      <c r="AW2898" s="35">
        <v>49</v>
      </c>
      <c r="AX2898" s="37">
        <v>43</v>
      </c>
      <c r="AY2898" s="41">
        <f t="shared" si="841"/>
        <v>49043</v>
      </c>
      <c r="BA2898" s="7" t="s">
        <v>59</v>
      </c>
    </row>
    <row r="2899" spans="1:53" hidden="1" outlineLevel="1">
      <c r="A2899" t="s">
        <v>1366</v>
      </c>
      <c r="B2899" t="s">
        <v>2946</v>
      </c>
      <c r="C2899" s="25">
        <v>51483</v>
      </c>
      <c r="F2899" s="25">
        <v>30856</v>
      </c>
      <c r="G2899" s="25">
        <v>12387</v>
      </c>
      <c r="H2899" s="1">
        <v>12032</v>
      </c>
      <c r="I2899" s="2" t="str">
        <f t="shared" si="849"/>
        <v/>
      </c>
      <c r="J2899" s="2">
        <f t="shared" si="850"/>
        <v>0.38994036816178379</v>
      </c>
      <c r="K2899" s="10" t="e">
        <f t="shared" si="842"/>
        <v>#N/A</v>
      </c>
      <c r="L2899" s="9" t="e">
        <f t="shared" si="843"/>
        <v>#N/A</v>
      </c>
      <c r="M2899" s="8" t="e">
        <f t="shared" si="844"/>
        <v>#N/A</v>
      </c>
      <c r="N2899" s="2" t="str">
        <f t="shared" si="845"/>
        <v>-</v>
      </c>
      <c r="O2899" s="2" t="str">
        <f t="shared" si="846"/>
        <v>-</v>
      </c>
      <c r="P2899" s="2" t="str">
        <f t="shared" si="847"/>
        <v>-</v>
      </c>
      <c r="Q2899" s="2" t="str">
        <f t="shared" si="848"/>
        <v>-</v>
      </c>
      <c r="AS2899" t="s">
        <v>1366</v>
      </c>
      <c r="AT2899" t="s">
        <v>2946</v>
      </c>
      <c r="AW2899" s="35">
        <v>49</v>
      </c>
      <c r="AX2899" s="37">
        <v>45</v>
      </c>
      <c r="AY2899" s="41">
        <f t="shared" si="841"/>
        <v>49045</v>
      </c>
      <c r="BA2899" s="7" t="s">
        <v>59</v>
      </c>
    </row>
    <row r="2900" spans="1:53" hidden="1" outlineLevel="1">
      <c r="A2900" t="s">
        <v>2524</v>
      </c>
      <c r="B2900" t="s">
        <v>2946</v>
      </c>
      <c r="C2900" s="25">
        <v>28662</v>
      </c>
      <c r="F2900" s="25">
        <v>17804</v>
      </c>
      <c r="G2900" s="25">
        <v>6141</v>
      </c>
      <c r="H2900" s="1">
        <v>6013</v>
      </c>
      <c r="I2900" s="2" t="str">
        <f t="shared" si="849"/>
        <v/>
      </c>
      <c r="J2900" s="2">
        <f t="shared" si="850"/>
        <v>0.33773309368681192</v>
      </c>
      <c r="K2900" s="10" t="e">
        <f t="shared" si="842"/>
        <v>#N/A</v>
      </c>
      <c r="L2900" s="9" t="e">
        <f t="shared" si="843"/>
        <v>#N/A</v>
      </c>
      <c r="M2900" s="8" t="e">
        <f t="shared" si="844"/>
        <v>#N/A</v>
      </c>
      <c r="N2900" s="2" t="str">
        <f t="shared" si="845"/>
        <v>-</v>
      </c>
      <c r="O2900" s="2" t="str">
        <f t="shared" si="846"/>
        <v>-</v>
      </c>
      <c r="P2900" s="2" t="str">
        <f t="shared" si="847"/>
        <v>-</v>
      </c>
      <c r="Q2900" s="2" t="str">
        <f t="shared" si="848"/>
        <v>-</v>
      </c>
      <c r="AS2900" t="s">
        <v>2524</v>
      </c>
      <c r="AT2900" t="s">
        <v>2946</v>
      </c>
      <c r="AW2900" s="35">
        <v>49</v>
      </c>
      <c r="AX2900" s="37">
        <v>47</v>
      </c>
      <c r="AY2900" s="41">
        <f t="shared" si="841"/>
        <v>49047</v>
      </c>
      <c r="BA2900" s="7" t="s">
        <v>59</v>
      </c>
    </row>
    <row r="2901" spans="1:53" hidden="1" outlineLevel="1">
      <c r="A2901" t="s">
        <v>2929</v>
      </c>
      <c r="B2901" t="s">
        <v>2946</v>
      </c>
      <c r="C2901" s="25">
        <v>448296</v>
      </c>
      <c r="F2901" s="25">
        <v>199622</v>
      </c>
      <c r="G2901" s="25">
        <v>87271</v>
      </c>
      <c r="H2901" s="1">
        <v>85377</v>
      </c>
      <c r="I2901" s="2" t="str">
        <f t="shared" si="849"/>
        <v/>
      </c>
      <c r="J2901" s="2">
        <f t="shared" si="850"/>
        <v>0.42769334041338131</v>
      </c>
      <c r="K2901" s="10" t="e">
        <f t="shared" si="842"/>
        <v>#N/A</v>
      </c>
      <c r="L2901" s="9" t="e">
        <f t="shared" si="843"/>
        <v>#N/A</v>
      </c>
      <c r="M2901" s="8" t="e">
        <f t="shared" si="844"/>
        <v>#N/A</v>
      </c>
      <c r="N2901" s="2" t="str">
        <f t="shared" si="845"/>
        <v>-</v>
      </c>
      <c r="O2901" s="2" t="str">
        <f t="shared" si="846"/>
        <v>-</v>
      </c>
      <c r="P2901" s="2" t="str">
        <f t="shared" si="847"/>
        <v>-</v>
      </c>
      <c r="Q2901" s="2" t="str">
        <f t="shared" si="848"/>
        <v>-</v>
      </c>
      <c r="AS2901" t="s">
        <v>2929</v>
      </c>
      <c r="AT2901" t="s">
        <v>2946</v>
      </c>
      <c r="AW2901" s="35">
        <v>49</v>
      </c>
      <c r="AX2901" s="37">
        <v>49</v>
      </c>
      <c r="AY2901" s="41">
        <f t="shared" si="841"/>
        <v>49049</v>
      </c>
      <c r="BA2901" s="7" t="s">
        <v>59</v>
      </c>
    </row>
    <row r="2902" spans="1:53" hidden="1" outlineLevel="1">
      <c r="A2902" t="s">
        <v>2611</v>
      </c>
      <c r="B2902" t="s">
        <v>2946</v>
      </c>
      <c r="C2902" s="25">
        <v>20755</v>
      </c>
      <c r="F2902" s="25">
        <v>13929</v>
      </c>
      <c r="G2902" s="25">
        <v>6102</v>
      </c>
      <c r="H2902" s="1">
        <v>5994</v>
      </c>
      <c r="I2902" s="2" t="str">
        <f t="shared" si="849"/>
        <v/>
      </c>
      <c r="J2902" s="2">
        <f t="shared" si="850"/>
        <v>0.43032522076243807</v>
      </c>
      <c r="K2902" s="10" t="e">
        <f t="shared" si="842"/>
        <v>#N/A</v>
      </c>
      <c r="L2902" s="9" t="e">
        <f t="shared" si="843"/>
        <v>#N/A</v>
      </c>
      <c r="M2902" s="8" t="e">
        <f t="shared" si="844"/>
        <v>#N/A</v>
      </c>
      <c r="N2902" s="2" t="str">
        <f t="shared" si="845"/>
        <v>-</v>
      </c>
      <c r="O2902" s="2" t="str">
        <f t="shared" si="846"/>
        <v>-</v>
      </c>
      <c r="P2902" s="2" t="str">
        <f t="shared" si="847"/>
        <v>-</v>
      </c>
      <c r="Q2902" s="2" t="str">
        <f t="shared" si="848"/>
        <v>-</v>
      </c>
      <c r="AS2902" t="s">
        <v>2611</v>
      </c>
      <c r="AT2902" t="s">
        <v>2946</v>
      </c>
      <c r="AW2902" s="35">
        <v>49</v>
      </c>
      <c r="AX2902" s="37">
        <v>51</v>
      </c>
      <c r="AY2902" s="41">
        <f t="shared" si="841"/>
        <v>49051</v>
      </c>
      <c r="BA2902" s="7" t="s">
        <v>59</v>
      </c>
    </row>
    <row r="2903" spans="1:53" hidden="1" outlineLevel="1">
      <c r="A2903" t="s">
        <v>2321</v>
      </c>
      <c r="B2903" t="s">
        <v>2946</v>
      </c>
      <c r="C2903" s="25">
        <v>126796</v>
      </c>
      <c r="F2903" s="25">
        <v>61089</v>
      </c>
      <c r="G2903" s="25">
        <v>29963</v>
      </c>
      <c r="H2903" s="1">
        <v>29080</v>
      </c>
      <c r="I2903" s="2" t="str">
        <f t="shared" si="849"/>
        <v/>
      </c>
      <c r="J2903" s="2">
        <f t="shared" si="850"/>
        <v>0.47602678059879849</v>
      </c>
      <c r="K2903" s="10" t="e">
        <f t="shared" si="842"/>
        <v>#N/A</v>
      </c>
      <c r="L2903" s="9" t="e">
        <f t="shared" si="843"/>
        <v>#N/A</v>
      </c>
      <c r="M2903" s="8" t="e">
        <f t="shared" si="844"/>
        <v>#N/A</v>
      </c>
      <c r="N2903" s="2" t="str">
        <f t="shared" si="845"/>
        <v>-</v>
      </c>
      <c r="O2903" s="2" t="str">
        <f t="shared" si="846"/>
        <v>-</v>
      </c>
      <c r="P2903" s="2" t="str">
        <f t="shared" si="847"/>
        <v>-</v>
      </c>
      <c r="Q2903" s="2" t="str">
        <f t="shared" si="848"/>
        <v>-</v>
      </c>
      <c r="AS2903" t="s">
        <v>2321</v>
      </c>
      <c r="AT2903" t="s">
        <v>2946</v>
      </c>
      <c r="AW2903" s="35">
        <v>49</v>
      </c>
      <c r="AX2903" s="37">
        <v>53</v>
      </c>
      <c r="AY2903" s="41">
        <f t="shared" si="841"/>
        <v>49053</v>
      </c>
      <c r="BA2903" s="7" t="s">
        <v>59</v>
      </c>
    </row>
    <row r="2904" spans="1:53" hidden="1" outlineLevel="1">
      <c r="A2904" t="s">
        <v>2268</v>
      </c>
      <c r="B2904" t="s">
        <v>2946</v>
      </c>
      <c r="C2904" s="25">
        <v>2594</v>
      </c>
      <c r="F2904" s="25">
        <v>1766</v>
      </c>
      <c r="G2904" s="25">
        <v>1192</v>
      </c>
      <c r="H2904" s="1">
        <v>1164</v>
      </c>
      <c r="I2904" s="2" t="str">
        <f t="shared" si="849"/>
        <v/>
      </c>
      <c r="J2904" s="2">
        <f t="shared" si="850"/>
        <v>0.65911664779161949</v>
      </c>
      <c r="K2904" s="10" t="e">
        <f t="shared" si="842"/>
        <v>#N/A</v>
      </c>
      <c r="L2904" s="9" t="e">
        <f t="shared" si="843"/>
        <v>#N/A</v>
      </c>
      <c r="M2904" s="8" t="e">
        <f t="shared" si="844"/>
        <v>#N/A</v>
      </c>
      <c r="N2904" s="2" t="str">
        <f t="shared" si="845"/>
        <v>-</v>
      </c>
      <c r="O2904" s="2" t="str">
        <f t="shared" si="846"/>
        <v>-</v>
      </c>
      <c r="P2904" s="2" t="str">
        <f t="shared" si="847"/>
        <v>-</v>
      </c>
      <c r="Q2904" s="2" t="str">
        <f t="shared" si="848"/>
        <v>-</v>
      </c>
      <c r="AS2904" t="s">
        <v>2268</v>
      </c>
      <c r="AT2904" t="s">
        <v>2946</v>
      </c>
      <c r="AW2904" s="35">
        <v>49</v>
      </c>
      <c r="AX2904" s="37">
        <v>55</v>
      </c>
      <c r="AY2904" s="41">
        <f t="shared" si="841"/>
        <v>49055</v>
      </c>
      <c r="BA2904" s="7" t="s">
        <v>59</v>
      </c>
    </row>
    <row r="2905" spans="1:53" hidden="1" outlineLevel="1">
      <c r="A2905" t="s">
        <v>2105</v>
      </c>
      <c r="B2905" t="s">
        <v>2946</v>
      </c>
      <c r="C2905" s="25">
        <v>212656</v>
      </c>
      <c r="F2905" s="25">
        <v>96356</v>
      </c>
      <c r="G2905" s="25">
        <v>42496</v>
      </c>
      <c r="H2905" s="1">
        <v>41519</v>
      </c>
      <c r="I2905" s="2" t="str">
        <f t="shared" si="849"/>
        <v/>
      </c>
      <c r="J2905" s="2">
        <f t="shared" si="850"/>
        <v>0.43089169330399768</v>
      </c>
      <c r="K2905" s="10" t="e">
        <f t="shared" si="842"/>
        <v>#N/A</v>
      </c>
      <c r="L2905" s="9" t="e">
        <f t="shared" si="843"/>
        <v>#N/A</v>
      </c>
      <c r="M2905" s="8" t="e">
        <f t="shared" si="844"/>
        <v>#N/A</v>
      </c>
      <c r="N2905" s="2" t="str">
        <f t="shared" si="845"/>
        <v>-</v>
      </c>
      <c r="O2905" s="2" t="str">
        <f t="shared" si="846"/>
        <v>-</v>
      </c>
      <c r="P2905" s="2" t="str">
        <f t="shared" si="847"/>
        <v>-</v>
      </c>
      <c r="Q2905" s="2" t="str">
        <f t="shared" si="848"/>
        <v>-</v>
      </c>
      <c r="AS2905" t="s">
        <v>2105</v>
      </c>
      <c r="AT2905" t="s">
        <v>2946</v>
      </c>
      <c r="AW2905" s="35">
        <v>49</v>
      </c>
      <c r="AX2905" s="37">
        <v>57</v>
      </c>
      <c r="AY2905" s="41">
        <f t="shared" si="841"/>
        <v>49057</v>
      </c>
      <c r="BA2905" s="7" t="s">
        <v>59</v>
      </c>
    </row>
    <row r="2906" spans="1:53" collapsed="1">
      <c r="A2906" t="s">
        <v>2929</v>
      </c>
      <c r="B2906" t="s">
        <v>2569</v>
      </c>
      <c r="C2906" s="25">
        <f>SUM(C2877:C2905)</f>
        <v>2525507</v>
      </c>
      <c r="D2906" s="55">
        <v>1753000</v>
      </c>
      <c r="E2906" s="55">
        <v>1641000</v>
      </c>
      <c r="F2906" s="25">
        <f>SUM(F2877:F2905)</f>
        <v>1302405</v>
      </c>
      <c r="G2906" s="25">
        <f>SUM(G2877:G2905)</f>
        <v>582561</v>
      </c>
      <c r="H2906" s="1">
        <v>569690</v>
      </c>
      <c r="I2906" s="2">
        <f t="shared" si="849"/>
        <v>0.32498003422703936</v>
      </c>
      <c r="J2906" s="2">
        <f t="shared" si="850"/>
        <v>0.43741386127970944</v>
      </c>
      <c r="K2906" s="10" t="e">
        <f t="shared" si="842"/>
        <v>#N/A</v>
      </c>
      <c r="L2906" s="9" t="e">
        <f t="shared" si="843"/>
        <v>#N/A</v>
      </c>
      <c r="M2906" s="8" t="e">
        <f t="shared" si="844"/>
        <v>#N/A</v>
      </c>
      <c r="N2906" s="2" t="str">
        <f t="shared" si="845"/>
        <v>-</v>
      </c>
      <c r="O2906" s="2" t="str">
        <f t="shared" si="846"/>
        <v>-</v>
      </c>
      <c r="P2906" s="2" t="str">
        <f t="shared" si="847"/>
        <v>-</v>
      </c>
      <c r="Q2906" s="2" t="str">
        <f t="shared" si="848"/>
        <v>-</v>
      </c>
      <c r="AS2906" t="s">
        <v>2929</v>
      </c>
      <c r="AT2906" t="s">
        <v>2569</v>
      </c>
      <c r="AW2906" s="35">
        <v>49</v>
      </c>
      <c r="AX2906" s="37"/>
      <c r="AY2906" s="35">
        <v>49</v>
      </c>
      <c r="BA2906" s="7" t="s">
        <v>2133</v>
      </c>
    </row>
    <row r="2907" spans="1:53">
      <c r="C2907" s="25"/>
      <c r="I2907" s="2"/>
      <c r="J2907" s="2"/>
      <c r="M2907" s="8"/>
      <c r="AW2907" s="35"/>
      <c r="AX2907" s="37"/>
      <c r="AY2907" s="41"/>
    </row>
    <row r="2908" spans="1:53" hidden="1" outlineLevel="1">
      <c r="A2908" t="s">
        <v>2010</v>
      </c>
      <c r="B2908" t="s">
        <v>759</v>
      </c>
      <c r="C2908" s="25">
        <v>36758</v>
      </c>
      <c r="F2908" s="1">
        <f>SUMIF('Town VTO'!$AH$1326:$AH$1571,$AY2908,'Town VTO'!E$1326:E$1571)</f>
        <v>23963</v>
      </c>
      <c r="G2908" s="1">
        <f>SUMIF('Town VTO'!$AH$1326:$AH$1571,$AY2908,'Town VTO'!F$1326:F$1571)</f>
        <v>16199</v>
      </c>
      <c r="H2908" s="1">
        <v>16349</v>
      </c>
      <c r="I2908" s="2" t="str">
        <f t="shared" si="849"/>
        <v/>
      </c>
      <c r="J2908" s="2">
        <f t="shared" si="850"/>
        <v>0.68226015106622706</v>
      </c>
      <c r="K2908" s="10" t="e">
        <f t="shared" ref="K2908:K2922" si="851">RANK(R2908,R2908:AP2908)</f>
        <v>#N/A</v>
      </c>
      <c r="L2908" s="9" t="e">
        <f t="shared" ref="L2908:L2922" si="852">RANK(S2908,R2908:AP2908)</f>
        <v>#N/A</v>
      </c>
      <c r="M2908" s="8" t="e">
        <f t="shared" ref="M2908:M2922" si="853">RANK(T2908,R2908:AP2908)</f>
        <v>#N/A</v>
      </c>
      <c r="N2908" s="2" t="str">
        <f t="shared" ref="N2908:N2922" si="854">IF(SUM($R2908:$AO2908)=0,"-",R2908/SUM($R2908:$AO2908))</f>
        <v>-</v>
      </c>
      <c r="O2908" s="2" t="str">
        <f t="shared" ref="O2908:O2922" si="855">IF(SUM($R2908:$AO2908)=0,"-",S2908/SUM($R2908:$AO2908))</f>
        <v>-</v>
      </c>
      <c r="P2908" s="2" t="str">
        <f t="shared" ref="P2908:P2922" si="856">IF(SUM($R2908:$AO2908)=0,"-",T2908/SUM($R2908:$AO2908))</f>
        <v>-</v>
      </c>
      <c r="Q2908" s="2" t="str">
        <f t="shared" ref="Q2908:Q2922" si="857">IF(SUM($R2908:$AO2908)=0,"-",(1-N2908-O2908-P2908))</f>
        <v>-</v>
      </c>
      <c r="AS2908" t="s">
        <v>2010</v>
      </c>
      <c r="AT2908" t="s">
        <v>759</v>
      </c>
      <c r="AW2908" s="35">
        <v>50</v>
      </c>
      <c r="AX2908" s="37">
        <v>1</v>
      </c>
      <c r="AY2908" s="41">
        <f t="shared" si="841"/>
        <v>50001</v>
      </c>
      <c r="BA2908" s="7" t="s">
        <v>59</v>
      </c>
    </row>
    <row r="2909" spans="1:53" hidden="1" outlineLevel="1">
      <c r="A2909" t="s">
        <v>2011</v>
      </c>
      <c r="B2909" t="s">
        <v>759</v>
      </c>
      <c r="C2909" s="25">
        <v>37127</v>
      </c>
      <c r="F2909" s="1">
        <f>SUMIF('Town VTO'!$AH$1326:$AH$1571,$AY2909,'Town VTO'!E$1326:E$1571)</f>
        <v>25696</v>
      </c>
      <c r="G2909" s="1">
        <f>SUMIF('Town VTO'!$AH$1326:$AH$1571,$AY2909,'Town VTO'!F$1326:F$1571)</f>
        <v>14467</v>
      </c>
      <c r="H2909" s="1">
        <v>14324</v>
      </c>
      <c r="I2909" s="2" t="str">
        <f t="shared" si="849"/>
        <v/>
      </c>
      <c r="J2909" s="2">
        <f t="shared" si="850"/>
        <v>0.55744084682440842</v>
      </c>
      <c r="K2909" s="10" t="e">
        <f t="shared" si="851"/>
        <v>#N/A</v>
      </c>
      <c r="L2909" s="9" t="e">
        <f t="shared" si="852"/>
        <v>#N/A</v>
      </c>
      <c r="M2909" s="8" t="e">
        <f t="shared" si="853"/>
        <v>#N/A</v>
      </c>
      <c r="N2909" s="2" t="str">
        <f t="shared" si="854"/>
        <v>-</v>
      </c>
      <c r="O2909" s="2" t="str">
        <f t="shared" si="855"/>
        <v>-</v>
      </c>
      <c r="P2909" s="2" t="str">
        <f t="shared" si="856"/>
        <v>-</v>
      </c>
      <c r="Q2909" s="2" t="str">
        <f t="shared" si="857"/>
        <v>-</v>
      </c>
      <c r="AS2909" t="s">
        <v>2011</v>
      </c>
      <c r="AT2909" t="s">
        <v>759</v>
      </c>
      <c r="AW2909" s="35">
        <v>50</v>
      </c>
      <c r="AX2909" s="37">
        <v>3</v>
      </c>
      <c r="AY2909" s="41">
        <f t="shared" si="841"/>
        <v>50003</v>
      </c>
      <c r="BA2909" s="7" t="s">
        <v>59</v>
      </c>
    </row>
    <row r="2910" spans="1:53" hidden="1" outlineLevel="1">
      <c r="A2910" t="s">
        <v>2936</v>
      </c>
      <c r="B2910" t="s">
        <v>759</v>
      </c>
      <c r="C2910" s="25">
        <v>31252</v>
      </c>
      <c r="F2910" s="1">
        <f>SUMIF('Town VTO'!$AH$1326:$AH$1571,$AY2910,'Town VTO'!E$1326:E$1571)</f>
        <v>20099</v>
      </c>
      <c r="G2910" s="1">
        <f>SUMIF('Town VTO'!$AH$1326:$AH$1571,$AY2910,'Town VTO'!F$1326:F$1571)</f>
        <v>12188</v>
      </c>
      <c r="H2910" s="1">
        <v>12177</v>
      </c>
      <c r="I2910" s="2" t="str">
        <f t="shared" si="849"/>
        <v/>
      </c>
      <c r="J2910" s="2">
        <f t="shared" si="850"/>
        <v>0.60585103736504309</v>
      </c>
      <c r="K2910" s="10" t="e">
        <f t="shared" si="851"/>
        <v>#N/A</v>
      </c>
      <c r="L2910" s="9" t="e">
        <f t="shared" si="852"/>
        <v>#N/A</v>
      </c>
      <c r="M2910" s="8" t="e">
        <f t="shared" si="853"/>
        <v>#N/A</v>
      </c>
      <c r="N2910" s="2" t="str">
        <f t="shared" si="854"/>
        <v>-</v>
      </c>
      <c r="O2910" s="2" t="str">
        <f t="shared" si="855"/>
        <v>-</v>
      </c>
      <c r="P2910" s="2" t="str">
        <f t="shared" si="856"/>
        <v>-</v>
      </c>
      <c r="Q2910" s="2" t="str">
        <f t="shared" si="857"/>
        <v>-</v>
      </c>
      <c r="AS2910" t="s">
        <v>2936</v>
      </c>
      <c r="AT2910" t="s">
        <v>759</v>
      </c>
      <c r="AW2910" s="35">
        <v>50</v>
      </c>
      <c r="AX2910" s="37">
        <v>5</v>
      </c>
      <c r="AY2910" s="41">
        <f t="shared" si="841"/>
        <v>50005</v>
      </c>
      <c r="BA2910" s="7" t="s">
        <v>59</v>
      </c>
    </row>
    <row r="2911" spans="1:53" hidden="1" outlineLevel="1">
      <c r="A2911" t="s">
        <v>460</v>
      </c>
      <c r="B2911" t="s">
        <v>759</v>
      </c>
      <c r="C2911" s="25">
        <v>152861</v>
      </c>
      <c r="F2911" s="1">
        <f>SUMIF('Town VTO'!$AH$1326:$AH$1571,$AY2911,'Town VTO'!E$1326:E$1571)</f>
        <v>109519</v>
      </c>
      <c r="G2911" s="1">
        <f>SUMIF('Town VTO'!$AH$1326:$AH$1571,$AY2911,'Town VTO'!F$1326:F$1571)</f>
        <v>65643</v>
      </c>
      <c r="H2911" s="1">
        <v>66395</v>
      </c>
      <c r="I2911" s="2" t="str">
        <f t="shared" si="849"/>
        <v/>
      </c>
      <c r="J2911" s="2">
        <f t="shared" si="850"/>
        <v>0.60624183931555253</v>
      </c>
      <c r="K2911" s="10" t="e">
        <f t="shared" si="851"/>
        <v>#N/A</v>
      </c>
      <c r="L2911" s="9" t="e">
        <f t="shared" si="852"/>
        <v>#N/A</v>
      </c>
      <c r="M2911" s="8" t="e">
        <f t="shared" si="853"/>
        <v>#N/A</v>
      </c>
      <c r="N2911" s="2" t="str">
        <f t="shared" si="854"/>
        <v>-</v>
      </c>
      <c r="O2911" s="2" t="str">
        <f t="shared" si="855"/>
        <v>-</v>
      </c>
      <c r="P2911" s="2" t="str">
        <f t="shared" si="856"/>
        <v>-</v>
      </c>
      <c r="Q2911" s="2" t="str">
        <f t="shared" si="857"/>
        <v>-</v>
      </c>
      <c r="AS2911" t="s">
        <v>460</v>
      </c>
      <c r="AT2911" t="s">
        <v>759</v>
      </c>
      <c r="AW2911" s="35">
        <v>50</v>
      </c>
      <c r="AX2911" s="37">
        <v>7</v>
      </c>
      <c r="AY2911" s="41">
        <f t="shared" si="841"/>
        <v>50007</v>
      </c>
      <c r="BA2911" s="7" t="s">
        <v>59</v>
      </c>
    </row>
    <row r="2912" spans="1:53" hidden="1" outlineLevel="1">
      <c r="A2912" t="s">
        <v>2532</v>
      </c>
      <c r="B2912" t="s">
        <v>759</v>
      </c>
      <c r="C2912" s="25">
        <v>6341</v>
      </c>
      <c r="F2912" s="1">
        <f>SUMIF('Town VTO'!$AH$1326:$AH$1571,$AY2912,'Town VTO'!E$1326:E$1571)</f>
        <v>4294</v>
      </c>
      <c r="G2912" s="1">
        <f>SUMIF('Town VTO'!$AH$1326:$AH$1571,$AY2912,'Town VTO'!F$1326:F$1571)</f>
        <v>2509</v>
      </c>
      <c r="H2912" s="1">
        <v>2536</v>
      </c>
      <c r="I2912" s="2" t="str">
        <f t="shared" si="849"/>
        <v/>
      </c>
      <c r="J2912" s="2">
        <f t="shared" si="850"/>
        <v>0.59059152305542617</v>
      </c>
      <c r="K2912" s="10" t="e">
        <f t="shared" si="851"/>
        <v>#N/A</v>
      </c>
      <c r="L2912" s="9" t="e">
        <f t="shared" si="852"/>
        <v>#N/A</v>
      </c>
      <c r="M2912" s="8" t="e">
        <f t="shared" si="853"/>
        <v>#N/A</v>
      </c>
      <c r="N2912" s="2" t="str">
        <f t="shared" si="854"/>
        <v>-</v>
      </c>
      <c r="O2912" s="2" t="str">
        <f t="shared" si="855"/>
        <v>-</v>
      </c>
      <c r="P2912" s="2" t="str">
        <f t="shared" si="856"/>
        <v>-</v>
      </c>
      <c r="Q2912" s="2" t="str">
        <f t="shared" si="857"/>
        <v>-</v>
      </c>
      <c r="AS2912" t="s">
        <v>2532</v>
      </c>
      <c r="AT2912" t="s">
        <v>759</v>
      </c>
      <c r="AW2912" s="35">
        <v>50</v>
      </c>
      <c r="AX2912" s="37">
        <v>9</v>
      </c>
      <c r="AY2912" s="41">
        <f t="shared" si="841"/>
        <v>50009</v>
      </c>
      <c r="BA2912" s="7" t="s">
        <v>59</v>
      </c>
    </row>
    <row r="2913" spans="1:60" hidden="1" outlineLevel="1">
      <c r="A2913" t="s">
        <v>2014</v>
      </c>
      <c r="B2913" t="s">
        <v>759</v>
      </c>
      <c r="C2913" s="25">
        <v>47392</v>
      </c>
      <c r="F2913" s="1">
        <f>SUMIF('Town VTO'!$AH$1326:$AH$1571,$AY2913,'Town VTO'!E$1326:E$1571)</f>
        <v>29300</v>
      </c>
      <c r="G2913" s="1">
        <f>SUMIF('Town VTO'!$AH$1326:$AH$1571,$AY2913,'Town VTO'!F$1326:F$1571)</f>
        <v>17693</v>
      </c>
      <c r="H2913" s="1">
        <v>17616</v>
      </c>
      <c r="I2913" s="2" t="str">
        <f t="shared" si="849"/>
        <v/>
      </c>
      <c r="J2913" s="2">
        <f t="shared" si="850"/>
        <v>0.60122866894197957</v>
      </c>
      <c r="K2913" s="10" t="e">
        <f t="shared" si="851"/>
        <v>#N/A</v>
      </c>
      <c r="L2913" s="9" t="e">
        <f t="shared" si="852"/>
        <v>#N/A</v>
      </c>
      <c r="M2913" s="8" t="e">
        <f t="shared" si="853"/>
        <v>#N/A</v>
      </c>
      <c r="N2913" s="2" t="str">
        <f t="shared" si="854"/>
        <v>-</v>
      </c>
      <c r="O2913" s="2" t="str">
        <f t="shared" si="855"/>
        <v>-</v>
      </c>
      <c r="P2913" s="2" t="str">
        <f t="shared" si="856"/>
        <v>-</v>
      </c>
      <c r="Q2913" s="2" t="str">
        <f t="shared" si="857"/>
        <v>-</v>
      </c>
      <c r="AS2913" t="s">
        <v>2014</v>
      </c>
      <c r="AT2913" t="s">
        <v>759</v>
      </c>
      <c r="AW2913" s="35">
        <v>50</v>
      </c>
      <c r="AX2913" s="37">
        <v>11</v>
      </c>
      <c r="AY2913" s="41">
        <f t="shared" si="841"/>
        <v>50011</v>
      </c>
      <c r="BA2913" s="7" t="s">
        <v>59</v>
      </c>
    </row>
    <row r="2914" spans="1:60" hidden="1" outlineLevel="1">
      <c r="A2914" t="s">
        <v>461</v>
      </c>
      <c r="B2914" t="s">
        <v>759</v>
      </c>
      <c r="C2914" s="25">
        <v>7173</v>
      </c>
      <c r="F2914" s="1">
        <f>SUMIF('Town VTO'!$AH$1326:$AH$1571,$AY2914,'Town VTO'!E$1326:E$1571)</f>
        <v>5269</v>
      </c>
      <c r="G2914" s="1">
        <f>SUMIF('Town VTO'!$AH$1326:$AH$1571,$AY2914,'Town VTO'!F$1326:F$1571)</f>
        <v>3539</v>
      </c>
      <c r="H2914" s="1">
        <v>3686</v>
      </c>
      <c r="I2914" s="2" t="str">
        <f t="shared" si="849"/>
        <v/>
      </c>
      <c r="J2914" s="2">
        <f t="shared" si="850"/>
        <v>0.69956348453216932</v>
      </c>
      <c r="K2914" s="10" t="e">
        <f t="shared" si="851"/>
        <v>#N/A</v>
      </c>
      <c r="L2914" s="9" t="e">
        <f t="shared" si="852"/>
        <v>#N/A</v>
      </c>
      <c r="M2914" s="8" t="e">
        <f t="shared" si="853"/>
        <v>#N/A</v>
      </c>
      <c r="N2914" s="2" t="str">
        <f t="shared" si="854"/>
        <v>-</v>
      </c>
      <c r="O2914" s="2" t="str">
        <f t="shared" si="855"/>
        <v>-</v>
      </c>
      <c r="P2914" s="2" t="str">
        <f t="shared" si="856"/>
        <v>-</v>
      </c>
      <c r="Q2914" s="2" t="str">
        <f t="shared" si="857"/>
        <v>-</v>
      </c>
      <c r="AS2914" t="s">
        <v>461</v>
      </c>
      <c r="AT2914" t="s">
        <v>759</v>
      </c>
      <c r="AW2914" s="35">
        <v>50</v>
      </c>
      <c r="AX2914" s="37">
        <v>13</v>
      </c>
      <c r="AY2914" s="41">
        <f t="shared" si="841"/>
        <v>50013</v>
      </c>
      <c r="BA2914" s="7" t="s">
        <v>59</v>
      </c>
    </row>
    <row r="2915" spans="1:60" hidden="1" outlineLevel="1">
      <c r="A2915" t="s">
        <v>1687</v>
      </c>
      <c r="B2915" t="s">
        <v>759</v>
      </c>
      <c r="C2915" s="25">
        <v>23642</v>
      </c>
      <c r="F2915" s="1">
        <f>SUMIF('Town VTO'!$AH$1326:$AH$1571,$AY2915,'Town VTO'!E$1326:E$1571)</f>
        <v>17166</v>
      </c>
      <c r="G2915" s="1">
        <f>SUMIF('Town VTO'!$AH$1326:$AH$1571,$AY2915,'Town VTO'!F$1326:F$1571)</f>
        <v>10569</v>
      </c>
      <c r="H2915" s="1">
        <v>10473</v>
      </c>
      <c r="I2915" s="2" t="str">
        <f t="shared" si="849"/>
        <v/>
      </c>
      <c r="J2915" s="2">
        <f t="shared" si="850"/>
        <v>0.6101013631597344</v>
      </c>
      <c r="K2915" s="10" t="e">
        <f t="shared" si="851"/>
        <v>#N/A</v>
      </c>
      <c r="L2915" s="9" t="e">
        <f t="shared" si="852"/>
        <v>#N/A</v>
      </c>
      <c r="M2915" s="8" t="e">
        <f t="shared" si="853"/>
        <v>#N/A</v>
      </c>
      <c r="N2915" s="2" t="str">
        <f t="shared" si="854"/>
        <v>-</v>
      </c>
      <c r="O2915" s="2" t="str">
        <f t="shared" si="855"/>
        <v>-</v>
      </c>
      <c r="P2915" s="2" t="str">
        <f t="shared" si="856"/>
        <v>-</v>
      </c>
      <c r="Q2915" s="2" t="str">
        <f t="shared" si="857"/>
        <v>-</v>
      </c>
      <c r="AS2915" t="s">
        <v>1687</v>
      </c>
      <c r="AT2915" t="s">
        <v>759</v>
      </c>
      <c r="AW2915" s="35">
        <v>50</v>
      </c>
      <c r="AX2915" s="37">
        <v>15</v>
      </c>
      <c r="AY2915" s="41">
        <f t="shared" si="841"/>
        <v>50015</v>
      </c>
      <c r="BA2915" s="7" t="s">
        <v>59</v>
      </c>
    </row>
    <row r="2916" spans="1:60" hidden="1" outlineLevel="1">
      <c r="A2916" t="s">
        <v>2585</v>
      </c>
      <c r="B2916" t="s">
        <v>759</v>
      </c>
      <c r="C2916" s="25">
        <v>29249</v>
      </c>
      <c r="F2916" s="1">
        <f>SUMIF('Town VTO'!$AH$1326:$AH$1571,$AY2916,'Town VTO'!E$1326:E$1571)</f>
        <v>20322</v>
      </c>
      <c r="G2916" s="1">
        <f>SUMIF('Town VTO'!$AH$1326:$AH$1571,$AY2916,'Town VTO'!F$1326:F$1571)</f>
        <v>12511</v>
      </c>
      <c r="H2916" s="1">
        <v>12451</v>
      </c>
      <c r="I2916" s="2" t="str">
        <f t="shared" si="849"/>
        <v/>
      </c>
      <c r="J2916" s="2">
        <f t="shared" si="850"/>
        <v>0.61268575927566182</v>
      </c>
      <c r="K2916" s="10" t="e">
        <f t="shared" si="851"/>
        <v>#N/A</v>
      </c>
      <c r="L2916" s="9" t="e">
        <f t="shared" si="852"/>
        <v>#N/A</v>
      </c>
      <c r="M2916" s="8" t="e">
        <f t="shared" si="853"/>
        <v>#N/A</v>
      </c>
      <c r="N2916" s="2" t="str">
        <f t="shared" si="854"/>
        <v>-</v>
      </c>
      <c r="O2916" s="2" t="str">
        <f t="shared" si="855"/>
        <v>-</v>
      </c>
      <c r="P2916" s="2" t="str">
        <f t="shared" si="856"/>
        <v>-</v>
      </c>
      <c r="Q2916" s="2" t="str">
        <f t="shared" si="857"/>
        <v>-</v>
      </c>
      <c r="AS2916" t="s">
        <v>2585</v>
      </c>
      <c r="AT2916" t="s">
        <v>759</v>
      </c>
      <c r="AW2916" s="35">
        <v>50</v>
      </c>
      <c r="AX2916" s="37">
        <v>17</v>
      </c>
      <c r="AY2916" s="41">
        <f t="shared" si="841"/>
        <v>50017</v>
      </c>
      <c r="BA2916" s="7" t="s">
        <v>59</v>
      </c>
    </row>
    <row r="2917" spans="1:60" hidden="1" outlineLevel="1">
      <c r="A2917" t="s">
        <v>2577</v>
      </c>
      <c r="B2917" t="s">
        <v>759</v>
      </c>
      <c r="C2917" s="25">
        <v>27215</v>
      </c>
      <c r="F2917" s="1">
        <f>SUMIF('Town VTO'!$AH$1326:$AH$1571,$AY2917,'Town VTO'!E$1326:E$1571)</f>
        <v>17857</v>
      </c>
      <c r="G2917" s="1">
        <f>SUMIF('Town VTO'!$AH$1326:$AH$1571,$AY2917,'Town VTO'!F$1326:F$1571)</f>
        <v>10491</v>
      </c>
      <c r="H2917" s="1">
        <v>10385</v>
      </c>
      <c r="I2917" s="2" t="str">
        <f t="shared" si="849"/>
        <v/>
      </c>
      <c r="J2917" s="2">
        <f t="shared" si="850"/>
        <v>0.58156465251722012</v>
      </c>
      <c r="K2917" s="10" t="e">
        <f t="shared" si="851"/>
        <v>#N/A</v>
      </c>
      <c r="L2917" s="9" t="e">
        <f t="shared" si="852"/>
        <v>#N/A</v>
      </c>
      <c r="M2917" s="8" t="e">
        <f t="shared" si="853"/>
        <v>#N/A</v>
      </c>
      <c r="N2917" s="2" t="str">
        <f t="shared" si="854"/>
        <v>-</v>
      </c>
      <c r="O2917" s="2" t="str">
        <f t="shared" si="855"/>
        <v>-</v>
      </c>
      <c r="P2917" s="2" t="str">
        <f t="shared" si="856"/>
        <v>-</v>
      </c>
      <c r="Q2917" s="2" t="str">
        <f t="shared" si="857"/>
        <v>-</v>
      </c>
      <c r="AS2917" t="s">
        <v>2577</v>
      </c>
      <c r="AT2917" t="s">
        <v>759</v>
      </c>
      <c r="AW2917" s="35">
        <v>50</v>
      </c>
      <c r="AX2917" s="37">
        <v>19</v>
      </c>
      <c r="AY2917" s="41">
        <f t="shared" si="841"/>
        <v>50019</v>
      </c>
      <c r="BA2917" s="7" t="s">
        <v>59</v>
      </c>
    </row>
    <row r="2918" spans="1:60" hidden="1" outlineLevel="1">
      <c r="A2918" t="s">
        <v>2137</v>
      </c>
      <c r="B2918" t="s">
        <v>759</v>
      </c>
      <c r="C2918" s="25">
        <v>62894</v>
      </c>
      <c r="F2918" s="1">
        <f>SUMIF('Town VTO'!$AH$1326:$AH$1571,$AY2918,'Town VTO'!E$1326:E$1571)</f>
        <v>42466</v>
      </c>
      <c r="G2918" s="1">
        <f>SUMIF('Town VTO'!$AH$1326:$AH$1571,$AY2918,'Town VTO'!F$1326:F$1571)</f>
        <v>25901</v>
      </c>
      <c r="H2918" s="1">
        <v>25610</v>
      </c>
      <c r="I2918" s="2" t="str">
        <f t="shared" si="849"/>
        <v/>
      </c>
      <c r="J2918" s="2">
        <f t="shared" si="850"/>
        <v>0.60307069184759576</v>
      </c>
      <c r="K2918" s="10" t="e">
        <f t="shared" si="851"/>
        <v>#N/A</v>
      </c>
      <c r="L2918" s="9" t="e">
        <f t="shared" si="852"/>
        <v>#N/A</v>
      </c>
      <c r="M2918" s="8" t="e">
        <f t="shared" si="853"/>
        <v>#N/A</v>
      </c>
      <c r="N2918" s="2" t="str">
        <f t="shared" si="854"/>
        <v>-</v>
      </c>
      <c r="O2918" s="2" t="str">
        <f t="shared" si="855"/>
        <v>-</v>
      </c>
      <c r="P2918" s="2" t="str">
        <f t="shared" si="856"/>
        <v>-</v>
      </c>
      <c r="Q2918" s="2" t="str">
        <f t="shared" si="857"/>
        <v>-</v>
      </c>
      <c r="AS2918" t="s">
        <v>2137</v>
      </c>
      <c r="AT2918" t="s">
        <v>759</v>
      </c>
      <c r="AW2918" s="35">
        <v>50</v>
      </c>
      <c r="AX2918" s="37">
        <v>21</v>
      </c>
      <c r="AY2918" s="41">
        <f t="shared" si="841"/>
        <v>50021</v>
      </c>
      <c r="BA2918" s="7" t="s">
        <v>59</v>
      </c>
    </row>
    <row r="2919" spans="1:60" hidden="1" outlineLevel="1">
      <c r="A2919" t="s">
        <v>2321</v>
      </c>
      <c r="B2919" t="s">
        <v>759</v>
      </c>
      <c r="C2919" s="25">
        <v>59414</v>
      </c>
      <c r="F2919" s="1">
        <f>SUMIF('Town VTO'!$AH$1326:$AH$1571,$AY2919,'Town VTO'!E$1326:E$1571)</f>
        <v>42894</v>
      </c>
      <c r="G2919" s="1">
        <f>SUMIF('Town VTO'!$AH$1326:$AH$1571,$AY2919,'Town VTO'!F$1326:F$1571)</f>
        <v>27444</v>
      </c>
      <c r="H2919" s="1">
        <v>27267</v>
      </c>
      <c r="I2919" s="2" t="str">
        <f t="shared" si="849"/>
        <v/>
      </c>
      <c r="J2919" s="2">
        <f t="shared" si="850"/>
        <v>0.63568331235137776</v>
      </c>
      <c r="K2919" s="10" t="e">
        <f t="shared" si="851"/>
        <v>#N/A</v>
      </c>
      <c r="L2919" s="9" t="e">
        <f t="shared" si="852"/>
        <v>#N/A</v>
      </c>
      <c r="M2919" s="8" t="e">
        <f t="shared" si="853"/>
        <v>#N/A</v>
      </c>
      <c r="N2919" s="2" t="str">
        <f t="shared" si="854"/>
        <v>-</v>
      </c>
      <c r="O2919" s="2" t="str">
        <f t="shared" si="855"/>
        <v>-</v>
      </c>
      <c r="P2919" s="2" t="str">
        <f t="shared" si="856"/>
        <v>-</v>
      </c>
      <c r="Q2919" s="2" t="str">
        <f t="shared" si="857"/>
        <v>-</v>
      </c>
      <c r="AS2919" t="s">
        <v>2321</v>
      </c>
      <c r="AT2919" t="s">
        <v>759</v>
      </c>
      <c r="AW2919" s="35">
        <v>50</v>
      </c>
      <c r="AX2919" s="37">
        <v>23</v>
      </c>
      <c r="AY2919" s="41">
        <f t="shared" si="841"/>
        <v>50023</v>
      </c>
      <c r="BA2919" s="7" t="s">
        <v>59</v>
      </c>
    </row>
    <row r="2920" spans="1:60" hidden="1" outlineLevel="1">
      <c r="A2920" t="s">
        <v>683</v>
      </c>
      <c r="B2920" t="s">
        <v>759</v>
      </c>
      <c r="C2920" s="25">
        <v>44390</v>
      </c>
      <c r="F2920" s="1">
        <f>SUMIF('Town VTO'!$AH$1326:$AH$1571,$AY2920,'Town VTO'!E$1326:E$1571)</f>
        <v>32282</v>
      </c>
      <c r="G2920" s="1">
        <f>SUMIF('Town VTO'!$AH$1326:$AH$1571,$AY2920,'Town VTO'!F$1326:F$1571)</f>
        <v>18810</v>
      </c>
      <c r="H2920" s="1">
        <v>18506</v>
      </c>
      <c r="I2920" s="2" t="str">
        <f t="shared" si="849"/>
        <v/>
      </c>
      <c r="J2920" s="2">
        <f t="shared" si="850"/>
        <v>0.5732606406046713</v>
      </c>
      <c r="K2920" s="10" t="e">
        <f t="shared" si="851"/>
        <v>#N/A</v>
      </c>
      <c r="L2920" s="9" t="e">
        <f t="shared" si="852"/>
        <v>#N/A</v>
      </c>
      <c r="M2920" s="8" t="e">
        <f t="shared" si="853"/>
        <v>#N/A</v>
      </c>
      <c r="N2920" s="2" t="str">
        <f t="shared" si="854"/>
        <v>-</v>
      </c>
      <c r="O2920" s="2" t="str">
        <f t="shared" si="855"/>
        <v>-</v>
      </c>
      <c r="P2920" s="2" t="str">
        <f t="shared" si="856"/>
        <v>-</v>
      </c>
      <c r="Q2920" s="2" t="str">
        <f t="shared" si="857"/>
        <v>-</v>
      </c>
      <c r="AS2920" t="s">
        <v>683</v>
      </c>
      <c r="AT2920" t="s">
        <v>759</v>
      </c>
      <c r="AW2920" s="35">
        <v>50</v>
      </c>
      <c r="AX2920" s="37">
        <v>25</v>
      </c>
      <c r="AY2920" s="41">
        <f t="shared" ref="AY2920:AY2983" si="858">1000*AW2920+AX2920</f>
        <v>50025</v>
      </c>
      <c r="BA2920" s="7" t="s">
        <v>59</v>
      </c>
    </row>
    <row r="2921" spans="1:60" hidden="1" outlineLevel="1">
      <c r="A2921" t="s">
        <v>261</v>
      </c>
      <c r="B2921" t="s">
        <v>759</v>
      </c>
      <c r="C2921" s="25">
        <v>57184</v>
      </c>
      <c r="F2921" s="1">
        <f>SUMIF('Town VTO'!$AH$1326:$AH$1571,$AY2921,'Town VTO'!E$1326:E$1571)</f>
        <v>42445</v>
      </c>
      <c r="G2921" s="1">
        <f>SUMIF('Town VTO'!$AH$1326:$AH$1571,$AY2921,'Town VTO'!F$1326:F$1571)</f>
        <v>25061</v>
      </c>
      <c r="H2921" s="1">
        <v>24951</v>
      </c>
      <c r="I2921" s="2" t="str">
        <f t="shared" si="849"/>
        <v/>
      </c>
      <c r="J2921" s="2">
        <f t="shared" si="850"/>
        <v>0.58784309105901755</v>
      </c>
      <c r="K2921" s="10" t="e">
        <f t="shared" si="851"/>
        <v>#N/A</v>
      </c>
      <c r="L2921" s="9" t="e">
        <f t="shared" si="852"/>
        <v>#N/A</v>
      </c>
      <c r="M2921" s="8" t="e">
        <f t="shared" si="853"/>
        <v>#N/A</v>
      </c>
      <c r="N2921" s="2" t="str">
        <f t="shared" si="854"/>
        <v>-</v>
      </c>
      <c r="O2921" s="2" t="str">
        <f t="shared" si="855"/>
        <v>-</v>
      </c>
      <c r="P2921" s="2" t="str">
        <f t="shared" si="856"/>
        <v>-</v>
      </c>
      <c r="Q2921" s="2" t="str">
        <f t="shared" si="857"/>
        <v>-</v>
      </c>
      <c r="AS2921" t="s">
        <v>261</v>
      </c>
      <c r="AT2921" t="s">
        <v>759</v>
      </c>
      <c r="AW2921" s="35">
        <v>50</v>
      </c>
      <c r="AX2921" s="37">
        <v>27</v>
      </c>
      <c r="AY2921" s="41">
        <f t="shared" si="858"/>
        <v>50027</v>
      </c>
      <c r="BA2921" s="7" t="s">
        <v>59</v>
      </c>
    </row>
    <row r="2922" spans="1:60" collapsed="1">
      <c r="A2922" t="s">
        <v>2750</v>
      </c>
      <c r="B2922" t="s">
        <v>2569</v>
      </c>
      <c r="C2922" s="1">
        <f>SUM(C2908:C2921)</f>
        <v>622892</v>
      </c>
      <c r="D2922" s="55">
        <v>491000</v>
      </c>
      <c r="E2922" s="55">
        <v>479000</v>
      </c>
      <c r="F2922" s="1">
        <f>SUM(F2908:F2921)</f>
        <v>433572</v>
      </c>
      <c r="G2922" s="1">
        <f>SUM(G2908:G2921)</f>
        <v>263025</v>
      </c>
      <c r="H2922" s="1">
        <v>262726</v>
      </c>
      <c r="I2922" s="2">
        <f t="shared" si="849"/>
        <v>0.53508350305498986</v>
      </c>
      <c r="J2922" s="2">
        <f t="shared" si="850"/>
        <v>0.60595702674526952</v>
      </c>
      <c r="K2922" s="10" t="e">
        <f t="shared" si="851"/>
        <v>#N/A</v>
      </c>
      <c r="L2922" s="9" t="e">
        <f t="shared" si="852"/>
        <v>#N/A</v>
      </c>
      <c r="M2922" s="8" t="e">
        <f t="shared" si="853"/>
        <v>#N/A</v>
      </c>
      <c r="N2922" s="2" t="str">
        <f t="shared" si="854"/>
        <v>-</v>
      </c>
      <c r="O2922" s="2" t="str">
        <f t="shared" si="855"/>
        <v>-</v>
      </c>
      <c r="P2922" s="2" t="str">
        <f t="shared" si="856"/>
        <v>-</v>
      </c>
      <c r="Q2922" s="2" t="str">
        <f t="shared" si="857"/>
        <v>-</v>
      </c>
      <c r="AS2922" t="s">
        <v>2750</v>
      </c>
      <c r="AT2922" t="s">
        <v>2569</v>
      </c>
      <c r="AW2922" s="35">
        <v>50</v>
      </c>
      <c r="AX2922" s="37"/>
      <c r="AY2922" s="35">
        <v>50</v>
      </c>
      <c r="BA2922" s="7" t="s">
        <v>2133</v>
      </c>
    </row>
    <row r="2923" spans="1:60">
      <c r="C2923" s="25"/>
      <c r="F2923" s="25"/>
      <c r="G2923" s="25"/>
      <c r="I2923" s="2"/>
      <c r="J2923" s="2"/>
      <c r="M2923" s="8"/>
      <c r="AQ2923" s="1"/>
      <c r="AW2923" s="35"/>
      <c r="AX2923" s="37"/>
      <c r="AY2923" s="41"/>
    </row>
    <row r="2924" spans="1:60" hidden="1" outlineLevel="1">
      <c r="A2924" t="s">
        <v>1980</v>
      </c>
      <c r="B2924" t="s">
        <v>2166</v>
      </c>
      <c r="C2924" s="25">
        <v>35192</v>
      </c>
      <c r="F2924" s="25">
        <f>BE2924+BG2924</f>
        <v>19759</v>
      </c>
      <c r="G2924" s="25">
        <v>10170</v>
      </c>
      <c r="H2924" s="1">
        <v>9895</v>
      </c>
      <c r="I2924" s="2" t="str">
        <f t="shared" si="849"/>
        <v/>
      </c>
      <c r="J2924" s="2">
        <f t="shared" si="850"/>
        <v>0.50078445265448657</v>
      </c>
      <c r="K2924" s="10" t="e">
        <f t="shared" ref="K2924:K2955" si="859">RANK(R2924,R2924:AP2924)</f>
        <v>#N/A</v>
      </c>
      <c r="L2924" s="9" t="e">
        <f t="shared" ref="L2924:L2955" si="860">RANK(S2924,R2924:AP2924)</f>
        <v>#N/A</v>
      </c>
      <c r="M2924" s="8" t="e">
        <f t="shared" ref="M2924:M2955" si="861">RANK(T2924,R2924:AP2924)</f>
        <v>#N/A</v>
      </c>
      <c r="N2924" s="2" t="str">
        <f t="shared" ref="N2924:N2955" si="862">IF(SUM($R2924:$AO2924)=0,"-",R2924/SUM($R2924:$AO2924))</f>
        <v>-</v>
      </c>
      <c r="O2924" s="2" t="str">
        <f t="shared" ref="O2924:O2955" si="863">IF(SUM($R2924:$AO2924)=0,"-",S2924/SUM($R2924:$AO2924))</f>
        <v>-</v>
      </c>
      <c r="P2924" s="2" t="str">
        <f t="shared" ref="P2924:P2955" si="864">IF(SUM($R2924:$AO2924)=0,"-",T2924/SUM($R2924:$AO2924))</f>
        <v>-</v>
      </c>
      <c r="Q2924" s="2" t="str">
        <f t="shared" ref="Q2924:Q2955" si="865">IF(SUM($R2924:$AO2924)=0,"-",(1-N2924-O2924-P2924))</f>
        <v>-</v>
      </c>
      <c r="AS2924" t="s">
        <v>1980</v>
      </c>
      <c r="AT2924" t="s">
        <v>2166</v>
      </c>
      <c r="AW2924" s="35">
        <v>51</v>
      </c>
      <c r="AX2924" s="37">
        <v>1</v>
      </c>
      <c r="AY2924" s="41">
        <f t="shared" si="858"/>
        <v>51001</v>
      </c>
      <c r="BA2924" s="7" t="s">
        <v>59</v>
      </c>
      <c r="BE2924" s="1">
        <v>19759</v>
      </c>
      <c r="BF2924" s="1">
        <v>1059</v>
      </c>
      <c r="BG2924" s="1">
        <v>0</v>
      </c>
      <c r="BH2924" s="1">
        <f>BG2924+BF2924+BE2924</f>
        <v>20818</v>
      </c>
    </row>
    <row r="2925" spans="1:60" hidden="1" outlineLevel="1">
      <c r="A2925" t="s">
        <v>980</v>
      </c>
      <c r="B2925" t="s">
        <v>2166</v>
      </c>
      <c r="C2925" s="25">
        <v>93852</v>
      </c>
      <c r="F2925" s="25">
        <f t="shared" ref="F2925:F2988" si="866">BE2925+BG2925</f>
        <v>57040</v>
      </c>
      <c r="G2925" s="25">
        <v>36417</v>
      </c>
      <c r="H2925" s="1">
        <v>36012</v>
      </c>
      <c r="I2925" s="2" t="str">
        <f t="shared" si="849"/>
        <v/>
      </c>
      <c r="J2925" s="2">
        <f t="shared" si="850"/>
        <v>0.63134642356241233</v>
      </c>
      <c r="K2925" s="10" t="e">
        <f t="shared" si="859"/>
        <v>#N/A</v>
      </c>
      <c r="L2925" s="9" t="e">
        <f t="shared" si="860"/>
        <v>#N/A</v>
      </c>
      <c r="M2925" s="8" t="e">
        <f t="shared" si="861"/>
        <v>#N/A</v>
      </c>
      <c r="N2925" s="2" t="str">
        <f t="shared" si="862"/>
        <v>-</v>
      </c>
      <c r="O2925" s="2" t="str">
        <f t="shared" si="863"/>
        <v>-</v>
      </c>
      <c r="P2925" s="2" t="str">
        <f t="shared" si="864"/>
        <v>-</v>
      </c>
      <c r="Q2925" s="2" t="str">
        <f t="shared" si="865"/>
        <v>-</v>
      </c>
      <c r="AS2925" t="s">
        <v>980</v>
      </c>
      <c r="AT2925" t="s">
        <v>2166</v>
      </c>
      <c r="AW2925" s="35">
        <v>51</v>
      </c>
      <c r="AX2925" s="37">
        <v>3</v>
      </c>
      <c r="AY2925" s="41">
        <f t="shared" si="858"/>
        <v>51003</v>
      </c>
      <c r="BA2925" s="7" t="s">
        <v>59</v>
      </c>
      <c r="BE2925" s="1">
        <v>57029</v>
      </c>
      <c r="BF2925" s="1">
        <v>3923</v>
      </c>
      <c r="BG2925" s="1">
        <v>11</v>
      </c>
      <c r="BH2925" s="1">
        <f t="shared" ref="BH2925:BH2988" si="867">BG2925+BF2925+BE2925</f>
        <v>60963</v>
      </c>
    </row>
    <row r="2926" spans="1:60" hidden="1" outlineLevel="1">
      <c r="A2926" t="s">
        <v>1275</v>
      </c>
      <c r="B2926" t="s">
        <v>2166</v>
      </c>
      <c r="C2926" s="25">
        <v>16564</v>
      </c>
      <c r="F2926" s="25">
        <f t="shared" si="866"/>
        <v>9884</v>
      </c>
      <c r="G2926" s="25">
        <v>5571</v>
      </c>
      <c r="H2926" s="1">
        <v>5239</v>
      </c>
      <c r="I2926" s="2" t="str">
        <f t="shared" si="849"/>
        <v/>
      </c>
      <c r="J2926" s="2">
        <f t="shared" si="850"/>
        <v>0.53004856333468231</v>
      </c>
      <c r="K2926" s="10" t="e">
        <f t="shared" si="859"/>
        <v>#N/A</v>
      </c>
      <c r="L2926" s="9" t="e">
        <f t="shared" si="860"/>
        <v>#N/A</v>
      </c>
      <c r="M2926" s="8" t="e">
        <f t="shared" si="861"/>
        <v>#N/A</v>
      </c>
      <c r="N2926" s="2" t="str">
        <f t="shared" si="862"/>
        <v>-</v>
      </c>
      <c r="O2926" s="2" t="str">
        <f t="shared" si="863"/>
        <v>-</v>
      </c>
      <c r="P2926" s="2" t="str">
        <f t="shared" si="864"/>
        <v>-</v>
      </c>
      <c r="Q2926" s="2" t="str">
        <f t="shared" si="865"/>
        <v>-</v>
      </c>
      <c r="AS2926" t="s">
        <v>1275</v>
      </c>
      <c r="AT2926" t="s">
        <v>2166</v>
      </c>
      <c r="AW2926" s="35">
        <v>51</v>
      </c>
      <c r="AX2926" s="37">
        <v>5</v>
      </c>
      <c r="AY2926" s="41">
        <f t="shared" si="858"/>
        <v>51005</v>
      </c>
      <c r="BA2926" s="7" t="s">
        <v>59</v>
      </c>
      <c r="BE2926" s="1">
        <v>9882</v>
      </c>
      <c r="BF2926" s="1">
        <v>372</v>
      </c>
      <c r="BG2926" s="1">
        <v>2</v>
      </c>
      <c r="BH2926" s="1">
        <f t="shared" si="867"/>
        <v>10256</v>
      </c>
    </row>
    <row r="2927" spans="1:60" hidden="1" outlineLevel="1">
      <c r="A2927" t="s">
        <v>565</v>
      </c>
      <c r="B2927" t="s">
        <v>2166</v>
      </c>
      <c r="C2927" s="25">
        <v>12250</v>
      </c>
      <c r="F2927" s="25">
        <f t="shared" si="866"/>
        <v>7328</v>
      </c>
      <c r="G2927" s="25">
        <v>4221</v>
      </c>
      <c r="H2927" s="1">
        <v>3822</v>
      </c>
      <c r="I2927" s="2" t="str">
        <f t="shared" si="849"/>
        <v/>
      </c>
      <c r="J2927" s="2">
        <f t="shared" si="850"/>
        <v>0.52156113537117899</v>
      </c>
      <c r="K2927" s="10" t="e">
        <f t="shared" si="859"/>
        <v>#N/A</v>
      </c>
      <c r="L2927" s="9" t="e">
        <f t="shared" si="860"/>
        <v>#N/A</v>
      </c>
      <c r="M2927" s="8" t="e">
        <f t="shared" si="861"/>
        <v>#N/A</v>
      </c>
      <c r="N2927" s="2" t="str">
        <f t="shared" si="862"/>
        <v>-</v>
      </c>
      <c r="O2927" s="2" t="str">
        <f t="shared" si="863"/>
        <v>-</v>
      </c>
      <c r="P2927" s="2" t="str">
        <f t="shared" si="864"/>
        <v>-</v>
      </c>
      <c r="Q2927" s="2" t="str">
        <f t="shared" si="865"/>
        <v>-</v>
      </c>
      <c r="AS2927" t="s">
        <v>565</v>
      </c>
      <c r="AT2927" t="s">
        <v>2166</v>
      </c>
      <c r="AW2927" s="35">
        <v>51</v>
      </c>
      <c r="AX2927" s="37">
        <v>7</v>
      </c>
      <c r="AY2927" s="41">
        <f t="shared" si="858"/>
        <v>51007</v>
      </c>
      <c r="BA2927" s="7" t="s">
        <v>59</v>
      </c>
      <c r="BE2927" s="1">
        <v>7328</v>
      </c>
      <c r="BF2927" s="1">
        <v>266</v>
      </c>
      <c r="BG2927" s="1">
        <v>0</v>
      </c>
      <c r="BH2927" s="1">
        <f t="shared" si="867"/>
        <v>7594</v>
      </c>
    </row>
    <row r="2928" spans="1:60" hidden="1" outlineLevel="1">
      <c r="A2928" t="s">
        <v>1175</v>
      </c>
      <c r="B2928" t="s">
        <v>2166</v>
      </c>
      <c r="C2928" s="25">
        <v>32094</v>
      </c>
      <c r="F2928" s="25">
        <f t="shared" si="866"/>
        <v>17104</v>
      </c>
      <c r="G2928" s="25">
        <v>9993</v>
      </c>
      <c r="H2928" s="1">
        <v>9236</v>
      </c>
      <c r="I2928" s="2" t="str">
        <f t="shared" si="849"/>
        <v/>
      </c>
      <c r="J2928" s="2">
        <f t="shared" si="850"/>
        <v>0.53999064546304953</v>
      </c>
      <c r="K2928" s="10" t="e">
        <f t="shared" si="859"/>
        <v>#N/A</v>
      </c>
      <c r="L2928" s="9" t="e">
        <f t="shared" si="860"/>
        <v>#N/A</v>
      </c>
      <c r="M2928" s="8" t="e">
        <f t="shared" si="861"/>
        <v>#N/A</v>
      </c>
      <c r="N2928" s="2" t="str">
        <f t="shared" si="862"/>
        <v>-</v>
      </c>
      <c r="O2928" s="2" t="str">
        <f t="shared" si="863"/>
        <v>-</v>
      </c>
      <c r="P2928" s="2" t="str">
        <f t="shared" si="864"/>
        <v>-</v>
      </c>
      <c r="Q2928" s="2" t="str">
        <f t="shared" si="865"/>
        <v>-</v>
      </c>
      <c r="AS2928" t="s">
        <v>1175</v>
      </c>
      <c r="AT2928" t="s">
        <v>2166</v>
      </c>
      <c r="AW2928" s="35">
        <v>51</v>
      </c>
      <c r="AX2928" s="37">
        <v>9</v>
      </c>
      <c r="AY2928" s="41">
        <f t="shared" si="858"/>
        <v>51009</v>
      </c>
      <c r="BA2928" s="7" t="s">
        <v>59</v>
      </c>
      <c r="BE2928" s="1">
        <v>17104</v>
      </c>
      <c r="BF2928" s="1">
        <v>663</v>
      </c>
      <c r="BG2928" s="1">
        <v>0</v>
      </c>
      <c r="BH2928" s="1">
        <f t="shared" si="867"/>
        <v>17767</v>
      </c>
    </row>
    <row r="2929" spans="1:60" hidden="1" outlineLevel="1">
      <c r="A2929" t="s">
        <v>146</v>
      </c>
      <c r="B2929" t="s">
        <v>2166</v>
      </c>
      <c r="C2929" s="25">
        <v>14215</v>
      </c>
      <c r="F2929" s="25">
        <f t="shared" si="866"/>
        <v>9185</v>
      </c>
      <c r="G2929" s="25">
        <v>5154</v>
      </c>
      <c r="H2929" s="1">
        <v>5027</v>
      </c>
      <c r="I2929" s="2" t="str">
        <f t="shared" si="849"/>
        <v/>
      </c>
      <c r="J2929" s="2">
        <f t="shared" si="850"/>
        <v>0.54730538922155691</v>
      </c>
      <c r="K2929" s="10" t="e">
        <f t="shared" si="859"/>
        <v>#N/A</v>
      </c>
      <c r="L2929" s="9" t="e">
        <f t="shared" si="860"/>
        <v>#N/A</v>
      </c>
      <c r="M2929" s="8" t="e">
        <f t="shared" si="861"/>
        <v>#N/A</v>
      </c>
      <c r="N2929" s="2" t="str">
        <f t="shared" si="862"/>
        <v>-</v>
      </c>
      <c r="O2929" s="2" t="str">
        <f t="shared" si="863"/>
        <v>-</v>
      </c>
      <c r="P2929" s="2" t="str">
        <f t="shared" si="864"/>
        <v>-</v>
      </c>
      <c r="Q2929" s="2" t="str">
        <f t="shared" si="865"/>
        <v>-</v>
      </c>
      <c r="AS2929" t="s">
        <v>146</v>
      </c>
      <c r="AT2929" t="s">
        <v>2166</v>
      </c>
      <c r="AW2929" s="35">
        <v>51</v>
      </c>
      <c r="AX2929" s="37">
        <v>11</v>
      </c>
      <c r="AY2929" s="41">
        <f t="shared" si="858"/>
        <v>51011</v>
      </c>
      <c r="BA2929" s="7" t="s">
        <v>59</v>
      </c>
      <c r="BE2929" s="1">
        <v>9185</v>
      </c>
      <c r="BF2929" s="1">
        <v>271</v>
      </c>
      <c r="BG2929" s="1">
        <v>0</v>
      </c>
      <c r="BH2929" s="1">
        <f t="shared" si="867"/>
        <v>9456</v>
      </c>
    </row>
    <row r="2930" spans="1:60" hidden="1" outlineLevel="1">
      <c r="A2930" t="s">
        <v>147</v>
      </c>
      <c r="B2930" t="s">
        <v>2166</v>
      </c>
      <c r="C2930" s="25">
        <v>188176</v>
      </c>
      <c r="F2930" s="25">
        <f t="shared" si="866"/>
        <v>114324</v>
      </c>
      <c r="G2930" s="25">
        <v>73499</v>
      </c>
      <c r="H2930" s="1">
        <v>72463</v>
      </c>
      <c r="I2930" s="2" t="str">
        <f t="shared" si="849"/>
        <v/>
      </c>
      <c r="J2930" s="2">
        <f t="shared" si="850"/>
        <v>0.63383891396382208</v>
      </c>
      <c r="K2930" s="10" t="e">
        <f t="shared" si="859"/>
        <v>#N/A</v>
      </c>
      <c r="L2930" s="9" t="e">
        <f t="shared" si="860"/>
        <v>#N/A</v>
      </c>
      <c r="M2930" s="8" t="e">
        <f t="shared" si="861"/>
        <v>#N/A</v>
      </c>
      <c r="N2930" s="2" t="str">
        <f t="shared" si="862"/>
        <v>-</v>
      </c>
      <c r="O2930" s="2" t="str">
        <f t="shared" si="863"/>
        <v>-</v>
      </c>
      <c r="P2930" s="2" t="str">
        <f t="shared" si="864"/>
        <v>-</v>
      </c>
      <c r="Q2930" s="2" t="str">
        <f t="shared" si="865"/>
        <v>-</v>
      </c>
      <c r="AS2930" t="s">
        <v>147</v>
      </c>
      <c r="AT2930" t="s">
        <v>2166</v>
      </c>
      <c r="AW2930" s="35">
        <v>51</v>
      </c>
      <c r="AX2930" s="37">
        <v>13</v>
      </c>
      <c r="AY2930" s="41">
        <f t="shared" si="858"/>
        <v>51013</v>
      </c>
      <c r="BA2930" s="7" t="s">
        <v>59</v>
      </c>
      <c r="BE2930" s="1">
        <v>113950</v>
      </c>
      <c r="BF2930" s="1">
        <v>16054</v>
      </c>
      <c r="BG2930" s="1">
        <v>374</v>
      </c>
      <c r="BH2930" s="1">
        <f t="shared" si="867"/>
        <v>130378</v>
      </c>
    </row>
    <row r="2931" spans="1:60" hidden="1" outlineLevel="1">
      <c r="A2931" t="s">
        <v>1048</v>
      </c>
      <c r="B2931" t="s">
        <v>2166</v>
      </c>
      <c r="C2931" s="25">
        <v>71896</v>
      </c>
      <c r="F2931" s="25">
        <f t="shared" si="866"/>
        <v>38522</v>
      </c>
      <c r="G2931" s="25">
        <v>23849</v>
      </c>
      <c r="H2931" s="1">
        <v>22225</v>
      </c>
      <c r="I2931" s="2" t="str">
        <f t="shared" si="849"/>
        <v/>
      </c>
      <c r="J2931" s="2">
        <f t="shared" si="850"/>
        <v>0.57694304553242304</v>
      </c>
      <c r="K2931" s="10" t="e">
        <f t="shared" si="859"/>
        <v>#N/A</v>
      </c>
      <c r="L2931" s="9" t="e">
        <f t="shared" si="860"/>
        <v>#N/A</v>
      </c>
      <c r="M2931" s="8" t="e">
        <f t="shared" si="861"/>
        <v>#N/A</v>
      </c>
      <c r="N2931" s="2" t="str">
        <f t="shared" si="862"/>
        <v>-</v>
      </c>
      <c r="O2931" s="2" t="str">
        <f t="shared" si="863"/>
        <v>-</v>
      </c>
      <c r="P2931" s="2" t="str">
        <f t="shared" si="864"/>
        <v>-</v>
      </c>
      <c r="Q2931" s="2" t="str">
        <f t="shared" si="865"/>
        <v>-</v>
      </c>
      <c r="AS2931" t="s">
        <v>1048</v>
      </c>
      <c r="AT2931" t="s">
        <v>2166</v>
      </c>
      <c r="AW2931" s="35">
        <v>51</v>
      </c>
      <c r="AX2931" s="37">
        <v>15</v>
      </c>
      <c r="AY2931" s="41">
        <f t="shared" si="858"/>
        <v>51015</v>
      </c>
      <c r="BA2931" s="7" t="s">
        <v>59</v>
      </c>
      <c r="BE2931" s="1">
        <v>38519</v>
      </c>
      <c r="BF2931" s="1">
        <v>1448</v>
      </c>
      <c r="BG2931" s="1">
        <v>3</v>
      </c>
      <c r="BH2931" s="1">
        <f t="shared" si="867"/>
        <v>39970</v>
      </c>
    </row>
    <row r="2932" spans="1:60" hidden="1" outlineLevel="1">
      <c r="A2932" t="s">
        <v>1108</v>
      </c>
      <c r="B2932" t="s">
        <v>2166</v>
      </c>
      <c r="C2932" s="25">
        <v>4823</v>
      </c>
      <c r="F2932" s="25">
        <f t="shared" si="866"/>
        <v>3208</v>
      </c>
      <c r="G2932" s="25">
        <v>1792</v>
      </c>
      <c r="H2932" s="1">
        <v>1639</v>
      </c>
      <c r="I2932" s="2" t="str">
        <f t="shared" si="849"/>
        <v/>
      </c>
      <c r="J2932" s="2">
        <f t="shared" si="850"/>
        <v>0.51091022443890277</v>
      </c>
      <c r="K2932" s="10" t="e">
        <f t="shared" si="859"/>
        <v>#N/A</v>
      </c>
      <c r="L2932" s="9" t="e">
        <f t="shared" si="860"/>
        <v>#N/A</v>
      </c>
      <c r="M2932" s="8" t="e">
        <f t="shared" si="861"/>
        <v>#N/A</v>
      </c>
      <c r="N2932" s="2" t="str">
        <f t="shared" si="862"/>
        <v>-</v>
      </c>
      <c r="O2932" s="2" t="str">
        <f t="shared" si="863"/>
        <v>-</v>
      </c>
      <c r="P2932" s="2" t="str">
        <f t="shared" si="864"/>
        <v>-</v>
      </c>
      <c r="Q2932" s="2" t="str">
        <f t="shared" si="865"/>
        <v>-</v>
      </c>
      <c r="AS2932" t="s">
        <v>1108</v>
      </c>
      <c r="AT2932" t="s">
        <v>2166</v>
      </c>
      <c r="AW2932" s="35">
        <v>51</v>
      </c>
      <c r="AX2932" s="37">
        <v>17</v>
      </c>
      <c r="AY2932" s="41">
        <f t="shared" si="858"/>
        <v>51017</v>
      </c>
      <c r="BA2932" s="7" t="s">
        <v>59</v>
      </c>
      <c r="BE2932" s="1">
        <v>3208</v>
      </c>
      <c r="BF2932" s="1">
        <v>99</v>
      </c>
      <c r="BG2932" s="1">
        <v>0</v>
      </c>
      <c r="BH2932" s="1">
        <f t="shared" si="867"/>
        <v>3307</v>
      </c>
    </row>
    <row r="2933" spans="1:60" hidden="1" outlineLevel="1">
      <c r="A2933" t="s">
        <v>2376</v>
      </c>
      <c r="B2933" t="s">
        <v>2166</v>
      </c>
      <c r="C2933" s="25">
        <v>66363</v>
      </c>
      <c r="F2933" s="25">
        <f t="shared" si="866"/>
        <v>41427</v>
      </c>
      <c r="G2933" s="25">
        <v>25481</v>
      </c>
      <c r="H2933" s="1">
        <v>24499</v>
      </c>
      <c r="I2933" s="2" t="str">
        <f t="shared" si="849"/>
        <v/>
      </c>
      <c r="J2933" s="2">
        <f t="shared" si="850"/>
        <v>0.59137760397808192</v>
      </c>
      <c r="K2933" s="10" t="e">
        <f t="shared" si="859"/>
        <v>#N/A</v>
      </c>
      <c r="L2933" s="9" t="e">
        <f t="shared" si="860"/>
        <v>#N/A</v>
      </c>
      <c r="M2933" s="8" t="e">
        <f t="shared" si="861"/>
        <v>#N/A</v>
      </c>
      <c r="N2933" s="2" t="str">
        <f t="shared" si="862"/>
        <v>-</v>
      </c>
      <c r="O2933" s="2" t="str">
        <f t="shared" si="863"/>
        <v>-</v>
      </c>
      <c r="P2933" s="2" t="str">
        <f t="shared" si="864"/>
        <v>-</v>
      </c>
      <c r="Q2933" s="2" t="str">
        <f t="shared" si="865"/>
        <v>-</v>
      </c>
      <c r="AS2933" t="s">
        <v>2376</v>
      </c>
      <c r="AT2933" t="s">
        <v>2166</v>
      </c>
      <c r="AW2933" s="35">
        <v>51</v>
      </c>
      <c r="AX2933" s="37">
        <v>19</v>
      </c>
      <c r="AY2933" s="41">
        <f t="shared" si="858"/>
        <v>51019</v>
      </c>
      <c r="BA2933" s="7" t="s">
        <v>59</v>
      </c>
      <c r="BE2933" s="1">
        <v>41427</v>
      </c>
      <c r="BF2933" s="1">
        <v>1952</v>
      </c>
      <c r="BG2933" s="1">
        <v>0</v>
      </c>
      <c r="BH2933" s="1">
        <f t="shared" si="867"/>
        <v>43379</v>
      </c>
    </row>
    <row r="2934" spans="1:60" hidden="1" outlineLevel="1">
      <c r="A2934" t="s">
        <v>1376</v>
      </c>
      <c r="B2934" t="s">
        <v>2166</v>
      </c>
      <c r="C2934" s="25">
        <v>6840</v>
      </c>
      <c r="F2934" s="25">
        <f t="shared" si="866"/>
        <v>4357</v>
      </c>
      <c r="G2934" s="25">
        <v>2162</v>
      </c>
      <c r="H2934" s="1">
        <v>2093</v>
      </c>
      <c r="I2934" s="2" t="str">
        <f t="shared" si="849"/>
        <v/>
      </c>
      <c r="J2934" s="2">
        <f t="shared" si="850"/>
        <v>0.4803764057837962</v>
      </c>
      <c r="K2934" s="10" t="e">
        <f t="shared" si="859"/>
        <v>#N/A</v>
      </c>
      <c r="L2934" s="9" t="e">
        <f t="shared" si="860"/>
        <v>#N/A</v>
      </c>
      <c r="M2934" s="8" t="e">
        <f t="shared" si="861"/>
        <v>#N/A</v>
      </c>
      <c r="N2934" s="2" t="str">
        <f t="shared" si="862"/>
        <v>-</v>
      </c>
      <c r="O2934" s="2" t="str">
        <f t="shared" si="863"/>
        <v>-</v>
      </c>
      <c r="P2934" s="2" t="str">
        <f t="shared" si="864"/>
        <v>-</v>
      </c>
      <c r="Q2934" s="2" t="str">
        <f t="shared" si="865"/>
        <v>-</v>
      </c>
      <c r="AS2934" t="s">
        <v>1376</v>
      </c>
      <c r="AT2934" t="s">
        <v>2166</v>
      </c>
      <c r="AW2934" s="35">
        <v>51</v>
      </c>
      <c r="AX2934" s="37">
        <v>21</v>
      </c>
      <c r="AY2934" s="41">
        <f t="shared" si="858"/>
        <v>51021</v>
      </c>
      <c r="BA2934" s="7" t="s">
        <v>59</v>
      </c>
      <c r="BE2934" s="1">
        <v>4357</v>
      </c>
      <c r="BF2934" s="1">
        <v>104</v>
      </c>
      <c r="BG2934" s="1">
        <v>0</v>
      </c>
      <c r="BH2934" s="1">
        <f t="shared" si="867"/>
        <v>4461</v>
      </c>
    </row>
    <row r="2935" spans="1:60" hidden="1" outlineLevel="1">
      <c r="A2935" t="s">
        <v>1099</v>
      </c>
      <c r="B2935" t="s">
        <v>2166</v>
      </c>
      <c r="C2935" s="25">
        <v>32491</v>
      </c>
      <c r="F2935" s="25">
        <f t="shared" si="866"/>
        <v>20764</v>
      </c>
      <c r="G2935" s="25">
        <v>12944</v>
      </c>
      <c r="H2935" s="1">
        <v>12328</v>
      </c>
      <c r="I2935" s="2" t="str">
        <f t="shared" si="849"/>
        <v/>
      </c>
      <c r="J2935" s="2">
        <f t="shared" si="850"/>
        <v>0.59371989982662299</v>
      </c>
      <c r="K2935" s="10" t="e">
        <f t="shared" si="859"/>
        <v>#N/A</v>
      </c>
      <c r="L2935" s="9" t="e">
        <f t="shared" si="860"/>
        <v>#N/A</v>
      </c>
      <c r="M2935" s="8" t="e">
        <f t="shared" si="861"/>
        <v>#N/A</v>
      </c>
      <c r="N2935" s="2" t="str">
        <f t="shared" si="862"/>
        <v>-</v>
      </c>
      <c r="O2935" s="2" t="str">
        <f t="shared" si="863"/>
        <v>-</v>
      </c>
      <c r="P2935" s="2" t="str">
        <f t="shared" si="864"/>
        <v>-</v>
      </c>
      <c r="Q2935" s="2" t="str">
        <f t="shared" si="865"/>
        <v>-</v>
      </c>
      <c r="AS2935" t="s">
        <v>1099</v>
      </c>
      <c r="AT2935" t="s">
        <v>2166</v>
      </c>
      <c r="AW2935" s="35">
        <v>51</v>
      </c>
      <c r="AX2935" s="37">
        <v>23</v>
      </c>
      <c r="AY2935" s="41">
        <f t="shared" si="858"/>
        <v>51023</v>
      </c>
      <c r="BA2935" s="7" t="s">
        <v>59</v>
      </c>
      <c r="BE2935" s="1">
        <v>20764</v>
      </c>
      <c r="BF2935" s="1">
        <v>794</v>
      </c>
      <c r="BG2935" s="1">
        <v>0</v>
      </c>
      <c r="BH2935" s="1">
        <f t="shared" si="867"/>
        <v>21558</v>
      </c>
    </row>
    <row r="2936" spans="1:60" hidden="1" outlineLevel="1">
      <c r="A2936" t="s">
        <v>1139</v>
      </c>
      <c r="B2936" t="s">
        <v>2166</v>
      </c>
      <c r="C2936" s="25">
        <v>18011</v>
      </c>
      <c r="F2936" s="25">
        <f t="shared" si="866"/>
        <v>10063</v>
      </c>
      <c r="G2936" s="25">
        <v>4896</v>
      </c>
      <c r="H2936" s="1">
        <v>4515</v>
      </c>
      <c r="I2936" s="2" t="str">
        <f t="shared" si="849"/>
        <v/>
      </c>
      <c r="J2936" s="2">
        <f t="shared" si="850"/>
        <v>0.44867335784557288</v>
      </c>
      <c r="K2936" s="10" t="e">
        <f t="shared" si="859"/>
        <v>#N/A</v>
      </c>
      <c r="L2936" s="9" t="e">
        <f t="shared" si="860"/>
        <v>#N/A</v>
      </c>
      <c r="M2936" s="8" t="e">
        <f t="shared" si="861"/>
        <v>#N/A</v>
      </c>
      <c r="N2936" s="2" t="str">
        <f t="shared" si="862"/>
        <v>-</v>
      </c>
      <c r="O2936" s="2" t="str">
        <f t="shared" si="863"/>
        <v>-</v>
      </c>
      <c r="P2936" s="2" t="str">
        <f t="shared" si="864"/>
        <v>-</v>
      </c>
      <c r="Q2936" s="2" t="str">
        <f t="shared" si="865"/>
        <v>-</v>
      </c>
      <c r="AS2936" t="s">
        <v>1139</v>
      </c>
      <c r="AT2936" t="s">
        <v>2166</v>
      </c>
      <c r="AW2936" s="35">
        <v>51</v>
      </c>
      <c r="AX2936" s="37">
        <v>25</v>
      </c>
      <c r="AY2936" s="41">
        <f t="shared" si="858"/>
        <v>51025</v>
      </c>
      <c r="BA2936" s="7" t="s">
        <v>59</v>
      </c>
      <c r="BE2936" s="1">
        <v>10063</v>
      </c>
      <c r="BF2936" s="1">
        <v>346</v>
      </c>
      <c r="BG2936" s="1">
        <v>0</v>
      </c>
      <c r="BH2936" s="1">
        <f t="shared" si="867"/>
        <v>10409</v>
      </c>
    </row>
    <row r="2937" spans="1:60" hidden="1" outlineLevel="1">
      <c r="A2937" t="s">
        <v>1112</v>
      </c>
      <c r="B2937" t="s">
        <v>2166</v>
      </c>
      <c r="C2937" s="25">
        <v>25009</v>
      </c>
      <c r="F2937" s="25">
        <f t="shared" si="866"/>
        <v>16102</v>
      </c>
      <c r="G2937" s="25">
        <v>7330</v>
      </c>
      <c r="H2937" s="1">
        <v>7118</v>
      </c>
      <c r="I2937" s="2" t="str">
        <f t="shared" si="849"/>
        <v/>
      </c>
      <c r="J2937" s="2">
        <f t="shared" si="850"/>
        <v>0.44205688734318715</v>
      </c>
      <c r="K2937" s="10" t="e">
        <f t="shared" si="859"/>
        <v>#N/A</v>
      </c>
      <c r="L2937" s="9" t="e">
        <f t="shared" si="860"/>
        <v>#N/A</v>
      </c>
      <c r="M2937" s="8" t="e">
        <f t="shared" si="861"/>
        <v>#N/A</v>
      </c>
      <c r="N2937" s="2" t="str">
        <f t="shared" si="862"/>
        <v>-</v>
      </c>
      <c r="O2937" s="2" t="str">
        <f t="shared" si="863"/>
        <v>-</v>
      </c>
      <c r="P2937" s="2" t="str">
        <f t="shared" si="864"/>
        <v>-</v>
      </c>
      <c r="Q2937" s="2" t="str">
        <f t="shared" si="865"/>
        <v>-</v>
      </c>
      <c r="AS2937" t="s">
        <v>1112</v>
      </c>
      <c r="AT2937" t="s">
        <v>2166</v>
      </c>
      <c r="AW2937" s="35">
        <v>51</v>
      </c>
      <c r="AX2937" s="37">
        <v>27</v>
      </c>
      <c r="AY2937" s="41">
        <f t="shared" si="858"/>
        <v>51027</v>
      </c>
      <c r="BA2937" s="7" t="s">
        <v>59</v>
      </c>
      <c r="BE2937" s="1">
        <v>16102</v>
      </c>
      <c r="BF2937" s="1">
        <v>884</v>
      </c>
      <c r="BG2937" s="1">
        <v>0</v>
      </c>
      <c r="BH2937" s="1">
        <f t="shared" si="867"/>
        <v>16986</v>
      </c>
    </row>
    <row r="2938" spans="1:60" hidden="1" outlineLevel="1">
      <c r="A2938" t="s">
        <v>1233</v>
      </c>
      <c r="B2938" t="s">
        <v>2166</v>
      </c>
      <c r="C2938" s="25">
        <v>16547</v>
      </c>
      <c r="F2938" s="25">
        <f t="shared" si="866"/>
        <v>8630</v>
      </c>
      <c r="G2938" s="25">
        <v>4519</v>
      </c>
      <c r="H2938" s="1">
        <v>4397</v>
      </c>
      <c r="I2938" s="2" t="str">
        <f t="shared" si="849"/>
        <v/>
      </c>
      <c r="J2938" s="2">
        <f t="shared" si="850"/>
        <v>0.5095017381228274</v>
      </c>
      <c r="K2938" s="10" t="e">
        <f t="shared" si="859"/>
        <v>#N/A</v>
      </c>
      <c r="L2938" s="9" t="e">
        <f t="shared" si="860"/>
        <v>#N/A</v>
      </c>
      <c r="M2938" s="8" t="e">
        <f t="shared" si="861"/>
        <v>#N/A</v>
      </c>
      <c r="N2938" s="2" t="str">
        <f t="shared" si="862"/>
        <v>-</v>
      </c>
      <c r="O2938" s="2" t="str">
        <f t="shared" si="863"/>
        <v>-</v>
      </c>
      <c r="P2938" s="2" t="str">
        <f t="shared" si="864"/>
        <v>-</v>
      </c>
      <c r="Q2938" s="2" t="str">
        <f t="shared" si="865"/>
        <v>-</v>
      </c>
      <c r="AS2938" t="s">
        <v>1233</v>
      </c>
      <c r="AT2938" t="s">
        <v>2166</v>
      </c>
      <c r="AW2938" s="35">
        <v>51</v>
      </c>
      <c r="AX2938" s="37">
        <v>29</v>
      </c>
      <c r="AY2938" s="41">
        <f t="shared" si="858"/>
        <v>51029</v>
      </c>
      <c r="BA2938" s="7" t="s">
        <v>59</v>
      </c>
      <c r="BE2938" s="1">
        <v>8630</v>
      </c>
      <c r="BF2938" s="1">
        <v>204</v>
      </c>
      <c r="BG2938" s="1">
        <v>0</v>
      </c>
      <c r="BH2938" s="1">
        <f t="shared" si="867"/>
        <v>8834</v>
      </c>
    </row>
    <row r="2939" spans="1:60" hidden="1" outlineLevel="1">
      <c r="A2939" t="s">
        <v>2555</v>
      </c>
      <c r="B2939" t="s">
        <v>2166</v>
      </c>
      <c r="C2939" s="25">
        <v>53475</v>
      </c>
      <c r="F2939" s="25">
        <f t="shared" si="866"/>
        <v>30689</v>
      </c>
      <c r="G2939" s="25">
        <v>17871</v>
      </c>
      <c r="H2939" s="1">
        <v>17312</v>
      </c>
      <c r="I2939" s="2" t="str">
        <f t="shared" si="849"/>
        <v/>
      </c>
      <c r="J2939" s="2">
        <f t="shared" si="850"/>
        <v>0.56411091922187107</v>
      </c>
      <c r="K2939" s="10" t="e">
        <f t="shared" si="859"/>
        <v>#N/A</v>
      </c>
      <c r="L2939" s="9" t="e">
        <f t="shared" si="860"/>
        <v>#N/A</v>
      </c>
      <c r="M2939" s="8" t="e">
        <f t="shared" si="861"/>
        <v>#N/A</v>
      </c>
      <c r="N2939" s="2" t="str">
        <f t="shared" si="862"/>
        <v>-</v>
      </c>
      <c r="O2939" s="2" t="str">
        <f t="shared" si="863"/>
        <v>-</v>
      </c>
      <c r="P2939" s="2" t="str">
        <f t="shared" si="864"/>
        <v>-</v>
      </c>
      <c r="Q2939" s="2" t="str">
        <f t="shared" si="865"/>
        <v>-</v>
      </c>
      <c r="AS2939" t="s">
        <v>2555</v>
      </c>
      <c r="AT2939" t="s">
        <v>2166</v>
      </c>
      <c r="AW2939" s="35">
        <v>51</v>
      </c>
      <c r="AX2939" s="37">
        <v>31</v>
      </c>
      <c r="AY2939" s="41">
        <f t="shared" si="858"/>
        <v>51031</v>
      </c>
      <c r="BA2939" s="7" t="s">
        <v>59</v>
      </c>
      <c r="BE2939" s="1">
        <v>30689</v>
      </c>
      <c r="BF2939" s="1">
        <v>775</v>
      </c>
      <c r="BG2939" s="1">
        <v>0</v>
      </c>
      <c r="BH2939" s="1">
        <f t="shared" si="867"/>
        <v>31464</v>
      </c>
    </row>
    <row r="2940" spans="1:60" hidden="1" outlineLevel="1">
      <c r="A2940" t="s">
        <v>2117</v>
      </c>
      <c r="B2940" t="s">
        <v>2166</v>
      </c>
      <c r="C2940" s="25">
        <v>26722</v>
      </c>
      <c r="F2940" s="25">
        <f t="shared" si="866"/>
        <v>14565</v>
      </c>
      <c r="G2940" s="25">
        <v>7533</v>
      </c>
      <c r="H2940" s="1">
        <v>7219</v>
      </c>
      <c r="I2940" s="2" t="str">
        <f t="shared" si="849"/>
        <v/>
      </c>
      <c r="J2940" s="2">
        <f t="shared" si="850"/>
        <v>0.49564023343631997</v>
      </c>
      <c r="K2940" s="10" t="e">
        <f t="shared" si="859"/>
        <v>#N/A</v>
      </c>
      <c r="L2940" s="9" t="e">
        <f t="shared" si="860"/>
        <v>#N/A</v>
      </c>
      <c r="M2940" s="8" t="e">
        <f t="shared" si="861"/>
        <v>#N/A</v>
      </c>
      <c r="N2940" s="2" t="str">
        <f t="shared" si="862"/>
        <v>-</v>
      </c>
      <c r="O2940" s="2" t="str">
        <f t="shared" si="863"/>
        <v>-</v>
      </c>
      <c r="P2940" s="2" t="str">
        <f t="shared" si="864"/>
        <v>-</v>
      </c>
      <c r="Q2940" s="2" t="str">
        <f t="shared" si="865"/>
        <v>-</v>
      </c>
      <c r="AS2940" t="s">
        <v>2117</v>
      </c>
      <c r="AT2940" t="s">
        <v>2166</v>
      </c>
      <c r="AW2940" s="35">
        <v>51</v>
      </c>
      <c r="AX2940" s="37">
        <v>33</v>
      </c>
      <c r="AY2940" s="41">
        <f t="shared" si="858"/>
        <v>51033</v>
      </c>
      <c r="BA2940" s="7" t="s">
        <v>59</v>
      </c>
      <c r="BE2940" s="1">
        <v>14565</v>
      </c>
      <c r="BF2940" s="1">
        <v>711</v>
      </c>
      <c r="BG2940" s="1">
        <v>0</v>
      </c>
      <c r="BH2940" s="1">
        <f t="shared" si="867"/>
        <v>15276</v>
      </c>
    </row>
    <row r="2941" spans="1:60" hidden="1" outlineLevel="1">
      <c r="A2941" t="s">
        <v>2982</v>
      </c>
      <c r="B2941" t="s">
        <v>2166</v>
      </c>
      <c r="C2941" s="25">
        <v>29894</v>
      </c>
      <c r="F2941" s="25">
        <f t="shared" si="866"/>
        <v>16717</v>
      </c>
      <c r="G2941" s="25">
        <v>9267</v>
      </c>
      <c r="H2941" s="1">
        <v>9087</v>
      </c>
      <c r="I2941" s="2" t="str">
        <f t="shared" si="849"/>
        <v/>
      </c>
      <c r="J2941" s="2">
        <f t="shared" si="850"/>
        <v>0.54357839325237778</v>
      </c>
      <c r="K2941" s="10" t="e">
        <f t="shared" si="859"/>
        <v>#N/A</v>
      </c>
      <c r="L2941" s="9" t="e">
        <f t="shared" si="860"/>
        <v>#N/A</v>
      </c>
      <c r="M2941" s="8" t="e">
        <f t="shared" si="861"/>
        <v>#N/A</v>
      </c>
      <c r="N2941" s="2" t="str">
        <f t="shared" si="862"/>
        <v>-</v>
      </c>
      <c r="O2941" s="2" t="str">
        <f t="shared" si="863"/>
        <v>-</v>
      </c>
      <c r="P2941" s="2" t="str">
        <f t="shared" si="864"/>
        <v>-</v>
      </c>
      <c r="Q2941" s="2" t="str">
        <f t="shared" si="865"/>
        <v>-</v>
      </c>
      <c r="AS2941" t="s">
        <v>2982</v>
      </c>
      <c r="AT2941" t="s">
        <v>2166</v>
      </c>
      <c r="AW2941" s="35">
        <v>51</v>
      </c>
      <c r="AX2941" s="37">
        <v>35</v>
      </c>
      <c r="AY2941" s="41">
        <f t="shared" si="858"/>
        <v>51035</v>
      </c>
      <c r="BA2941" s="7" t="s">
        <v>59</v>
      </c>
      <c r="BE2941" s="1">
        <v>16717</v>
      </c>
      <c r="BF2941" s="1">
        <v>603</v>
      </c>
      <c r="BG2941" s="1">
        <v>0</v>
      </c>
      <c r="BH2941" s="1">
        <f t="shared" si="867"/>
        <v>17320</v>
      </c>
    </row>
    <row r="2942" spans="1:60" hidden="1" outlineLevel="1">
      <c r="A2942" t="s">
        <v>2530</v>
      </c>
      <c r="B2942" t="s">
        <v>2166</v>
      </c>
      <c r="C2942" s="25">
        <v>7156</v>
      </c>
      <c r="F2942" s="25">
        <f t="shared" si="866"/>
        <v>4652</v>
      </c>
      <c r="G2942" s="25">
        <v>2547</v>
      </c>
      <c r="H2942" s="1">
        <v>1964</v>
      </c>
      <c r="I2942" s="2" t="str">
        <f t="shared" si="849"/>
        <v/>
      </c>
      <c r="J2942" s="2">
        <f t="shared" si="850"/>
        <v>0.42218400687876184</v>
      </c>
      <c r="K2942" s="10" t="e">
        <f t="shared" si="859"/>
        <v>#N/A</v>
      </c>
      <c r="L2942" s="9" t="e">
        <f t="shared" si="860"/>
        <v>#N/A</v>
      </c>
      <c r="M2942" s="8" t="e">
        <f t="shared" si="861"/>
        <v>#N/A</v>
      </c>
      <c r="N2942" s="2" t="str">
        <f t="shared" si="862"/>
        <v>-</v>
      </c>
      <c r="O2942" s="2" t="str">
        <f t="shared" si="863"/>
        <v>-</v>
      </c>
      <c r="P2942" s="2" t="str">
        <f t="shared" si="864"/>
        <v>-</v>
      </c>
      <c r="Q2942" s="2" t="str">
        <f t="shared" si="865"/>
        <v>-</v>
      </c>
      <c r="AS2942" t="s">
        <v>2530</v>
      </c>
      <c r="AT2942" t="s">
        <v>2166</v>
      </c>
      <c r="AW2942" s="35">
        <v>51</v>
      </c>
      <c r="AX2942" s="37">
        <v>36</v>
      </c>
      <c r="AY2942" s="41">
        <f t="shared" si="858"/>
        <v>51036</v>
      </c>
      <c r="BA2942" s="7" t="s">
        <v>59</v>
      </c>
      <c r="BE2942" s="1">
        <v>4651</v>
      </c>
      <c r="BF2942" s="1">
        <v>111</v>
      </c>
      <c r="BG2942" s="1">
        <v>1</v>
      </c>
      <c r="BH2942" s="1">
        <f t="shared" si="867"/>
        <v>4763</v>
      </c>
    </row>
    <row r="2943" spans="1:60" hidden="1" outlineLevel="1">
      <c r="A2943" t="s">
        <v>1326</v>
      </c>
      <c r="B2943" t="s">
        <v>2166</v>
      </c>
      <c r="C2943" s="25">
        <v>12731</v>
      </c>
      <c r="F2943" s="25">
        <f t="shared" si="866"/>
        <v>7826</v>
      </c>
      <c r="G2943" s="25">
        <v>4162</v>
      </c>
      <c r="H2943" s="1">
        <v>4005</v>
      </c>
      <c r="I2943" s="2" t="str">
        <f t="shared" si="849"/>
        <v/>
      </c>
      <c r="J2943" s="2">
        <f t="shared" si="850"/>
        <v>0.51175568617429079</v>
      </c>
      <c r="K2943" s="10" t="e">
        <f t="shared" si="859"/>
        <v>#N/A</v>
      </c>
      <c r="L2943" s="9" t="e">
        <f t="shared" si="860"/>
        <v>#N/A</v>
      </c>
      <c r="M2943" s="8" t="e">
        <f t="shared" si="861"/>
        <v>#N/A</v>
      </c>
      <c r="N2943" s="2" t="str">
        <f t="shared" si="862"/>
        <v>-</v>
      </c>
      <c r="O2943" s="2" t="str">
        <f t="shared" si="863"/>
        <v>-</v>
      </c>
      <c r="P2943" s="2" t="str">
        <f t="shared" si="864"/>
        <v>-</v>
      </c>
      <c r="Q2943" s="2" t="str">
        <f t="shared" si="865"/>
        <v>-</v>
      </c>
      <c r="AS2943" t="s">
        <v>1326</v>
      </c>
      <c r="AT2943" t="s">
        <v>2166</v>
      </c>
      <c r="AW2943" s="35">
        <v>51</v>
      </c>
      <c r="AX2943" s="37">
        <v>37</v>
      </c>
      <c r="AY2943" s="41">
        <f t="shared" si="858"/>
        <v>51037</v>
      </c>
      <c r="BA2943" s="7" t="s">
        <v>59</v>
      </c>
      <c r="BE2943" s="1">
        <v>7826</v>
      </c>
      <c r="BF2943" s="1">
        <v>441</v>
      </c>
      <c r="BG2943" s="1">
        <v>0</v>
      </c>
      <c r="BH2943" s="1">
        <f t="shared" si="867"/>
        <v>8267</v>
      </c>
    </row>
    <row r="2944" spans="1:60" hidden="1" outlineLevel="1">
      <c r="A2944" t="s">
        <v>172</v>
      </c>
      <c r="B2944" t="s">
        <v>2166</v>
      </c>
      <c r="C2944" s="25">
        <v>298496</v>
      </c>
      <c r="F2944" s="25">
        <f t="shared" si="866"/>
        <v>176580</v>
      </c>
      <c r="G2944" s="25">
        <v>104632</v>
      </c>
      <c r="H2944" s="1">
        <v>101134</v>
      </c>
      <c r="I2944" s="2" t="str">
        <f t="shared" si="849"/>
        <v/>
      </c>
      <c r="J2944" s="2">
        <f t="shared" si="850"/>
        <v>0.57273756937365505</v>
      </c>
      <c r="K2944" s="10" t="e">
        <f t="shared" si="859"/>
        <v>#N/A</v>
      </c>
      <c r="L2944" s="9" t="e">
        <f t="shared" si="860"/>
        <v>#N/A</v>
      </c>
      <c r="M2944" s="8" t="e">
        <f t="shared" si="861"/>
        <v>#N/A</v>
      </c>
      <c r="N2944" s="2" t="str">
        <f t="shared" si="862"/>
        <v>-</v>
      </c>
      <c r="O2944" s="2" t="str">
        <f t="shared" si="863"/>
        <v>-</v>
      </c>
      <c r="P2944" s="2" t="str">
        <f t="shared" si="864"/>
        <v>-</v>
      </c>
      <c r="Q2944" s="2" t="str">
        <f t="shared" si="865"/>
        <v>-</v>
      </c>
      <c r="AS2944" t="s">
        <v>172</v>
      </c>
      <c r="AT2944" t="s">
        <v>2166</v>
      </c>
      <c r="AW2944" s="35">
        <v>51</v>
      </c>
      <c r="AX2944" s="37">
        <v>41</v>
      </c>
      <c r="AY2944" s="41">
        <f t="shared" si="858"/>
        <v>51041</v>
      </c>
      <c r="BA2944" s="7" t="s">
        <v>59</v>
      </c>
      <c r="BE2944" s="1">
        <v>176493</v>
      </c>
      <c r="BF2944" s="1">
        <v>9626</v>
      </c>
      <c r="BG2944" s="1">
        <v>87</v>
      </c>
      <c r="BH2944" s="1">
        <f t="shared" si="867"/>
        <v>186206</v>
      </c>
    </row>
    <row r="2945" spans="1:60" hidden="1" outlineLevel="1">
      <c r="A2945" t="s">
        <v>906</v>
      </c>
      <c r="B2945" t="s">
        <v>2166</v>
      </c>
      <c r="C2945" s="25">
        <v>13939</v>
      </c>
      <c r="F2945" s="25">
        <f t="shared" si="866"/>
        <v>8214</v>
      </c>
      <c r="G2945" s="25">
        <v>5258</v>
      </c>
      <c r="H2945" s="1">
        <v>5192</v>
      </c>
      <c r="I2945" s="2" t="str">
        <f t="shared" si="849"/>
        <v/>
      </c>
      <c r="J2945" s="2">
        <f t="shared" si="850"/>
        <v>0.63209155101046988</v>
      </c>
      <c r="K2945" s="10" t="e">
        <f t="shared" si="859"/>
        <v>#N/A</v>
      </c>
      <c r="L2945" s="9" t="e">
        <f t="shared" si="860"/>
        <v>#N/A</v>
      </c>
      <c r="M2945" s="8" t="e">
        <f t="shared" si="861"/>
        <v>#N/A</v>
      </c>
      <c r="N2945" s="2" t="str">
        <f t="shared" si="862"/>
        <v>-</v>
      </c>
      <c r="O2945" s="2" t="str">
        <f t="shared" si="863"/>
        <v>-</v>
      </c>
      <c r="P2945" s="2" t="str">
        <f t="shared" si="864"/>
        <v>-</v>
      </c>
      <c r="Q2945" s="2" t="str">
        <f t="shared" si="865"/>
        <v>-</v>
      </c>
      <c r="AS2945" t="s">
        <v>906</v>
      </c>
      <c r="AT2945" t="s">
        <v>2166</v>
      </c>
      <c r="AW2945" s="35">
        <v>51</v>
      </c>
      <c r="AX2945" s="37">
        <v>43</v>
      </c>
      <c r="AY2945" s="41">
        <f t="shared" si="858"/>
        <v>51043</v>
      </c>
      <c r="BA2945" s="7" t="s">
        <v>59</v>
      </c>
      <c r="BE2945" s="1">
        <v>8208</v>
      </c>
      <c r="BF2945" s="1">
        <v>585</v>
      </c>
      <c r="BG2945" s="1">
        <v>6</v>
      </c>
      <c r="BH2945" s="1">
        <f t="shared" si="867"/>
        <v>8799</v>
      </c>
    </row>
    <row r="2946" spans="1:60" hidden="1" outlineLevel="1">
      <c r="A2946" t="s">
        <v>2531</v>
      </c>
      <c r="B2946" t="s">
        <v>2166</v>
      </c>
      <c r="C2946" s="25">
        <v>5158</v>
      </c>
      <c r="F2946" s="25">
        <f t="shared" si="866"/>
        <v>3607</v>
      </c>
      <c r="G2946" s="25">
        <v>2069</v>
      </c>
      <c r="H2946" s="1">
        <v>2009</v>
      </c>
      <c r="I2946" s="2" t="str">
        <f t="shared" si="849"/>
        <v/>
      </c>
      <c r="J2946" s="2">
        <f t="shared" si="850"/>
        <v>0.5569725533684502</v>
      </c>
      <c r="K2946" s="10" t="e">
        <f t="shared" si="859"/>
        <v>#N/A</v>
      </c>
      <c r="L2946" s="9" t="e">
        <f t="shared" si="860"/>
        <v>#N/A</v>
      </c>
      <c r="M2946" s="8" t="e">
        <f t="shared" si="861"/>
        <v>#N/A</v>
      </c>
      <c r="N2946" s="2" t="str">
        <f t="shared" si="862"/>
        <v>-</v>
      </c>
      <c r="O2946" s="2" t="str">
        <f t="shared" si="863"/>
        <v>-</v>
      </c>
      <c r="P2946" s="2" t="str">
        <f t="shared" si="864"/>
        <v>-</v>
      </c>
      <c r="Q2946" s="2" t="str">
        <f t="shared" si="865"/>
        <v>-</v>
      </c>
      <c r="AS2946" t="s">
        <v>2531</v>
      </c>
      <c r="AT2946" t="s">
        <v>2166</v>
      </c>
      <c r="AW2946" s="35">
        <v>51</v>
      </c>
      <c r="AX2946" s="37">
        <v>45</v>
      </c>
      <c r="AY2946" s="41">
        <f t="shared" si="858"/>
        <v>51045</v>
      </c>
      <c r="BA2946" s="7" t="s">
        <v>59</v>
      </c>
      <c r="BE2946" s="1">
        <v>3607</v>
      </c>
      <c r="BF2946" s="1">
        <v>37</v>
      </c>
      <c r="BG2946" s="1">
        <v>0</v>
      </c>
      <c r="BH2946" s="1">
        <f t="shared" si="867"/>
        <v>3644</v>
      </c>
    </row>
    <row r="2947" spans="1:60" hidden="1" outlineLevel="1">
      <c r="A2947" t="s">
        <v>1776</v>
      </c>
      <c r="B2947" t="s">
        <v>2166</v>
      </c>
      <c r="C2947" s="25">
        <v>44076</v>
      </c>
      <c r="F2947" s="25">
        <f t="shared" si="866"/>
        <v>23027</v>
      </c>
      <c r="G2947" s="25">
        <v>11563</v>
      </c>
      <c r="H2947" s="1">
        <v>11215</v>
      </c>
      <c r="I2947" s="2" t="str">
        <f t="shared" si="849"/>
        <v/>
      </c>
      <c r="J2947" s="2">
        <f t="shared" si="850"/>
        <v>0.48703695661614627</v>
      </c>
      <c r="K2947" s="10" t="e">
        <f t="shared" si="859"/>
        <v>#N/A</v>
      </c>
      <c r="L2947" s="9" t="e">
        <f t="shared" si="860"/>
        <v>#N/A</v>
      </c>
      <c r="M2947" s="8" t="e">
        <f t="shared" si="861"/>
        <v>#N/A</v>
      </c>
      <c r="N2947" s="2" t="str">
        <f t="shared" si="862"/>
        <v>-</v>
      </c>
      <c r="O2947" s="2" t="str">
        <f t="shared" si="863"/>
        <v>-</v>
      </c>
      <c r="P2947" s="2" t="str">
        <f t="shared" si="864"/>
        <v>-</v>
      </c>
      <c r="Q2947" s="2" t="str">
        <f t="shared" si="865"/>
        <v>-</v>
      </c>
      <c r="AS2947" t="s">
        <v>1776</v>
      </c>
      <c r="AT2947" t="s">
        <v>2166</v>
      </c>
      <c r="AW2947" s="35">
        <v>51</v>
      </c>
      <c r="AX2947" s="37">
        <v>47</v>
      </c>
      <c r="AY2947" s="41">
        <f t="shared" si="858"/>
        <v>51047</v>
      </c>
      <c r="BA2947" s="7" t="s">
        <v>59</v>
      </c>
      <c r="BE2947" s="1">
        <v>23027</v>
      </c>
      <c r="BF2947" s="1">
        <v>1045</v>
      </c>
      <c r="BG2947" s="1">
        <v>0</v>
      </c>
      <c r="BH2947" s="1">
        <f t="shared" si="867"/>
        <v>24072</v>
      </c>
    </row>
    <row r="2948" spans="1:60" hidden="1" outlineLevel="1">
      <c r="A2948" t="s">
        <v>204</v>
      </c>
      <c r="B2948" t="s">
        <v>2166</v>
      </c>
      <c r="C2948" s="25">
        <v>9596</v>
      </c>
      <c r="F2948" s="25">
        <f t="shared" si="866"/>
        <v>5780</v>
      </c>
      <c r="G2948" s="25">
        <v>3119</v>
      </c>
      <c r="H2948" s="1">
        <v>2974</v>
      </c>
      <c r="I2948" s="2" t="str">
        <f t="shared" si="849"/>
        <v/>
      </c>
      <c r="J2948" s="2">
        <f t="shared" si="850"/>
        <v>0.51453287197231834</v>
      </c>
      <c r="K2948" s="10" t="e">
        <f t="shared" si="859"/>
        <v>#N/A</v>
      </c>
      <c r="L2948" s="9" t="e">
        <f t="shared" si="860"/>
        <v>#N/A</v>
      </c>
      <c r="M2948" s="8" t="e">
        <f t="shared" si="861"/>
        <v>#N/A</v>
      </c>
      <c r="N2948" s="2" t="str">
        <f t="shared" si="862"/>
        <v>-</v>
      </c>
      <c r="O2948" s="2" t="str">
        <f t="shared" si="863"/>
        <v>-</v>
      </c>
      <c r="P2948" s="2" t="str">
        <f t="shared" si="864"/>
        <v>-</v>
      </c>
      <c r="Q2948" s="2" t="str">
        <f t="shared" si="865"/>
        <v>-</v>
      </c>
      <c r="AS2948" t="s">
        <v>204</v>
      </c>
      <c r="AT2948" t="s">
        <v>2166</v>
      </c>
      <c r="AW2948" s="35">
        <v>51</v>
      </c>
      <c r="AX2948" s="37">
        <v>49</v>
      </c>
      <c r="AY2948" s="41">
        <f t="shared" si="858"/>
        <v>51049</v>
      </c>
      <c r="BA2948" s="7" t="s">
        <v>59</v>
      </c>
      <c r="BE2948" s="1">
        <v>5780</v>
      </c>
      <c r="BF2948" s="1">
        <v>350</v>
      </c>
      <c r="BG2948" s="1">
        <v>0</v>
      </c>
      <c r="BH2948" s="1">
        <f t="shared" si="867"/>
        <v>6130</v>
      </c>
    </row>
    <row r="2949" spans="1:60" hidden="1" outlineLevel="1">
      <c r="A2949" t="s">
        <v>1070</v>
      </c>
      <c r="B2949" t="s">
        <v>2166</v>
      </c>
      <c r="C2949" s="25">
        <v>15958</v>
      </c>
      <c r="F2949" s="25">
        <f t="shared" si="866"/>
        <v>11384</v>
      </c>
      <c r="G2949" s="25">
        <v>5607</v>
      </c>
      <c r="H2949" s="1">
        <v>5364</v>
      </c>
      <c r="I2949" s="2" t="str">
        <f t="shared" si="849"/>
        <v/>
      </c>
      <c r="J2949" s="2">
        <f t="shared" si="850"/>
        <v>0.47118763176387912</v>
      </c>
      <c r="K2949" s="10" t="e">
        <f t="shared" si="859"/>
        <v>#N/A</v>
      </c>
      <c r="L2949" s="9" t="e">
        <f t="shared" si="860"/>
        <v>#N/A</v>
      </c>
      <c r="M2949" s="8" t="e">
        <f t="shared" si="861"/>
        <v>#N/A</v>
      </c>
      <c r="N2949" s="2" t="str">
        <f t="shared" si="862"/>
        <v>-</v>
      </c>
      <c r="O2949" s="2" t="str">
        <f t="shared" si="863"/>
        <v>-</v>
      </c>
      <c r="P2949" s="2" t="str">
        <f t="shared" si="864"/>
        <v>-</v>
      </c>
      <c r="Q2949" s="2" t="str">
        <f t="shared" si="865"/>
        <v>-</v>
      </c>
      <c r="AS2949" t="s">
        <v>1070</v>
      </c>
      <c r="AT2949" t="s">
        <v>2166</v>
      </c>
      <c r="AW2949" s="35">
        <v>51</v>
      </c>
      <c r="AX2949" s="37">
        <v>51</v>
      </c>
      <c r="AY2949" s="41">
        <f t="shared" si="858"/>
        <v>51051</v>
      </c>
      <c r="BA2949" s="7" t="s">
        <v>59</v>
      </c>
      <c r="BE2949" s="1">
        <v>11384</v>
      </c>
      <c r="BF2949" s="1">
        <v>246</v>
      </c>
      <c r="BG2949" s="1">
        <v>0</v>
      </c>
      <c r="BH2949" s="1">
        <f t="shared" si="867"/>
        <v>11630</v>
      </c>
    </row>
    <row r="2950" spans="1:60" hidden="1" outlineLevel="1">
      <c r="A2950" t="s">
        <v>2806</v>
      </c>
      <c r="B2950" t="s">
        <v>2166</v>
      </c>
      <c r="C2950" s="25">
        <v>26590</v>
      </c>
      <c r="F2950" s="25">
        <f t="shared" si="866"/>
        <v>14938</v>
      </c>
      <c r="G2950" s="25">
        <v>7976</v>
      </c>
      <c r="H2950" s="1">
        <v>7182</v>
      </c>
      <c r="I2950" s="2" t="str">
        <f t="shared" si="849"/>
        <v/>
      </c>
      <c r="J2950" s="2">
        <f t="shared" si="850"/>
        <v>0.48078725398313027</v>
      </c>
      <c r="K2950" s="10" t="e">
        <f t="shared" si="859"/>
        <v>#N/A</v>
      </c>
      <c r="L2950" s="9" t="e">
        <f t="shared" si="860"/>
        <v>#N/A</v>
      </c>
      <c r="M2950" s="8" t="e">
        <f t="shared" si="861"/>
        <v>#N/A</v>
      </c>
      <c r="N2950" s="2" t="str">
        <f t="shared" si="862"/>
        <v>-</v>
      </c>
      <c r="O2950" s="2" t="str">
        <f t="shared" si="863"/>
        <v>-</v>
      </c>
      <c r="P2950" s="2" t="str">
        <f t="shared" si="864"/>
        <v>-</v>
      </c>
      <c r="Q2950" s="2" t="str">
        <f t="shared" si="865"/>
        <v>-</v>
      </c>
      <c r="AS2950" t="s">
        <v>2806</v>
      </c>
      <c r="AT2950" t="s">
        <v>2166</v>
      </c>
      <c r="AW2950" s="35">
        <v>51</v>
      </c>
      <c r="AX2950" s="37">
        <v>53</v>
      </c>
      <c r="AY2950" s="41">
        <f t="shared" si="858"/>
        <v>51053</v>
      </c>
      <c r="BA2950" s="7" t="s">
        <v>59</v>
      </c>
      <c r="BE2950" s="1">
        <v>14938</v>
      </c>
      <c r="BF2950" s="1">
        <v>602</v>
      </c>
      <c r="BG2950" s="1">
        <v>0</v>
      </c>
      <c r="BH2950" s="1">
        <f t="shared" si="867"/>
        <v>15540</v>
      </c>
    </row>
    <row r="2951" spans="1:60" hidden="1" outlineLevel="1">
      <c r="A2951" t="s">
        <v>2532</v>
      </c>
      <c r="B2951" t="s">
        <v>2166</v>
      </c>
      <c r="C2951" s="25">
        <v>10576</v>
      </c>
      <c r="F2951" s="25">
        <f t="shared" si="866"/>
        <v>6073</v>
      </c>
      <c r="G2951" s="25">
        <v>3233</v>
      </c>
      <c r="H2951" s="1">
        <v>3081</v>
      </c>
      <c r="I2951" s="2" t="str">
        <f t="shared" ref="I2951:I3014" si="868">IF(D2951&gt;0,H2951/D2951,"")</f>
        <v/>
      </c>
      <c r="J2951" s="2">
        <f t="shared" ref="J2951:J3014" si="869">IF(F2951&gt;0,H2951/F2951,"")</f>
        <v>0.50732751523135189</v>
      </c>
      <c r="K2951" s="10" t="e">
        <f t="shared" si="859"/>
        <v>#N/A</v>
      </c>
      <c r="L2951" s="9" t="e">
        <f t="shared" si="860"/>
        <v>#N/A</v>
      </c>
      <c r="M2951" s="8" t="e">
        <f t="shared" si="861"/>
        <v>#N/A</v>
      </c>
      <c r="N2951" s="2" t="str">
        <f t="shared" si="862"/>
        <v>-</v>
      </c>
      <c r="O2951" s="2" t="str">
        <f t="shared" si="863"/>
        <v>-</v>
      </c>
      <c r="P2951" s="2" t="str">
        <f t="shared" si="864"/>
        <v>-</v>
      </c>
      <c r="Q2951" s="2" t="str">
        <f t="shared" si="865"/>
        <v>-</v>
      </c>
      <c r="AS2951" t="s">
        <v>2532</v>
      </c>
      <c r="AT2951" t="s">
        <v>2166</v>
      </c>
      <c r="AW2951" s="35">
        <v>51</v>
      </c>
      <c r="AX2951" s="37">
        <v>57</v>
      </c>
      <c r="AY2951" s="41">
        <f t="shared" si="858"/>
        <v>51057</v>
      </c>
      <c r="BA2951" s="7" t="s">
        <v>59</v>
      </c>
      <c r="BE2951" s="1">
        <v>6073</v>
      </c>
      <c r="BF2951" s="1">
        <v>246</v>
      </c>
      <c r="BG2951" s="1">
        <v>0</v>
      </c>
      <c r="BH2951" s="1">
        <f t="shared" si="867"/>
        <v>6319</v>
      </c>
    </row>
    <row r="2952" spans="1:60" hidden="1" outlineLevel="1">
      <c r="A2952" t="s">
        <v>1054</v>
      </c>
      <c r="B2952" t="s">
        <v>2166</v>
      </c>
      <c r="C2952" s="25">
        <v>1018981</v>
      </c>
      <c r="F2952" s="25">
        <f t="shared" si="866"/>
        <v>586638</v>
      </c>
      <c r="G2952" s="25">
        <v>345836</v>
      </c>
      <c r="H2952" s="1">
        <v>340397</v>
      </c>
      <c r="I2952" s="2" t="str">
        <f t="shared" si="868"/>
        <v/>
      </c>
      <c r="J2952" s="2">
        <f t="shared" si="869"/>
        <v>0.58025051224093904</v>
      </c>
      <c r="K2952" s="10" t="e">
        <f t="shared" si="859"/>
        <v>#N/A</v>
      </c>
      <c r="L2952" s="9" t="e">
        <f t="shared" si="860"/>
        <v>#N/A</v>
      </c>
      <c r="M2952" s="8" t="e">
        <f t="shared" si="861"/>
        <v>#N/A</v>
      </c>
      <c r="N2952" s="2" t="str">
        <f t="shared" si="862"/>
        <v>-</v>
      </c>
      <c r="O2952" s="2" t="str">
        <f t="shared" si="863"/>
        <v>-</v>
      </c>
      <c r="P2952" s="2" t="str">
        <f t="shared" si="864"/>
        <v>-</v>
      </c>
      <c r="Q2952" s="2" t="str">
        <f t="shared" si="865"/>
        <v>-</v>
      </c>
      <c r="AS2952" t="s">
        <v>1054</v>
      </c>
      <c r="AT2952" t="s">
        <v>2166</v>
      </c>
      <c r="AW2952" s="35">
        <v>51</v>
      </c>
      <c r="AX2952" s="37">
        <v>59</v>
      </c>
      <c r="AY2952" s="41">
        <f t="shared" si="858"/>
        <v>51059</v>
      </c>
      <c r="BA2952" s="7" t="s">
        <v>59</v>
      </c>
      <c r="BE2952" s="1">
        <v>585835</v>
      </c>
      <c r="BF2952" s="1">
        <v>40345</v>
      </c>
      <c r="BG2952" s="1">
        <v>803</v>
      </c>
      <c r="BH2952" s="1">
        <f t="shared" si="867"/>
        <v>626983</v>
      </c>
    </row>
    <row r="2953" spans="1:60" hidden="1" outlineLevel="1">
      <c r="A2953" t="s">
        <v>2076</v>
      </c>
      <c r="B2953" t="s">
        <v>2166</v>
      </c>
      <c r="C2953" s="25">
        <v>63761</v>
      </c>
      <c r="F2953" s="25">
        <f t="shared" si="866"/>
        <v>38310</v>
      </c>
      <c r="G2953" s="25">
        <v>22439</v>
      </c>
      <c r="H2953" s="1">
        <v>22080</v>
      </c>
      <c r="I2953" s="2" t="str">
        <f t="shared" si="868"/>
        <v/>
      </c>
      <c r="J2953" s="2">
        <f t="shared" si="869"/>
        <v>0.57635082223962408</v>
      </c>
      <c r="K2953" s="10" t="e">
        <f t="shared" si="859"/>
        <v>#N/A</v>
      </c>
      <c r="L2953" s="9" t="e">
        <f t="shared" si="860"/>
        <v>#N/A</v>
      </c>
      <c r="M2953" s="8" t="e">
        <f t="shared" si="861"/>
        <v>#N/A</v>
      </c>
      <c r="N2953" s="2" t="str">
        <f t="shared" si="862"/>
        <v>-</v>
      </c>
      <c r="O2953" s="2" t="str">
        <f t="shared" si="863"/>
        <v>-</v>
      </c>
      <c r="P2953" s="2" t="str">
        <f t="shared" si="864"/>
        <v>-</v>
      </c>
      <c r="Q2953" s="2" t="str">
        <f t="shared" si="865"/>
        <v>-</v>
      </c>
      <c r="AS2953" t="s">
        <v>2076</v>
      </c>
      <c r="AT2953" t="s">
        <v>2166</v>
      </c>
      <c r="AW2953" s="35">
        <v>51</v>
      </c>
      <c r="AX2953" s="37">
        <v>61</v>
      </c>
      <c r="AY2953" s="41">
        <f t="shared" si="858"/>
        <v>51061</v>
      </c>
      <c r="BA2953" s="7" t="s">
        <v>59</v>
      </c>
      <c r="BE2953" s="1">
        <v>38235</v>
      </c>
      <c r="BF2953" s="1">
        <v>1869</v>
      </c>
      <c r="BG2953" s="1">
        <v>75</v>
      </c>
      <c r="BH2953" s="1">
        <f t="shared" si="867"/>
        <v>40179</v>
      </c>
    </row>
    <row r="2954" spans="1:60" hidden="1" outlineLevel="1">
      <c r="A2954" t="s">
        <v>223</v>
      </c>
      <c r="B2954" t="s">
        <v>2166</v>
      </c>
      <c r="C2954" s="25">
        <v>14762</v>
      </c>
      <c r="F2954" s="25">
        <f t="shared" si="866"/>
        <v>9230</v>
      </c>
      <c r="G2954" s="25">
        <v>5525</v>
      </c>
      <c r="H2954" s="1">
        <v>5406</v>
      </c>
      <c r="I2954" s="2" t="str">
        <f t="shared" si="868"/>
        <v/>
      </c>
      <c r="J2954" s="2">
        <f t="shared" si="869"/>
        <v>0.58569880823401954</v>
      </c>
      <c r="K2954" s="10" t="e">
        <f t="shared" si="859"/>
        <v>#N/A</v>
      </c>
      <c r="L2954" s="9" t="e">
        <f t="shared" si="860"/>
        <v>#N/A</v>
      </c>
      <c r="M2954" s="8" t="e">
        <f t="shared" si="861"/>
        <v>#N/A</v>
      </c>
      <c r="N2954" s="2" t="str">
        <f t="shared" si="862"/>
        <v>-</v>
      </c>
      <c r="O2954" s="2" t="str">
        <f t="shared" si="863"/>
        <v>-</v>
      </c>
      <c r="P2954" s="2" t="str">
        <f t="shared" si="864"/>
        <v>-</v>
      </c>
      <c r="Q2954" s="2" t="str">
        <f t="shared" si="865"/>
        <v>-</v>
      </c>
      <c r="AS2954" t="s">
        <v>223</v>
      </c>
      <c r="AT2954" t="s">
        <v>2166</v>
      </c>
      <c r="AW2954" s="35">
        <v>51</v>
      </c>
      <c r="AX2954" s="37">
        <v>63</v>
      </c>
      <c r="AY2954" s="41">
        <f t="shared" si="858"/>
        <v>51063</v>
      </c>
      <c r="BA2954" s="7" t="s">
        <v>59</v>
      </c>
      <c r="BE2954" s="1">
        <v>9230</v>
      </c>
      <c r="BF2954" s="1">
        <v>356</v>
      </c>
      <c r="BG2954" s="1">
        <v>0</v>
      </c>
      <c r="BH2954" s="1">
        <f t="shared" si="867"/>
        <v>9586</v>
      </c>
    </row>
    <row r="2955" spans="1:60" hidden="1" outlineLevel="1">
      <c r="A2955" t="s">
        <v>2388</v>
      </c>
      <c r="B2955" t="s">
        <v>2166</v>
      </c>
      <c r="C2955" s="25">
        <v>24638</v>
      </c>
      <c r="F2955" s="25">
        <f t="shared" si="866"/>
        <v>14611</v>
      </c>
      <c r="G2955" s="25">
        <v>8519</v>
      </c>
      <c r="H2955" s="1">
        <v>8379</v>
      </c>
      <c r="I2955" s="2" t="str">
        <f t="shared" si="868"/>
        <v/>
      </c>
      <c r="J2955" s="2">
        <f t="shared" si="869"/>
        <v>0.57347204161248377</v>
      </c>
      <c r="K2955" s="10" t="e">
        <f t="shared" si="859"/>
        <v>#N/A</v>
      </c>
      <c r="L2955" s="9" t="e">
        <f t="shared" si="860"/>
        <v>#N/A</v>
      </c>
      <c r="M2955" s="8" t="e">
        <f t="shared" si="861"/>
        <v>#N/A</v>
      </c>
      <c r="N2955" s="2" t="str">
        <f t="shared" si="862"/>
        <v>-</v>
      </c>
      <c r="O2955" s="2" t="str">
        <f t="shared" si="863"/>
        <v>-</v>
      </c>
      <c r="P2955" s="2" t="str">
        <f t="shared" si="864"/>
        <v>-</v>
      </c>
      <c r="Q2955" s="2" t="str">
        <f t="shared" si="865"/>
        <v>-</v>
      </c>
      <c r="AS2955" t="s">
        <v>2388</v>
      </c>
      <c r="AT2955" t="s">
        <v>2166</v>
      </c>
      <c r="AW2955" s="35">
        <v>51</v>
      </c>
      <c r="AX2955" s="37">
        <v>65</v>
      </c>
      <c r="AY2955" s="41">
        <f t="shared" si="858"/>
        <v>51065</v>
      </c>
      <c r="BA2955" s="7" t="s">
        <v>59</v>
      </c>
      <c r="BE2955" s="1">
        <v>14607</v>
      </c>
      <c r="BF2955" s="1">
        <v>830</v>
      </c>
      <c r="BG2955" s="1">
        <v>4</v>
      </c>
      <c r="BH2955" s="1">
        <f t="shared" si="867"/>
        <v>15441</v>
      </c>
    </row>
    <row r="2956" spans="1:60" hidden="1" outlineLevel="1">
      <c r="A2956" t="s">
        <v>2014</v>
      </c>
      <c r="B2956" t="s">
        <v>2166</v>
      </c>
      <c r="C2956" s="25">
        <v>53037</v>
      </c>
      <c r="F2956" s="25">
        <f t="shared" si="866"/>
        <v>29919</v>
      </c>
      <c r="G2956" s="25">
        <v>18352</v>
      </c>
      <c r="H2956" s="1">
        <v>17987</v>
      </c>
      <c r="I2956" s="2" t="str">
        <f t="shared" si="868"/>
        <v/>
      </c>
      <c r="J2956" s="2">
        <f t="shared" si="869"/>
        <v>0.60118987934088708</v>
      </c>
      <c r="K2956" s="10" t="e">
        <f t="shared" ref="K2956:K2987" si="870">RANK(R2956,R2956:AP2956)</f>
        <v>#N/A</v>
      </c>
      <c r="L2956" s="9" t="e">
        <f t="shared" ref="L2956:L2987" si="871">RANK(S2956,R2956:AP2956)</f>
        <v>#N/A</v>
      </c>
      <c r="M2956" s="8" t="e">
        <f t="shared" ref="M2956:M2987" si="872">RANK(T2956,R2956:AP2956)</f>
        <v>#N/A</v>
      </c>
      <c r="N2956" s="2" t="str">
        <f t="shared" ref="N2956:N2987" si="873">IF(SUM($R2956:$AO2956)=0,"-",R2956/SUM($R2956:$AO2956))</f>
        <v>-</v>
      </c>
      <c r="O2956" s="2" t="str">
        <f t="shared" ref="O2956:O2987" si="874">IF(SUM($R2956:$AO2956)=0,"-",S2956/SUM($R2956:$AO2956))</f>
        <v>-</v>
      </c>
      <c r="P2956" s="2" t="str">
        <f t="shared" ref="P2956:P2987" si="875">IF(SUM($R2956:$AO2956)=0,"-",T2956/SUM($R2956:$AO2956))</f>
        <v>-</v>
      </c>
      <c r="Q2956" s="2" t="str">
        <f t="shared" ref="Q2956:Q2987" si="876">IF(SUM($R2956:$AO2956)=0,"-",(1-N2956-O2956-P2956))</f>
        <v>-</v>
      </c>
      <c r="AS2956" t="s">
        <v>2014</v>
      </c>
      <c r="AT2956" t="s">
        <v>2166</v>
      </c>
      <c r="AW2956" s="35">
        <v>51</v>
      </c>
      <c r="AX2956" s="37">
        <v>67</v>
      </c>
      <c r="AY2956" s="41">
        <f t="shared" si="858"/>
        <v>51067</v>
      </c>
      <c r="BA2956" s="7" t="s">
        <v>59</v>
      </c>
      <c r="BE2956" s="1">
        <v>29919</v>
      </c>
      <c r="BF2956" s="1">
        <v>1018</v>
      </c>
      <c r="BG2956" s="1">
        <v>0</v>
      </c>
      <c r="BH2956" s="1">
        <f t="shared" si="867"/>
        <v>30937</v>
      </c>
    </row>
    <row r="2957" spans="1:60" hidden="1" outlineLevel="1">
      <c r="A2957" t="s">
        <v>782</v>
      </c>
      <c r="B2957" t="s">
        <v>2166</v>
      </c>
      <c r="C2957" s="25">
        <v>72456</v>
      </c>
      <c r="F2957" s="25">
        <f t="shared" si="866"/>
        <v>39166</v>
      </c>
      <c r="G2957" s="25">
        <v>21575</v>
      </c>
      <c r="H2957" s="1">
        <v>21323</v>
      </c>
      <c r="I2957" s="2" t="str">
        <f t="shared" si="868"/>
        <v/>
      </c>
      <c r="J2957" s="2">
        <f t="shared" si="869"/>
        <v>0.54442628810703164</v>
      </c>
      <c r="K2957" s="10" t="e">
        <f t="shared" si="870"/>
        <v>#N/A</v>
      </c>
      <c r="L2957" s="9" t="e">
        <f t="shared" si="871"/>
        <v>#N/A</v>
      </c>
      <c r="M2957" s="8" t="e">
        <f t="shared" si="872"/>
        <v>#N/A</v>
      </c>
      <c r="N2957" s="2" t="str">
        <f t="shared" si="873"/>
        <v>-</v>
      </c>
      <c r="O2957" s="2" t="str">
        <f t="shared" si="874"/>
        <v>-</v>
      </c>
      <c r="P2957" s="2" t="str">
        <f t="shared" si="875"/>
        <v>-</v>
      </c>
      <c r="Q2957" s="2" t="str">
        <f t="shared" si="876"/>
        <v>-</v>
      </c>
      <c r="AS2957" t="s">
        <v>782</v>
      </c>
      <c r="AT2957" t="s">
        <v>2166</v>
      </c>
      <c r="AW2957" s="35">
        <v>51</v>
      </c>
      <c r="AX2957" s="37">
        <v>69</v>
      </c>
      <c r="AY2957" s="41">
        <f t="shared" si="858"/>
        <v>51069</v>
      </c>
      <c r="BA2957" s="7" t="s">
        <v>59</v>
      </c>
      <c r="BE2957" s="1">
        <v>39150</v>
      </c>
      <c r="BF2957" s="1">
        <v>2497</v>
      </c>
      <c r="BG2957" s="1">
        <v>16</v>
      </c>
      <c r="BH2957" s="1">
        <f t="shared" si="867"/>
        <v>41663</v>
      </c>
    </row>
    <row r="2958" spans="1:60" hidden="1" outlineLevel="1">
      <c r="A2958" t="s">
        <v>1130</v>
      </c>
      <c r="B2958" t="s">
        <v>2166</v>
      </c>
      <c r="C2958" s="25">
        <v>17161</v>
      </c>
      <c r="F2958" s="25">
        <f t="shared" si="866"/>
        <v>10395</v>
      </c>
      <c r="G2958" s="25">
        <v>5875</v>
      </c>
      <c r="H2958" s="1">
        <v>5673</v>
      </c>
      <c r="I2958" s="2" t="str">
        <f t="shared" si="868"/>
        <v/>
      </c>
      <c r="J2958" s="2">
        <f t="shared" si="869"/>
        <v>0.54574314574314575</v>
      </c>
      <c r="K2958" s="10" t="e">
        <f t="shared" si="870"/>
        <v>#N/A</v>
      </c>
      <c r="L2958" s="9" t="e">
        <f t="shared" si="871"/>
        <v>#N/A</v>
      </c>
      <c r="M2958" s="8" t="e">
        <f t="shared" si="872"/>
        <v>#N/A</v>
      </c>
      <c r="N2958" s="2" t="str">
        <f t="shared" si="873"/>
        <v>-</v>
      </c>
      <c r="O2958" s="2" t="str">
        <f t="shared" si="874"/>
        <v>-</v>
      </c>
      <c r="P2958" s="2" t="str">
        <f t="shared" si="875"/>
        <v>-</v>
      </c>
      <c r="Q2958" s="2" t="str">
        <f t="shared" si="876"/>
        <v>-</v>
      </c>
      <c r="AS2958" t="s">
        <v>1130</v>
      </c>
      <c r="AT2958" t="s">
        <v>2166</v>
      </c>
      <c r="AW2958" s="35">
        <v>51</v>
      </c>
      <c r="AX2958" s="37">
        <v>71</v>
      </c>
      <c r="AY2958" s="41">
        <f t="shared" si="858"/>
        <v>51071</v>
      </c>
      <c r="BA2958" s="7" t="s">
        <v>59</v>
      </c>
      <c r="BE2958" s="1">
        <v>10395</v>
      </c>
      <c r="BF2958" s="1">
        <v>458</v>
      </c>
      <c r="BG2958" s="1">
        <v>0</v>
      </c>
      <c r="BH2958" s="1">
        <f t="shared" si="867"/>
        <v>10853</v>
      </c>
    </row>
    <row r="2959" spans="1:60" hidden="1" outlineLevel="1">
      <c r="A2959" t="s">
        <v>245</v>
      </c>
      <c r="B2959" t="s">
        <v>2166</v>
      </c>
      <c r="C2959" s="25">
        <v>36220</v>
      </c>
      <c r="F2959" s="25">
        <f t="shared" si="866"/>
        <v>21452</v>
      </c>
      <c r="G2959" s="25">
        <v>12007</v>
      </c>
      <c r="H2959" s="1">
        <v>11836</v>
      </c>
      <c r="I2959" s="2" t="str">
        <f t="shared" si="868"/>
        <v/>
      </c>
      <c r="J2959" s="2">
        <f t="shared" si="869"/>
        <v>0.55174342718627634</v>
      </c>
      <c r="K2959" s="10" t="e">
        <f t="shared" si="870"/>
        <v>#N/A</v>
      </c>
      <c r="L2959" s="9" t="e">
        <f t="shared" si="871"/>
        <v>#N/A</v>
      </c>
      <c r="M2959" s="8" t="e">
        <f t="shared" si="872"/>
        <v>#N/A</v>
      </c>
      <c r="N2959" s="2" t="str">
        <f t="shared" si="873"/>
        <v>-</v>
      </c>
      <c r="O2959" s="2" t="str">
        <f t="shared" si="874"/>
        <v>-</v>
      </c>
      <c r="P2959" s="2" t="str">
        <f t="shared" si="875"/>
        <v>-</v>
      </c>
      <c r="Q2959" s="2" t="str">
        <f t="shared" si="876"/>
        <v>-</v>
      </c>
      <c r="AS2959" t="s">
        <v>245</v>
      </c>
      <c r="AT2959" t="s">
        <v>2166</v>
      </c>
      <c r="AW2959" s="35">
        <v>51</v>
      </c>
      <c r="AX2959" s="37">
        <v>73</v>
      </c>
      <c r="AY2959" s="41">
        <f t="shared" si="858"/>
        <v>51073</v>
      </c>
      <c r="BA2959" s="7" t="s">
        <v>59</v>
      </c>
      <c r="BE2959" s="1">
        <v>21452</v>
      </c>
      <c r="BF2959" s="1">
        <v>1192</v>
      </c>
      <c r="BG2959" s="1">
        <v>0</v>
      </c>
      <c r="BH2959" s="1">
        <f t="shared" si="867"/>
        <v>22644</v>
      </c>
    </row>
    <row r="2960" spans="1:60" hidden="1" outlineLevel="1">
      <c r="A2960" t="s">
        <v>2538</v>
      </c>
      <c r="B2960" t="s">
        <v>2166</v>
      </c>
      <c r="C2960" s="25">
        <v>20176</v>
      </c>
      <c r="F2960" s="25">
        <f t="shared" si="866"/>
        <v>13182</v>
      </c>
      <c r="G2960" s="25">
        <v>9018</v>
      </c>
      <c r="H2960" s="1">
        <v>8799</v>
      </c>
      <c r="I2960" s="2" t="str">
        <f t="shared" si="868"/>
        <v/>
      </c>
      <c r="J2960" s="2">
        <f t="shared" si="869"/>
        <v>0.66750113791533905</v>
      </c>
      <c r="K2960" s="10" t="e">
        <f t="shared" si="870"/>
        <v>#N/A</v>
      </c>
      <c r="L2960" s="9" t="e">
        <f t="shared" si="871"/>
        <v>#N/A</v>
      </c>
      <c r="M2960" s="8" t="e">
        <f t="shared" si="872"/>
        <v>#N/A</v>
      </c>
      <c r="N2960" s="2" t="str">
        <f t="shared" si="873"/>
        <v>-</v>
      </c>
      <c r="O2960" s="2" t="str">
        <f t="shared" si="874"/>
        <v>-</v>
      </c>
      <c r="P2960" s="2" t="str">
        <f t="shared" si="875"/>
        <v>-</v>
      </c>
      <c r="Q2960" s="2" t="str">
        <f t="shared" si="876"/>
        <v>-</v>
      </c>
      <c r="AS2960" t="s">
        <v>2538</v>
      </c>
      <c r="AT2960" t="s">
        <v>2166</v>
      </c>
      <c r="AW2960" s="35">
        <v>51</v>
      </c>
      <c r="AX2960" s="37">
        <v>75</v>
      </c>
      <c r="AY2960" s="41">
        <f t="shared" si="858"/>
        <v>51075</v>
      </c>
      <c r="BA2960" s="7" t="s">
        <v>59</v>
      </c>
      <c r="BE2960" s="1">
        <v>13182</v>
      </c>
      <c r="BF2960" s="1">
        <v>443</v>
      </c>
      <c r="BG2960" s="1">
        <v>0</v>
      </c>
      <c r="BH2960" s="1">
        <f t="shared" si="867"/>
        <v>13625</v>
      </c>
    </row>
    <row r="2961" spans="1:60" hidden="1" outlineLevel="1">
      <c r="A2961" t="s">
        <v>2483</v>
      </c>
      <c r="B2961" t="s">
        <v>2166</v>
      </c>
      <c r="C2961" s="25">
        <v>16096</v>
      </c>
      <c r="F2961" s="25">
        <f t="shared" si="866"/>
        <v>9728</v>
      </c>
      <c r="G2961" s="25">
        <v>5710</v>
      </c>
      <c r="H2961" s="1">
        <v>5628</v>
      </c>
      <c r="I2961" s="2" t="str">
        <f t="shared" si="868"/>
        <v/>
      </c>
      <c r="J2961" s="2">
        <f t="shared" si="869"/>
        <v>0.57853618421052633</v>
      </c>
      <c r="K2961" s="10" t="e">
        <f t="shared" si="870"/>
        <v>#N/A</v>
      </c>
      <c r="L2961" s="9" t="e">
        <f t="shared" si="871"/>
        <v>#N/A</v>
      </c>
      <c r="M2961" s="8" t="e">
        <f t="shared" si="872"/>
        <v>#N/A</v>
      </c>
      <c r="N2961" s="2" t="str">
        <f t="shared" si="873"/>
        <v>-</v>
      </c>
      <c r="O2961" s="2" t="str">
        <f t="shared" si="874"/>
        <v>-</v>
      </c>
      <c r="P2961" s="2" t="str">
        <f t="shared" si="875"/>
        <v>-</v>
      </c>
      <c r="Q2961" s="2" t="str">
        <f t="shared" si="876"/>
        <v>-</v>
      </c>
      <c r="AS2961" t="s">
        <v>2483</v>
      </c>
      <c r="AT2961" t="s">
        <v>2166</v>
      </c>
      <c r="AW2961" s="35">
        <v>51</v>
      </c>
      <c r="AX2961" s="37">
        <v>77</v>
      </c>
      <c r="AY2961" s="41">
        <f t="shared" si="858"/>
        <v>51077</v>
      </c>
      <c r="BA2961" s="7" t="s">
        <v>59</v>
      </c>
      <c r="BE2961" s="1">
        <v>9728</v>
      </c>
      <c r="BF2961" s="1">
        <v>404</v>
      </c>
      <c r="BG2961" s="1">
        <v>0</v>
      </c>
      <c r="BH2961" s="1">
        <f t="shared" si="867"/>
        <v>10132</v>
      </c>
    </row>
    <row r="2962" spans="1:60" hidden="1" outlineLevel="1">
      <c r="A2962" t="s">
        <v>96</v>
      </c>
      <c r="B2962" t="s">
        <v>2166</v>
      </c>
      <c r="C2962" s="25">
        <v>17607</v>
      </c>
      <c r="F2962" s="25">
        <f t="shared" si="866"/>
        <v>9409</v>
      </c>
      <c r="G2962" s="25">
        <v>5393</v>
      </c>
      <c r="H2962" s="1">
        <v>5295</v>
      </c>
      <c r="I2962" s="2" t="str">
        <f t="shared" si="868"/>
        <v/>
      </c>
      <c r="J2962" s="2">
        <f t="shared" si="869"/>
        <v>0.56275906047401425</v>
      </c>
      <c r="K2962" s="10" t="e">
        <f t="shared" si="870"/>
        <v>#N/A</v>
      </c>
      <c r="L2962" s="9" t="e">
        <f t="shared" si="871"/>
        <v>#N/A</v>
      </c>
      <c r="M2962" s="8" t="e">
        <f t="shared" si="872"/>
        <v>#N/A</v>
      </c>
      <c r="N2962" s="2" t="str">
        <f t="shared" si="873"/>
        <v>-</v>
      </c>
      <c r="O2962" s="2" t="str">
        <f t="shared" si="874"/>
        <v>-</v>
      </c>
      <c r="P2962" s="2" t="str">
        <f t="shared" si="875"/>
        <v>-</v>
      </c>
      <c r="Q2962" s="2" t="str">
        <f t="shared" si="876"/>
        <v>-</v>
      </c>
      <c r="AS2962" t="s">
        <v>96</v>
      </c>
      <c r="AT2962" t="s">
        <v>2166</v>
      </c>
      <c r="AW2962" s="35">
        <v>51</v>
      </c>
      <c r="AX2962" s="37">
        <v>79</v>
      </c>
      <c r="AY2962" s="41">
        <f t="shared" si="858"/>
        <v>51079</v>
      </c>
      <c r="BA2962" s="7" t="s">
        <v>59</v>
      </c>
      <c r="BE2962" s="1">
        <v>9407</v>
      </c>
      <c r="BF2962" s="1">
        <v>578</v>
      </c>
      <c r="BG2962" s="1">
        <v>2</v>
      </c>
      <c r="BH2962" s="1">
        <f t="shared" si="867"/>
        <v>9987</v>
      </c>
    </row>
    <row r="2963" spans="1:60" hidden="1" outlineLevel="1">
      <c r="A2963" t="s">
        <v>2440</v>
      </c>
      <c r="B2963" t="s">
        <v>2166</v>
      </c>
      <c r="C2963" s="25">
        <v>12048</v>
      </c>
      <c r="F2963" s="25">
        <f t="shared" si="866"/>
        <v>6197</v>
      </c>
      <c r="G2963" s="25">
        <v>3105</v>
      </c>
      <c r="H2963" s="1">
        <v>2621</v>
      </c>
      <c r="I2963" s="2" t="str">
        <f t="shared" si="868"/>
        <v/>
      </c>
      <c r="J2963" s="2">
        <f t="shared" si="869"/>
        <v>0.422946587058254</v>
      </c>
      <c r="K2963" s="10" t="e">
        <f t="shared" si="870"/>
        <v>#N/A</v>
      </c>
      <c r="L2963" s="9" t="e">
        <f t="shared" si="871"/>
        <v>#N/A</v>
      </c>
      <c r="M2963" s="8" t="e">
        <f t="shared" si="872"/>
        <v>#N/A</v>
      </c>
      <c r="N2963" s="2" t="str">
        <f t="shared" si="873"/>
        <v>-</v>
      </c>
      <c r="O2963" s="2" t="str">
        <f t="shared" si="874"/>
        <v>-</v>
      </c>
      <c r="P2963" s="2" t="str">
        <f t="shared" si="875"/>
        <v>-</v>
      </c>
      <c r="Q2963" s="2" t="str">
        <f t="shared" si="876"/>
        <v>-</v>
      </c>
      <c r="AS2963" t="s">
        <v>2440</v>
      </c>
      <c r="AT2963" t="s">
        <v>2166</v>
      </c>
      <c r="AW2963" s="35">
        <v>51</v>
      </c>
      <c r="AX2963" s="37">
        <v>81</v>
      </c>
      <c r="AY2963" s="41">
        <f t="shared" si="858"/>
        <v>51081</v>
      </c>
      <c r="BA2963" s="7" t="s">
        <v>59</v>
      </c>
      <c r="BE2963" s="1">
        <v>6197</v>
      </c>
      <c r="BF2963" s="1">
        <v>249</v>
      </c>
      <c r="BG2963" s="1">
        <v>0</v>
      </c>
      <c r="BH2963" s="1">
        <f t="shared" si="867"/>
        <v>6446</v>
      </c>
    </row>
    <row r="2964" spans="1:60" hidden="1" outlineLevel="1">
      <c r="A2964" t="s">
        <v>1621</v>
      </c>
      <c r="B2964" t="s">
        <v>2166</v>
      </c>
      <c r="C2964" s="25">
        <v>36383</v>
      </c>
      <c r="F2964" s="25">
        <f t="shared" si="866"/>
        <v>20534</v>
      </c>
      <c r="G2964" s="25">
        <v>10713</v>
      </c>
      <c r="H2964" s="1">
        <v>10262</v>
      </c>
      <c r="I2964" s="2" t="str">
        <f t="shared" si="868"/>
        <v/>
      </c>
      <c r="J2964" s="2">
        <f t="shared" si="869"/>
        <v>0.49975650141229183</v>
      </c>
      <c r="K2964" s="10" t="e">
        <f t="shared" si="870"/>
        <v>#N/A</v>
      </c>
      <c r="L2964" s="9" t="e">
        <f t="shared" si="871"/>
        <v>#N/A</v>
      </c>
      <c r="M2964" s="8" t="e">
        <f t="shared" si="872"/>
        <v>#N/A</v>
      </c>
      <c r="N2964" s="2" t="str">
        <f t="shared" si="873"/>
        <v>-</v>
      </c>
      <c r="O2964" s="2" t="str">
        <f t="shared" si="874"/>
        <v>-</v>
      </c>
      <c r="P2964" s="2" t="str">
        <f t="shared" si="875"/>
        <v>-</v>
      </c>
      <c r="Q2964" s="2" t="str">
        <f t="shared" si="876"/>
        <v>-</v>
      </c>
      <c r="AS2964" t="s">
        <v>1621</v>
      </c>
      <c r="AT2964" t="s">
        <v>2166</v>
      </c>
      <c r="AW2964" s="35">
        <v>51</v>
      </c>
      <c r="AX2964" s="37">
        <v>83</v>
      </c>
      <c r="AY2964" s="41">
        <f t="shared" si="858"/>
        <v>51083</v>
      </c>
      <c r="BA2964" s="7" t="s">
        <v>59</v>
      </c>
      <c r="BE2964" s="1">
        <v>20534</v>
      </c>
      <c r="BF2964" s="1">
        <v>721</v>
      </c>
      <c r="BG2964" s="1">
        <v>0</v>
      </c>
      <c r="BH2964" s="1">
        <f t="shared" si="867"/>
        <v>21255</v>
      </c>
    </row>
    <row r="2965" spans="1:60" hidden="1" outlineLevel="1">
      <c r="A2965" t="s">
        <v>2739</v>
      </c>
      <c r="B2965" t="s">
        <v>2166</v>
      </c>
      <c r="C2965" s="25">
        <v>98025</v>
      </c>
      <c r="F2965" s="25">
        <f t="shared" si="866"/>
        <v>60803</v>
      </c>
      <c r="G2965" s="25">
        <v>39486</v>
      </c>
      <c r="H2965" s="1">
        <v>38834</v>
      </c>
      <c r="I2965" s="2" t="str">
        <f t="shared" si="868"/>
        <v/>
      </c>
      <c r="J2965" s="2">
        <f t="shared" si="869"/>
        <v>0.63868559117148826</v>
      </c>
      <c r="K2965" s="10" t="e">
        <f t="shared" si="870"/>
        <v>#N/A</v>
      </c>
      <c r="L2965" s="9" t="e">
        <f t="shared" si="871"/>
        <v>#N/A</v>
      </c>
      <c r="M2965" s="8" t="e">
        <f t="shared" si="872"/>
        <v>#N/A</v>
      </c>
      <c r="N2965" s="2" t="str">
        <f t="shared" si="873"/>
        <v>-</v>
      </c>
      <c r="O2965" s="2" t="str">
        <f t="shared" si="874"/>
        <v>-</v>
      </c>
      <c r="P2965" s="2" t="str">
        <f t="shared" si="875"/>
        <v>-</v>
      </c>
      <c r="Q2965" s="2" t="str">
        <f t="shared" si="876"/>
        <v>-</v>
      </c>
      <c r="AS2965" t="s">
        <v>2739</v>
      </c>
      <c r="AT2965" t="s">
        <v>2166</v>
      </c>
      <c r="AW2965" s="35">
        <v>51</v>
      </c>
      <c r="AX2965" s="37">
        <v>85</v>
      </c>
      <c r="AY2965" s="41">
        <f t="shared" si="858"/>
        <v>51085</v>
      </c>
      <c r="BA2965" s="7" t="s">
        <v>59</v>
      </c>
      <c r="BE2965" s="1">
        <v>60803</v>
      </c>
      <c r="BF2965" s="1">
        <v>2157</v>
      </c>
      <c r="BG2965" s="1">
        <v>0</v>
      </c>
      <c r="BH2965" s="1">
        <f t="shared" si="867"/>
        <v>62960</v>
      </c>
    </row>
    <row r="2966" spans="1:60" hidden="1" outlineLevel="1">
      <c r="A2966" t="s">
        <v>1083</v>
      </c>
      <c r="B2966" t="s">
        <v>2166</v>
      </c>
      <c r="C2966" s="25">
        <v>291460</v>
      </c>
      <c r="F2966" s="25">
        <f t="shared" si="866"/>
        <v>165361</v>
      </c>
      <c r="G2966" s="25">
        <v>102063</v>
      </c>
      <c r="H2966" s="1">
        <v>96850</v>
      </c>
      <c r="I2966" s="2" t="str">
        <f t="shared" si="868"/>
        <v/>
      </c>
      <c r="J2966" s="2">
        <f t="shared" si="869"/>
        <v>0.58568828200119738</v>
      </c>
      <c r="K2966" s="10" t="e">
        <f t="shared" si="870"/>
        <v>#N/A</v>
      </c>
      <c r="L2966" s="9" t="e">
        <f t="shared" si="871"/>
        <v>#N/A</v>
      </c>
      <c r="M2966" s="8" t="e">
        <f t="shared" si="872"/>
        <v>#N/A</v>
      </c>
      <c r="N2966" s="2" t="str">
        <f t="shared" si="873"/>
        <v>-</v>
      </c>
      <c r="O2966" s="2" t="str">
        <f t="shared" si="874"/>
        <v>-</v>
      </c>
      <c r="P2966" s="2" t="str">
        <f t="shared" si="875"/>
        <v>-</v>
      </c>
      <c r="Q2966" s="2" t="str">
        <f t="shared" si="876"/>
        <v>-</v>
      </c>
      <c r="AS2966" t="s">
        <v>1083</v>
      </c>
      <c r="AT2966" t="s">
        <v>2166</v>
      </c>
      <c r="AW2966" s="35">
        <v>51</v>
      </c>
      <c r="AX2966" s="37">
        <v>87</v>
      </c>
      <c r="AY2966" s="41">
        <f t="shared" si="858"/>
        <v>51087</v>
      </c>
      <c r="BA2966" s="7" t="s">
        <v>59</v>
      </c>
      <c r="BE2966" s="1">
        <v>165241</v>
      </c>
      <c r="BF2966" s="1">
        <v>10040</v>
      </c>
      <c r="BG2966" s="1">
        <v>120</v>
      </c>
      <c r="BH2966" s="1">
        <f t="shared" si="867"/>
        <v>175401</v>
      </c>
    </row>
    <row r="2967" spans="1:60" hidden="1" outlineLevel="1">
      <c r="A2967" t="s">
        <v>1304</v>
      </c>
      <c r="B2967" t="s">
        <v>2166</v>
      </c>
      <c r="C2967" s="25">
        <v>55464</v>
      </c>
      <c r="F2967" s="25">
        <f t="shared" si="866"/>
        <v>33084</v>
      </c>
      <c r="G2967" s="25">
        <v>16913</v>
      </c>
      <c r="H2967" s="1">
        <v>16362</v>
      </c>
      <c r="I2967" s="2" t="str">
        <f t="shared" si="868"/>
        <v/>
      </c>
      <c r="J2967" s="2">
        <f t="shared" si="869"/>
        <v>0.49455930359085964</v>
      </c>
      <c r="K2967" s="10" t="e">
        <f t="shared" si="870"/>
        <v>#N/A</v>
      </c>
      <c r="L2967" s="9" t="e">
        <f t="shared" si="871"/>
        <v>#N/A</v>
      </c>
      <c r="M2967" s="8" t="e">
        <f t="shared" si="872"/>
        <v>#N/A</v>
      </c>
      <c r="N2967" s="2" t="str">
        <f t="shared" si="873"/>
        <v>-</v>
      </c>
      <c r="O2967" s="2" t="str">
        <f t="shared" si="874"/>
        <v>-</v>
      </c>
      <c r="P2967" s="2" t="str">
        <f t="shared" si="875"/>
        <v>-</v>
      </c>
      <c r="Q2967" s="2" t="str">
        <f t="shared" si="876"/>
        <v>-</v>
      </c>
      <c r="AS2967" t="s">
        <v>1304</v>
      </c>
      <c r="AT2967" t="s">
        <v>2166</v>
      </c>
      <c r="AW2967" s="35">
        <v>51</v>
      </c>
      <c r="AX2967" s="37">
        <v>89</v>
      </c>
      <c r="AY2967" s="41">
        <f t="shared" si="858"/>
        <v>51089</v>
      </c>
      <c r="BA2967" s="7" t="s">
        <v>59</v>
      </c>
      <c r="BE2967" s="1">
        <v>33084</v>
      </c>
      <c r="BF2967" s="1">
        <v>1409</v>
      </c>
      <c r="BG2967" s="1">
        <v>0</v>
      </c>
      <c r="BH2967" s="1">
        <f t="shared" si="867"/>
        <v>34493</v>
      </c>
    </row>
    <row r="2968" spans="1:60" hidden="1" outlineLevel="1">
      <c r="A2968" t="s">
        <v>1965</v>
      </c>
      <c r="B2968" t="s">
        <v>2166</v>
      </c>
      <c r="C2968" s="25">
        <v>2479</v>
      </c>
      <c r="F2968" s="25">
        <f t="shared" si="866"/>
        <v>1899</v>
      </c>
      <c r="G2968" s="25">
        <v>1219</v>
      </c>
      <c r="H2968" s="1">
        <v>1169</v>
      </c>
      <c r="I2968" s="2" t="str">
        <f t="shared" si="868"/>
        <v/>
      </c>
      <c r="J2968" s="2">
        <f t="shared" si="869"/>
        <v>0.61558715113217488</v>
      </c>
      <c r="K2968" s="10" t="e">
        <f t="shared" si="870"/>
        <v>#N/A</v>
      </c>
      <c r="L2968" s="9" t="e">
        <f t="shared" si="871"/>
        <v>#N/A</v>
      </c>
      <c r="M2968" s="8" t="e">
        <f t="shared" si="872"/>
        <v>#N/A</v>
      </c>
      <c r="N2968" s="2" t="str">
        <f t="shared" si="873"/>
        <v>-</v>
      </c>
      <c r="O2968" s="2" t="str">
        <f t="shared" si="874"/>
        <v>-</v>
      </c>
      <c r="P2968" s="2" t="str">
        <f t="shared" si="875"/>
        <v>-</v>
      </c>
      <c r="Q2968" s="2" t="str">
        <f t="shared" si="876"/>
        <v>-</v>
      </c>
      <c r="AS2968" t="s">
        <v>1965</v>
      </c>
      <c r="AT2968" t="s">
        <v>2166</v>
      </c>
      <c r="AW2968" s="35">
        <v>51</v>
      </c>
      <c r="AX2968" s="37">
        <v>91</v>
      </c>
      <c r="AY2968" s="41">
        <f t="shared" si="858"/>
        <v>51091</v>
      </c>
      <c r="BA2968" s="7" t="s">
        <v>59</v>
      </c>
      <c r="BE2968" s="1">
        <v>1899</v>
      </c>
      <c r="BF2968" s="1">
        <v>61</v>
      </c>
      <c r="BG2968" s="1">
        <v>0</v>
      </c>
      <c r="BH2968" s="1">
        <f t="shared" si="867"/>
        <v>1960</v>
      </c>
    </row>
    <row r="2969" spans="1:60" hidden="1" outlineLevel="1">
      <c r="A2969" t="s">
        <v>2765</v>
      </c>
      <c r="B2969" t="s">
        <v>2166</v>
      </c>
      <c r="C2969" s="25">
        <v>33716</v>
      </c>
      <c r="F2969" s="25">
        <f t="shared" si="866"/>
        <v>21824</v>
      </c>
      <c r="G2969" s="25">
        <v>12527</v>
      </c>
      <c r="H2969" s="1">
        <v>11723</v>
      </c>
      <c r="I2969" s="2" t="str">
        <f t="shared" si="868"/>
        <v/>
      </c>
      <c r="J2969" s="2">
        <f t="shared" si="869"/>
        <v>0.53716092375366564</v>
      </c>
      <c r="K2969" s="10" t="e">
        <f t="shared" si="870"/>
        <v>#N/A</v>
      </c>
      <c r="L2969" s="9" t="e">
        <f t="shared" si="871"/>
        <v>#N/A</v>
      </c>
      <c r="M2969" s="8" t="e">
        <f t="shared" si="872"/>
        <v>#N/A</v>
      </c>
      <c r="N2969" s="2" t="str">
        <f t="shared" si="873"/>
        <v>-</v>
      </c>
      <c r="O2969" s="2" t="str">
        <f t="shared" si="874"/>
        <v>-</v>
      </c>
      <c r="P2969" s="2" t="str">
        <f t="shared" si="875"/>
        <v>-</v>
      </c>
      <c r="Q2969" s="2" t="str">
        <f t="shared" si="876"/>
        <v>-</v>
      </c>
      <c r="AS2969" t="s">
        <v>2765</v>
      </c>
      <c r="AT2969" t="s">
        <v>2166</v>
      </c>
      <c r="AW2969" s="35">
        <v>51</v>
      </c>
      <c r="AX2969" s="37">
        <v>93</v>
      </c>
      <c r="AY2969" s="41">
        <f t="shared" si="858"/>
        <v>51093</v>
      </c>
      <c r="BA2969" s="7" t="s">
        <v>59</v>
      </c>
      <c r="BE2969" s="1">
        <v>21823</v>
      </c>
      <c r="BF2969" s="1">
        <v>1037</v>
      </c>
      <c r="BG2969" s="1">
        <v>1</v>
      </c>
      <c r="BH2969" s="1">
        <f t="shared" si="867"/>
        <v>22861</v>
      </c>
    </row>
    <row r="2970" spans="1:60" hidden="1" outlineLevel="1">
      <c r="A2970" t="s">
        <v>2766</v>
      </c>
      <c r="B2970" t="s">
        <v>2166</v>
      </c>
      <c r="C2970" s="25">
        <v>61133</v>
      </c>
      <c r="F2970" s="25">
        <f t="shared" si="866"/>
        <v>40786</v>
      </c>
      <c r="G2970" s="25">
        <v>26278</v>
      </c>
      <c r="H2970" s="1">
        <v>25677</v>
      </c>
      <c r="I2970" s="2" t="str">
        <f t="shared" si="868"/>
        <v/>
      </c>
      <c r="J2970" s="2">
        <f t="shared" si="869"/>
        <v>0.62955425881429905</v>
      </c>
      <c r="K2970" s="10" t="e">
        <f t="shared" si="870"/>
        <v>#N/A</v>
      </c>
      <c r="L2970" s="9" t="e">
        <f t="shared" si="871"/>
        <v>#N/A</v>
      </c>
      <c r="M2970" s="8" t="e">
        <f t="shared" si="872"/>
        <v>#N/A</v>
      </c>
      <c r="N2970" s="2" t="str">
        <f t="shared" si="873"/>
        <v>-</v>
      </c>
      <c r="O2970" s="2" t="str">
        <f t="shared" si="874"/>
        <v>-</v>
      </c>
      <c r="P2970" s="2" t="str">
        <f t="shared" si="875"/>
        <v>-</v>
      </c>
      <c r="Q2970" s="2" t="str">
        <f t="shared" si="876"/>
        <v>-</v>
      </c>
      <c r="AS2970" t="s">
        <v>2766</v>
      </c>
      <c r="AT2970" t="s">
        <v>2166</v>
      </c>
      <c r="AW2970" s="35">
        <v>51</v>
      </c>
      <c r="AX2970" s="37">
        <v>95</v>
      </c>
      <c r="AY2970" s="41">
        <f t="shared" si="858"/>
        <v>51095</v>
      </c>
      <c r="BA2970" s="7" t="s">
        <v>59</v>
      </c>
      <c r="BE2970" s="1">
        <v>40768</v>
      </c>
      <c r="BF2970" s="1">
        <v>2192</v>
      </c>
      <c r="BG2970" s="1">
        <v>18</v>
      </c>
      <c r="BH2970" s="1">
        <f t="shared" si="867"/>
        <v>42978</v>
      </c>
    </row>
    <row r="2971" spans="1:60" hidden="1" outlineLevel="1">
      <c r="A2971" t="s">
        <v>671</v>
      </c>
      <c r="B2971" t="s">
        <v>2166</v>
      </c>
      <c r="C2971" s="25">
        <v>21519</v>
      </c>
      <c r="F2971" s="25">
        <f t="shared" si="866"/>
        <v>10630</v>
      </c>
      <c r="G2971" s="25">
        <v>6133</v>
      </c>
      <c r="H2971" s="1">
        <v>6046</v>
      </c>
      <c r="I2971" s="2" t="str">
        <f t="shared" si="868"/>
        <v/>
      </c>
      <c r="J2971" s="2">
        <f t="shared" si="869"/>
        <v>0.56876763875823144</v>
      </c>
      <c r="K2971" s="10" t="e">
        <f t="shared" si="870"/>
        <v>#N/A</v>
      </c>
      <c r="L2971" s="9" t="e">
        <f t="shared" si="871"/>
        <v>#N/A</v>
      </c>
      <c r="M2971" s="8" t="e">
        <f t="shared" si="872"/>
        <v>#N/A</v>
      </c>
      <c r="N2971" s="2" t="str">
        <f t="shared" si="873"/>
        <v>-</v>
      </c>
      <c r="O2971" s="2" t="str">
        <f t="shared" si="874"/>
        <v>-</v>
      </c>
      <c r="P2971" s="2" t="str">
        <f t="shared" si="875"/>
        <v>-</v>
      </c>
      <c r="Q2971" s="2" t="str">
        <f t="shared" si="876"/>
        <v>-</v>
      </c>
      <c r="AS2971" t="s">
        <v>671</v>
      </c>
      <c r="AT2971" t="s">
        <v>2166</v>
      </c>
      <c r="AW2971" s="35">
        <v>51</v>
      </c>
      <c r="AX2971" s="37">
        <v>99</v>
      </c>
      <c r="AY2971" s="41">
        <f t="shared" si="858"/>
        <v>51099</v>
      </c>
      <c r="BA2971" s="7" t="s">
        <v>59</v>
      </c>
      <c r="BE2971" s="1">
        <v>10630</v>
      </c>
      <c r="BF2971" s="1">
        <v>616</v>
      </c>
      <c r="BG2971" s="1">
        <v>0</v>
      </c>
      <c r="BH2971" s="1">
        <f t="shared" si="867"/>
        <v>11246</v>
      </c>
    </row>
    <row r="2972" spans="1:60" hidden="1" outlineLevel="1">
      <c r="A2972" t="s">
        <v>2502</v>
      </c>
      <c r="B2972" t="s">
        <v>2166</v>
      </c>
      <c r="C2972" s="25">
        <v>6915</v>
      </c>
      <c r="F2972" s="25">
        <f t="shared" si="866"/>
        <v>4356</v>
      </c>
      <c r="G2972" s="25">
        <v>2351</v>
      </c>
      <c r="H2972" s="1">
        <v>2228</v>
      </c>
      <c r="I2972" s="2" t="str">
        <f t="shared" si="868"/>
        <v/>
      </c>
      <c r="J2972" s="2">
        <f t="shared" si="869"/>
        <v>0.51147842056932968</v>
      </c>
      <c r="K2972" s="10" t="e">
        <f t="shared" si="870"/>
        <v>#N/A</v>
      </c>
      <c r="L2972" s="9" t="e">
        <f t="shared" si="871"/>
        <v>#N/A</v>
      </c>
      <c r="M2972" s="8" t="e">
        <f t="shared" si="872"/>
        <v>#N/A</v>
      </c>
      <c r="N2972" s="2" t="str">
        <f t="shared" si="873"/>
        <v>-</v>
      </c>
      <c r="O2972" s="2" t="str">
        <f t="shared" si="874"/>
        <v>-</v>
      </c>
      <c r="P2972" s="2" t="str">
        <f t="shared" si="875"/>
        <v>-</v>
      </c>
      <c r="Q2972" s="2" t="str">
        <f t="shared" si="876"/>
        <v>-</v>
      </c>
      <c r="AS2972" t="s">
        <v>2502</v>
      </c>
      <c r="AT2972" t="s">
        <v>2166</v>
      </c>
      <c r="AW2972" s="35">
        <v>51</v>
      </c>
      <c r="AX2972" s="37">
        <v>97</v>
      </c>
      <c r="AY2972" s="41">
        <f t="shared" si="858"/>
        <v>51097</v>
      </c>
      <c r="BA2972" s="7" t="s">
        <v>59</v>
      </c>
      <c r="BE2972" s="1">
        <v>4356</v>
      </c>
      <c r="BF2972" s="1">
        <v>142</v>
      </c>
      <c r="BG2972" s="1">
        <v>0</v>
      </c>
      <c r="BH2972" s="1">
        <f t="shared" si="867"/>
        <v>4498</v>
      </c>
    </row>
    <row r="2973" spans="1:60" hidden="1" outlineLevel="1">
      <c r="A2973" t="s">
        <v>2115</v>
      </c>
      <c r="B2973" t="s">
        <v>2166</v>
      </c>
      <c r="C2973" s="25">
        <v>14874</v>
      </c>
      <c r="F2973" s="25">
        <f t="shared" si="866"/>
        <v>9129</v>
      </c>
      <c r="G2973" s="25">
        <v>5452</v>
      </c>
      <c r="H2973" s="1">
        <v>5319</v>
      </c>
      <c r="I2973" s="2" t="str">
        <f t="shared" si="868"/>
        <v/>
      </c>
      <c r="J2973" s="2">
        <f t="shared" si="869"/>
        <v>0.58264870193887608</v>
      </c>
      <c r="K2973" s="10" t="e">
        <f t="shared" si="870"/>
        <v>#N/A</v>
      </c>
      <c r="L2973" s="9" t="e">
        <f t="shared" si="871"/>
        <v>#N/A</v>
      </c>
      <c r="M2973" s="8" t="e">
        <f t="shared" si="872"/>
        <v>#N/A</v>
      </c>
      <c r="N2973" s="2" t="str">
        <f t="shared" si="873"/>
        <v>-</v>
      </c>
      <c r="O2973" s="2" t="str">
        <f t="shared" si="874"/>
        <v>-</v>
      </c>
      <c r="P2973" s="2" t="str">
        <f t="shared" si="875"/>
        <v>-</v>
      </c>
      <c r="Q2973" s="2" t="str">
        <f t="shared" si="876"/>
        <v>-</v>
      </c>
      <c r="AS2973" t="s">
        <v>2115</v>
      </c>
      <c r="AT2973" t="s">
        <v>2166</v>
      </c>
      <c r="AW2973" s="35">
        <v>51</v>
      </c>
      <c r="AX2973" s="37">
        <v>101</v>
      </c>
      <c r="AY2973" s="41">
        <f t="shared" si="858"/>
        <v>51101</v>
      </c>
      <c r="BA2973" s="7" t="s">
        <v>59</v>
      </c>
      <c r="BE2973" s="1">
        <v>9129</v>
      </c>
      <c r="BF2973" s="1">
        <v>391</v>
      </c>
      <c r="BG2973" s="1">
        <v>0</v>
      </c>
      <c r="BH2973" s="1">
        <f t="shared" si="867"/>
        <v>9520</v>
      </c>
    </row>
    <row r="2974" spans="1:60" hidden="1" outlineLevel="1">
      <c r="A2974" t="s">
        <v>2846</v>
      </c>
      <c r="B2974" t="s">
        <v>2166</v>
      </c>
      <c r="C2974" s="25">
        <v>11551</v>
      </c>
      <c r="F2974" s="25">
        <f t="shared" si="866"/>
        <v>8077</v>
      </c>
      <c r="G2974" s="25">
        <v>5207</v>
      </c>
      <c r="H2974" s="1">
        <v>5094</v>
      </c>
      <c r="I2974" s="2" t="str">
        <f t="shared" si="868"/>
        <v/>
      </c>
      <c r="J2974" s="2">
        <f t="shared" si="869"/>
        <v>0.63067970781230653</v>
      </c>
      <c r="K2974" s="10" t="e">
        <f t="shared" si="870"/>
        <v>#N/A</v>
      </c>
      <c r="L2974" s="9" t="e">
        <f t="shared" si="871"/>
        <v>#N/A</v>
      </c>
      <c r="M2974" s="8" t="e">
        <f t="shared" si="872"/>
        <v>#N/A</v>
      </c>
      <c r="N2974" s="2" t="str">
        <f t="shared" si="873"/>
        <v>-</v>
      </c>
      <c r="O2974" s="2" t="str">
        <f t="shared" si="874"/>
        <v>-</v>
      </c>
      <c r="P2974" s="2" t="str">
        <f t="shared" si="875"/>
        <v>-</v>
      </c>
      <c r="Q2974" s="2" t="str">
        <f t="shared" si="876"/>
        <v>-</v>
      </c>
      <c r="AS2974" t="s">
        <v>2846</v>
      </c>
      <c r="AT2974" t="s">
        <v>2166</v>
      </c>
      <c r="AW2974" s="35">
        <v>51</v>
      </c>
      <c r="AX2974" s="37">
        <v>103</v>
      </c>
      <c r="AY2974" s="41">
        <f t="shared" si="858"/>
        <v>51103</v>
      </c>
      <c r="BA2974" s="7" t="s">
        <v>59</v>
      </c>
      <c r="BE2974" s="1">
        <v>8077</v>
      </c>
      <c r="BF2974" s="1">
        <v>307</v>
      </c>
      <c r="BG2974" s="1">
        <v>0</v>
      </c>
      <c r="BH2974" s="1">
        <f t="shared" si="867"/>
        <v>8384</v>
      </c>
    </row>
    <row r="2975" spans="1:60" hidden="1" outlineLevel="1">
      <c r="A2975" t="s">
        <v>2113</v>
      </c>
      <c r="B2975" t="s">
        <v>2166</v>
      </c>
      <c r="C2975" s="25">
        <v>25228</v>
      </c>
      <c r="F2975" s="25">
        <f t="shared" si="866"/>
        <v>15618</v>
      </c>
      <c r="G2975" s="25">
        <v>6933</v>
      </c>
      <c r="H2975" s="1">
        <v>6741</v>
      </c>
      <c r="I2975" s="2" t="str">
        <f t="shared" si="868"/>
        <v/>
      </c>
      <c r="J2975" s="2">
        <f t="shared" si="869"/>
        <v>0.43161736457933153</v>
      </c>
      <c r="K2975" s="10" t="e">
        <f t="shared" si="870"/>
        <v>#N/A</v>
      </c>
      <c r="L2975" s="9" t="e">
        <f t="shared" si="871"/>
        <v>#N/A</v>
      </c>
      <c r="M2975" s="8" t="e">
        <f t="shared" si="872"/>
        <v>#N/A</v>
      </c>
      <c r="N2975" s="2" t="str">
        <f t="shared" si="873"/>
        <v>-</v>
      </c>
      <c r="O2975" s="2" t="str">
        <f t="shared" si="874"/>
        <v>-</v>
      </c>
      <c r="P2975" s="2" t="str">
        <f t="shared" si="875"/>
        <v>-</v>
      </c>
      <c r="Q2975" s="2" t="str">
        <f t="shared" si="876"/>
        <v>-</v>
      </c>
      <c r="AS2975" t="s">
        <v>2113</v>
      </c>
      <c r="AT2975" t="s">
        <v>2166</v>
      </c>
      <c r="AW2975" s="35">
        <v>51</v>
      </c>
      <c r="AX2975" s="37">
        <v>105</v>
      </c>
      <c r="AY2975" s="41">
        <f t="shared" si="858"/>
        <v>51105</v>
      </c>
      <c r="BA2975" s="7" t="s">
        <v>59</v>
      </c>
      <c r="BE2975" s="1">
        <v>15618</v>
      </c>
      <c r="BF2975" s="1">
        <v>381</v>
      </c>
      <c r="BG2975" s="1">
        <v>0</v>
      </c>
      <c r="BH2975" s="1">
        <f t="shared" si="867"/>
        <v>15999</v>
      </c>
    </row>
    <row r="2976" spans="1:60" hidden="1" outlineLevel="1">
      <c r="A2976" t="s">
        <v>1540</v>
      </c>
      <c r="B2976" t="s">
        <v>2166</v>
      </c>
      <c r="C2976" s="25">
        <v>267194</v>
      </c>
      <c r="F2976" s="25">
        <f t="shared" si="866"/>
        <v>142458</v>
      </c>
      <c r="G2976" s="25">
        <v>81082</v>
      </c>
      <c r="H2976" s="1">
        <v>80529</v>
      </c>
      <c r="I2976" s="2" t="str">
        <f t="shared" si="868"/>
        <v/>
      </c>
      <c r="J2976" s="2">
        <f t="shared" si="869"/>
        <v>0.56528239902286992</v>
      </c>
      <c r="K2976" s="10" t="e">
        <f t="shared" si="870"/>
        <v>#N/A</v>
      </c>
      <c r="L2976" s="9" t="e">
        <f t="shared" si="871"/>
        <v>#N/A</v>
      </c>
      <c r="M2976" s="8" t="e">
        <f t="shared" si="872"/>
        <v>#N/A</v>
      </c>
      <c r="N2976" s="2" t="str">
        <f t="shared" si="873"/>
        <v>-</v>
      </c>
      <c r="O2976" s="2" t="str">
        <f t="shared" si="874"/>
        <v>-</v>
      </c>
      <c r="P2976" s="2" t="str">
        <f t="shared" si="875"/>
        <v>-</v>
      </c>
      <c r="Q2976" s="2" t="str">
        <f t="shared" si="876"/>
        <v>-</v>
      </c>
      <c r="AS2976" t="s">
        <v>1540</v>
      </c>
      <c r="AT2976" t="s">
        <v>2166</v>
      </c>
      <c r="AW2976" s="35">
        <v>51</v>
      </c>
      <c r="AX2976" s="37">
        <v>107</v>
      </c>
      <c r="AY2976" s="41">
        <f t="shared" si="858"/>
        <v>51107</v>
      </c>
      <c r="BA2976" s="7" t="s">
        <v>59</v>
      </c>
      <c r="BE2976" s="1">
        <v>142246</v>
      </c>
      <c r="BF2976" s="1">
        <v>10346</v>
      </c>
      <c r="BG2976" s="1">
        <v>212</v>
      </c>
      <c r="BH2976" s="1">
        <f t="shared" si="867"/>
        <v>152804</v>
      </c>
    </row>
    <row r="2977" spans="1:60" hidden="1" outlineLevel="1">
      <c r="A2977" t="s">
        <v>674</v>
      </c>
      <c r="B2977" t="s">
        <v>2166</v>
      </c>
      <c r="C2977" s="25">
        <v>30946</v>
      </c>
      <c r="F2977" s="25">
        <f t="shared" si="866"/>
        <v>17405</v>
      </c>
      <c r="G2977" s="25">
        <v>9861</v>
      </c>
      <c r="H2977" s="1">
        <v>9488</v>
      </c>
      <c r="I2977" s="2" t="str">
        <f t="shared" si="868"/>
        <v/>
      </c>
      <c r="J2977" s="2">
        <f t="shared" si="869"/>
        <v>0.54513070956621656</v>
      </c>
      <c r="K2977" s="10" t="e">
        <f t="shared" si="870"/>
        <v>#N/A</v>
      </c>
      <c r="L2977" s="9" t="e">
        <f t="shared" si="871"/>
        <v>#N/A</v>
      </c>
      <c r="M2977" s="8" t="e">
        <f t="shared" si="872"/>
        <v>#N/A</v>
      </c>
      <c r="N2977" s="2" t="str">
        <f t="shared" si="873"/>
        <v>-</v>
      </c>
      <c r="O2977" s="2" t="str">
        <f t="shared" si="874"/>
        <v>-</v>
      </c>
      <c r="P2977" s="2" t="str">
        <f t="shared" si="875"/>
        <v>-</v>
      </c>
      <c r="Q2977" s="2" t="str">
        <f t="shared" si="876"/>
        <v>-</v>
      </c>
      <c r="AS2977" t="s">
        <v>674</v>
      </c>
      <c r="AT2977" t="s">
        <v>2166</v>
      </c>
      <c r="AW2977" s="35">
        <v>51</v>
      </c>
      <c r="AX2977" s="37">
        <v>109</v>
      </c>
      <c r="AY2977" s="41">
        <f t="shared" si="858"/>
        <v>51109</v>
      </c>
      <c r="BA2977" s="7" t="s">
        <v>59</v>
      </c>
      <c r="BE2977" s="1">
        <v>17405</v>
      </c>
      <c r="BF2977" s="1">
        <v>715</v>
      </c>
      <c r="BG2977" s="1">
        <v>0</v>
      </c>
      <c r="BH2977" s="1">
        <f t="shared" si="867"/>
        <v>18120</v>
      </c>
    </row>
    <row r="2978" spans="1:60" hidden="1" outlineLevel="1">
      <c r="A2978" t="s">
        <v>1646</v>
      </c>
      <c r="B2978" t="s">
        <v>2166</v>
      </c>
      <c r="C2978" s="25">
        <v>13070</v>
      </c>
      <c r="F2978" s="25">
        <f t="shared" si="866"/>
        <v>7145</v>
      </c>
      <c r="G2978" s="25">
        <v>3744</v>
      </c>
      <c r="H2978" s="1">
        <v>3596</v>
      </c>
      <c r="I2978" s="2" t="str">
        <f t="shared" si="868"/>
        <v/>
      </c>
      <c r="J2978" s="2">
        <f t="shared" si="869"/>
        <v>0.50328901329601117</v>
      </c>
      <c r="K2978" s="10" t="e">
        <f t="shared" si="870"/>
        <v>#N/A</v>
      </c>
      <c r="L2978" s="9" t="e">
        <f t="shared" si="871"/>
        <v>#N/A</v>
      </c>
      <c r="M2978" s="8" t="e">
        <f t="shared" si="872"/>
        <v>#N/A</v>
      </c>
      <c r="N2978" s="2" t="str">
        <f t="shared" si="873"/>
        <v>-</v>
      </c>
      <c r="O2978" s="2" t="str">
        <f t="shared" si="874"/>
        <v>-</v>
      </c>
      <c r="P2978" s="2" t="str">
        <f t="shared" si="875"/>
        <v>-</v>
      </c>
      <c r="Q2978" s="2" t="str">
        <f t="shared" si="876"/>
        <v>-</v>
      </c>
      <c r="AS2978" t="s">
        <v>1646</v>
      </c>
      <c r="AT2978" t="s">
        <v>2166</v>
      </c>
      <c r="AW2978" s="35">
        <v>51</v>
      </c>
      <c r="AX2978" s="37">
        <v>111</v>
      </c>
      <c r="AY2978" s="41">
        <f t="shared" si="858"/>
        <v>51111</v>
      </c>
      <c r="BA2978" s="7" t="s">
        <v>59</v>
      </c>
      <c r="BE2978" s="1">
        <v>7145</v>
      </c>
      <c r="BF2978" s="1">
        <v>337</v>
      </c>
      <c r="BG2978" s="1">
        <v>0</v>
      </c>
      <c r="BH2978" s="1">
        <f t="shared" si="867"/>
        <v>7482</v>
      </c>
    </row>
    <row r="2979" spans="1:60" hidden="1" outlineLevel="1">
      <c r="A2979" t="s">
        <v>745</v>
      </c>
      <c r="B2979" t="s">
        <v>2166</v>
      </c>
      <c r="C2979" s="25">
        <v>13291</v>
      </c>
      <c r="F2979" s="25">
        <f t="shared" si="866"/>
        <v>7661</v>
      </c>
      <c r="G2979" s="25">
        <v>4571</v>
      </c>
      <c r="H2979" s="1">
        <v>4422</v>
      </c>
      <c r="I2979" s="2" t="str">
        <f t="shared" si="868"/>
        <v/>
      </c>
      <c r="J2979" s="2">
        <f t="shared" si="869"/>
        <v>0.5772092416133664</v>
      </c>
      <c r="K2979" s="10" t="e">
        <f t="shared" si="870"/>
        <v>#N/A</v>
      </c>
      <c r="L2979" s="9" t="e">
        <f t="shared" si="871"/>
        <v>#N/A</v>
      </c>
      <c r="M2979" s="8" t="e">
        <f t="shared" si="872"/>
        <v>#N/A</v>
      </c>
      <c r="N2979" s="2" t="str">
        <f t="shared" si="873"/>
        <v>-</v>
      </c>
      <c r="O2979" s="2" t="str">
        <f t="shared" si="874"/>
        <v>-</v>
      </c>
      <c r="P2979" s="2" t="str">
        <f t="shared" si="875"/>
        <v>-</v>
      </c>
      <c r="Q2979" s="2" t="str">
        <f t="shared" si="876"/>
        <v>-</v>
      </c>
      <c r="AS2979" t="s">
        <v>745</v>
      </c>
      <c r="AT2979" t="s">
        <v>2166</v>
      </c>
      <c r="AW2979" s="35">
        <v>51</v>
      </c>
      <c r="AX2979" s="37">
        <v>113</v>
      </c>
      <c r="AY2979" s="41">
        <f t="shared" si="858"/>
        <v>51113</v>
      </c>
      <c r="BA2979" s="7" t="s">
        <v>59</v>
      </c>
      <c r="BE2979" s="1">
        <v>7660</v>
      </c>
      <c r="BF2979" s="1">
        <v>444</v>
      </c>
      <c r="BG2979" s="1">
        <v>1</v>
      </c>
      <c r="BH2979" s="1">
        <f t="shared" si="867"/>
        <v>8105</v>
      </c>
    </row>
    <row r="2980" spans="1:60" hidden="1" outlineLevel="1">
      <c r="A2980" t="s">
        <v>164</v>
      </c>
      <c r="B2980" t="s">
        <v>2166</v>
      </c>
      <c r="C2980" s="25">
        <v>8987</v>
      </c>
      <c r="F2980" s="25">
        <f t="shared" si="866"/>
        <v>6504</v>
      </c>
      <c r="G2980" s="25">
        <v>4025</v>
      </c>
      <c r="H2980" s="1">
        <v>3915</v>
      </c>
      <c r="I2980" s="2" t="str">
        <f t="shared" si="868"/>
        <v/>
      </c>
      <c r="J2980" s="2">
        <f t="shared" si="869"/>
        <v>0.60193726937269376</v>
      </c>
      <c r="K2980" s="10" t="e">
        <f t="shared" si="870"/>
        <v>#N/A</v>
      </c>
      <c r="L2980" s="9" t="e">
        <f t="shared" si="871"/>
        <v>#N/A</v>
      </c>
      <c r="M2980" s="8" t="e">
        <f t="shared" si="872"/>
        <v>#N/A</v>
      </c>
      <c r="N2980" s="2" t="str">
        <f t="shared" si="873"/>
        <v>-</v>
      </c>
      <c r="O2980" s="2" t="str">
        <f t="shared" si="874"/>
        <v>-</v>
      </c>
      <c r="P2980" s="2" t="str">
        <f t="shared" si="875"/>
        <v>-</v>
      </c>
      <c r="Q2980" s="2" t="str">
        <f t="shared" si="876"/>
        <v>-</v>
      </c>
      <c r="AS2980" t="s">
        <v>164</v>
      </c>
      <c r="AT2980" t="s">
        <v>2166</v>
      </c>
      <c r="AW2980" s="35">
        <v>51</v>
      </c>
      <c r="AX2980" s="37">
        <v>115</v>
      </c>
      <c r="AY2980" s="41">
        <f t="shared" si="858"/>
        <v>51115</v>
      </c>
      <c r="BA2980" s="7" t="s">
        <v>59</v>
      </c>
      <c r="BE2980" s="1">
        <v>6504</v>
      </c>
      <c r="BF2980" s="1">
        <v>216</v>
      </c>
      <c r="BG2980" s="1">
        <v>0</v>
      </c>
      <c r="BH2980" s="1">
        <f t="shared" si="867"/>
        <v>6720</v>
      </c>
    </row>
    <row r="2981" spans="1:60" hidden="1" outlineLevel="1">
      <c r="A2981" t="s">
        <v>924</v>
      </c>
      <c r="B2981" t="s">
        <v>2166</v>
      </c>
      <c r="C2981" s="25">
        <v>32642</v>
      </c>
      <c r="F2981" s="25">
        <f t="shared" si="866"/>
        <v>18607</v>
      </c>
      <c r="G2981" s="25">
        <v>8606</v>
      </c>
      <c r="H2981" s="1">
        <v>8348</v>
      </c>
      <c r="I2981" s="2" t="str">
        <f t="shared" si="868"/>
        <v/>
      </c>
      <c r="J2981" s="2">
        <f t="shared" si="869"/>
        <v>0.44864835814478421</v>
      </c>
      <c r="K2981" s="10" t="e">
        <f t="shared" si="870"/>
        <v>#N/A</v>
      </c>
      <c r="L2981" s="9" t="e">
        <f t="shared" si="871"/>
        <v>#N/A</v>
      </c>
      <c r="M2981" s="8" t="e">
        <f t="shared" si="872"/>
        <v>#N/A</v>
      </c>
      <c r="N2981" s="2" t="str">
        <f t="shared" si="873"/>
        <v>-</v>
      </c>
      <c r="O2981" s="2" t="str">
        <f t="shared" si="874"/>
        <v>-</v>
      </c>
      <c r="P2981" s="2" t="str">
        <f t="shared" si="875"/>
        <v>-</v>
      </c>
      <c r="Q2981" s="2" t="str">
        <f t="shared" si="876"/>
        <v>-</v>
      </c>
      <c r="AS2981" t="s">
        <v>924</v>
      </c>
      <c r="AT2981" t="s">
        <v>2166</v>
      </c>
      <c r="AW2981" s="35">
        <v>51</v>
      </c>
      <c r="AX2981" s="37">
        <v>117</v>
      </c>
      <c r="AY2981" s="41">
        <f t="shared" si="858"/>
        <v>51117</v>
      </c>
      <c r="BA2981" s="7" t="s">
        <v>59</v>
      </c>
      <c r="BE2981" s="1">
        <v>18607</v>
      </c>
      <c r="BF2981" s="1">
        <v>750</v>
      </c>
      <c r="BG2981" s="1">
        <v>0</v>
      </c>
      <c r="BH2981" s="1">
        <f t="shared" si="867"/>
        <v>19357</v>
      </c>
    </row>
    <row r="2982" spans="1:60" hidden="1" outlineLevel="1">
      <c r="A2982" t="s">
        <v>2895</v>
      </c>
      <c r="B2982" t="s">
        <v>2166</v>
      </c>
      <c r="C2982" s="25">
        <v>10732</v>
      </c>
      <c r="F2982" s="25">
        <f t="shared" si="866"/>
        <v>6913</v>
      </c>
      <c r="G2982" s="25">
        <v>4391</v>
      </c>
      <c r="H2982" s="1">
        <v>4219</v>
      </c>
      <c r="I2982" s="2" t="str">
        <f t="shared" si="868"/>
        <v/>
      </c>
      <c r="J2982" s="2">
        <f t="shared" si="869"/>
        <v>0.6102994358455085</v>
      </c>
      <c r="K2982" s="10" t="e">
        <f t="shared" si="870"/>
        <v>#N/A</v>
      </c>
      <c r="L2982" s="9" t="e">
        <f t="shared" si="871"/>
        <v>#N/A</v>
      </c>
      <c r="M2982" s="8" t="e">
        <f t="shared" si="872"/>
        <v>#N/A</v>
      </c>
      <c r="N2982" s="2" t="str">
        <f t="shared" si="873"/>
        <v>-</v>
      </c>
      <c r="O2982" s="2" t="str">
        <f t="shared" si="874"/>
        <v>-</v>
      </c>
      <c r="P2982" s="2" t="str">
        <f t="shared" si="875"/>
        <v>-</v>
      </c>
      <c r="Q2982" s="2" t="str">
        <f t="shared" si="876"/>
        <v>-</v>
      </c>
      <c r="AS2982" t="s">
        <v>2895</v>
      </c>
      <c r="AT2982" t="s">
        <v>2166</v>
      </c>
      <c r="AW2982" s="35">
        <v>51</v>
      </c>
      <c r="AX2982" s="37">
        <v>119</v>
      </c>
      <c r="AY2982" s="41">
        <f t="shared" si="858"/>
        <v>51119</v>
      </c>
      <c r="BA2982" s="7" t="s">
        <v>59</v>
      </c>
      <c r="BE2982" s="1">
        <v>6913</v>
      </c>
      <c r="BF2982" s="1">
        <v>437</v>
      </c>
      <c r="BG2982" s="1">
        <v>0</v>
      </c>
      <c r="BH2982" s="1">
        <f t="shared" si="867"/>
        <v>7350</v>
      </c>
    </row>
    <row r="2983" spans="1:60" hidden="1" outlineLevel="1">
      <c r="A2983" t="s">
        <v>1093</v>
      </c>
      <c r="B2983" t="s">
        <v>2166</v>
      </c>
      <c r="C2983" s="25">
        <v>90062</v>
      </c>
      <c r="F2983" s="25">
        <f t="shared" si="866"/>
        <v>42028</v>
      </c>
      <c r="G2983" s="25">
        <v>24752</v>
      </c>
      <c r="H2983" s="1">
        <v>24332</v>
      </c>
      <c r="I2983" s="2" t="str">
        <f t="shared" si="868"/>
        <v/>
      </c>
      <c r="J2983" s="2">
        <f t="shared" si="869"/>
        <v>0.57894736842105265</v>
      </c>
      <c r="K2983" s="10" t="e">
        <f t="shared" si="870"/>
        <v>#N/A</v>
      </c>
      <c r="L2983" s="9" t="e">
        <f t="shared" si="871"/>
        <v>#N/A</v>
      </c>
      <c r="M2983" s="8" t="e">
        <f t="shared" si="872"/>
        <v>#N/A</v>
      </c>
      <c r="N2983" s="2" t="str">
        <f t="shared" si="873"/>
        <v>-</v>
      </c>
      <c r="O2983" s="2" t="str">
        <f t="shared" si="874"/>
        <v>-</v>
      </c>
      <c r="P2983" s="2" t="str">
        <f t="shared" si="875"/>
        <v>-</v>
      </c>
      <c r="Q2983" s="2" t="str">
        <f t="shared" si="876"/>
        <v>-</v>
      </c>
      <c r="AS2983" t="s">
        <v>1093</v>
      </c>
      <c r="AT2983" t="s">
        <v>2166</v>
      </c>
      <c r="AW2983" s="35">
        <v>51</v>
      </c>
      <c r="AX2983" s="37">
        <v>121</v>
      </c>
      <c r="AY2983" s="41">
        <f t="shared" si="858"/>
        <v>51121</v>
      </c>
      <c r="BA2983" s="7" t="s">
        <v>59</v>
      </c>
      <c r="BE2983" s="1">
        <v>42028</v>
      </c>
      <c r="BF2983" s="1">
        <v>4967</v>
      </c>
      <c r="BG2983" s="1">
        <v>0</v>
      </c>
      <c r="BH2983" s="1">
        <f t="shared" si="867"/>
        <v>46995</v>
      </c>
    </row>
    <row r="2984" spans="1:60" hidden="1" outlineLevel="1">
      <c r="A2984" t="s">
        <v>2263</v>
      </c>
      <c r="B2984" t="s">
        <v>2166</v>
      </c>
      <c r="C2984" s="25">
        <v>14809</v>
      </c>
      <c r="F2984" s="25">
        <f t="shared" si="866"/>
        <v>9627</v>
      </c>
      <c r="G2984" s="25">
        <v>5927</v>
      </c>
      <c r="H2984" s="1">
        <v>5856</v>
      </c>
      <c r="I2984" s="2" t="str">
        <f t="shared" si="868"/>
        <v/>
      </c>
      <c r="J2984" s="2">
        <f t="shared" si="869"/>
        <v>0.60828918666251164</v>
      </c>
      <c r="K2984" s="10" t="e">
        <f t="shared" si="870"/>
        <v>#N/A</v>
      </c>
      <c r="L2984" s="9" t="e">
        <f t="shared" si="871"/>
        <v>#N/A</v>
      </c>
      <c r="M2984" s="8" t="e">
        <f t="shared" si="872"/>
        <v>#N/A</v>
      </c>
      <c r="N2984" s="2" t="str">
        <f t="shared" si="873"/>
        <v>-</v>
      </c>
      <c r="O2984" s="2" t="str">
        <f t="shared" si="874"/>
        <v>-</v>
      </c>
      <c r="P2984" s="2" t="str">
        <f t="shared" si="875"/>
        <v>-</v>
      </c>
      <c r="Q2984" s="2" t="str">
        <f t="shared" si="876"/>
        <v>-</v>
      </c>
      <c r="AS2984" t="s">
        <v>2263</v>
      </c>
      <c r="AT2984" t="s">
        <v>2166</v>
      </c>
      <c r="AW2984" s="35">
        <v>51</v>
      </c>
      <c r="AX2984" s="37">
        <v>125</v>
      </c>
      <c r="AY2984" s="41">
        <f t="shared" ref="AY2984:AY3047" si="877">1000*AW2984+AX2984</f>
        <v>51125</v>
      </c>
      <c r="BA2984" s="7" t="s">
        <v>59</v>
      </c>
      <c r="BE2984" s="1">
        <v>9627</v>
      </c>
      <c r="BF2984" s="1">
        <v>390</v>
      </c>
      <c r="BG2984" s="1">
        <v>0</v>
      </c>
      <c r="BH2984" s="1">
        <f t="shared" si="867"/>
        <v>10017</v>
      </c>
    </row>
    <row r="2985" spans="1:60" hidden="1" outlineLevel="1">
      <c r="A2985" t="s">
        <v>781</v>
      </c>
      <c r="B2985" t="s">
        <v>2166</v>
      </c>
      <c r="C2985" s="25">
        <v>16680</v>
      </c>
      <c r="F2985" s="25">
        <f t="shared" si="866"/>
        <v>10423</v>
      </c>
      <c r="G2985" s="25">
        <v>6648</v>
      </c>
      <c r="H2985" s="1">
        <v>4468</v>
      </c>
      <c r="I2985" s="2" t="str">
        <f t="shared" si="868"/>
        <v/>
      </c>
      <c r="J2985" s="2">
        <f t="shared" si="869"/>
        <v>0.42866737023889473</v>
      </c>
      <c r="K2985" s="10" t="e">
        <f t="shared" si="870"/>
        <v>#N/A</v>
      </c>
      <c r="L2985" s="9" t="e">
        <f t="shared" si="871"/>
        <v>#N/A</v>
      </c>
      <c r="M2985" s="8" t="e">
        <f t="shared" si="872"/>
        <v>#N/A</v>
      </c>
      <c r="N2985" s="2" t="str">
        <f t="shared" si="873"/>
        <v>-</v>
      </c>
      <c r="O2985" s="2" t="str">
        <f t="shared" si="874"/>
        <v>-</v>
      </c>
      <c r="P2985" s="2" t="str">
        <f t="shared" si="875"/>
        <v>-</v>
      </c>
      <c r="Q2985" s="2" t="str">
        <f t="shared" si="876"/>
        <v>-</v>
      </c>
      <c r="AS2985" t="s">
        <v>781</v>
      </c>
      <c r="AT2985" t="s">
        <v>2166</v>
      </c>
      <c r="AW2985" s="35">
        <v>51</v>
      </c>
      <c r="AX2985" s="37">
        <v>127</v>
      </c>
      <c r="AY2985" s="41">
        <f t="shared" si="877"/>
        <v>51127</v>
      </c>
      <c r="BA2985" s="7" t="s">
        <v>59</v>
      </c>
      <c r="BE2985" s="1">
        <v>10423</v>
      </c>
      <c r="BF2985" s="1">
        <v>330</v>
      </c>
      <c r="BG2985" s="1">
        <v>0</v>
      </c>
      <c r="BH2985" s="1">
        <f t="shared" si="867"/>
        <v>10753</v>
      </c>
    </row>
    <row r="2986" spans="1:60" hidden="1" outlineLevel="1">
      <c r="A2986" t="s">
        <v>57</v>
      </c>
      <c r="B2986" t="s">
        <v>2166</v>
      </c>
      <c r="C2986" s="25">
        <v>12776</v>
      </c>
      <c r="F2986" s="25">
        <f t="shared" si="866"/>
        <v>8202</v>
      </c>
      <c r="G2986" s="25">
        <v>4291</v>
      </c>
      <c r="H2986" s="1">
        <v>4166</v>
      </c>
      <c r="I2986" s="2" t="str">
        <f t="shared" si="868"/>
        <v/>
      </c>
      <c r="J2986" s="2">
        <f t="shared" si="869"/>
        <v>0.50792489636673976</v>
      </c>
      <c r="K2986" s="10" t="e">
        <f t="shared" si="870"/>
        <v>#N/A</v>
      </c>
      <c r="L2986" s="9" t="e">
        <f t="shared" si="871"/>
        <v>#N/A</v>
      </c>
      <c r="M2986" s="8" t="e">
        <f t="shared" si="872"/>
        <v>#N/A</v>
      </c>
      <c r="N2986" s="2" t="str">
        <f t="shared" si="873"/>
        <v>-</v>
      </c>
      <c r="O2986" s="2" t="str">
        <f t="shared" si="874"/>
        <v>-</v>
      </c>
      <c r="P2986" s="2" t="str">
        <f t="shared" si="875"/>
        <v>-</v>
      </c>
      <c r="Q2986" s="2" t="str">
        <f t="shared" si="876"/>
        <v>-</v>
      </c>
      <c r="AS2986" t="s">
        <v>57</v>
      </c>
      <c r="AT2986" t="s">
        <v>2166</v>
      </c>
      <c r="AW2986" s="35">
        <v>51</v>
      </c>
      <c r="AX2986" s="37">
        <v>131</v>
      </c>
      <c r="AY2986" s="41">
        <f t="shared" si="877"/>
        <v>51131</v>
      </c>
      <c r="BA2986" s="7" t="s">
        <v>59</v>
      </c>
      <c r="BE2986" s="1">
        <v>8202</v>
      </c>
      <c r="BF2986" s="1">
        <v>342</v>
      </c>
      <c r="BG2986" s="1">
        <v>0</v>
      </c>
      <c r="BH2986" s="1">
        <f t="shared" si="867"/>
        <v>8544</v>
      </c>
    </row>
    <row r="2987" spans="1:60" hidden="1" outlineLevel="1">
      <c r="A2987" t="s">
        <v>549</v>
      </c>
      <c r="B2987" t="s">
        <v>2166</v>
      </c>
      <c r="C2987" s="25">
        <v>12430</v>
      </c>
      <c r="F2987" s="25">
        <f t="shared" si="866"/>
        <v>8506</v>
      </c>
      <c r="G2987" s="25">
        <v>5338</v>
      </c>
      <c r="H2987" s="1">
        <v>5244</v>
      </c>
      <c r="I2987" s="2" t="str">
        <f t="shared" si="868"/>
        <v/>
      </c>
      <c r="J2987" s="2">
        <f t="shared" si="869"/>
        <v>0.61650599576769338</v>
      </c>
      <c r="K2987" s="10" t="e">
        <f t="shared" si="870"/>
        <v>#N/A</v>
      </c>
      <c r="L2987" s="9" t="e">
        <f t="shared" si="871"/>
        <v>#N/A</v>
      </c>
      <c r="M2987" s="8" t="e">
        <f t="shared" si="872"/>
        <v>#N/A</v>
      </c>
      <c r="N2987" s="2" t="str">
        <f t="shared" si="873"/>
        <v>-</v>
      </c>
      <c r="O2987" s="2" t="str">
        <f t="shared" si="874"/>
        <v>-</v>
      </c>
      <c r="P2987" s="2" t="str">
        <f t="shared" si="875"/>
        <v>-</v>
      </c>
      <c r="Q2987" s="2" t="str">
        <f t="shared" si="876"/>
        <v>-</v>
      </c>
      <c r="AS2987" t="s">
        <v>549</v>
      </c>
      <c r="AT2987" t="s">
        <v>2166</v>
      </c>
      <c r="AW2987" s="35">
        <v>51</v>
      </c>
      <c r="AX2987" s="37">
        <v>133</v>
      </c>
      <c r="AY2987" s="41">
        <f t="shared" si="877"/>
        <v>51133</v>
      </c>
      <c r="BA2987" s="7" t="s">
        <v>59</v>
      </c>
      <c r="BE2987" s="1">
        <v>8506</v>
      </c>
      <c r="BF2987" s="1">
        <v>389</v>
      </c>
      <c r="BG2987" s="1">
        <v>0</v>
      </c>
      <c r="BH2987" s="1">
        <f t="shared" si="867"/>
        <v>8895</v>
      </c>
    </row>
    <row r="2988" spans="1:60" hidden="1" outlineLevel="1">
      <c r="A2988" t="s">
        <v>99</v>
      </c>
      <c r="B2988" t="s">
        <v>2166</v>
      </c>
      <c r="C2988" s="25">
        <v>15719</v>
      </c>
      <c r="F2988" s="25">
        <f t="shared" si="866"/>
        <v>8282</v>
      </c>
      <c r="G2988" s="25">
        <v>4613</v>
      </c>
      <c r="H2988" s="1">
        <v>3876</v>
      </c>
      <c r="I2988" s="2" t="str">
        <f t="shared" si="868"/>
        <v/>
      </c>
      <c r="J2988" s="2">
        <f t="shared" si="869"/>
        <v>0.46800289785076071</v>
      </c>
      <c r="K2988" s="10" t="e">
        <f t="shared" ref="K2988:K3019" si="878">RANK(R2988,R2988:AP2988)</f>
        <v>#N/A</v>
      </c>
      <c r="L2988" s="9" t="e">
        <f t="shared" ref="L2988:L3019" si="879">RANK(S2988,R2988:AP2988)</f>
        <v>#N/A</v>
      </c>
      <c r="M2988" s="8" t="e">
        <f t="shared" ref="M2988:M3019" si="880">RANK(T2988,R2988:AP2988)</f>
        <v>#N/A</v>
      </c>
      <c r="N2988" s="2" t="str">
        <f t="shared" ref="N2988:N3019" si="881">IF(SUM($R2988:$AO2988)=0,"-",R2988/SUM($R2988:$AO2988))</f>
        <v>-</v>
      </c>
      <c r="O2988" s="2" t="str">
        <f t="shared" ref="O2988:O3019" si="882">IF(SUM($R2988:$AO2988)=0,"-",S2988/SUM($R2988:$AO2988))</f>
        <v>-</v>
      </c>
      <c r="P2988" s="2" t="str">
        <f t="shared" ref="P2988:P3019" si="883">IF(SUM($R2988:$AO2988)=0,"-",T2988/SUM($R2988:$AO2988))</f>
        <v>-</v>
      </c>
      <c r="Q2988" s="2" t="str">
        <f t="shared" ref="Q2988:Q3019" si="884">IF(SUM($R2988:$AO2988)=0,"-",(1-N2988-O2988-P2988))</f>
        <v>-</v>
      </c>
      <c r="AS2988" t="s">
        <v>99</v>
      </c>
      <c r="AT2988" t="s">
        <v>2166</v>
      </c>
      <c r="AW2988" s="35">
        <v>51</v>
      </c>
      <c r="AX2988" s="37">
        <v>135</v>
      </c>
      <c r="AY2988" s="41">
        <f t="shared" si="877"/>
        <v>51135</v>
      </c>
      <c r="BA2988" s="7" t="s">
        <v>59</v>
      </c>
      <c r="BE2988" s="1">
        <v>8282</v>
      </c>
      <c r="BF2988" s="1">
        <v>318</v>
      </c>
      <c r="BG2988" s="1">
        <v>0</v>
      </c>
      <c r="BH2988" s="1">
        <f t="shared" si="867"/>
        <v>8600</v>
      </c>
    </row>
    <row r="2989" spans="1:60" hidden="1" outlineLevel="1">
      <c r="A2989" t="s">
        <v>2585</v>
      </c>
      <c r="B2989" t="s">
        <v>2166</v>
      </c>
      <c r="C2989" s="25">
        <v>31438</v>
      </c>
      <c r="F2989" s="25">
        <f t="shared" ref="F2989:F3052" si="885">BE2989+BG2989</f>
        <v>18171</v>
      </c>
      <c r="G2989" s="25">
        <v>10227</v>
      </c>
      <c r="H2989" s="1">
        <v>9882</v>
      </c>
      <c r="I2989" s="2" t="str">
        <f t="shared" si="868"/>
        <v/>
      </c>
      <c r="J2989" s="2">
        <f t="shared" si="869"/>
        <v>0.54383358098068346</v>
      </c>
      <c r="K2989" s="10" t="e">
        <f t="shared" si="878"/>
        <v>#N/A</v>
      </c>
      <c r="L2989" s="9" t="e">
        <f t="shared" si="879"/>
        <v>#N/A</v>
      </c>
      <c r="M2989" s="8" t="e">
        <f t="shared" si="880"/>
        <v>#N/A</v>
      </c>
      <c r="N2989" s="2" t="str">
        <f t="shared" si="881"/>
        <v>-</v>
      </c>
      <c r="O2989" s="2" t="str">
        <f t="shared" si="882"/>
        <v>-</v>
      </c>
      <c r="P2989" s="2" t="str">
        <f t="shared" si="883"/>
        <v>-</v>
      </c>
      <c r="Q2989" s="2" t="str">
        <f t="shared" si="884"/>
        <v>-</v>
      </c>
      <c r="AS2989" t="s">
        <v>2585</v>
      </c>
      <c r="AT2989" t="s">
        <v>2166</v>
      </c>
      <c r="AW2989" s="35">
        <v>51</v>
      </c>
      <c r="AX2989" s="37">
        <v>137</v>
      </c>
      <c r="AY2989" s="41">
        <f t="shared" si="877"/>
        <v>51137</v>
      </c>
      <c r="BA2989" s="7" t="s">
        <v>59</v>
      </c>
      <c r="BE2989" s="1">
        <v>18170</v>
      </c>
      <c r="BF2989" s="1">
        <v>872</v>
      </c>
      <c r="BG2989" s="1">
        <v>1</v>
      </c>
      <c r="BH2989" s="1">
        <f t="shared" ref="BH2989:BH3052" si="886">BG2989+BF2989+BE2989</f>
        <v>19043</v>
      </c>
    </row>
    <row r="2990" spans="1:60" hidden="1" outlineLevel="1">
      <c r="A2990" t="s">
        <v>100</v>
      </c>
      <c r="B2990" t="s">
        <v>2166</v>
      </c>
      <c r="C2990" s="25">
        <v>24045</v>
      </c>
      <c r="F2990" s="25">
        <f t="shared" si="885"/>
        <v>14142</v>
      </c>
      <c r="G2990" s="25">
        <v>7331</v>
      </c>
      <c r="H2990" s="1">
        <v>7103</v>
      </c>
      <c r="I2990" s="2" t="str">
        <f t="shared" si="868"/>
        <v/>
      </c>
      <c r="J2990" s="2">
        <f t="shared" si="869"/>
        <v>0.50226276339980203</v>
      </c>
      <c r="K2990" s="10" t="e">
        <f t="shared" si="878"/>
        <v>#N/A</v>
      </c>
      <c r="L2990" s="9" t="e">
        <f t="shared" si="879"/>
        <v>#N/A</v>
      </c>
      <c r="M2990" s="8" t="e">
        <f t="shared" si="880"/>
        <v>#N/A</v>
      </c>
      <c r="N2990" s="2" t="str">
        <f t="shared" si="881"/>
        <v>-</v>
      </c>
      <c r="O2990" s="2" t="str">
        <f t="shared" si="882"/>
        <v>-</v>
      </c>
      <c r="P2990" s="2" t="str">
        <f t="shared" si="883"/>
        <v>-</v>
      </c>
      <c r="Q2990" s="2" t="str">
        <f t="shared" si="884"/>
        <v>-</v>
      </c>
      <c r="AS2990" t="s">
        <v>100</v>
      </c>
      <c r="AT2990" t="s">
        <v>2166</v>
      </c>
      <c r="AW2990" s="35">
        <v>51</v>
      </c>
      <c r="AX2990" s="37">
        <v>139</v>
      </c>
      <c r="AY2990" s="41">
        <f t="shared" si="877"/>
        <v>51139</v>
      </c>
      <c r="BA2990" s="7" t="s">
        <v>59</v>
      </c>
      <c r="BE2990" s="1">
        <v>14142</v>
      </c>
      <c r="BF2990" s="1">
        <v>481</v>
      </c>
      <c r="BG2990" s="1">
        <v>0</v>
      </c>
      <c r="BH2990" s="1">
        <f t="shared" si="886"/>
        <v>14623</v>
      </c>
    </row>
    <row r="2991" spans="1:60" hidden="1" outlineLevel="1">
      <c r="A2991" t="s">
        <v>3022</v>
      </c>
      <c r="B2991" t="s">
        <v>2166</v>
      </c>
      <c r="C2991" s="25">
        <v>18766</v>
      </c>
      <c r="F2991" s="25">
        <f t="shared" si="885"/>
        <v>10970</v>
      </c>
      <c r="G2991" s="25">
        <v>5849</v>
      </c>
      <c r="H2991" s="1">
        <v>5512</v>
      </c>
      <c r="I2991" s="2" t="str">
        <f t="shared" si="868"/>
        <v/>
      </c>
      <c r="J2991" s="2">
        <f t="shared" si="869"/>
        <v>0.50246125797629904</v>
      </c>
      <c r="K2991" s="10" t="e">
        <f t="shared" si="878"/>
        <v>#N/A</v>
      </c>
      <c r="L2991" s="9" t="e">
        <f t="shared" si="879"/>
        <v>#N/A</v>
      </c>
      <c r="M2991" s="8" t="e">
        <f t="shared" si="880"/>
        <v>#N/A</v>
      </c>
      <c r="N2991" s="2" t="str">
        <f t="shared" si="881"/>
        <v>-</v>
      </c>
      <c r="O2991" s="2" t="str">
        <f t="shared" si="882"/>
        <v>-</v>
      </c>
      <c r="P2991" s="2" t="str">
        <f t="shared" si="883"/>
        <v>-</v>
      </c>
      <c r="Q2991" s="2" t="str">
        <f t="shared" si="884"/>
        <v>-</v>
      </c>
      <c r="AS2991" t="s">
        <v>3022</v>
      </c>
      <c r="AT2991" t="s">
        <v>2166</v>
      </c>
      <c r="AW2991" s="35">
        <v>51</v>
      </c>
      <c r="AX2991" s="37">
        <v>141</v>
      </c>
      <c r="AY2991" s="41">
        <f t="shared" si="877"/>
        <v>51141</v>
      </c>
      <c r="BA2991" s="7" t="s">
        <v>59</v>
      </c>
      <c r="BE2991" s="1">
        <v>10970</v>
      </c>
      <c r="BF2991" s="1">
        <v>285</v>
      </c>
      <c r="BG2991" s="1">
        <v>0</v>
      </c>
      <c r="BH2991" s="1">
        <f t="shared" si="886"/>
        <v>11255</v>
      </c>
    </row>
    <row r="2992" spans="1:60" hidden="1" outlineLevel="1">
      <c r="A2992" t="s">
        <v>2056</v>
      </c>
      <c r="B2992" t="s">
        <v>2166</v>
      </c>
      <c r="C2992" s="25">
        <v>62586</v>
      </c>
      <c r="F2992" s="25">
        <f t="shared" si="885"/>
        <v>37368</v>
      </c>
      <c r="G2992" s="25">
        <v>20387</v>
      </c>
      <c r="H2992" s="1">
        <v>19626</v>
      </c>
      <c r="I2992" s="2" t="str">
        <f t="shared" si="868"/>
        <v/>
      </c>
      <c r="J2992" s="2">
        <f t="shared" si="869"/>
        <v>0.52520873474630703</v>
      </c>
      <c r="K2992" s="10" t="e">
        <f t="shared" si="878"/>
        <v>#N/A</v>
      </c>
      <c r="L2992" s="9" t="e">
        <f t="shared" si="879"/>
        <v>#N/A</v>
      </c>
      <c r="M2992" s="8" t="e">
        <f t="shared" si="880"/>
        <v>#N/A</v>
      </c>
      <c r="N2992" s="2" t="str">
        <f t="shared" si="881"/>
        <v>-</v>
      </c>
      <c r="O2992" s="2" t="str">
        <f t="shared" si="882"/>
        <v>-</v>
      </c>
      <c r="P2992" s="2" t="str">
        <f t="shared" si="883"/>
        <v>-</v>
      </c>
      <c r="Q2992" s="2" t="str">
        <f t="shared" si="884"/>
        <v>-</v>
      </c>
      <c r="AS2992" t="s">
        <v>2056</v>
      </c>
      <c r="AT2992" t="s">
        <v>2166</v>
      </c>
      <c r="AW2992" s="35">
        <v>51</v>
      </c>
      <c r="AX2992" s="37">
        <v>143</v>
      </c>
      <c r="AY2992" s="41">
        <f t="shared" si="877"/>
        <v>51143</v>
      </c>
      <c r="BA2992" s="7" t="s">
        <v>59</v>
      </c>
      <c r="BE2992" s="1">
        <v>37368</v>
      </c>
      <c r="BF2992" s="1">
        <v>2073</v>
      </c>
      <c r="BG2992" s="1">
        <v>0</v>
      </c>
      <c r="BH2992" s="1">
        <f t="shared" si="886"/>
        <v>39441</v>
      </c>
    </row>
    <row r="2993" spans="1:60" hidden="1" outlineLevel="1">
      <c r="A2993" t="s">
        <v>323</v>
      </c>
      <c r="B2993" t="s">
        <v>2166</v>
      </c>
      <c r="C2993" s="25">
        <v>27391</v>
      </c>
      <c r="F2993" s="25">
        <f t="shared" si="885"/>
        <v>15747</v>
      </c>
      <c r="G2993" s="25">
        <v>9976</v>
      </c>
      <c r="H2993" s="1">
        <v>9399</v>
      </c>
      <c r="I2993" s="2" t="str">
        <f t="shared" si="868"/>
        <v/>
      </c>
      <c r="J2993" s="2">
        <f t="shared" si="869"/>
        <v>0.59687559535149548</v>
      </c>
      <c r="K2993" s="10" t="e">
        <f t="shared" si="878"/>
        <v>#N/A</v>
      </c>
      <c r="L2993" s="9" t="e">
        <f t="shared" si="879"/>
        <v>#N/A</v>
      </c>
      <c r="M2993" s="8" t="e">
        <f t="shared" si="880"/>
        <v>#N/A</v>
      </c>
      <c r="N2993" s="2" t="str">
        <f t="shared" si="881"/>
        <v>-</v>
      </c>
      <c r="O2993" s="2" t="str">
        <f t="shared" si="882"/>
        <v>-</v>
      </c>
      <c r="P2993" s="2" t="str">
        <f t="shared" si="883"/>
        <v>-</v>
      </c>
      <c r="Q2993" s="2" t="str">
        <f t="shared" si="884"/>
        <v>-</v>
      </c>
      <c r="AS2993" t="s">
        <v>323</v>
      </c>
      <c r="AT2993" t="s">
        <v>2166</v>
      </c>
      <c r="AW2993" s="35">
        <v>51</v>
      </c>
      <c r="AX2993" s="37">
        <v>145</v>
      </c>
      <c r="AY2993" s="41">
        <f t="shared" si="877"/>
        <v>51145</v>
      </c>
      <c r="BA2993" s="7" t="s">
        <v>59</v>
      </c>
      <c r="BE2993" s="1">
        <v>15747</v>
      </c>
      <c r="BF2993" s="1">
        <v>546</v>
      </c>
      <c r="BG2993" s="1">
        <v>0</v>
      </c>
      <c r="BH2993" s="1">
        <f t="shared" si="886"/>
        <v>16293</v>
      </c>
    </row>
    <row r="2994" spans="1:60" hidden="1" outlineLevel="1">
      <c r="A2994" t="s">
        <v>411</v>
      </c>
      <c r="B2994" t="s">
        <v>2166</v>
      </c>
      <c r="C2994" s="25">
        <v>21722</v>
      </c>
      <c r="F2994" s="25">
        <f t="shared" si="885"/>
        <v>11022</v>
      </c>
      <c r="G2994" s="25">
        <v>5567</v>
      </c>
      <c r="H2994" s="1">
        <v>5240</v>
      </c>
      <c r="I2994" s="2" t="str">
        <f t="shared" si="868"/>
        <v/>
      </c>
      <c r="J2994" s="2">
        <f t="shared" si="869"/>
        <v>0.47541281074215208</v>
      </c>
      <c r="K2994" s="10" t="e">
        <f t="shared" si="878"/>
        <v>#N/A</v>
      </c>
      <c r="L2994" s="9" t="e">
        <f t="shared" si="879"/>
        <v>#N/A</v>
      </c>
      <c r="M2994" s="8" t="e">
        <f t="shared" si="880"/>
        <v>#N/A</v>
      </c>
      <c r="N2994" s="2" t="str">
        <f t="shared" si="881"/>
        <v>-</v>
      </c>
      <c r="O2994" s="2" t="str">
        <f t="shared" si="882"/>
        <v>-</v>
      </c>
      <c r="P2994" s="2" t="str">
        <f t="shared" si="883"/>
        <v>-</v>
      </c>
      <c r="Q2994" s="2" t="str">
        <f t="shared" si="884"/>
        <v>-</v>
      </c>
      <c r="AS2994" t="s">
        <v>411</v>
      </c>
      <c r="AT2994" t="s">
        <v>2166</v>
      </c>
      <c r="AW2994" s="35">
        <v>51</v>
      </c>
      <c r="AX2994" s="37">
        <v>147</v>
      </c>
      <c r="AY2994" s="41">
        <f t="shared" si="877"/>
        <v>51147</v>
      </c>
      <c r="BA2994" s="7" t="s">
        <v>59</v>
      </c>
      <c r="BE2994" s="1">
        <v>11022</v>
      </c>
      <c r="BF2994" s="1">
        <v>679</v>
      </c>
      <c r="BG2994" s="1">
        <v>0</v>
      </c>
      <c r="BH2994" s="1">
        <f t="shared" si="886"/>
        <v>11701</v>
      </c>
    </row>
    <row r="2995" spans="1:60" hidden="1" outlineLevel="1">
      <c r="A2995" t="s">
        <v>2333</v>
      </c>
      <c r="B2995" t="s">
        <v>2166</v>
      </c>
      <c r="C2995" s="25">
        <v>34575</v>
      </c>
      <c r="F2995" s="25">
        <f t="shared" si="885"/>
        <v>17115</v>
      </c>
      <c r="G2995" s="25">
        <v>9817</v>
      </c>
      <c r="H2995" s="1">
        <v>7709</v>
      </c>
      <c r="I2995" s="2" t="str">
        <f t="shared" si="868"/>
        <v/>
      </c>
      <c r="J2995" s="2">
        <f t="shared" si="869"/>
        <v>0.45042360502483203</v>
      </c>
      <c r="K2995" s="10" t="e">
        <f t="shared" si="878"/>
        <v>#N/A</v>
      </c>
      <c r="L2995" s="9" t="e">
        <f t="shared" si="879"/>
        <v>#N/A</v>
      </c>
      <c r="M2995" s="8" t="e">
        <f t="shared" si="880"/>
        <v>#N/A</v>
      </c>
      <c r="N2995" s="2" t="str">
        <f t="shared" si="881"/>
        <v>-</v>
      </c>
      <c r="O2995" s="2" t="str">
        <f t="shared" si="882"/>
        <v>-</v>
      </c>
      <c r="P2995" s="2" t="str">
        <f t="shared" si="883"/>
        <v>-</v>
      </c>
      <c r="Q2995" s="2" t="str">
        <f t="shared" si="884"/>
        <v>-</v>
      </c>
      <c r="AS2995" t="s">
        <v>2333</v>
      </c>
      <c r="AT2995" t="s">
        <v>2166</v>
      </c>
      <c r="AW2995" s="35">
        <v>51</v>
      </c>
      <c r="AX2995" s="37">
        <v>149</v>
      </c>
      <c r="AY2995" s="41">
        <f t="shared" si="877"/>
        <v>51149</v>
      </c>
      <c r="BA2995" s="7" t="s">
        <v>59</v>
      </c>
      <c r="BE2995" s="1">
        <v>17094</v>
      </c>
      <c r="BF2995" s="1">
        <v>1495</v>
      </c>
      <c r="BG2995" s="1">
        <v>21</v>
      </c>
      <c r="BH2995" s="1">
        <f t="shared" si="886"/>
        <v>18610</v>
      </c>
    </row>
    <row r="2996" spans="1:60" hidden="1" outlineLevel="1">
      <c r="A2996" t="s">
        <v>1081</v>
      </c>
      <c r="B2996" t="s">
        <v>2166</v>
      </c>
      <c r="C2996" s="25">
        <v>359174</v>
      </c>
      <c r="F2996" s="25">
        <f t="shared" si="885"/>
        <v>172625</v>
      </c>
      <c r="G2996" s="25">
        <v>88742</v>
      </c>
      <c r="H2996" s="1">
        <v>87337</v>
      </c>
      <c r="I2996" s="2" t="str">
        <f t="shared" si="868"/>
        <v/>
      </c>
      <c r="J2996" s="2">
        <f t="shared" si="869"/>
        <v>0.50593482983345406</v>
      </c>
      <c r="K2996" s="10" t="e">
        <f t="shared" si="878"/>
        <v>#N/A</v>
      </c>
      <c r="L2996" s="9" t="e">
        <f t="shared" si="879"/>
        <v>#N/A</v>
      </c>
      <c r="M2996" s="8" t="e">
        <f t="shared" si="880"/>
        <v>#N/A</v>
      </c>
      <c r="N2996" s="2" t="str">
        <f t="shared" si="881"/>
        <v>-</v>
      </c>
      <c r="O2996" s="2" t="str">
        <f t="shared" si="882"/>
        <v>-</v>
      </c>
      <c r="P2996" s="2" t="str">
        <f t="shared" si="883"/>
        <v>-</v>
      </c>
      <c r="Q2996" s="2" t="str">
        <f t="shared" si="884"/>
        <v>-</v>
      </c>
      <c r="AS2996" t="s">
        <v>1081</v>
      </c>
      <c r="AT2996" t="s">
        <v>2166</v>
      </c>
      <c r="AW2996" s="35">
        <v>51</v>
      </c>
      <c r="AX2996" s="37">
        <v>153</v>
      </c>
      <c r="AY2996" s="41">
        <f t="shared" si="877"/>
        <v>51153</v>
      </c>
      <c r="BA2996" s="7" t="s">
        <v>59</v>
      </c>
      <c r="BE2996" s="1">
        <v>172564</v>
      </c>
      <c r="BF2996" s="1">
        <v>22154</v>
      </c>
      <c r="BG2996" s="1">
        <v>61</v>
      </c>
      <c r="BH2996" s="1">
        <f t="shared" si="886"/>
        <v>194779</v>
      </c>
    </row>
    <row r="2997" spans="1:60" hidden="1" outlineLevel="1">
      <c r="A2997" t="s">
        <v>2423</v>
      </c>
      <c r="B2997" t="s">
        <v>2166</v>
      </c>
      <c r="C2997" s="25">
        <v>34891</v>
      </c>
      <c r="F2997" s="25">
        <f t="shared" si="885"/>
        <v>19726</v>
      </c>
      <c r="G2997" s="25">
        <v>11173</v>
      </c>
      <c r="H2997" s="1">
        <v>10925</v>
      </c>
      <c r="I2997" s="2" t="str">
        <f t="shared" si="868"/>
        <v/>
      </c>
      <c r="J2997" s="2">
        <f t="shared" si="869"/>
        <v>0.55383757477440942</v>
      </c>
      <c r="K2997" s="10" t="e">
        <f t="shared" si="878"/>
        <v>#N/A</v>
      </c>
      <c r="L2997" s="9" t="e">
        <f t="shared" si="879"/>
        <v>#N/A</v>
      </c>
      <c r="M2997" s="8" t="e">
        <f t="shared" si="880"/>
        <v>#N/A</v>
      </c>
      <c r="N2997" s="2" t="str">
        <f t="shared" si="881"/>
        <v>-</v>
      </c>
      <c r="O2997" s="2" t="str">
        <f t="shared" si="882"/>
        <v>-</v>
      </c>
      <c r="P2997" s="2" t="str">
        <f t="shared" si="883"/>
        <v>-</v>
      </c>
      <c r="Q2997" s="2" t="str">
        <f t="shared" si="884"/>
        <v>-</v>
      </c>
      <c r="AS2997" t="s">
        <v>2423</v>
      </c>
      <c r="AT2997" t="s">
        <v>2166</v>
      </c>
      <c r="AW2997" s="35">
        <v>51</v>
      </c>
      <c r="AX2997" s="37">
        <v>155</v>
      </c>
      <c r="AY2997" s="41">
        <f t="shared" si="877"/>
        <v>51155</v>
      </c>
      <c r="BA2997" s="7" t="s">
        <v>59</v>
      </c>
      <c r="BE2997" s="1">
        <v>19725</v>
      </c>
      <c r="BF2997" s="1">
        <v>873</v>
      </c>
      <c r="BG2997" s="1">
        <v>1</v>
      </c>
      <c r="BH2997" s="1">
        <f t="shared" si="886"/>
        <v>20599</v>
      </c>
    </row>
    <row r="2998" spans="1:60" hidden="1" outlineLevel="1">
      <c r="A2998" t="s">
        <v>1509</v>
      </c>
      <c r="B2998" t="s">
        <v>2166</v>
      </c>
      <c r="C2998" s="25">
        <v>7348</v>
      </c>
      <c r="F2998" s="25">
        <f t="shared" si="885"/>
        <v>5051</v>
      </c>
      <c r="G2998" s="25">
        <v>3428</v>
      </c>
      <c r="H2998" s="1">
        <v>3338</v>
      </c>
      <c r="I2998" s="2" t="str">
        <f t="shared" si="868"/>
        <v/>
      </c>
      <c r="J2998" s="2">
        <f t="shared" si="869"/>
        <v>0.66085923579489214</v>
      </c>
      <c r="K2998" s="10" t="e">
        <f t="shared" si="878"/>
        <v>#N/A</v>
      </c>
      <c r="L2998" s="9" t="e">
        <f t="shared" si="879"/>
        <v>#N/A</v>
      </c>
      <c r="M2998" s="8" t="e">
        <f t="shared" si="880"/>
        <v>#N/A</v>
      </c>
      <c r="N2998" s="2" t="str">
        <f t="shared" si="881"/>
        <v>-</v>
      </c>
      <c r="O2998" s="2" t="str">
        <f t="shared" si="882"/>
        <v>-</v>
      </c>
      <c r="P2998" s="2" t="str">
        <f t="shared" si="883"/>
        <v>-</v>
      </c>
      <c r="Q2998" s="2" t="str">
        <f t="shared" si="884"/>
        <v>-</v>
      </c>
      <c r="AS2998" t="s">
        <v>1509</v>
      </c>
      <c r="AT2998" t="s">
        <v>2166</v>
      </c>
      <c r="AW2998" s="35">
        <v>51</v>
      </c>
      <c r="AX2998" s="37">
        <v>157</v>
      </c>
      <c r="AY2998" s="41">
        <f t="shared" si="877"/>
        <v>51157</v>
      </c>
      <c r="BA2998" s="7" t="s">
        <v>59</v>
      </c>
      <c r="BE2998" s="1">
        <v>5051</v>
      </c>
      <c r="BF2998" s="1">
        <v>210</v>
      </c>
      <c r="BG2998" s="1">
        <v>0</v>
      </c>
      <c r="BH2998" s="1">
        <f t="shared" si="886"/>
        <v>5261</v>
      </c>
    </row>
    <row r="2999" spans="1:60" hidden="1" outlineLevel="1">
      <c r="A2999" t="s">
        <v>1274</v>
      </c>
      <c r="B2999" t="s">
        <v>2166</v>
      </c>
      <c r="C2999" s="25">
        <v>9328</v>
      </c>
      <c r="F2999" s="25">
        <f t="shared" si="885"/>
        <v>4641</v>
      </c>
      <c r="G2999" s="25">
        <v>2583</v>
      </c>
      <c r="H2999" s="1">
        <v>2504</v>
      </c>
      <c r="I2999" s="2" t="str">
        <f t="shared" si="868"/>
        <v/>
      </c>
      <c r="J2999" s="2">
        <f t="shared" si="869"/>
        <v>0.53953889248006892</v>
      </c>
      <c r="K2999" s="10" t="e">
        <f t="shared" si="878"/>
        <v>#N/A</v>
      </c>
      <c r="L2999" s="9" t="e">
        <f t="shared" si="879"/>
        <v>#N/A</v>
      </c>
      <c r="M2999" s="8" t="e">
        <f t="shared" si="880"/>
        <v>#N/A</v>
      </c>
      <c r="N2999" s="2" t="str">
        <f t="shared" si="881"/>
        <v>-</v>
      </c>
      <c r="O2999" s="2" t="str">
        <f t="shared" si="882"/>
        <v>-</v>
      </c>
      <c r="P2999" s="2" t="str">
        <f t="shared" si="883"/>
        <v>-</v>
      </c>
      <c r="Q2999" s="2" t="str">
        <f t="shared" si="884"/>
        <v>-</v>
      </c>
      <c r="AS2999" t="s">
        <v>1274</v>
      </c>
      <c r="AT2999" t="s">
        <v>2166</v>
      </c>
      <c r="AW2999" s="35">
        <v>51</v>
      </c>
      <c r="AX2999" s="37">
        <v>159</v>
      </c>
      <c r="AY2999" s="41">
        <f t="shared" si="877"/>
        <v>51159</v>
      </c>
      <c r="BA2999" s="7" t="s">
        <v>59</v>
      </c>
      <c r="BE2999" s="1">
        <v>4641</v>
      </c>
      <c r="BF2999" s="1">
        <v>143</v>
      </c>
      <c r="BG2999" s="1">
        <v>0</v>
      </c>
      <c r="BH2999" s="1">
        <f t="shared" si="886"/>
        <v>4784</v>
      </c>
    </row>
    <row r="3000" spans="1:60" hidden="1" outlineLevel="1">
      <c r="A3000" t="s">
        <v>3024</v>
      </c>
      <c r="B3000" t="s">
        <v>2166</v>
      </c>
      <c r="C3000" s="25">
        <v>90489</v>
      </c>
      <c r="F3000" s="25">
        <f t="shared" si="885"/>
        <v>59597</v>
      </c>
      <c r="G3000" s="25">
        <v>37188</v>
      </c>
      <c r="H3000" s="1">
        <v>35545</v>
      </c>
      <c r="I3000" s="2" t="str">
        <f t="shared" si="868"/>
        <v/>
      </c>
      <c r="J3000" s="2">
        <f t="shared" si="869"/>
        <v>0.59642263872342571</v>
      </c>
      <c r="K3000" s="10" t="e">
        <f t="shared" si="878"/>
        <v>#N/A</v>
      </c>
      <c r="L3000" s="9" t="e">
        <f t="shared" si="879"/>
        <v>#N/A</v>
      </c>
      <c r="M3000" s="8" t="e">
        <f t="shared" si="880"/>
        <v>#N/A</v>
      </c>
      <c r="N3000" s="2" t="str">
        <f t="shared" si="881"/>
        <v>-</v>
      </c>
      <c r="O3000" s="2" t="str">
        <f t="shared" si="882"/>
        <v>-</v>
      </c>
      <c r="P3000" s="2" t="str">
        <f t="shared" si="883"/>
        <v>-</v>
      </c>
      <c r="Q3000" s="2" t="str">
        <f t="shared" si="884"/>
        <v>-</v>
      </c>
      <c r="AS3000" t="s">
        <v>3024</v>
      </c>
      <c r="AT3000" t="s">
        <v>2166</v>
      </c>
      <c r="AW3000" s="35">
        <v>51</v>
      </c>
      <c r="AX3000" s="37">
        <v>161</v>
      </c>
      <c r="AY3000" s="41">
        <f t="shared" si="877"/>
        <v>51161</v>
      </c>
      <c r="BA3000" s="7" t="s">
        <v>59</v>
      </c>
      <c r="BE3000" s="1">
        <v>59596</v>
      </c>
      <c r="BF3000" s="1">
        <v>2908</v>
      </c>
      <c r="BG3000" s="1">
        <v>1</v>
      </c>
      <c r="BH3000" s="1">
        <f t="shared" si="886"/>
        <v>62505</v>
      </c>
    </row>
    <row r="3001" spans="1:60" hidden="1" outlineLevel="1">
      <c r="A3001" t="s">
        <v>1709</v>
      </c>
      <c r="B3001" t="s">
        <v>2166</v>
      </c>
      <c r="C3001" s="25">
        <v>21931</v>
      </c>
      <c r="F3001" s="25">
        <f t="shared" si="885"/>
        <v>12140</v>
      </c>
      <c r="G3001" s="25">
        <v>7461</v>
      </c>
      <c r="H3001" s="1">
        <v>6797</v>
      </c>
      <c r="I3001" s="2" t="str">
        <f t="shared" si="868"/>
        <v/>
      </c>
      <c r="J3001" s="2">
        <f t="shared" si="869"/>
        <v>0.55988467874794068</v>
      </c>
      <c r="K3001" s="10" t="e">
        <f t="shared" si="878"/>
        <v>#N/A</v>
      </c>
      <c r="L3001" s="9" t="e">
        <f t="shared" si="879"/>
        <v>#N/A</v>
      </c>
      <c r="M3001" s="8" t="e">
        <f t="shared" si="880"/>
        <v>#N/A</v>
      </c>
      <c r="N3001" s="2" t="str">
        <f t="shared" si="881"/>
        <v>-</v>
      </c>
      <c r="O3001" s="2" t="str">
        <f t="shared" si="882"/>
        <v>-</v>
      </c>
      <c r="P3001" s="2" t="str">
        <f t="shared" si="883"/>
        <v>-</v>
      </c>
      <c r="Q3001" s="2" t="str">
        <f t="shared" si="884"/>
        <v>-</v>
      </c>
      <c r="AS3001" t="s">
        <v>1709</v>
      </c>
      <c r="AT3001" t="s">
        <v>2166</v>
      </c>
      <c r="AW3001" s="35">
        <v>51</v>
      </c>
      <c r="AX3001" s="37">
        <v>163</v>
      </c>
      <c r="AY3001" s="41">
        <f t="shared" si="877"/>
        <v>51163</v>
      </c>
      <c r="BA3001" s="7" t="s">
        <v>59</v>
      </c>
      <c r="BE3001" s="1">
        <v>12140</v>
      </c>
      <c r="BF3001" s="1">
        <v>653</v>
      </c>
      <c r="BG3001" s="1">
        <v>0</v>
      </c>
      <c r="BH3001" s="1">
        <f t="shared" si="886"/>
        <v>12793</v>
      </c>
    </row>
    <row r="3002" spans="1:60" hidden="1" outlineLevel="1">
      <c r="A3002" t="s">
        <v>667</v>
      </c>
      <c r="B3002" t="s">
        <v>2166</v>
      </c>
      <c r="C3002" s="25">
        <v>73000</v>
      </c>
      <c r="F3002" s="25">
        <f t="shared" si="885"/>
        <v>38385</v>
      </c>
      <c r="G3002" s="25">
        <v>23922</v>
      </c>
      <c r="H3002" s="1">
        <v>22649</v>
      </c>
      <c r="I3002" s="2" t="str">
        <f t="shared" si="868"/>
        <v/>
      </c>
      <c r="J3002" s="2">
        <f t="shared" si="869"/>
        <v>0.59004819590986057</v>
      </c>
      <c r="K3002" s="10" t="e">
        <f t="shared" si="878"/>
        <v>#N/A</v>
      </c>
      <c r="L3002" s="9" t="e">
        <f t="shared" si="879"/>
        <v>#N/A</v>
      </c>
      <c r="M3002" s="8" t="e">
        <f t="shared" si="880"/>
        <v>#N/A</v>
      </c>
      <c r="N3002" s="2" t="str">
        <f t="shared" si="881"/>
        <v>-</v>
      </c>
      <c r="O3002" s="2" t="str">
        <f t="shared" si="882"/>
        <v>-</v>
      </c>
      <c r="P3002" s="2" t="str">
        <f t="shared" si="883"/>
        <v>-</v>
      </c>
      <c r="Q3002" s="2" t="str">
        <f t="shared" si="884"/>
        <v>-</v>
      </c>
      <c r="AS3002" t="s">
        <v>667</v>
      </c>
      <c r="AT3002" t="s">
        <v>2166</v>
      </c>
      <c r="AW3002" s="35">
        <v>51</v>
      </c>
      <c r="AX3002" s="37">
        <v>165</v>
      </c>
      <c r="AY3002" s="41">
        <f t="shared" si="877"/>
        <v>51165</v>
      </c>
      <c r="BA3002" s="7" t="s">
        <v>59</v>
      </c>
      <c r="BE3002" s="1">
        <v>38375</v>
      </c>
      <c r="BF3002" s="1">
        <v>1400</v>
      </c>
      <c r="BG3002" s="1">
        <v>10</v>
      </c>
      <c r="BH3002" s="1">
        <f t="shared" si="886"/>
        <v>39785</v>
      </c>
    </row>
    <row r="3003" spans="1:60" hidden="1" outlineLevel="1">
      <c r="A3003" t="s">
        <v>1151</v>
      </c>
      <c r="B3003" t="s">
        <v>2166</v>
      </c>
      <c r="C3003" s="25">
        <v>28618</v>
      </c>
      <c r="F3003" s="25">
        <f t="shared" si="885"/>
        <v>18065</v>
      </c>
      <c r="G3003" s="25">
        <v>8731</v>
      </c>
      <c r="H3003" s="1">
        <v>8578</v>
      </c>
      <c r="I3003" s="2" t="str">
        <f t="shared" si="868"/>
        <v/>
      </c>
      <c r="J3003" s="2">
        <f t="shared" si="869"/>
        <v>0.47484085247716579</v>
      </c>
      <c r="K3003" s="10" t="e">
        <f t="shared" si="878"/>
        <v>#N/A</v>
      </c>
      <c r="L3003" s="9" t="e">
        <f t="shared" si="879"/>
        <v>#N/A</v>
      </c>
      <c r="M3003" s="8" t="e">
        <f t="shared" si="880"/>
        <v>#N/A</v>
      </c>
      <c r="N3003" s="2" t="str">
        <f t="shared" si="881"/>
        <v>-</v>
      </c>
      <c r="O3003" s="2" t="str">
        <f t="shared" si="882"/>
        <v>-</v>
      </c>
      <c r="P3003" s="2" t="str">
        <f t="shared" si="883"/>
        <v>-</v>
      </c>
      <c r="Q3003" s="2" t="str">
        <f t="shared" si="884"/>
        <v>-</v>
      </c>
      <c r="AS3003" t="s">
        <v>1151</v>
      </c>
      <c r="AT3003" t="s">
        <v>2166</v>
      </c>
      <c r="AW3003" s="35">
        <v>51</v>
      </c>
      <c r="AX3003" s="37">
        <v>167</v>
      </c>
      <c r="AY3003" s="41">
        <f t="shared" si="877"/>
        <v>51167</v>
      </c>
      <c r="BA3003" s="7" t="s">
        <v>59</v>
      </c>
      <c r="BE3003" s="1">
        <v>18065</v>
      </c>
      <c r="BF3003" s="1">
        <v>373</v>
      </c>
      <c r="BG3003" s="1">
        <v>0</v>
      </c>
      <c r="BH3003" s="1">
        <f t="shared" si="886"/>
        <v>18438</v>
      </c>
    </row>
    <row r="3004" spans="1:60" hidden="1" outlineLevel="1">
      <c r="A3004" t="s">
        <v>2749</v>
      </c>
      <c r="B3004" t="s">
        <v>2166</v>
      </c>
      <c r="C3004" s="25">
        <v>23272</v>
      </c>
      <c r="F3004" s="25">
        <f t="shared" si="885"/>
        <v>15269</v>
      </c>
      <c r="G3004" s="25">
        <v>7608</v>
      </c>
      <c r="H3004" s="1">
        <v>7316</v>
      </c>
      <c r="I3004" s="2" t="str">
        <f t="shared" si="868"/>
        <v/>
      </c>
      <c r="J3004" s="2">
        <f t="shared" si="869"/>
        <v>0.47914074268124957</v>
      </c>
      <c r="K3004" s="10" t="e">
        <f t="shared" si="878"/>
        <v>#N/A</v>
      </c>
      <c r="L3004" s="9" t="e">
        <f t="shared" si="879"/>
        <v>#N/A</v>
      </c>
      <c r="M3004" s="8" t="e">
        <f t="shared" si="880"/>
        <v>#N/A</v>
      </c>
      <c r="N3004" s="2" t="str">
        <f t="shared" si="881"/>
        <v>-</v>
      </c>
      <c r="O3004" s="2" t="str">
        <f t="shared" si="882"/>
        <v>-</v>
      </c>
      <c r="P3004" s="2" t="str">
        <f t="shared" si="883"/>
        <v>-</v>
      </c>
      <c r="Q3004" s="2" t="str">
        <f t="shared" si="884"/>
        <v>-</v>
      </c>
      <c r="AS3004" t="s">
        <v>2749</v>
      </c>
      <c r="AT3004" t="s">
        <v>2166</v>
      </c>
      <c r="AW3004" s="35">
        <v>51</v>
      </c>
      <c r="AX3004" s="37">
        <v>169</v>
      </c>
      <c r="AY3004" s="41">
        <f t="shared" si="877"/>
        <v>51169</v>
      </c>
      <c r="BA3004" s="7" t="s">
        <v>59</v>
      </c>
      <c r="BE3004" s="1">
        <v>15269</v>
      </c>
      <c r="BF3004" s="1">
        <v>1233</v>
      </c>
      <c r="BG3004" s="1">
        <v>0</v>
      </c>
      <c r="BH3004" s="1">
        <f t="shared" si="886"/>
        <v>16502</v>
      </c>
    </row>
    <row r="3005" spans="1:60" hidden="1" outlineLevel="1">
      <c r="A3005" t="s">
        <v>1513</v>
      </c>
      <c r="B3005" t="s">
        <v>2166</v>
      </c>
      <c r="C3005" s="25">
        <v>40610</v>
      </c>
      <c r="F3005" s="25">
        <f t="shared" si="885"/>
        <v>23097</v>
      </c>
      <c r="G3005" s="25">
        <v>13984</v>
      </c>
      <c r="H3005" s="1">
        <v>13054</v>
      </c>
      <c r="I3005" s="2" t="str">
        <f t="shared" si="868"/>
        <v/>
      </c>
      <c r="J3005" s="2">
        <f t="shared" si="869"/>
        <v>0.56518162531930549</v>
      </c>
      <c r="K3005" s="10" t="e">
        <f t="shared" si="878"/>
        <v>#N/A</v>
      </c>
      <c r="L3005" s="9" t="e">
        <f t="shared" si="879"/>
        <v>#N/A</v>
      </c>
      <c r="M3005" s="8" t="e">
        <f t="shared" si="880"/>
        <v>#N/A</v>
      </c>
      <c r="N3005" s="2" t="str">
        <f t="shared" si="881"/>
        <v>-</v>
      </c>
      <c r="O3005" s="2" t="str">
        <f t="shared" si="882"/>
        <v>-</v>
      </c>
      <c r="P3005" s="2" t="str">
        <f t="shared" si="883"/>
        <v>-</v>
      </c>
      <c r="Q3005" s="2" t="str">
        <f t="shared" si="884"/>
        <v>-</v>
      </c>
      <c r="AS3005" t="s">
        <v>1513</v>
      </c>
      <c r="AT3005" t="s">
        <v>2166</v>
      </c>
      <c r="AW3005" s="35">
        <v>51</v>
      </c>
      <c r="AX3005" s="37">
        <v>171</v>
      </c>
      <c r="AY3005" s="41">
        <f t="shared" si="877"/>
        <v>51171</v>
      </c>
      <c r="BA3005" s="7" t="s">
        <v>59</v>
      </c>
      <c r="BE3005" s="1">
        <v>23094</v>
      </c>
      <c r="BF3005" s="1">
        <v>1025</v>
      </c>
      <c r="BG3005" s="1">
        <v>3</v>
      </c>
      <c r="BH3005" s="1">
        <f t="shared" si="886"/>
        <v>24122</v>
      </c>
    </row>
    <row r="3006" spans="1:60" hidden="1" outlineLevel="1">
      <c r="A3006" t="s">
        <v>2810</v>
      </c>
      <c r="B3006" t="s">
        <v>2166</v>
      </c>
      <c r="C3006" s="25">
        <v>32632</v>
      </c>
      <c r="F3006" s="25">
        <f t="shared" si="885"/>
        <v>18054</v>
      </c>
      <c r="G3006" s="25">
        <v>9557</v>
      </c>
      <c r="H3006" s="1">
        <v>9345</v>
      </c>
      <c r="I3006" s="2" t="str">
        <f t="shared" si="868"/>
        <v/>
      </c>
      <c r="J3006" s="2">
        <f t="shared" si="869"/>
        <v>0.51761382519109334</v>
      </c>
      <c r="K3006" s="10" t="e">
        <f t="shared" si="878"/>
        <v>#N/A</v>
      </c>
      <c r="L3006" s="9" t="e">
        <f t="shared" si="879"/>
        <v>#N/A</v>
      </c>
      <c r="M3006" s="8" t="e">
        <f t="shared" si="880"/>
        <v>#N/A</v>
      </c>
      <c r="N3006" s="2" t="str">
        <f t="shared" si="881"/>
        <v>-</v>
      </c>
      <c r="O3006" s="2" t="str">
        <f t="shared" si="882"/>
        <v>-</v>
      </c>
      <c r="P3006" s="2" t="str">
        <f t="shared" si="883"/>
        <v>-</v>
      </c>
      <c r="Q3006" s="2" t="str">
        <f t="shared" si="884"/>
        <v>-</v>
      </c>
      <c r="AS3006" t="s">
        <v>2810</v>
      </c>
      <c r="AT3006" t="s">
        <v>2166</v>
      </c>
      <c r="AW3006" s="35">
        <v>51</v>
      </c>
      <c r="AX3006" s="37">
        <v>173</v>
      </c>
      <c r="AY3006" s="41">
        <f t="shared" si="877"/>
        <v>51173</v>
      </c>
      <c r="BA3006" s="7" t="s">
        <v>59</v>
      </c>
      <c r="BE3006" s="1">
        <v>18054</v>
      </c>
      <c r="BF3006" s="1">
        <v>700</v>
      </c>
      <c r="BG3006" s="1">
        <v>0</v>
      </c>
      <c r="BH3006" s="1">
        <f t="shared" si="886"/>
        <v>18754</v>
      </c>
    </row>
    <row r="3007" spans="1:60" hidden="1" outlineLevel="1">
      <c r="A3007" t="s">
        <v>1852</v>
      </c>
      <c r="B3007" t="s">
        <v>2166</v>
      </c>
      <c r="C3007" s="25">
        <v>18028</v>
      </c>
      <c r="F3007" s="25">
        <f t="shared" si="885"/>
        <v>10604</v>
      </c>
      <c r="G3007" s="25">
        <v>5559</v>
      </c>
      <c r="H3007" s="1">
        <v>4936</v>
      </c>
      <c r="I3007" s="2" t="str">
        <f t="shared" si="868"/>
        <v/>
      </c>
      <c r="J3007" s="2">
        <f t="shared" si="869"/>
        <v>0.46548472274613356</v>
      </c>
      <c r="K3007" s="10" t="e">
        <f t="shared" si="878"/>
        <v>#N/A</v>
      </c>
      <c r="L3007" s="9" t="e">
        <f t="shared" si="879"/>
        <v>#N/A</v>
      </c>
      <c r="M3007" s="8" t="e">
        <f t="shared" si="880"/>
        <v>#N/A</v>
      </c>
      <c r="N3007" s="2" t="str">
        <f t="shared" si="881"/>
        <v>-</v>
      </c>
      <c r="O3007" s="2" t="str">
        <f t="shared" si="882"/>
        <v>-</v>
      </c>
      <c r="P3007" s="2" t="str">
        <f t="shared" si="883"/>
        <v>-</v>
      </c>
      <c r="Q3007" s="2" t="str">
        <f t="shared" si="884"/>
        <v>-</v>
      </c>
      <c r="AS3007" t="s">
        <v>1852</v>
      </c>
      <c r="AT3007" t="s">
        <v>2166</v>
      </c>
      <c r="AW3007" s="35">
        <v>51</v>
      </c>
      <c r="AX3007" s="37">
        <v>175</v>
      </c>
      <c r="AY3007" s="41">
        <f t="shared" si="877"/>
        <v>51175</v>
      </c>
      <c r="BA3007" s="7" t="s">
        <v>59</v>
      </c>
      <c r="BE3007" s="1">
        <v>10604</v>
      </c>
      <c r="BF3007" s="1">
        <v>429</v>
      </c>
      <c r="BG3007" s="1">
        <v>0</v>
      </c>
      <c r="BH3007" s="1">
        <f t="shared" si="886"/>
        <v>11033</v>
      </c>
    </row>
    <row r="3008" spans="1:60" hidden="1" outlineLevel="1">
      <c r="A3008" t="s">
        <v>2048</v>
      </c>
      <c r="B3008" t="s">
        <v>2166</v>
      </c>
      <c r="C3008" s="25">
        <v>117891</v>
      </c>
      <c r="F3008" s="25">
        <f t="shared" si="885"/>
        <v>62203</v>
      </c>
      <c r="G3008" s="25">
        <v>31837</v>
      </c>
      <c r="H3008" s="1">
        <v>31196</v>
      </c>
      <c r="I3008" s="2" t="str">
        <f t="shared" si="868"/>
        <v/>
      </c>
      <c r="J3008" s="2">
        <f t="shared" si="869"/>
        <v>0.50151921933025734</v>
      </c>
      <c r="K3008" s="10" t="e">
        <f t="shared" si="878"/>
        <v>#N/A</v>
      </c>
      <c r="L3008" s="9" t="e">
        <f t="shared" si="879"/>
        <v>#N/A</v>
      </c>
      <c r="M3008" s="8" t="e">
        <f t="shared" si="880"/>
        <v>#N/A</v>
      </c>
      <c r="N3008" s="2" t="str">
        <f t="shared" si="881"/>
        <v>-</v>
      </c>
      <c r="O3008" s="2" t="str">
        <f t="shared" si="882"/>
        <v>-</v>
      </c>
      <c r="P3008" s="2" t="str">
        <f t="shared" si="883"/>
        <v>-</v>
      </c>
      <c r="Q3008" s="2" t="str">
        <f t="shared" si="884"/>
        <v>-</v>
      </c>
      <c r="AS3008" t="s">
        <v>2048</v>
      </c>
      <c r="AT3008" t="s">
        <v>2166</v>
      </c>
      <c r="AW3008" s="35">
        <v>51</v>
      </c>
      <c r="AX3008" s="37">
        <v>177</v>
      </c>
      <c r="AY3008" s="41">
        <f t="shared" si="877"/>
        <v>51177</v>
      </c>
      <c r="BA3008" s="7" t="s">
        <v>59</v>
      </c>
      <c r="BE3008" s="1">
        <v>62201</v>
      </c>
      <c r="BF3008" s="1">
        <v>4035</v>
      </c>
      <c r="BG3008" s="1">
        <v>2</v>
      </c>
      <c r="BH3008" s="1">
        <f t="shared" si="886"/>
        <v>66238</v>
      </c>
    </row>
    <row r="3009" spans="1:60" hidden="1" outlineLevel="1">
      <c r="A3009" t="s">
        <v>899</v>
      </c>
      <c r="B3009" t="s">
        <v>2166</v>
      </c>
      <c r="C3009" s="25">
        <v>119892</v>
      </c>
      <c r="F3009" s="25">
        <f t="shared" si="885"/>
        <v>60034</v>
      </c>
      <c r="G3009" s="25">
        <v>33072</v>
      </c>
      <c r="H3009" s="1">
        <v>32187</v>
      </c>
      <c r="I3009" s="2" t="str">
        <f t="shared" si="868"/>
        <v/>
      </c>
      <c r="J3009" s="2">
        <f t="shared" si="869"/>
        <v>0.53614618382916346</v>
      </c>
      <c r="K3009" s="10" t="e">
        <f t="shared" si="878"/>
        <v>#N/A</v>
      </c>
      <c r="L3009" s="9" t="e">
        <f t="shared" si="879"/>
        <v>#N/A</v>
      </c>
      <c r="M3009" s="8" t="e">
        <f t="shared" si="880"/>
        <v>#N/A</v>
      </c>
      <c r="N3009" s="2" t="str">
        <f t="shared" si="881"/>
        <v>-</v>
      </c>
      <c r="O3009" s="2" t="str">
        <f t="shared" si="882"/>
        <v>-</v>
      </c>
      <c r="P3009" s="2" t="str">
        <f t="shared" si="883"/>
        <v>-</v>
      </c>
      <c r="Q3009" s="2" t="str">
        <f t="shared" si="884"/>
        <v>-</v>
      </c>
      <c r="AS3009" t="s">
        <v>899</v>
      </c>
      <c r="AT3009" t="s">
        <v>2166</v>
      </c>
      <c r="AW3009" s="35">
        <v>51</v>
      </c>
      <c r="AX3009" s="37">
        <v>179</v>
      </c>
      <c r="AY3009" s="41">
        <f t="shared" si="877"/>
        <v>51179</v>
      </c>
      <c r="BA3009" s="7" t="s">
        <v>59</v>
      </c>
      <c r="BE3009" s="1">
        <v>60030</v>
      </c>
      <c r="BF3009" s="1">
        <v>5929</v>
      </c>
      <c r="BG3009" s="1">
        <v>4</v>
      </c>
      <c r="BH3009" s="1">
        <f t="shared" si="886"/>
        <v>65963</v>
      </c>
    </row>
    <row r="3010" spans="1:60" hidden="1" outlineLevel="1">
      <c r="A3010" t="s">
        <v>244</v>
      </c>
      <c r="B3010" t="s">
        <v>2166</v>
      </c>
      <c r="C3010" s="25">
        <v>6991</v>
      </c>
      <c r="F3010" s="25">
        <f t="shared" si="885"/>
        <v>4835</v>
      </c>
      <c r="G3010" s="25">
        <v>2768</v>
      </c>
      <c r="H3010" s="1">
        <v>2130</v>
      </c>
      <c r="I3010" s="2" t="str">
        <f t="shared" si="868"/>
        <v/>
      </c>
      <c r="J3010" s="2">
        <f t="shared" si="869"/>
        <v>0.44053774560496378</v>
      </c>
      <c r="K3010" s="10" t="e">
        <f t="shared" si="878"/>
        <v>#N/A</v>
      </c>
      <c r="L3010" s="9" t="e">
        <f t="shared" si="879"/>
        <v>#N/A</v>
      </c>
      <c r="M3010" s="8" t="e">
        <f t="shared" si="880"/>
        <v>#N/A</v>
      </c>
      <c r="N3010" s="2" t="str">
        <f t="shared" si="881"/>
        <v>-</v>
      </c>
      <c r="O3010" s="2" t="str">
        <f t="shared" si="882"/>
        <v>-</v>
      </c>
      <c r="P3010" s="2" t="str">
        <f t="shared" si="883"/>
        <v>-</v>
      </c>
      <c r="Q3010" s="2" t="str">
        <f t="shared" si="884"/>
        <v>-</v>
      </c>
      <c r="AS3010" t="s">
        <v>244</v>
      </c>
      <c r="AT3010" t="s">
        <v>2166</v>
      </c>
      <c r="AW3010" s="35">
        <v>51</v>
      </c>
      <c r="AX3010" s="37">
        <v>181</v>
      </c>
      <c r="AY3010" s="41">
        <f t="shared" si="877"/>
        <v>51181</v>
      </c>
      <c r="BA3010" s="7" t="s">
        <v>59</v>
      </c>
      <c r="BE3010" s="1">
        <v>4835</v>
      </c>
      <c r="BF3010" s="1">
        <v>140</v>
      </c>
      <c r="BG3010" s="1">
        <v>0</v>
      </c>
      <c r="BH3010" s="1">
        <f t="shared" si="886"/>
        <v>4975</v>
      </c>
    </row>
    <row r="3011" spans="1:60" hidden="1" outlineLevel="1">
      <c r="A3011" t="s">
        <v>3021</v>
      </c>
      <c r="B3011" t="s">
        <v>2166</v>
      </c>
      <c r="C3011" s="25">
        <v>12193</v>
      </c>
      <c r="F3011" s="25">
        <f t="shared" si="885"/>
        <v>6340</v>
      </c>
      <c r="G3011" s="25">
        <v>3276</v>
      </c>
      <c r="H3011" s="1">
        <v>2699</v>
      </c>
      <c r="I3011" s="2" t="str">
        <f t="shared" si="868"/>
        <v/>
      </c>
      <c r="J3011" s="2">
        <f t="shared" si="869"/>
        <v>0.42570977917981073</v>
      </c>
      <c r="K3011" s="10" t="e">
        <f t="shared" si="878"/>
        <v>#N/A</v>
      </c>
      <c r="L3011" s="9" t="e">
        <f t="shared" si="879"/>
        <v>#N/A</v>
      </c>
      <c r="M3011" s="8" t="e">
        <f t="shared" si="880"/>
        <v>#N/A</v>
      </c>
      <c r="N3011" s="2" t="str">
        <f t="shared" si="881"/>
        <v>-</v>
      </c>
      <c r="O3011" s="2" t="str">
        <f t="shared" si="882"/>
        <v>-</v>
      </c>
      <c r="P3011" s="2" t="str">
        <f t="shared" si="883"/>
        <v>-</v>
      </c>
      <c r="Q3011" s="2" t="str">
        <f t="shared" si="884"/>
        <v>-</v>
      </c>
      <c r="AS3011" t="s">
        <v>3021</v>
      </c>
      <c r="AT3011" t="s">
        <v>2166</v>
      </c>
      <c r="AW3011" s="35">
        <v>51</v>
      </c>
      <c r="AX3011" s="37">
        <v>183</v>
      </c>
      <c r="AY3011" s="41">
        <f t="shared" si="877"/>
        <v>51183</v>
      </c>
      <c r="BA3011" s="7" t="s">
        <v>59</v>
      </c>
      <c r="BE3011" s="1">
        <v>6340</v>
      </c>
      <c r="BF3011" s="1">
        <v>337</v>
      </c>
      <c r="BG3011" s="1">
        <v>0</v>
      </c>
      <c r="BH3011" s="1">
        <f t="shared" si="886"/>
        <v>6677</v>
      </c>
    </row>
    <row r="3012" spans="1:60" hidden="1" outlineLevel="1">
      <c r="A3012" t="s">
        <v>857</v>
      </c>
      <c r="B3012" t="s">
        <v>2166</v>
      </c>
      <c r="C3012" s="25">
        <v>44195</v>
      </c>
      <c r="F3012" s="25">
        <f t="shared" si="885"/>
        <v>26840</v>
      </c>
      <c r="G3012" s="25">
        <v>12317</v>
      </c>
      <c r="H3012" s="1">
        <v>11839</v>
      </c>
      <c r="I3012" s="2" t="str">
        <f t="shared" si="868"/>
        <v/>
      </c>
      <c r="J3012" s="2">
        <f t="shared" si="869"/>
        <v>0.44109538002980625</v>
      </c>
      <c r="K3012" s="10" t="e">
        <f t="shared" si="878"/>
        <v>#N/A</v>
      </c>
      <c r="L3012" s="9" t="e">
        <f t="shared" si="879"/>
        <v>#N/A</v>
      </c>
      <c r="M3012" s="8" t="e">
        <f t="shared" si="880"/>
        <v>#N/A</v>
      </c>
      <c r="N3012" s="2" t="str">
        <f t="shared" si="881"/>
        <v>-</v>
      </c>
      <c r="O3012" s="2" t="str">
        <f t="shared" si="882"/>
        <v>-</v>
      </c>
      <c r="P3012" s="2" t="str">
        <f t="shared" si="883"/>
        <v>-</v>
      </c>
      <c r="Q3012" s="2" t="str">
        <f t="shared" si="884"/>
        <v>-</v>
      </c>
      <c r="AS3012" t="s">
        <v>857</v>
      </c>
      <c r="AT3012" t="s">
        <v>2166</v>
      </c>
      <c r="AW3012" s="35">
        <v>51</v>
      </c>
      <c r="AX3012" s="37">
        <v>185</v>
      </c>
      <c r="AY3012" s="41">
        <f t="shared" si="877"/>
        <v>51185</v>
      </c>
      <c r="BA3012" s="7" t="s">
        <v>59</v>
      </c>
      <c r="BE3012" s="1">
        <v>26840</v>
      </c>
      <c r="BF3012" s="1">
        <v>1515</v>
      </c>
      <c r="BG3012" s="1">
        <v>0</v>
      </c>
      <c r="BH3012" s="1">
        <f t="shared" si="886"/>
        <v>28355</v>
      </c>
    </row>
    <row r="3013" spans="1:60" hidden="1" outlineLevel="1">
      <c r="A3013" t="s">
        <v>2267</v>
      </c>
      <c r="B3013" t="s">
        <v>2166</v>
      </c>
      <c r="C3013" s="25">
        <v>36231</v>
      </c>
      <c r="F3013" s="25">
        <f t="shared" si="885"/>
        <v>20165</v>
      </c>
      <c r="G3013" s="25">
        <v>10301</v>
      </c>
      <c r="H3013" s="1">
        <v>10101</v>
      </c>
      <c r="I3013" s="2" t="str">
        <f t="shared" si="868"/>
        <v/>
      </c>
      <c r="J3013" s="2">
        <f t="shared" si="869"/>
        <v>0.50091743119266052</v>
      </c>
      <c r="K3013" s="10" t="e">
        <f t="shared" si="878"/>
        <v>#N/A</v>
      </c>
      <c r="L3013" s="9" t="e">
        <f t="shared" si="879"/>
        <v>#N/A</v>
      </c>
      <c r="M3013" s="8" t="e">
        <f t="shared" si="880"/>
        <v>#N/A</v>
      </c>
      <c r="N3013" s="2" t="str">
        <f t="shared" si="881"/>
        <v>-</v>
      </c>
      <c r="O3013" s="2" t="str">
        <f t="shared" si="882"/>
        <v>-</v>
      </c>
      <c r="P3013" s="2" t="str">
        <f t="shared" si="883"/>
        <v>-</v>
      </c>
      <c r="Q3013" s="2" t="str">
        <f t="shared" si="884"/>
        <v>-</v>
      </c>
      <c r="AS3013" t="s">
        <v>2267</v>
      </c>
      <c r="AT3013" t="s">
        <v>2166</v>
      </c>
      <c r="AW3013" s="35">
        <v>51</v>
      </c>
      <c r="AX3013" s="37">
        <v>187</v>
      </c>
      <c r="AY3013" s="41">
        <f t="shared" si="877"/>
        <v>51187</v>
      </c>
      <c r="BA3013" s="7" t="s">
        <v>59</v>
      </c>
      <c r="BE3013" s="1">
        <v>20161</v>
      </c>
      <c r="BF3013" s="1">
        <v>1078</v>
      </c>
      <c r="BG3013" s="1">
        <v>4</v>
      </c>
      <c r="BH3013" s="1">
        <f t="shared" si="886"/>
        <v>21243</v>
      </c>
    </row>
    <row r="3014" spans="1:60" hidden="1" outlineLevel="1">
      <c r="A3014" t="s">
        <v>2321</v>
      </c>
      <c r="B3014" t="s">
        <v>2166</v>
      </c>
      <c r="C3014" s="25">
        <v>53322</v>
      </c>
      <c r="F3014" s="25">
        <f t="shared" si="885"/>
        <v>31715</v>
      </c>
      <c r="G3014" s="25">
        <v>17820</v>
      </c>
      <c r="H3014" s="1">
        <v>17322</v>
      </c>
      <c r="I3014" s="2" t="str">
        <f t="shared" si="868"/>
        <v/>
      </c>
      <c r="J3014" s="2">
        <f t="shared" si="869"/>
        <v>0.54617688790792995</v>
      </c>
      <c r="K3014" s="10" t="e">
        <f t="shared" si="878"/>
        <v>#N/A</v>
      </c>
      <c r="L3014" s="9" t="e">
        <f t="shared" si="879"/>
        <v>#N/A</v>
      </c>
      <c r="M3014" s="8" t="e">
        <f t="shared" si="880"/>
        <v>#N/A</v>
      </c>
      <c r="N3014" s="2" t="str">
        <f t="shared" si="881"/>
        <v>-</v>
      </c>
      <c r="O3014" s="2" t="str">
        <f t="shared" si="882"/>
        <v>-</v>
      </c>
      <c r="P3014" s="2" t="str">
        <f t="shared" si="883"/>
        <v>-</v>
      </c>
      <c r="Q3014" s="2" t="str">
        <f t="shared" si="884"/>
        <v>-</v>
      </c>
      <c r="AS3014" t="s">
        <v>2321</v>
      </c>
      <c r="AT3014" t="s">
        <v>2166</v>
      </c>
      <c r="AW3014" s="35">
        <v>51</v>
      </c>
      <c r="AX3014" s="37">
        <v>191</v>
      </c>
      <c r="AY3014" s="41">
        <f t="shared" si="877"/>
        <v>51191</v>
      </c>
      <c r="BA3014" s="7" t="s">
        <v>59</v>
      </c>
      <c r="BE3014" s="1">
        <v>31712</v>
      </c>
      <c r="BF3014" s="1">
        <v>1340</v>
      </c>
      <c r="BG3014" s="1">
        <v>3</v>
      </c>
      <c r="BH3014" s="1">
        <f t="shared" si="886"/>
        <v>33055</v>
      </c>
    </row>
    <row r="3015" spans="1:60" hidden="1" outlineLevel="1">
      <c r="A3015" t="s">
        <v>148</v>
      </c>
      <c r="B3015" t="s">
        <v>2166</v>
      </c>
      <c r="C3015" s="25">
        <v>16841</v>
      </c>
      <c r="F3015" s="25">
        <f t="shared" si="885"/>
        <v>9622</v>
      </c>
      <c r="G3015" s="25">
        <v>4983</v>
      </c>
      <c r="H3015" s="1">
        <v>4827</v>
      </c>
      <c r="I3015" s="2" t="str">
        <f t="shared" ref="I3015:I3078" si="887">IF(D3015&gt;0,H3015/D3015,"")</f>
        <v/>
      </c>
      <c r="J3015" s="2">
        <f t="shared" ref="J3015:J3078" si="888">IF(F3015&gt;0,H3015/F3015,"")</f>
        <v>0.50166285595510285</v>
      </c>
      <c r="K3015" s="10" t="e">
        <f t="shared" si="878"/>
        <v>#N/A</v>
      </c>
      <c r="L3015" s="9" t="e">
        <f t="shared" si="879"/>
        <v>#N/A</v>
      </c>
      <c r="M3015" s="8" t="e">
        <f t="shared" si="880"/>
        <v>#N/A</v>
      </c>
      <c r="N3015" s="2" t="str">
        <f t="shared" si="881"/>
        <v>-</v>
      </c>
      <c r="O3015" s="2" t="str">
        <f t="shared" si="882"/>
        <v>-</v>
      </c>
      <c r="P3015" s="2" t="str">
        <f t="shared" si="883"/>
        <v>-</v>
      </c>
      <c r="Q3015" s="2" t="str">
        <f t="shared" si="884"/>
        <v>-</v>
      </c>
      <c r="AS3015" t="s">
        <v>148</v>
      </c>
      <c r="AT3015" t="s">
        <v>2166</v>
      </c>
      <c r="AW3015" s="35">
        <v>51</v>
      </c>
      <c r="AX3015" s="37">
        <v>193</v>
      </c>
      <c r="AY3015" s="41">
        <f t="shared" si="877"/>
        <v>51193</v>
      </c>
      <c r="BA3015" s="7" t="s">
        <v>59</v>
      </c>
      <c r="BE3015" s="1">
        <v>9622</v>
      </c>
      <c r="BF3015" s="1">
        <v>628</v>
      </c>
      <c r="BG3015" s="1">
        <v>0</v>
      </c>
      <c r="BH3015" s="1">
        <f t="shared" si="886"/>
        <v>10250</v>
      </c>
    </row>
    <row r="3016" spans="1:60" hidden="1" outlineLevel="1">
      <c r="A3016" t="s">
        <v>324</v>
      </c>
      <c r="B3016" t="s">
        <v>2166</v>
      </c>
      <c r="C3016" s="25">
        <v>41531</v>
      </c>
      <c r="F3016" s="25">
        <f t="shared" si="885"/>
        <v>21771</v>
      </c>
      <c r="G3016" s="25">
        <v>10174</v>
      </c>
      <c r="H3016" s="1">
        <v>9880</v>
      </c>
      <c r="I3016" s="2" t="str">
        <f t="shared" si="887"/>
        <v/>
      </c>
      <c r="J3016" s="2">
        <f t="shared" si="888"/>
        <v>0.45381470763860182</v>
      </c>
      <c r="K3016" s="10" t="e">
        <f t="shared" si="878"/>
        <v>#N/A</v>
      </c>
      <c r="L3016" s="9" t="e">
        <f t="shared" si="879"/>
        <v>#N/A</v>
      </c>
      <c r="M3016" s="8" t="e">
        <f t="shared" si="880"/>
        <v>#N/A</v>
      </c>
      <c r="N3016" s="2" t="str">
        <f t="shared" si="881"/>
        <v>-</v>
      </c>
      <c r="O3016" s="2" t="str">
        <f t="shared" si="882"/>
        <v>-</v>
      </c>
      <c r="P3016" s="2" t="str">
        <f t="shared" si="883"/>
        <v>-</v>
      </c>
      <c r="Q3016" s="2" t="str">
        <f t="shared" si="884"/>
        <v>-</v>
      </c>
      <c r="AS3016" t="s">
        <v>324</v>
      </c>
      <c r="AT3016" t="s">
        <v>2166</v>
      </c>
      <c r="AW3016" s="35">
        <v>51</v>
      </c>
      <c r="AX3016" s="37">
        <v>195</v>
      </c>
      <c r="AY3016" s="41">
        <f t="shared" si="877"/>
        <v>51195</v>
      </c>
      <c r="BA3016" s="7" t="s">
        <v>59</v>
      </c>
      <c r="BE3016" s="1">
        <v>21771</v>
      </c>
      <c r="BF3016" s="1">
        <v>1145</v>
      </c>
      <c r="BG3016" s="1">
        <v>0</v>
      </c>
      <c r="BH3016" s="1">
        <f t="shared" si="886"/>
        <v>22916</v>
      </c>
    </row>
    <row r="3017" spans="1:60" hidden="1" outlineLevel="1">
      <c r="A3017" t="s">
        <v>1600</v>
      </c>
      <c r="B3017" t="s">
        <v>2166</v>
      </c>
      <c r="C3017" s="25">
        <v>28628</v>
      </c>
      <c r="F3017" s="25">
        <f t="shared" si="885"/>
        <v>16663</v>
      </c>
      <c r="G3017" s="25">
        <v>9188</v>
      </c>
      <c r="H3017" s="1">
        <v>9017</v>
      </c>
      <c r="I3017" s="2" t="str">
        <f t="shared" si="887"/>
        <v/>
      </c>
      <c r="J3017" s="2">
        <f t="shared" si="888"/>
        <v>0.5411390505911301</v>
      </c>
      <c r="K3017" s="10" t="e">
        <f t="shared" si="878"/>
        <v>#N/A</v>
      </c>
      <c r="L3017" s="9" t="e">
        <f t="shared" si="879"/>
        <v>#N/A</v>
      </c>
      <c r="M3017" s="8" t="e">
        <f t="shared" si="880"/>
        <v>#N/A</v>
      </c>
      <c r="N3017" s="2" t="str">
        <f t="shared" si="881"/>
        <v>-</v>
      </c>
      <c r="O3017" s="2" t="str">
        <f t="shared" si="882"/>
        <v>-</v>
      </c>
      <c r="P3017" s="2" t="str">
        <f t="shared" si="883"/>
        <v>-</v>
      </c>
      <c r="Q3017" s="2" t="str">
        <f t="shared" si="884"/>
        <v>-</v>
      </c>
      <c r="AS3017" t="s">
        <v>1600</v>
      </c>
      <c r="AT3017" t="s">
        <v>2166</v>
      </c>
      <c r="AW3017" s="35">
        <v>51</v>
      </c>
      <c r="AX3017" s="37">
        <v>197</v>
      </c>
      <c r="AY3017" s="41">
        <f t="shared" si="877"/>
        <v>51197</v>
      </c>
      <c r="BA3017" s="7" t="s">
        <v>59</v>
      </c>
      <c r="BE3017" s="1">
        <v>16663</v>
      </c>
      <c r="BF3017" s="1">
        <v>690</v>
      </c>
      <c r="BG3017" s="1">
        <v>0</v>
      </c>
      <c r="BH3017" s="1">
        <f t="shared" si="886"/>
        <v>17353</v>
      </c>
    </row>
    <row r="3018" spans="1:60" hidden="1" outlineLevel="1">
      <c r="A3018" t="s">
        <v>1721</v>
      </c>
      <c r="B3018" t="s">
        <v>2166</v>
      </c>
      <c r="C3018" s="25">
        <v>63912</v>
      </c>
      <c r="F3018" s="25">
        <f t="shared" si="885"/>
        <v>38739</v>
      </c>
      <c r="G3018" s="25">
        <v>22952</v>
      </c>
      <c r="H3018" s="1">
        <v>22735</v>
      </c>
      <c r="I3018" s="2" t="str">
        <f t="shared" si="887"/>
        <v/>
      </c>
      <c r="J3018" s="2">
        <f t="shared" si="888"/>
        <v>0.58687627455535762</v>
      </c>
      <c r="K3018" s="10" t="e">
        <f t="shared" si="878"/>
        <v>#N/A</v>
      </c>
      <c r="L3018" s="9" t="e">
        <f t="shared" si="879"/>
        <v>#N/A</v>
      </c>
      <c r="M3018" s="8" t="e">
        <f t="shared" si="880"/>
        <v>#N/A</v>
      </c>
      <c r="N3018" s="2" t="str">
        <f t="shared" si="881"/>
        <v>-</v>
      </c>
      <c r="O3018" s="2" t="str">
        <f t="shared" si="882"/>
        <v>-</v>
      </c>
      <c r="P3018" s="2" t="str">
        <f t="shared" si="883"/>
        <v>-</v>
      </c>
      <c r="Q3018" s="2" t="str">
        <f t="shared" si="884"/>
        <v>-</v>
      </c>
      <c r="AS3018" t="s">
        <v>1721</v>
      </c>
      <c r="AT3018" t="s">
        <v>2166</v>
      </c>
      <c r="AW3018" s="35">
        <v>51</v>
      </c>
      <c r="AX3018" s="37">
        <v>199</v>
      </c>
      <c r="AY3018" s="41">
        <f t="shared" si="877"/>
        <v>51199</v>
      </c>
      <c r="BA3018" s="7" t="s">
        <v>59</v>
      </c>
      <c r="BE3018" s="1">
        <v>38708</v>
      </c>
      <c r="BF3018" s="1">
        <v>2140</v>
      </c>
      <c r="BG3018" s="1">
        <v>31</v>
      </c>
      <c r="BH3018" s="1">
        <f t="shared" si="886"/>
        <v>40879</v>
      </c>
    </row>
    <row r="3019" spans="1:60" hidden="1" outlineLevel="1">
      <c r="A3019" t="s">
        <v>1273</v>
      </c>
      <c r="B3019" t="s">
        <v>2166</v>
      </c>
      <c r="C3019" s="25">
        <v>127676</v>
      </c>
      <c r="F3019" s="25">
        <f t="shared" si="885"/>
        <v>76630</v>
      </c>
      <c r="G3019" s="25">
        <v>45410</v>
      </c>
      <c r="H3019" s="1">
        <v>44661</v>
      </c>
      <c r="I3019" s="2" t="str">
        <f t="shared" si="887"/>
        <v/>
      </c>
      <c r="J3019" s="2">
        <f t="shared" si="888"/>
        <v>0.58281351950933058</v>
      </c>
      <c r="K3019" s="10" t="e">
        <f t="shared" si="878"/>
        <v>#N/A</v>
      </c>
      <c r="L3019" s="9" t="e">
        <f t="shared" si="879"/>
        <v>#N/A</v>
      </c>
      <c r="M3019" s="8" t="e">
        <f t="shared" si="880"/>
        <v>#N/A</v>
      </c>
      <c r="N3019" s="2" t="str">
        <f t="shared" si="881"/>
        <v>-</v>
      </c>
      <c r="O3019" s="2" t="str">
        <f t="shared" si="882"/>
        <v>-</v>
      </c>
      <c r="P3019" s="2" t="str">
        <f t="shared" si="883"/>
        <v>-</v>
      </c>
      <c r="Q3019" s="2" t="str">
        <f t="shared" si="884"/>
        <v>-</v>
      </c>
      <c r="AS3019" t="s">
        <v>1273</v>
      </c>
      <c r="AT3019" t="s">
        <v>2166</v>
      </c>
      <c r="AW3019" s="35">
        <v>51</v>
      </c>
      <c r="AX3019" s="37">
        <v>510</v>
      </c>
      <c r="AY3019" s="41">
        <f t="shared" si="877"/>
        <v>51510</v>
      </c>
      <c r="BA3019" s="7" t="s">
        <v>2943</v>
      </c>
      <c r="BE3019" s="1">
        <v>76440</v>
      </c>
      <c r="BF3019" s="1">
        <v>11884</v>
      </c>
      <c r="BG3019" s="1">
        <v>190</v>
      </c>
      <c r="BH3019" s="1">
        <f t="shared" si="886"/>
        <v>88514</v>
      </c>
    </row>
    <row r="3020" spans="1:60" hidden="1" outlineLevel="1">
      <c r="A3020" t="s">
        <v>2376</v>
      </c>
      <c r="B3020" t="s">
        <v>2166</v>
      </c>
      <c r="C3020" s="25">
        <v>6147</v>
      </c>
      <c r="F3020" s="25">
        <f t="shared" si="885"/>
        <v>3442</v>
      </c>
      <c r="G3020" s="25">
        <v>1987</v>
      </c>
      <c r="H3020" s="1">
        <v>1935</v>
      </c>
      <c r="I3020" s="2" t="str">
        <f t="shared" si="887"/>
        <v/>
      </c>
      <c r="J3020" s="2">
        <f t="shared" si="888"/>
        <v>0.5621731551423591</v>
      </c>
      <c r="K3020" s="10" t="e">
        <f t="shared" ref="K3020:K3051" si="889">RANK(R3020,R3020:AP3020)</f>
        <v>#N/A</v>
      </c>
      <c r="L3020" s="9" t="e">
        <f t="shared" ref="L3020:L3051" si="890">RANK(S3020,R3020:AP3020)</f>
        <v>#N/A</v>
      </c>
      <c r="M3020" s="8" t="e">
        <f t="shared" ref="M3020:M3051" si="891">RANK(T3020,R3020:AP3020)</f>
        <v>#N/A</v>
      </c>
      <c r="N3020" s="2" t="str">
        <f t="shared" ref="N3020:N3051" si="892">IF(SUM($R3020:$AO3020)=0,"-",R3020/SUM($R3020:$AO3020))</f>
        <v>-</v>
      </c>
      <c r="O3020" s="2" t="str">
        <f t="shared" ref="O3020:O3051" si="893">IF(SUM($R3020:$AO3020)=0,"-",S3020/SUM($R3020:$AO3020))</f>
        <v>-</v>
      </c>
      <c r="P3020" s="2" t="str">
        <f t="shared" ref="P3020:P3051" si="894">IF(SUM($R3020:$AO3020)=0,"-",T3020/SUM($R3020:$AO3020))</f>
        <v>-</v>
      </c>
      <c r="Q3020" s="2" t="str">
        <f t="shared" ref="Q3020:Q3051" si="895">IF(SUM($R3020:$AO3020)=0,"-",(1-N3020-O3020-P3020))</f>
        <v>-</v>
      </c>
      <c r="AS3020" t="s">
        <v>2376</v>
      </c>
      <c r="AT3020" t="s">
        <v>2166</v>
      </c>
      <c r="AW3020" s="35">
        <v>51</v>
      </c>
      <c r="AX3020" s="37">
        <v>515</v>
      </c>
      <c r="AY3020" s="41">
        <f t="shared" si="877"/>
        <v>51515</v>
      </c>
      <c r="BA3020" s="7" t="s">
        <v>2943</v>
      </c>
      <c r="BE3020" s="1">
        <v>3442</v>
      </c>
      <c r="BF3020" s="1">
        <v>319</v>
      </c>
      <c r="BG3020" s="1">
        <v>0</v>
      </c>
      <c r="BH3020" s="1">
        <f t="shared" si="886"/>
        <v>3761</v>
      </c>
    </row>
    <row r="3021" spans="1:60" hidden="1" outlineLevel="1">
      <c r="A3021" t="s">
        <v>1323</v>
      </c>
      <c r="B3021" t="s">
        <v>2166</v>
      </c>
      <c r="C3021" s="25">
        <v>17684</v>
      </c>
      <c r="F3021" s="25">
        <f t="shared" si="885"/>
        <v>10556</v>
      </c>
      <c r="G3021" s="25">
        <v>4968</v>
      </c>
      <c r="H3021" s="1">
        <v>4820</v>
      </c>
      <c r="I3021" s="2" t="str">
        <f t="shared" si="887"/>
        <v/>
      </c>
      <c r="J3021" s="2">
        <f t="shared" si="888"/>
        <v>0.45661235316407728</v>
      </c>
      <c r="K3021" s="10" t="e">
        <f t="shared" si="889"/>
        <v>#N/A</v>
      </c>
      <c r="L3021" s="9" t="e">
        <f t="shared" si="890"/>
        <v>#N/A</v>
      </c>
      <c r="M3021" s="8" t="e">
        <f t="shared" si="891"/>
        <v>#N/A</v>
      </c>
      <c r="N3021" s="2" t="str">
        <f t="shared" si="892"/>
        <v>-</v>
      </c>
      <c r="O3021" s="2" t="str">
        <f t="shared" si="893"/>
        <v>-</v>
      </c>
      <c r="P3021" s="2" t="str">
        <f t="shared" si="894"/>
        <v>-</v>
      </c>
      <c r="Q3021" s="2" t="str">
        <f t="shared" si="895"/>
        <v>-</v>
      </c>
      <c r="AS3021" t="s">
        <v>1323</v>
      </c>
      <c r="AT3021" t="s">
        <v>2166</v>
      </c>
      <c r="AW3021" s="35">
        <v>51</v>
      </c>
      <c r="AX3021" s="37">
        <v>520</v>
      </c>
      <c r="AY3021" s="41">
        <f t="shared" si="877"/>
        <v>51520</v>
      </c>
      <c r="BA3021" s="7" t="s">
        <v>2943</v>
      </c>
      <c r="BE3021" s="1">
        <v>10556</v>
      </c>
      <c r="BF3021" s="1">
        <v>770</v>
      </c>
      <c r="BG3021" s="1">
        <v>0</v>
      </c>
      <c r="BH3021" s="1">
        <f t="shared" si="886"/>
        <v>11326</v>
      </c>
    </row>
    <row r="3022" spans="1:60" hidden="1" outlineLevel="1">
      <c r="A3022" t="s">
        <v>302</v>
      </c>
      <c r="B3022" t="s">
        <v>2166</v>
      </c>
      <c r="C3022" s="25">
        <v>6679</v>
      </c>
      <c r="F3022" s="25">
        <f t="shared" si="885"/>
        <v>3474</v>
      </c>
      <c r="G3022" s="25">
        <v>1782</v>
      </c>
      <c r="H3022" s="1">
        <v>1581</v>
      </c>
      <c r="I3022" s="2" t="str">
        <f t="shared" si="887"/>
        <v/>
      </c>
      <c r="J3022" s="2">
        <f t="shared" si="888"/>
        <v>0.45509499136442144</v>
      </c>
      <c r="K3022" s="10" t="e">
        <f t="shared" si="889"/>
        <v>#N/A</v>
      </c>
      <c r="L3022" s="9" t="e">
        <f t="shared" si="890"/>
        <v>#N/A</v>
      </c>
      <c r="M3022" s="8" t="e">
        <f t="shared" si="891"/>
        <v>#N/A</v>
      </c>
      <c r="N3022" s="2" t="str">
        <f t="shared" si="892"/>
        <v>-</v>
      </c>
      <c r="O3022" s="2" t="str">
        <f t="shared" si="893"/>
        <v>-</v>
      </c>
      <c r="P3022" s="2" t="str">
        <f t="shared" si="894"/>
        <v>-</v>
      </c>
      <c r="Q3022" s="2" t="str">
        <f t="shared" si="895"/>
        <v>-</v>
      </c>
      <c r="AS3022" t="s">
        <v>302</v>
      </c>
      <c r="AT3022" t="s">
        <v>2166</v>
      </c>
      <c r="AW3022" s="35">
        <v>51</v>
      </c>
      <c r="AX3022" s="37">
        <v>530</v>
      </c>
      <c r="AY3022" s="41">
        <f t="shared" si="877"/>
        <v>51530</v>
      </c>
      <c r="BA3022" s="7" t="s">
        <v>2943</v>
      </c>
      <c r="BE3022" s="1">
        <v>3474</v>
      </c>
      <c r="BF3022" s="1">
        <v>174</v>
      </c>
      <c r="BG3022" s="1">
        <v>0</v>
      </c>
      <c r="BH3022" s="1">
        <f t="shared" si="886"/>
        <v>3648</v>
      </c>
    </row>
    <row r="3023" spans="1:60" hidden="1" outlineLevel="1">
      <c r="A3023" t="s">
        <v>1544</v>
      </c>
      <c r="B3023" t="s">
        <v>2166</v>
      </c>
      <c r="C3023" s="25">
        <v>41066</v>
      </c>
      <c r="F3023" s="25">
        <f t="shared" si="885"/>
        <v>21181</v>
      </c>
      <c r="G3023" s="25">
        <v>11980</v>
      </c>
      <c r="H3023" s="1">
        <v>11827</v>
      </c>
      <c r="I3023" s="2" t="str">
        <f t="shared" si="887"/>
        <v/>
      </c>
      <c r="J3023" s="2">
        <f t="shared" si="888"/>
        <v>0.55837779141683586</v>
      </c>
      <c r="K3023" s="10" t="e">
        <f t="shared" si="889"/>
        <v>#N/A</v>
      </c>
      <c r="L3023" s="9" t="e">
        <f t="shared" si="890"/>
        <v>#N/A</v>
      </c>
      <c r="M3023" s="8" t="e">
        <f t="shared" si="891"/>
        <v>#N/A</v>
      </c>
      <c r="N3023" s="2" t="str">
        <f t="shared" si="892"/>
        <v>-</v>
      </c>
      <c r="O3023" s="2" t="str">
        <f t="shared" si="893"/>
        <v>-</v>
      </c>
      <c r="P3023" s="2" t="str">
        <f t="shared" si="894"/>
        <v>-</v>
      </c>
      <c r="Q3023" s="2" t="str">
        <f t="shared" si="895"/>
        <v>-</v>
      </c>
      <c r="AS3023" t="s">
        <v>1544</v>
      </c>
      <c r="AT3023" t="s">
        <v>2166</v>
      </c>
      <c r="AW3023" s="35">
        <v>51</v>
      </c>
      <c r="AX3023" s="37">
        <v>540</v>
      </c>
      <c r="AY3023" s="41">
        <f t="shared" si="877"/>
        <v>51540</v>
      </c>
      <c r="BA3023" s="7" t="s">
        <v>2943</v>
      </c>
      <c r="BE3023" s="1">
        <v>21179</v>
      </c>
      <c r="BF3023" s="1">
        <v>2390</v>
      </c>
      <c r="BG3023" s="1">
        <v>2</v>
      </c>
      <c r="BH3023" s="1">
        <f t="shared" si="886"/>
        <v>23571</v>
      </c>
    </row>
    <row r="3024" spans="1:60" hidden="1" outlineLevel="1">
      <c r="A3024" t="s">
        <v>1325</v>
      </c>
      <c r="B3024" t="s">
        <v>2166</v>
      </c>
      <c r="C3024" s="25">
        <v>217271</v>
      </c>
      <c r="F3024" s="25">
        <f t="shared" si="885"/>
        <v>121289</v>
      </c>
      <c r="G3024" s="25">
        <v>66011</v>
      </c>
      <c r="H3024" s="1">
        <v>60315</v>
      </c>
      <c r="I3024" s="2" t="str">
        <f t="shared" si="887"/>
        <v/>
      </c>
      <c r="J3024" s="2">
        <f t="shared" si="888"/>
        <v>0.49728334803650787</v>
      </c>
      <c r="K3024" s="10" t="e">
        <f t="shared" si="889"/>
        <v>#N/A</v>
      </c>
      <c r="L3024" s="9" t="e">
        <f t="shared" si="890"/>
        <v>#N/A</v>
      </c>
      <c r="M3024" s="8" t="e">
        <f t="shared" si="891"/>
        <v>#N/A</v>
      </c>
      <c r="N3024" s="2" t="str">
        <f t="shared" si="892"/>
        <v>-</v>
      </c>
      <c r="O3024" s="2" t="str">
        <f t="shared" si="893"/>
        <v>-</v>
      </c>
      <c r="P3024" s="2" t="str">
        <f t="shared" si="894"/>
        <v>-</v>
      </c>
      <c r="Q3024" s="2" t="str">
        <f t="shared" si="895"/>
        <v>-</v>
      </c>
      <c r="AS3024" t="s">
        <v>1325</v>
      </c>
      <c r="AT3024" t="s">
        <v>2166</v>
      </c>
      <c r="AW3024" s="35">
        <v>51</v>
      </c>
      <c r="AX3024" s="37">
        <v>550</v>
      </c>
      <c r="AY3024" s="41">
        <f t="shared" si="877"/>
        <v>51550</v>
      </c>
      <c r="BA3024" s="7" t="s">
        <v>2943</v>
      </c>
      <c r="BE3024" s="1">
        <v>121268</v>
      </c>
      <c r="BF3024" s="1">
        <v>8345</v>
      </c>
      <c r="BG3024" s="1">
        <v>21</v>
      </c>
      <c r="BH3024" s="1">
        <f t="shared" si="886"/>
        <v>129634</v>
      </c>
    </row>
    <row r="3025" spans="1:60" hidden="1" outlineLevel="1">
      <c r="A3025" t="s">
        <v>817</v>
      </c>
      <c r="B3025" t="s">
        <v>2166</v>
      </c>
      <c r="C3025" s="25">
        <v>17604</v>
      </c>
      <c r="F3025" s="25">
        <f t="shared" si="885"/>
        <v>10882</v>
      </c>
      <c r="G3025" s="25">
        <v>6001</v>
      </c>
      <c r="H3025" s="1">
        <v>5663</v>
      </c>
      <c r="I3025" s="2" t="str">
        <f t="shared" si="887"/>
        <v/>
      </c>
      <c r="J3025" s="2">
        <f t="shared" si="888"/>
        <v>0.5204006616430803</v>
      </c>
      <c r="K3025" s="10" t="e">
        <f t="shared" si="889"/>
        <v>#N/A</v>
      </c>
      <c r="L3025" s="9" t="e">
        <f t="shared" si="890"/>
        <v>#N/A</v>
      </c>
      <c r="M3025" s="8" t="e">
        <f t="shared" si="891"/>
        <v>#N/A</v>
      </c>
      <c r="N3025" s="2" t="str">
        <f t="shared" si="892"/>
        <v>-</v>
      </c>
      <c r="O3025" s="2" t="str">
        <f t="shared" si="893"/>
        <v>-</v>
      </c>
      <c r="P3025" s="2" t="str">
        <f t="shared" si="894"/>
        <v>-</v>
      </c>
      <c r="Q3025" s="2" t="str">
        <f t="shared" si="895"/>
        <v>-</v>
      </c>
      <c r="AS3025" t="s">
        <v>817</v>
      </c>
      <c r="AT3025" t="s">
        <v>2166</v>
      </c>
      <c r="AW3025" s="35">
        <v>51</v>
      </c>
      <c r="AX3025" s="37">
        <v>570</v>
      </c>
      <c r="AY3025" s="41">
        <f t="shared" si="877"/>
        <v>51570</v>
      </c>
      <c r="BA3025" s="7" t="s">
        <v>2943</v>
      </c>
      <c r="BE3025" s="1">
        <v>10882</v>
      </c>
      <c r="BF3025" s="1">
        <v>650</v>
      </c>
      <c r="BG3025" s="1">
        <v>0</v>
      </c>
      <c r="BH3025" s="1">
        <f t="shared" si="886"/>
        <v>11532</v>
      </c>
    </row>
    <row r="3026" spans="1:60" hidden="1" outlineLevel="1">
      <c r="A3026" t="s">
        <v>2870</v>
      </c>
      <c r="B3026" t="s">
        <v>2166</v>
      </c>
      <c r="C3026" s="25">
        <v>5979</v>
      </c>
      <c r="F3026" s="25">
        <f t="shared" si="885"/>
        <v>3424</v>
      </c>
      <c r="G3026" s="25">
        <v>1649</v>
      </c>
      <c r="H3026" s="1">
        <v>1553</v>
      </c>
      <c r="I3026" s="2" t="str">
        <f t="shared" si="887"/>
        <v/>
      </c>
      <c r="J3026" s="2">
        <f t="shared" si="888"/>
        <v>0.45356308411214952</v>
      </c>
      <c r="K3026" s="10" t="e">
        <f t="shared" si="889"/>
        <v>#N/A</v>
      </c>
      <c r="L3026" s="9" t="e">
        <f t="shared" si="890"/>
        <v>#N/A</v>
      </c>
      <c r="M3026" s="8" t="e">
        <f t="shared" si="891"/>
        <v>#N/A</v>
      </c>
      <c r="N3026" s="2" t="str">
        <f t="shared" si="892"/>
        <v>-</v>
      </c>
      <c r="O3026" s="2" t="str">
        <f t="shared" si="893"/>
        <v>-</v>
      </c>
      <c r="P3026" s="2" t="str">
        <f t="shared" si="894"/>
        <v>-</v>
      </c>
      <c r="Q3026" s="2" t="str">
        <f t="shared" si="895"/>
        <v>-</v>
      </c>
      <c r="AS3026" t="s">
        <v>2870</v>
      </c>
      <c r="AT3026" t="s">
        <v>2166</v>
      </c>
      <c r="AW3026" s="35">
        <v>51</v>
      </c>
      <c r="AX3026" s="37">
        <v>580</v>
      </c>
      <c r="AY3026" s="41">
        <f t="shared" si="877"/>
        <v>51580</v>
      </c>
      <c r="BA3026" s="7" t="s">
        <v>2943</v>
      </c>
      <c r="BE3026" s="1">
        <v>3421</v>
      </c>
      <c r="BF3026" s="1">
        <v>209</v>
      </c>
      <c r="BG3026" s="1">
        <v>3</v>
      </c>
      <c r="BH3026" s="1">
        <f t="shared" si="886"/>
        <v>3633</v>
      </c>
    </row>
    <row r="3027" spans="1:60" hidden="1" outlineLevel="1">
      <c r="A3027" t="s">
        <v>1069</v>
      </c>
      <c r="B3027" t="s">
        <v>2166</v>
      </c>
      <c r="C3027" s="25">
        <v>44586</v>
      </c>
      <c r="F3027" s="25">
        <f t="shared" si="885"/>
        <v>26027</v>
      </c>
      <c r="G3027" s="25">
        <v>13085</v>
      </c>
      <c r="H3027" s="1">
        <v>12514</v>
      </c>
      <c r="I3027" s="2" t="str">
        <f t="shared" si="887"/>
        <v/>
      </c>
      <c r="J3027" s="2">
        <f t="shared" si="888"/>
        <v>0.48080839128597225</v>
      </c>
      <c r="K3027" s="10" t="e">
        <f t="shared" si="889"/>
        <v>#N/A</v>
      </c>
      <c r="L3027" s="9" t="e">
        <f t="shared" si="890"/>
        <v>#N/A</v>
      </c>
      <c r="M3027" s="8" t="e">
        <f t="shared" si="891"/>
        <v>#N/A</v>
      </c>
      <c r="N3027" s="2" t="str">
        <f t="shared" si="892"/>
        <v>-</v>
      </c>
      <c r="O3027" s="2" t="str">
        <f t="shared" si="893"/>
        <v>-</v>
      </c>
      <c r="P3027" s="2" t="str">
        <f t="shared" si="894"/>
        <v>-</v>
      </c>
      <c r="Q3027" s="2" t="str">
        <f t="shared" si="895"/>
        <v>-</v>
      </c>
      <c r="AS3027" t="s">
        <v>1069</v>
      </c>
      <c r="AT3027" t="s">
        <v>2166</v>
      </c>
      <c r="AW3027" s="35">
        <v>51</v>
      </c>
      <c r="AX3027" s="37">
        <v>590</v>
      </c>
      <c r="AY3027" s="41">
        <f t="shared" si="877"/>
        <v>51590</v>
      </c>
      <c r="BA3027" s="7" t="s">
        <v>2943</v>
      </c>
      <c r="BE3027" s="1">
        <v>26027</v>
      </c>
      <c r="BF3027" s="1">
        <v>1612</v>
      </c>
      <c r="BG3027" s="1">
        <v>0</v>
      </c>
      <c r="BH3027" s="1">
        <f t="shared" si="886"/>
        <v>27639</v>
      </c>
    </row>
    <row r="3028" spans="1:60" hidden="1" outlineLevel="1">
      <c r="A3028" t="s">
        <v>1576</v>
      </c>
      <c r="B3028" t="s">
        <v>2166</v>
      </c>
      <c r="C3028" s="25">
        <v>5734</v>
      </c>
      <c r="F3028" s="25">
        <f t="shared" si="885"/>
        <v>3233</v>
      </c>
      <c r="G3028" s="25">
        <v>1594</v>
      </c>
      <c r="H3028" s="1">
        <v>1367</v>
      </c>
      <c r="I3028" s="2" t="str">
        <f t="shared" si="887"/>
        <v/>
      </c>
      <c r="J3028" s="2">
        <f t="shared" si="888"/>
        <v>0.4228270955768636</v>
      </c>
      <c r="K3028" s="10" t="e">
        <f t="shared" si="889"/>
        <v>#N/A</v>
      </c>
      <c r="L3028" s="9" t="e">
        <f t="shared" si="890"/>
        <v>#N/A</v>
      </c>
      <c r="M3028" s="8" t="e">
        <f t="shared" si="891"/>
        <v>#N/A</v>
      </c>
      <c r="N3028" s="2" t="str">
        <f t="shared" si="892"/>
        <v>-</v>
      </c>
      <c r="O3028" s="2" t="str">
        <f t="shared" si="893"/>
        <v>-</v>
      </c>
      <c r="P3028" s="2" t="str">
        <f t="shared" si="894"/>
        <v>-</v>
      </c>
      <c r="Q3028" s="2" t="str">
        <f t="shared" si="895"/>
        <v>-</v>
      </c>
      <c r="AS3028" t="s">
        <v>1576</v>
      </c>
      <c r="AT3028" t="s">
        <v>2166</v>
      </c>
      <c r="AW3028" s="35">
        <v>51</v>
      </c>
      <c r="AX3028" s="37">
        <v>595</v>
      </c>
      <c r="AY3028" s="41">
        <f t="shared" si="877"/>
        <v>51595</v>
      </c>
      <c r="BA3028" s="7" t="s">
        <v>2943</v>
      </c>
      <c r="BE3028" s="1">
        <v>3233</v>
      </c>
      <c r="BF3028" s="1">
        <v>238</v>
      </c>
      <c r="BG3028" s="1">
        <v>0</v>
      </c>
      <c r="BH3028" s="1">
        <f t="shared" si="886"/>
        <v>3471</v>
      </c>
    </row>
    <row r="3029" spans="1:60" hidden="1" outlineLevel="1">
      <c r="A3029" t="s">
        <v>1054</v>
      </c>
      <c r="B3029" t="s">
        <v>2166</v>
      </c>
      <c r="C3029" s="25">
        <v>21407</v>
      </c>
      <c r="F3029" s="25">
        <f t="shared" si="885"/>
        <v>13339</v>
      </c>
      <c r="G3029" s="25">
        <v>8177</v>
      </c>
      <c r="H3029" s="1">
        <v>8048</v>
      </c>
      <c r="I3029" s="2" t="str">
        <f t="shared" si="887"/>
        <v/>
      </c>
      <c r="J3029" s="2">
        <f t="shared" si="888"/>
        <v>0.60334357897893398</v>
      </c>
      <c r="K3029" s="10" t="e">
        <f t="shared" si="889"/>
        <v>#N/A</v>
      </c>
      <c r="L3029" s="9" t="e">
        <f t="shared" si="890"/>
        <v>#N/A</v>
      </c>
      <c r="M3029" s="8" t="e">
        <f t="shared" si="891"/>
        <v>#N/A</v>
      </c>
      <c r="N3029" s="2" t="str">
        <f t="shared" si="892"/>
        <v>-</v>
      </c>
      <c r="O3029" s="2" t="str">
        <f t="shared" si="893"/>
        <v>-</v>
      </c>
      <c r="P3029" s="2" t="str">
        <f t="shared" si="894"/>
        <v>-</v>
      </c>
      <c r="Q3029" s="2" t="str">
        <f t="shared" si="895"/>
        <v>-</v>
      </c>
      <c r="AS3029" t="s">
        <v>1054</v>
      </c>
      <c r="AT3029" t="s">
        <v>2166</v>
      </c>
      <c r="AW3029" s="35">
        <v>51</v>
      </c>
      <c r="AX3029" s="37">
        <v>600</v>
      </c>
      <c r="AY3029" s="41">
        <f t="shared" si="877"/>
        <v>51600</v>
      </c>
      <c r="BA3029" s="7" t="s">
        <v>2943</v>
      </c>
      <c r="BE3029" s="1">
        <v>13339</v>
      </c>
      <c r="BF3029" s="1">
        <v>1043</v>
      </c>
      <c r="BG3029" s="1">
        <v>0</v>
      </c>
      <c r="BH3029" s="1">
        <f t="shared" si="886"/>
        <v>14382</v>
      </c>
    </row>
    <row r="3030" spans="1:60" hidden="1" outlineLevel="1">
      <c r="A3030" t="s">
        <v>276</v>
      </c>
      <c r="B3030" t="s">
        <v>2166</v>
      </c>
      <c r="C3030" s="25">
        <v>10852</v>
      </c>
      <c r="F3030" s="25">
        <f t="shared" si="885"/>
        <v>7052</v>
      </c>
      <c r="G3030" s="25">
        <v>5057</v>
      </c>
      <c r="H3030" s="1">
        <v>4969</v>
      </c>
      <c r="I3030" s="2" t="str">
        <f t="shared" si="887"/>
        <v/>
      </c>
      <c r="J3030" s="2">
        <f t="shared" si="888"/>
        <v>0.70462280204197392</v>
      </c>
      <c r="K3030" s="10" t="e">
        <f t="shared" si="889"/>
        <v>#N/A</v>
      </c>
      <c r="L3030" s="9" t="e">
        <f t="shared" si="890"/>
        <v>#N/A</v>
      </c>
      <c r="M3030" s="8" t="e">
        <f t="shared" si="891"/>
        <v>#N/A</v>
      </c>
      <c r="N3030" s="2" t="str">
        <f t="shared" si="892"/>
        <v>-</v>
      </c>
      <c r="O3030" s="2" t="str">
        <f t="shared" si="893"/>
        <v>-</v>
      </c>
      <c r="P3030" s="2" t="str">
        <f t="shared" si="894"/>
        <v>-</v>
      </c>
      <c r="Q3030" s="2" t="str">
        <f t="shared" si="895"/>
        <v>-</v>
      </c>
      <c r="AS3030" t="s">
        <v>276</v>
      </c>
      <c r="AT3030" t="s">
        <v>2166</v>
      </c>
      <c r="AW3030" s="35">
        <v>51</v>
      </c>
      <c r="AX3030" s="37">
        <v>610</v>
      </c>
      <c r="AY3030" s="41">
        <f t="shared" si="877"/>
        <v>51610</v>
      </c>
      <c r="BA3030" s="7" t="s">
        <v>2943</v>
      </c>
      <c r="BE3030" s="1">
        <v>7031</v>
      </c>
      <c r="BF3030" s="1">
        <v>563</v>
      </c>
      <c r="BG3030" s="1">
        <v>21</v>
      </c>
      <c r="BH3030" s="1">
        <f t="shared" si="886"/>
        <v>7615</v>
      </c>
    </row>
    <row r="3031" spans="1:60" hidden="1" outlineLevel="1">
      <c r="A3031" t="s">
        <v>2014</v>
      </c>
      <c r="B3031" t="s">
        <v>2166</v>
      </c>
      <c r="C3031" s="25">
        <v>8489</v>
      </c>
      <c r="F3031" s="25">
        <f t="shared" si="885"/>
        <v>5282</v>
      </c>
      <c r="G3031" s="25">
        <v>2515</v>
      </c>
      <c r="H3031" s="1">
        <v>2234</v>
      </c>
      <c r="I3031" s="2" t="str">
        <f t="shared" si="887"/>
        <v/>
      </c>
      <c r="J3031" s="2">
        <f t="shared" si="888"/>
        <v>0.42294585384324118</v>
      </c>
      <c r="K3031" s="10" t="e">
        <f t="shared" si="889"/>
        <v>#N/A</v>
      </c>
      <c r="L3031" s="9" t="e">
        <f t="shared" si="890"/>
        <v>#N/A</v>
      </c>
      <c r="M3031" s="8" t="e">
        <f t="shared" si="891"/>
        <v>#N/A</v>
      </c>
      <c r="N3031" s="2" t="str">
        <f t="shared" si="892"/>
        <v>-</v>
      </c>
      <c r="O3031" s="2" t="str">
        <f t="shared" si="893"/>
        <v>-</v>
      </c>
      <c r="P3031" s="2" t="str">
        <f t="shared" si="894"/>
        <v>-</v>
      </c>
      <c r="Q3031" s="2" t="str">
        <f t="shared" si="895"/>
        <v>-</v>
      </c>
      <c r="AS3031" t="s">
        <v>2014</v>
      </c>
      <c r="AT3031" t="s">
        <v>2166</v>
      </c>
      <c r="AW3031" s="35">
        <v>51</v>
      </c>
      <c r="AX3031" s="37">
        <v>620</v>
      </c>
      <c r="AY3031" s="41">
        <f t="shared" si="877"/>
        <v>51620</v>
      </c>
      <c r="BA3031" s="7" t="s">
        <v>2943</v>
      </c>
      <c r="BE3031" s="1">
        <v>5282</v>
      </c>
      <c r="BF3031" s="1">
        <v>334</v>
      </c>
      <c r="BG3031" s="1">
        <v>0</v>
      </c>
      <c r="BH3031" s="1">
        <f t="shared" si="886"/>
        <v>5616</v>
      </c>
    </row>
    <row r="3032" spans="1:60" hidden="1" outlineLevel="1">
      <c r="A3032" t="s">
        <v>947</v>
      </c>
      <c r="B3032" t="s">
        <v>2166</v>
      </c>
      <c r="C3032" s="25">
        <v>22479</v>
      </c>
      <c r="F3032" s="25">
        <f t="shared" si="885"/>
        <v>9728</v>
      </c>
      <c r="G3032" s="25">
        <v>5322</v>
      </c>
      <c r="H3032" s="1">
        <v>5233</v>
      </c>
      <c r="I3032" s="2" t="str">
        <f t="shared" si="887"/>
        <v/>
      </c>
      <c r="J3032" s="2">
        <f t="shared" si="888"/>
        <v>0.53793174342105265</v>
      </c>
      <c r="K3032" s="10" t="e">
        <f t="shared" si="889"/>
        <v>#N/A</v>
      </c>
      <c r="L3032" s="9" t="e">
        <f t="shared" si="890"/>
        <v>#N/A</v>
      </c>
      <c r="M3032" s="8" t="e">
        <f t="shared" si="891"/>
        <v>#N/A</v>
      </c>
      <c r="N3032" s="2" t="str">
        <f t="shared" si="892"/>
        <v>-</v>
      </c>
      <c r="O3032" s="2" t="str">
        <f t="shared" si="893"/>
        <v>-</v>
      </c>
      <c r="P3032" s="2" t="str">
        <f t="shared" si="894"/>
        <v>-</v>
      </c>
      <c r="Q3032" s="2" t="str">
        <f t="shared" si="895"/>
        <v>-</v>
      </c>
      <c r="AS3032" t="s">
        <v>947</v>
      </c>
      <c r="AT3032" t="s">
        <v>2166</v>
      </c>
      <c r="AW3032" s="35">
        <v>51</v>
      </c>
      <c r="AX3032" s="37">
        <v>630</v>
      </c>
      <c r="AY3032" s="41">
        <f t="shared" si="877"/>
        <v>51630</v>
      </c>
      <c r="BA3032" s="7" t="s">
        <v>2943</v>
      </c>
      <c r="BE3032" s="1">
        <v>9716</v>
      </c>
      <c r="BF3032" s="1">
        <v>1225</v>
      </c>
      <c r="BG3032" s="1">
        <v>12</v>
      </c>
      <c r="BH3032" s="1">
        <f t="shared" si="886"/>
        <v>10953</v>
      </c>
    </row>
    <row r="3033" spans="1:60" hidden="1" outlineLevel="1">
      <c r="A3033" t="s">
        <v>948</v>
      </c>
      <c r="B3033" t="s">
        <v>2166</v>
      </c>
      <c r="C3033" s="25">
        <v>6879</v>
      </c>
      <c r="F3033" s="25">
        <f t="shared" si="885"/>
        <v>3483</v>
      </c>
      <c r="G3033" s="25">
        <v>1855</v>
      </c>
      <c r="H3033" s="1">
        <v>1808</v>
      </c>
      <c r="I3033" s="2" t="str">
        <f t="shared" si="887"/>
        <v/>
      </c>
      <c r="J3033" s="2">
        <f t="shared" si="888"/>
        <v>0.51909273614699969</v>
      </c>
      <c r="K3033" s="10" t="e">
        <f t="shared" si="889"/>
        <v>#N/A</v>
      </c>
      <c r="L3033" s="9" t="e">
        <f t="shared" si="890"/>
        <v>#N/A</v>
      </c>
      <c r="M3033" s="8" t="e">
        <f t="shared" si="891"/>
        <v>#N/A</v>
      </c>
      <c r="N3033" s="2" t="str">
        <f t="shared" si="892"/>
        <v>-</v>
      </c>
      <c r="O3033" s="2" t="str">
        <f t="shared" si="893"/>
        <v>-</v>
      </c>
      <c r="P3033" s="2" t="str">
        <f t="shared" si="894"/>
        <v>-</v>
      </c>
      <c r="Q3033" s="2" t="str">
        <f t="shared" si="895"/>
        <v>-</v>
      </c>
      <c r="AS3033" t="s">
        <v>948</v>
      </c>
      <c r="AT3033" t="s">
        <v>2166</v>
      </c>
      <c r="AW3033" s="35">
        <v>51</v>
      </c>
      <c r="AX3033" s="37">
        <v>640</v>
      </c>
      <c r="AY3033" s="41">
        <f t="shared" si="877"/>
        <v>51640</v>
      </c>
      <c r="BA3033" s="7" t="s">
        <v>2943</v>
      </c>
      <c r="BE3033" s="1">
        <v>3482</v>
      </c>
      <c r="BF3033" s="1">
        <v>243</v>
      </c>
      <c r="BG3033" s="1">
        <v>1</v>
      </c>
      <c r="BH3033" s="1">
        <f t="shared" si="886"/>
        <v>3726</v>
      </c>
    </row>
    <row r="3034" spans="1:60" hidden="1" outlineLevel="1">
      <c r="A3034" t="s">
        <v>2574</v>
      </c>
      <c r="B3034" t="s">
        <v>2166</v>
      </c>
      <c r="C3034" s="25">
        <v>140839</v>
      </c>
      <c r="F3034" s="25">
        <f t="shared" si="885"/>
        <v>74184</v>
      </c>
      <c r="G3034" s="25">
        <v>39787</v>
      </c>
      <c r="H3034" s="1">
        <v>37333</v>
      </c>
      <c r="I3034" s="2" t="str">
        <f t="shared" si="887"/>
        <v/>
      </c>
      <c r="J3034" s="2">
        <f t="shared" si="888"/>
        <v>0.50324867896042269</v>
      </c>
      <c r="K3034" s="10" t="e">
        <f t="shared" si="889"/>
        <v>#N/A</v>
      </c>
      <c r="L3034" s="9" t="e">
        <f t="shared" si="890"/>
        <v>#N/A</v>
      </c>
      <c r="M3034" s="8" t="e">
        <f t="shared" si="891"/>
        <v>#N/A</v>
      </c>
      <c r="N3034" s="2" t="str">
        <f t="shared" si="892"/>
        <v>-</v>
      </c>
      <c r="O3034" s="2" t="str">
        <f t="shared" si="893"/>
        <v>-</v>
      </c>
      <c r="P3034" s="2" t="str">
        <f t="shared" si="894"/>
        <v>-</v>
      </c>
      <c r="Q3034" s="2" t="str">
        <f t="shared" si="895"/>
        <v>-</v>
      </c>
      <c r="AS3034" t="s">
        <v>2574</v>
      </c>
      <c r="AT3034" t="s">
        <v>2166</v>
      </c>
      <c r="AW3034" s="35">
        <v>51</v>
      </c>
      <c r="AX3034" s="37">
        <v>650</v>
      </c>
      <c r="AY3034" s="41">
        <f t="shared" si="877"/>
        <v>51650</v>
      </c>
      <c r="BA3034" s="7" t="s">
        <v>2943</v>
      </c>
      <c r="BE3034" s="1">
        <v>74171</v>
      </c>
      <c r="BF3034" s="1">
        <v>4235</v>
      </c>
      <c r="BG3034" s="1">
        <v>13</v>
      </c>
      <c r="BH3034" s="1">
        <f t="shared" si="886"/>
        <v>78419</v>
      </c>
    </row>
    <row r="3035" spans="1:60" hidden="1" outlineLevel="1">
      <c r="A3035" t="s">
        <v>658</v>
      </c>
      <c r="B3035" t="s">
        <v>2166</v>
      </c>
      <c r="C3035" s="25">
        <v>45858</v>
      </c>
      <c r="F3035" s="25">
        <f t="shared" si="885"/>
        <v>15146</v>
      </c>
      <c r="G3035" s="25">
        <v>8115</v>
      </c>
      <c r="H3035" s="1">
        <v>7361</v>
      </c>
      <c r="I3035" s="2" t="str">
        <f t="shared" si="887"/>
        <v/>
      </c>
      <c r="J3035" s="2">
        <f t="shared" si="888"/>
        <v>0.48600290505744093</v>
      </c>
      <c r="K3035" s="10" t="e">
        <f t="shared" si="889"/>
        <v>#N/A</v>
      </c>
      <c r="L3035" s="9" t="e">
        <f t="shared" si="890"/>
        <v>#N/A</v>
      </c>
      <c r="M3035" s="8" t="e">
        <f t="shared" si="891"/>
        <v>#N/A</v>
      </c>
      <c r="N3035" s="2" t="str">
        <f t="shared" si="892"/>
        <v>-</v>
      </c>
      <c r="O3035" s="2" t="str">
        <f t="shared" si="893"/>
        <v>-</v>
      </c>
      <c r="P3035" s="2" t="str">
        <f t="shared" si="894"/>
        <v>-</v>
      </c>
      <c r="Q3035" s="2" t="str">
        <f t="shared" si="895"/>
        <v>-</v>
      </c>
      <c r="AS3035" t="s">
        <v>658</v>
      </c>
      <c r="AT3035" t="s">
        <v>2166</v>
      </c>
      <c r="AW3035" s="35">
        <v>51</v>
      </c>
      <c r="AX3035" s="37">
        <v>660</v>
      </c>
      <c r="AY3035" s="41">
        <f t="shared" si="877"/>
        <v>51660</v>
      </c>
      <c r="BA3035" s="7" t="s">
        <v>2943</v>
      </c>
      <c r="BE3035" s="1">
        <v>15145</v>
      </c>
      <c r="BF3035" s="1">
        <v>1535</v>
      </c>
      <c r="BG3035" s="1">
        <v>1</v>
      </c>
      <c r="BH3035" s="1">
        <f t="shared" si="886"/>
        <v>16681</v>
      </c>
    </row>
    <row r="3036" spans="1:60" hidden="1" outlineLevel="1">
      <c r="A3036" t="s">
        <v>1524</v>
      </c>
      <c r="B3036" t="s">
        <v>2166</v>
      </c>
      <c r="C3036" s="25">
        <v>22295</v>
      </c>
      <c r="F3036" s="25">
        <f t="shared" si="885"/>
        <v>11138</v>
      </c>
      <c r="G3036" s="25">
        <v>5462</v>
      </c>
      <c r="H3036" s="1">
        <v>4727</v>
      </c>
      <c r="I3036" s="2" t="str">
        <f t="shared" si="887"/>
        <v/>
      </c>
      <c r="J3036" s="2">
        <f t="shared" si="888"/>
        <v>0.42440294487340635</v>
      </c>
      <c r="K3036" s="10" t="e">
        <f t="shared" si="889"/>
        <v>#N/A</v>
      </c>
      <c r="L3036" s="9" t="e">
        <f t="shared" si="890"/>
        <v>#N/A</v>
      </c>
      <c r="M3036" s="8" t="e">
        <f t="shared" si="891"/>
        <v>#N/A</v>
      </c>
      <c r="N3036" s="2" t="str">
        <f t="shared" si="892"/>
        <v>-</v>
      </c>
      <c r="O3036" s="2" t="str">
        <f t="shared" si="893"/>
        <v>-</v>
      </c>
      <c r="P3036" s="2" t="str">
        <f t="shared" si="894"/>
        <v>-</v>
      </c>
      <c r="Q3036" s="2" t="str">
        <f t="shared" si="895"/>
        <v>-</v>
      </c>
      <c r="AS3036" t="s">
        <v>1524</v>
      </c>
      <c r="AT3036" t="s">
        <v>2166</v>
      </c>
      <c r="AW3036" s="35">
        <v>51</v>
      </c>
      <c r="AX3036" s="37">
        <v>670</v>
      </c>
      <c r="AY3036" s="41">
        <f t="shared" si="877"/>
        <v>51670</v>
      </c>
      <c r="BA3036" s="7" t="s">
        <v>2943</v>
      </c>
      <c r="BE3036" s="1">
        <v>11138</v>
      </c>
      <c r="BF3036" s="1">
        <v>1445</v>
      </c>
      <c r="BG3036" s="1">
        <v>0</v>
      </c>
      <c r="BH3036" s="1">
        <f t="shared" si="886"/>
        <v>12583</v>
      </c>
    </row>
    <row r="3037" spans="1:60" hidden="1" outlineLevel="1">
      <c r="A3037" t="s">
        <v>2951</v>
      </c>
      <c r="B3037" t="s">
        <v>2166</v>
      </c>
      <c r="C3037" s="25">
        <v>6978</v>
      </c>
      <c r="F3037" s="25">
        <f t="shared" si="885"/>
        <v>2980</v>
      </c>
      <c r="G3037" s="25">
        <v>1836</v>
      </c>
      <c r="H3037" s="1">
        <v>1638</v>
      </c>
      <c r="I3037" s="2" t="str">
        <f t="shared" si="887"/>
        <v/>
      </c>
      <c r="J3037" s="2">
        <f t="shared" si="888"/>
        <v>0.54966442953020134</v>
      </c>
      <c r="K3037" s="10" t="e">
        <f t="shared" si="889"/>
        <v>#N/A</v>
      </c>
      <c r="L3037" s="9" t="e">
        <f t="shared" si="890"/>
        <v>#N/A</v>
      </c>
      <c r="M3037" s="8" t="e">
        <f t="shared" si="891"/>
        <v>#N/A</v>
      </c>
      <c r="N3037" s="2" t="str">
        <f t="shared" si="892"/>
        <v>-</v>
      </c>
      <c r="O3037" s="2" t="str">
        <f t="shared" si="893"/>
        <v>-</v>
      </c>
      <c r="P3037" s="2" t="str">
        <f t="shared" si="894"/>
        <v>-</v>
      </c>
      <c r="Q3037" s="2" t="str">
        <f t="shared" si="895"/>
        <v>-</v>
      </c>
      <c r="AS3037" t="s">
        <v>2951</v>
      </c>
      <c r="AT3037" t="s">
        <v>2166</v>
      </c>
      <c r="AW3037" s="35">
        <v>51</v>
      </c>
      <c r="AX3037" s="37">
        <v>678</v>
      </c>
      <c r="AY3037" s="41">
        <f t="shared" si="877"/>
        <v>51678</v>
      </c>
      <c r="BA3037" s="7" t="s">
        <v>2943</v>
      </c>
      <c r="BE3037" s="1">
        <v>2980</v>
      </c>
      <c r="BF3037" s="1">
        <v>338</v>
      </c>
      <c r="BG3037" s="1">
        <v>0</v>
      </c>
      <c r="BH3037" s="1">
        <f t="shared" si="886"/>
        <v>3318</v>
      </c>
    </row>
    <row r="3038" spans="1:60" hidden="1" outlineLevel="1">
      <c r="A3038" t="s">
        <v>2285</v>
      </c>
      <c r="B3038" t="s">
        <v>2166</v>
      </c>
      <c r="C3038" s="25">
        <v>70919</v>
      </c>
      <c r="F3038" s="25">
        <f t="shared" si="885"/>
        <v>37178</v>
      </c>
      <c r="G3038" s="25">
        <v>20252</v>
      </c>
      <c r="H3038" s="1">
        <v>17327</v>
      </c>
      <c r="I3038" s="2" t="str">
        <f t="shared" si="887"/>
        <v/>
      </c>
      <c r="J3038" s="2">
        <f t="shared" si="888"/>
        <v>0.46605519393189521</v>
      </c>
      <c r="K3038" s="10" t="e">
        <f t="shared" si="889"/>
        <v>#N/A</v>
      </c>
      <c r="L3038" s="9" t="e">
        <f t="shared" si="890"/>
        <v>#N/A</v>
      </c>
      <c r="M3038" s="8" t="e">
        <f t="shared" si="891"/>
        <v>#N/A</v>
      </c>
      <c r="N3038" s="2" t="str">
        <f t="shared" si="892"/>
        <v>-</v>
      </c>
      <c r="O3038" s="2" t="str">
        <f t="shared" si="893"/>
        <v>-</v>
      </c>
      <c r="P3038" s="2" t="str">
        <f t="shared" si="894"/>
        <v>-</v>
      </c>
      <c r="Q3038" s="2" t="str">
        <f t="shared" si="895"/>
        <v>-</v>
      </c>
      <c r="AS3038" t="s">
        <v>2285</v>
      </c>
      <c r="AT3038" t="s">
        <v>2166</v>
      </c>
      <c r="AW3038" s="35">
        <v>51</v>
      </c>
      <c r="AX3038" s="37">
        <v>680</v>
      </c>
      <c r="AY3038" s="41">
        <f t="shared" si="877"/>
        <v>51680</v>
      </c>
      <c r="BA3038" s="7" t="s">
        <v>2943</v>
      </c>
      <c r="BE3038" s="1">
        <v>37168</v>
      </c>
      <c r="BF3038" s="1">
        <v>2465</v>
      </c>
      <c r="BG3038" s="1">
        <v>10</v>
      </c>
      <c r="BH3038" s="1">
        <f t="shared" si="886"/>
        <v>39643</v>
      </c>
    </row>
    <row r="3039" spans="1:60" hidden="1" outlineLevel="1">
      <c r="A3039" t="s">
        <v>1882</v>
      </c>
      <c r="B3039" t="s">
        <v>2166</v>
      </c>
      <c r="C3039" s="25">
        <v>35631</v>
      </c>
      <c r="F3039" s="25">
        <f t="shared" si="885"/>
        <v>16682</v>
      </c>
      <c r="G3039" s="25">
        <v>8476</v>
      </c>
      <c r="H3039" s="1">
        <v>8360</v>
      </c>
      <c r="I3039" s="2" t="str">
        <f t="shared" si="887"/>
        <v/>
      </c>
      <c r="J3039" s="2">
        <f t="shared" si="888"/>
        <v>0.50113895216400917</v>
      </c>
      <c r="K3039" s="10" t="e">
        <f t="shared" si="889"/>
        <v>#N/A</v>
      </c>
      <c r="L3039" s="9" t="e">
        <f t="shared" si="890"/>
        <v>#N/A</v>
      </c>
      <c r="M3039" s="8" t="e">
        <f t="shared" si="891"/>
        <v>#N/A</v>
      </c>
      <c r="N3039" s="2" t="str">
        <f t="shared" si="892"/>
        <v>-</v>
      </c>
      <c r="O3039" s="2" t="str">
        <f t="shared" si="893"/>
        <v>-</v>
      </c>
      <c r="P3039" s="2" t="str">
        <f t="shared" si="894"/>
        <v>-</v>
      </c>
      <c r="Q3039" s="2" t="str">
        <f t="shared" si="895"/>
        <v>-</v>
      </c>
      <c r="AS3039" t="s">
        <v>1882</v>
      </c>
      <c r="AT3039" t="s">
        <v>2166</v>
      </c>
      <c r="AW3039" s="35">
        <v>51</v>
      </c>
      <c r="AX3039" s="37">
        <v>683</v>
      </c>
      <c r="AY3039" s="41">
        <f t="shared" si="877"/>
        <v>51683</v>
      </c>
      <c r="BA3039" s="7" t="s">
        <v>2943</v>
      </c>
      <c r="BE3039" s="1">
        <v>16680</v>
      </c>
      <c r="BF3039" s="1">
        <v>1607</v>
      </c>
      <c r="BG3039" s="1">
        <v>2</v>
      </c>
      <c r="BH3039" s="1">
        <f t="shared" si="886"/>
        <v>18289</v>
      </c>
    </row>
    <row r="3040" spans="1:60" hidden="1" outlineLevel="1">
      <c r="A3040" t="s">
        <v>1850</v>
      </c>
      <c r="B3040" t="s">
        <v>2166</v>
      </c>
      <c r="C3040" s="25">
        <v>12490</v>
      </c>
      <c r="F3040" s="25">
        <f t="shared" si="885"/>
        <v>4484</v>
      </c>
      <c r="G3040" s="25">
        <v>1997</v>
      </c>
      <c r="H3040" s="1">
        <v>1970</v>
      </c>
      <c r="I3040" s="2" t="str">
        <f t="shared" si="887"/>
        <v/>
      </c>
      <c r="J3040" s="2">
        <f t="shared" si="888"/>
        <v>0.43933987511150757</v>
      </c>
      <c r="K3040" s="10" t="e">
        <f t="shared" si="889"/>
        <v>#N/A</v>
      </c>
      <c r="L3040" s="9" t="e">
        <f t="shared" si="890"/>
        <v>#N/A</v>
      </c>
      <c r="M3040" s="8" t="e">
        <f t="shared" si="891"/>
        <v>#N/A</v>
      </c>
      <c r="N3040" s="2" t="str">
        <f t="shared" si="892"/>
        <v>-</v>
      </c>
      <c r="O3040" s="2" t="str">
        <f t="shared" si="893"/>
        <v>-</v>
      </c>
      <c r="P3040" s="2" t="str">
        <f t="shared" si="894"/>
        <v>-</v>
      </c>
      <c r="Q3040" s="2" t="str">
        <f t="shared" si="895"/>
        <v>-</v>
      </c>
      <c r="AS3040" t="s">
        <v>1850</v>
      </c>
      <c r="AT3040" t="s">
        <v>2166</v>
      </c>
      <c r="AW3040" s="35">
        <v>51</v>
      </c>
      <c r="AX3040" s="37">
        <v>685</v>
      </c>
      <c r="AY3040" s="41">
        <f t="shared" si="877"/>
        <v>51685</v>
      </c>
      <c r="BA3040" s="7" t="s">
        <v>2943</v>
      </c>
      <c r="BE3040" s="1">
        <v>4484</v>
      </c>
      <c r="BF3040" s="1">
        <v>885</v>
      </c>
      <c r="BG3040" s="1">
        <v>0</v>
      </c>
      <c r="BH3040" s="1">
        <f t="shared" si="886"/>
        <v>5369</v>
      </c>
    </row>
    <row r="3041" spans="1:60" hidden="1" outlineLevel="1">
      <c r="A3041" t="s">
        <v>1851</v>
      </c>
      <c r="B3041" t="s">
        <v>2166</v>
      </c>
      <c r="C3041" s="25">
        <v>14281</v>
      </c>
      <c r="F3041" s="25">
        <f t="shared" si="885"/>
        <v>7936</v>
      </c>
      <c r="G3041" s="25">
        <v>4062</v>
      </c>
      <c r="H3041" s="1">
        <v>3915</v>
      </c>
      <c r="I3041" s="2" t="str">
        <f t="shared" si="887"/>
        <v/>
      </c>
      <c r="J3041" s="2">
        <f t="shared" si="888"/>
        <v>0.49332157258064518</v>
      </c>
      <c r="K3041" s="10" t="e">
        <f t="shared" si="889"/>
        <v>#N/A</v>
      </c>
      <c r="L3041" s="9" t="e">
        <f t="shared" si="890"/>
        <v>#N/A</v>
      </c>
      <c r="M3041" s="8" t="e">
        <f t="shared" si="891"/>
        <v>#N/A</v>
      </c>
      <c r="N3041" s="2" t="str">
        <f t="shared" si="892"/>
        <v>-</v>
      </c>
      <c r="O3041" s="2" t="str">
        <f t="shared" si="893"/>
        <v>-</v>
      </c>
      <c r="P3041" s="2" t="str">
        <f t="shared" si="894"/>
        <v>-</v>
      </c>
      <c r="Q3041" s="2" t="str">
        <f t="shared" si="895"/>
        <v>-</v>
      </c>
      <c r="AS3041" t="s">
        <v>1851</v>
      </c>
      <c r="AT3041" t="s">
        <v>2166</v>
      </c>
      <c r="AW3041" s="35">
        <v>51</v>
      </c>
      <c r="AX3041" s="37">
        <v>690</v>
      </c>
      <c r="AY3041" s="41">
        <f t="shared" si="877"/>
        <v>51690</v>
      </c>
      <c r="BA3041" s="7" t="s">
        <v>2943</v>
      </c>
      <c r="BE3041" s="1">
        <v>7936</v>
      </c>
      <c r="BF3041" s="1">
        <v>523</v>
      </c>
      <c r="BG3041" s="1">
        <v>0</v>
      </c>
      <c r="BH3041" s="1">
        <f t="shared" si="886"/>
        <v>8459</v>
      </c>
    </row>
    <row r="3042" spans="1:60" hidden="1" outlineLevel="1">
      <c r="A3042" t="s">
        <v>2039</v>
      </c>
      <c r="B3042" t="s">
        <v>2166</v>
      </c>
      <c r="C3042" s="25">
        <v>183581</v>
      </c>
      <c r="F3042" s="25">
        <f t="shared" si="885"/>
        <v>97217</v>
      </c>
      <c r="G3042" s="25">
        <v>46094</v>
      </c>
      <c r="H3042" s="1">
        <v>41485</v>
      </c>
      <c r="I3042" s="2" t="str">
        <f t="shared" si="887"/>
        <v/>
      </c>
      <c r="J3042" s="2">
        <f t="shared" si="888"/>
        <v>0.4267257784132405</v>
      </c>
      <c r="K3042" s="10" t="e">
        <f t="shared" si="889"/>
        <v>#N/A</v>
      </c>
      <c r="L3042" s="9" t="e">
        <f t="shared" si="890"/>
        <v>#N/A</v>
      </c>
      <c r="M3042" s="8" t="e">
        <f t="shared" si="891"/>
        <v>#N/A</v>
      </c>
      <c r="N3042" s="2" t="str">
        <f t="shared" si="892"/>
        <v>-</v>
      </c>
      <c r="O3042" s="2" t="str">
        <f t="shared" si="893"/>
        <v>-</v>
      </c>
      <c r="P3042" s="2" t="str">
        <f t="shared" si="894"/>
        <v>-</v>
      </c>
      <c r="Q3042" s="2" t="str">
        <f t="shared" si="895"/>
        <v>-</v>
      </c>
      <c r="AS3042" t="s">
        <v>2039</v>
      </c>
      <c r="AT3042" t="s">
        <v>2166</v>
      </c>
      <c r="AW3042" s="35">
        <v>51</v>
      </c>
      <c r="AX3042" s="37">
        <v>700</v>
      </c>
      <c r="AY3042" s="41">
        <f t="shared" si="877"/>
        <v>51700</v>
      </c>
      <c r="BA3042" s="7" t="s">
        <v>2943</v>
      </c>
      <c r="BE3042" s="1">
        <v>97181</v>
      </c>
      <c r="BF3042" s="1">
        <v>7612</v>
      </c>
      <c r="BG3042" s="1">
        <v>36</v>
      </c>
      <c r="BH3042" s="1">
        <f t="shared" si="886"/>
        <v>104829</v>
      </c>
    </row>
    <row r="3043" spans="1:60" hidden="1" outlineLevel="1">
      <c r="A3043" t="s">
        <v>981</v>
      </c>
      <c r="B3043" t="s">
        <v>2166</v>
      </c>
      <c r="C3043" s="25">
        <v>243406</v>
      </c>
      <c r="F3043" s="25">
        <f t="shared" si="885"/>
        <v>89180</v>
      </c>
      <c r="G3043" s="25">
        <v>50090</v>
      </c>
      <c r="H3043" s="1">
        <v>44235</v>
      </c>
      <c r="I3043" s="2" t="str">
        <f t="shared" si="887"/>
        <v/>
      </c>
      <c r="J3043" s="2">
        <f t="shared" si="888"/>
        <v>0.49601928683561336</v>
      </c>
      <c r="K3043" s="10" t="e">
        <f t="shared" si="889"/>
        <v>#N/A</v>
      </c>
      <c r="L3043" s="9" t="e">
        <f t="shared" si="890"/>
        <v>#N/A</v>
      </c>
      <c r="M3043" s="8" t="e">
        <f t="shared" si="891"/>
        <v>#N/A</v>
      </c>
      <c r="N3043" s="2" t="str">
        <f t="shared" si="892"/>
        <v>-</v>
      </c>
      <c r="O3043" s="2" t="str">
        <f t="shared" si="893"/>
        <v>-</v>
      </c>
      <c r="P3043" s="2" t="str">
        <f t="shared" si="894"/>
        <v>-</v>
      </c>
      <c r="Q3043" s="2" t="str">
        <f t="shared" si="895"/>
        <v>-</v>
      </c>
      <c r="AS3043" t="s">
        <v>981</v>
      </c>
      <c r="AT3043" t="s">
        <v>2166</v>
      </c>
      <c r="AW3043" s="35">
        <v>51</v>
      </c>
      <c r="AX3043" s="37">
        <v>710</v>
      </c>
      <c r="AY3043" s="41">
        <f t="shared" si="877"/>
        <v>51710</v>
      </c>
      <c r="BA3043" s="7" t="s">
        <v>2943</v>
      </c>
      <c r="BE3043" s="1">
        <v>89137</v>
      </c>
      <c r="BF3043" s="1">
        <v>17380</v>
      </c>
      <c r="BG3043" s="1">
        <v>43</v>
      </c>
      <c r="BH3043" s="1">
        <f t="shared" si="886"/>
        <v>106560</v>
      </c>
    </row>
    <row r="3044" spans="1:60" hidden="1" outlineLevel="1">
      <c r="A3044" t="s">
        <v>1176</v>
      </c>
      <c r="B3044" t="s">
        <v>2166</v>
      </c>
      <c r="C3044" s="25">
        <v>3825</v>
      </c>
      <c r="F3044" s="25">
        <f t="shared" si="885"/>
        <v>2249</v>
      </c>
      <c r="G3044" s="25">
        <v>1062</v>
      </c>
      <c r="H3044" s="1">
        <v>1050</v>
      </c>
      <c r="I3044" s="2" t="str">
        <f t="shared" si="887"/>
        <v/>
      </c>
      <c r="J3044" s="2">
        <f t="shared" si="888"/>
        <v>0.4668741662961316</v>
      </c>
      <c r="K3044" s="10" t="e">
        <f t="shared" si="889"/>
        <v>#N/A</v>
      </c>
      <c r="L3044" s="9" t="e">
        <f t="shared" si="890"/>
        <v>#N/A</v>
      </c>
      <c r="M3044" s="8" t="e">
        <f t="shared" si="891"/>
        <v>#N/A</v>
      </c>
      <c r="N3044" s="2" t="str">
        <f t="shared" si="892"/>
        <v>-</v>
      </c>
      <c r="O3044" s="2" t="str">
        <f t="shared" si="893"/>
        <v>-</v>
      </c>
      <c r="P3044" s="2" t="str">
        <f t="shared" si="894"/>
        <v>-</v>
      </c>
      <c r="Q3044" s="2" t="str">
        <f t="shared" si="895"/>
        <v>-</v>
      </c>
      <c r="AS3044" t="s">
        <v>1176</v>
      </c>
      <c r="AT3044" t="s">
        <v>2166</v>
      </c>
      <c r="AW3044" s="35">
        <v>51</v>
      </c>
      <c r="AX3044" s="37">
        <v>720</v>
      </c>
      <c r="AY3044" s="41">
        <f t="shared" si="877"/>
        <v>51720</v>
      </c>
      <c r="BA3044" s="7" t="s">
        <v>2943</v>
      </c>
      <c r="BE3044" s="1">
        <v>2249</v>
      </c>
      <c r="BF3044" s="1">
        <v>114</v>
      </c>
      <c r="BG3044" s="1">
        <v>0</v>
      </c>
      <c r="BH3044" s="1">
        <f t="shared" si="886"/>
        <v>2363</v>
      </c>
    </row>
    <row r="3045" spans="1:60" hidden="1" outlineLevel="1">
      <c r="A3045" t="s">
        <v>2040</v>
      </c>
      <c r="B3045" t="s">
        <v>2166</v>
      </c>
      <c r="C3045" s="25">
        <v>32181</v>
      </c>
      <c r="F3045" s="25">
        <f t="shared" si="885"/>
        <v>16567</v>
      </c>
      <c r="G3045" s="25">
        <v>7585</v>
      </c>
      <c r="H3045" s="1">
        <v>5843</v>
      </c>
      <c r="I3045" s="2" t="str">
        <f t="shared" si="887"/>
        <v/>
      </c>
      <c r="J3045" s="2">
        <f t="shared" si="888"/>
        <v>0.35268908070260158</v>
      </c>
      <c r="K3045" s="10" t="e">
        <f t="shared" si="889"/>
        <v>#N/A</v>
      </c>
      <c r="L3045" s="9" t="e">
        <f t="shared" si="890"/>
        <v>#N/A</v>
      </c>
      <c r="M3045" s="8" t="e">
        <f t="shared" si="891"/>
        <v>#N/A</v>
      </c>
      <c r="N3045" s="2" t="str">
        <f t="shared" si="892"/>
        <v>-</v>
      </c>
      <c r="O3045" s="2" t="str">
        <f t="shared" si="893"/>
        <v>-</v>
      </c>
      <c r="P3045" s="2" t="str">
        <f t="shared" si="894"/>
        <v>-</v>
      </c>
      <c r="Q3045" s="2" t="str">
        <f t="shared" si="895"/>
        <v>-</v>
      </c>
      <c r="AS3045" t="s">
        <v>2040</v>
      </c>
      <c r="AT3045" t="s">
        <v>2166</v>
      </c>
      <c r="AW3045" s="35">
        <v>51</v>
      </c>
      <c r="AX3045" s="37">
        <v>730</v>
      </c>
      <c r="AY3045" s="41">
        <f t="shared" si="877"/>
        <v>51730</v>
      </c>
      <c r="BA3045" s="7" t="s">
        <v>2943</v>
      </c>
      <c r="BE3045" s="1">
        <v>16567</v>
      </c>
      <c r="BF3045" s="1">
        <v>1378</v>
      </c>
      <c r="BG3045" s="1">
        <v>0</v>
      </c>
      <c r="BH3045" s="1">
        <f t="shared" si="886"/>
        <v>17945</v>
      </c>
    </row>
    <row r="3046" spans="1:60" hidden="1" outlineLevel="1">
      <c r="A3046" t="s">
        <v>1096</v>
      </c>
      <c r="B3046" t="s">
        <v>2166</v>
      </c>
      <c r="C3046" s="25">
        <v>12008</v>
      </c>
      <c r="F3046" s="25">
        <f t="shared" si="885"/>
        <v>8049</v>
      </c>
      <c r="G3046" s="25">
        <v>5297</v>
      </c>
      <c r="H3046" s="1">
        <v>5230</v>
      </c>
      <c r="I3046" s="2" t="str">
        <f t="shared" si="887"/>
        <v/>
      </c>
      <c r="J3046" s="2">
        <f t="shared" si="888"/>
        <v>0.64977015778357561</v>
      </c>
      <c r="K3046" s="10" t="e">
        <f t="shared" si="889"/>
        <v>#N/A</v>
      </c>
      <c r="L3046" s="9" t="e">
        <f t="shared" si="890"/>
        <v>#N/A</v>
      </c>
      <c r="M3046" s="8" t="e">
        <f t="shared" si="891"/>
        <v>#N/A</v>
      </c>
      <c r="N3046" s="2" t="str">
        <f t="shared" si="892"/>
        <v>-</v>
      </c>
      <c r="O3046" s="2" t="str">
        <f t="shared" si="893"/>
        <v>-</v>
      </c>
      <c r="P3046" s="2" t="str">
        <f t="shared" si="894"/>
        <v>-</v>
      </c>
      <c r="Q3046" s="2" t="str">
        <f t="shared" si="895"/>
        <v>-</v>
      </c>
      <c r="AS3046" t="s">
        <v>1096</v>
      </c>
      <c r="AT3046" t="s">
        <v>2166</v>
      </c>
      <c r="AW3046" s="35">
        <v>51</v>
      </c>
      <c r="AX3046" s="37">
        <v>735</v>
      </c>
      <c r="AY3046" s="41">
        <f t="shared" si="877"/>
        <v>51735</v>
      </c>
      <c r="BA3046" s="7" t="s">
        <v>2943</v>
      </c>
      <c r="BE3046" s="1">
        <v>8044</v>
      </c>
      <c r="BF3046" s="1">
        <v>399</v>
      </c>
      <c r="BG3046" s="1">
        <v>5</v>
      </c>
      <c r="BH3046" s="1">
        <f t="shared" si="886"/>
        <v>8448</v>
      </c>
    </row>
    <row r="3047" spans="1:60" hidden="1" outlineLevel="1">
      <c r="A3047" t="s">
        <v>2209</v>
      </c>
      <c r="B3047" t="s">
        <v>2166</v>
      </c>
      <c r="C3047" s="25">
        <v>99213</v>
      </c>
      <c r="F3047" s="25">
        <f t="shared" si="885"/>
        <v>53397</v>
      </c>
      <c r="G3047" s="25">
        <v>27777</v>
      </c>
      <c r="H3047" s="1">
        <v>22083</v>
      </c>
      <c r="I3047" s="2" t="str">
        <f t="shared" si="887"/>
        <v/>
      </c>
      <c r="J3047" s="2">
        <f t="shared" si="888"/>
        <v>0.41356255969436484</v>
      </c>
      <c r="K3047" s="10" t="e">
        <f t="shared" si="889"/>
        <v>#N/A</v>
      </c>
      <c r="L3047" s="9" t="e">
        <f t="shared" si="890"/>
        <v>#N/A</v>
      </c>
      <c r="M3047" s="8" t="e">
        <f t="shared" si="891"/>
        <v>#N/A</v>
      </c>
      <c r="N3047" s="2" t="str">
        <f t="shared" si="892"/>
        <v>-</v>
      </c>
      <c r="O3047" s="2" t="str">
        <f t="shared" si="893"/>
        <v>-</v>
      </c>
      <c r="P3047" s="2" t="str">
        <f t="shared" si="894"/>
        <v>-</v>
      </c>
      <c r="Q3047" s="2" t="str">
        <f t="shared" si="895"/>
        <v>-</v>
      </c>
      <c r="AS3047" t="s">
        <v>2209</v>
      </c>
      <c r="AT3047" t="s">
        <v>2166</v>
      </c>
      <c r="AW3047" s="35">
        <v>51</v>
      </c>
      <c r="AX3047" s="37">
        <v>740</v>
      </c>
      <c r="AY3047" s="41">
        <f t="shared" si="877"/>
        <v>51740</v>
      </c>
      <c r="BA3047" s="7" t="s">
        <v>2943</v>
      </c>
      <c r="BE3047" s="1">
        <v>53393</v>
      </c>
      <c r="BF3047" s="1">
        <v>4247</v>
      </c>
      <c r="BG3047" s="1">
        <v>4</v>
      </c>
      <c r="BH3047" s="1">
        <f t="shared" si="886"/>
        <v>57644</v>
      </c>
    </row>
    <row r="3048" spans="1:60" hidden="1" outlineLevel="1">
      <c r="A3048" t="s">
        <v>1973</v>
      </c>
      <c r="B3048" t="s">
        <v>2166</v>
      </c>
      <c r="C3048" s="25">
        <v>16163</v>
      </c>
      <c r="F3048" s="25">
        <f t="shared" si="885"/>
        <v>6423</v>
      </c>
      <c r="G3048" s="25">
        <v>3595</v>
      </c>
      <c r="H3048" s="1">
        <v>3534</v>
      </c>
      <c r="I3048" s="2" t="str">
        <f t="shared" si="887"/>
        <v/>
      </c>
      <c r="J3048" s="2">
        <f t="shared" si="888"/>
        <v>0.55021018215787021</v>
      </c>
      <c r="K3048" s="10" t="e">
        <f t="shared" si="889"/>
        <v>#N/A</v>
      </c>
      <c r="L3048" s="9" t="e">
        <f t="shared" si="890"/>
        <v>#N/A</v>
      </c>
      <c r="M3048" s="8" t="e">
        <f t="shared" si="891"/>
        <v>#N/A</v>
      </c>
      <c r="N3048" s="2" t="str">
        <f t="shared" si="892"/>
        <v>-</v>
      </c>
      <c r="O3048" s="2" t="str">
        <f t="shared" si="893"/>
        <v>-</v>
      </c>
      <c r="P3048" s="2" t="str">
        <f t="shared" si="894"/>
        <v>-</v>
      </c>
      <c r="Q3048" s="2" t="str">
        <f t="shared" si="895"/>
        <v>-</v>
      </c>
      <c r="AS3048" t="s">
        <v>1973</v>
      </c>
      <c r="AT3048" t="s">
        <v>2166</v>
      </c>
      <c r="AW3048" s="35">
        <v>51</v>
      </c>
      <c r="AX3048" s="37">
        <v>750</v>
      </c>
      <c r="AY3048" s="41">
        <f t="shared" ref="AY3048:AY3111" si="896">1000*AW3048+AX3048</f>
        <v>51750</v>
      </c>
      <c r="BA3048" s="7" t="s">
        <v>2943</v>
      </c>
      <c r="BE3048" s="1">
        <v>6423</v>
      </c>
      <c r="BF3048" s="1">
        <v>1077</v>
      </c>
      <c r="BG3048" s="1">
        <v>0</v>
      </c>
      <c r="BH3048" s="1">
        <f t="shared" si="886"/>
        <v>7500</v>
      </c>
    </row>
    <row r="3049" spans="1:60" hidden="1" outlineLevel="1">
      <c r="A3049" t="s">
        <v>1274</v>
      </c>
      <c r="B3049" t="s">
        <v>2166</v>
      </c>
      <c r="C3049" s="25">
        <v>198618</v>
      </c>
      <c r="F3049" s="25">
        <f t="shared" si="885"/>
        <v>89989</v>
      </c>
      <c r="G3049" s="25">
        <v>54885</v>
      </c>
      <c r="H3049" s="1">
        <v>49946</v>
      </c>
      <c r="I3049" s="2" t="str">
        <f t="shared" si="887"/>
        <v/>
      </c>
      <c r="J3049" s="2">
        <f t="shared" si="888"/>
        <v>0.55502339174788029</v>
      </c>
      <c r="K3049" s="10" t="e">
        <f t="shared" si="889"/>
        <v>#N/A</v>
      </c>
      <c r="L3049" s="9" t="e">
        <f t="shared" si="890"/>
        <v>#N/A</v>
      </c>
      <c r="M3049" s="8" t="e">
        <f t="shared" si="891"/>
        <v>#N/A</v>
      </c>
      <c r="N3049" s="2" t="str">
        <f t="shared" si="892"/>
        <v>-</v>
      </c>
      <c r="O3049" s="2" t="str">
        <f t="shared" si="893"/>
        <v>-</v>
      </c>
      <c r="P3049" s="2" t="str">
        <f t="shared" si="894"/>
        <v>-</v>
      </c>
      <c r="Q3049" s="2" t="str">
        <f t="shared" si="895"/>
        <v>-</v>
      </c>
      <c r="AS3049" t="s">
        <v>1274</v>
      </c>
      <c r="AT3049" t="s">
        <v>2166</v>
      </c>
      <c r="AW3049" s="35">
        <v>51</v>
      </c>
      <c r="AX3049" s="37">
        <v>760</v>
      </c>
      <c r="AY3049" s="41">
        <f t="shared" si="896"/>
        <v>51760</v>
      </c>
      <c r="BA3049" s="7" t="s">
        <v>2943</v>
      </c>
      <c r="BE3049" s="1">
        <v>89955</v>
      </c>
      <c r="BF3049" s="1">
        <v>11549</v>
      </c>
      <c r="BG3049" s="1">
        <v>34</v>
      </c>
      <c r="BH3049" s="1">
        <f t="shared" si="886"/>
        <v>101538</v>
      </c>
    </row>
    <row r="3050" spans="1:60" hidden="1" outlineLevel="1">
      <c r="A3050" t="s">
        <v>3024</v>
      </c>
      <c r="B3050" t="s">
        <v>2166</v>
      </c>
      <c r="C3050" s="25">
        <v>94247</v>
      </c>
      <c r="F3050" s="25">
        <f t="shared" si="885"/>
        <v>54240</v>
      </c>
      <c r="G3050" s="25">
        <v>26121</v>
      </c>
      <c r="H3050" s="1">
        <v>23659</v>
      </c>
      <c r="I3050" s="2" t="str">
        <f t="shared" si="887"/>
        <v/>
      </c>
      <c r="J3050" s="2">
        <f t="shared" si="888"/>
        <v>0.43619100294985252</v>
      </c>
      <c r="K3050" s="10" t="e">
        <f t="shared" si="889"/>
        <v>#N/A</v>
      </c>
      <c r="L3050" s="9" t="e">
        <f t="shared" si="890"/>
        <v>#N/A</v>
      </c>
      <c r="M3050" s="8" t="e">
        <f t="shared" si="891"/>
        <v>#N/A</v>
      </c>
      <c r="N3050" s="2" t="str">
        <f t="shared" si="892"/>
        <v>-</v>
      </c>
      <c r="O3050" s="2" t="str">
        <f t="shared" si="893"/>
        <v>-</v>
      </c>
      <c r="P3050" s="2" t="str">
        <f t="shared" si="894"/>
        <v>-</v>
      </c>
      <c r="Q3050" s="2" t="str">
        <f t="shared" si="895"/>
        <v>-</v>
      </c>
      <c r="AS3050" t="s">
        <v>3024</v>
      </c>
      <c r="AT3050" t="s">
        <v>2166</v>
      </c>
      <c r="AW3050" s="35">
        <v>51</v>
      </c>
      <c r="AX3050" s="37">
        <v>770</v>
      </c>
      <c r="AY3050" s="41">
        <f t="shared" si="896"/>
        <v>51770</v>
      </c>
      <c r="BA3050" s="7" t="s">
        <v>2943</v>
      </c>
      <c r="BE3050" s="1">
        <v>54240</v>
      </c>
      <c r="BF3050" s="1">
        <v>2676</v>
      </c>
      <c r="BG3050" s="1">
        <v>0</v>
      </c>
      <c r="BH3050" s="1">
        <f t="shared" si="886"/>
        <v>56916</v>
      </c>
    </row>
    <row r="3051" spans="1:60" hidden="1" outlineLevel="1">
      <c r="A3051" t="s">
        <v>153</v>
      </c>
      <c r="B3051" t="s">
        <v>2166</v>
      </c>
      <c r="C3051" s="25">
        <v>24508</v>
      </c>
      <c r="F3051" s="25">
        <f t="shared" si="885"/>
        <v>14797</v>
      </c>
      <c r="G3051" s="25">
        <v>8887</v>
      </c>
      <c r="H3051" s="1">
        <v>8351</v>
      </c>
      <c r="I3051" s="2" t="str">
        <f t="shared" si="887"/>
        <v/>
      </c>
      <c r="J3051" s="2">
        <f t="shared" si="888"/>
        <v>0.5643711563154693</v>
      </c>
      <c r="K3051" s="10" t="e">
        <f t="shared" si="889"/>
        <v>#N/A</v>
      </c>
      <c r="L3051" s="9" t="e">
        <f t="shared" si="890"/>
        <v>#N/A</v>
      </c>
      <c r="M3051" s="8" t="e">
        <f t="shared" si="891"/>
        <v>#N/A</v>
      </c>
      <c r="N3051" s="2" t="str">
        <f t="shared" si="892"/>
        <v>-</v>
      </c>
      <c r="O3051" s="2" t="str">
        <f t="shared" si="893"/>
        <v>-</v>
      </c>
      <c r="P3051" s="2" t="str">
        <f t="shared" si="894"/>
        <v>-</v>
      </c>
      <c r="Q3051" s="2" t="str">
        <f t="shared" si="895"/>
        <v>-</v>
      </c>
      <c r="AS3051" t="s">
        <v>153</v>
      </c>
      <c r="AT3051" t="s">
        <v>2166</v>
      </c>
      <c r="AW3051" s="35">
        <v>51</v>
      </c>
      <c r="AX3051" s="37">
        <v>775</v>
      </c>
      <c r="AY3051" s="41">
        <f t="shared" si="896"/>
        <v>51775</v>
      </c>
      <c r="BA3051" s="7" t="s">
        <v>2943</v>
      </c>
      <c r="BE3051" s="1">
        <v>14797</v>
      </c>
      <c r="BF3051" s="1">
        <v>781</v>
      </c>
      <c r="BG3051" s="1">
        <v>0</v>
      </c>
      <c r="BH3051" s="1">
        <f t="shared" si="886"/>
        <v>15578</v>
      </c>
    </row>
    <row r="3052" spans="1:60" hidden="1" outlineLevel="1">
      <c r="A3052" t="s">
        <v>2802</v>
      </c>
      <c r="B3052" t="s">
        <v>2166</v>
      </c>
      <c r="C3052" s="25">
        <v>23638</v>
      </c>
      <c r="F3052" s="25">
        <f t="shared" si="885"/>
        <v>12756</v>
      </c>
      <c r="G3052" s="25">
        <v>7512</v>
      </c>
      <c r="H3052" s="1">
        <v>7070</v>
      </c>
      <c r="I3052" s="2" t="str">
        <f t="shared" si="887"/>
        <v/>
      </c>
      <c r="J3052" s="2">
        <f t="shared" si="888"/>
        <v>0.55424898087174668</v>
      </c>
      <c r="K3052" s="10" t="e">
        <f t="shared" ref="K3052:K3058" si="897">RANK(R3052,R3052:AP3052)</f>
        <v>#N/A</v>
      </c>
      <c r="L3052" s="9" t="e">
        <f t="shared" ref="L3052:L3058" si="898">RANK(S3052,R3052:AP3052)</f>
        <v>#N/A</v>
      </c>
      <c r="M3052" s="8" t="e">
        <f t="shared" ref="M3052:M3058" si="899">RANK(T3052,R3052:AP3052)</f>
        <v>#N/A</v>
      </c>
      <c r="N3052" s="2" t="str">
        <f t="shared" ref="N3052:N3058" si="900">IF(SUM($R3052:$AO3052)=0,"-",R3052/SUM($R3052:$AO3052))</f>
        <v>-</v>
      </c>
      <c r="O3052" s="2" t="str">
        <f t="shared" ref="O3052:O3058" si="901">IF(SUM($R3052:$AO3052)=0,"-",S3052/SUM($R3052:$AO3052))</f>
        <v>-</v>
      </c>
      <c r="P3052" s="2" t="str">
        <f t="shared" ref="P3052:P3058" si="902">IF(SUM($R3052:$AO3052)=0,"-",T3052/SUM($R3052:$AO3052))</f>
        <v>-</v>
      </c>
      <c r="Q3052" s="2" t="str">
        <f t="shared" ref="Q3052:Q3058" si="903">IF(SUM($R3052:$AO3052)=0,"-",(1-N3052-O3052-P3052))</f>
        <v>-</v>
      </c>
      <c r="AS3052" t="s">
        <v>2802</v>
      </c>
      <c r="AT3052" t="s">
        <v>2166</v>
      </c>
      <c r="AW3052" s="35">
        <v>51</v>
      </c>
      <c r="AX3052" s="37">
        <v>790</v>
      </c>
      <c r="AY3052" s="41">
        <f t="shared" si="896"/>
        <v>51790</v>
      </c>
      <c r="BA3052" s="7" t="s">
        <v>2943</v>
      </c>
      <c r="BE3052" s="1">
        <v>12756</v>
      </c>
      <c r="BF3052" s="1">
        <v>724</v>
      </c>
      <c r="BG3052" s="1">
        <v>0</v>
      </c>
      <c r="BH3052" s="1">
        <f t="shared" si="886"/>
        <v>13480</v>
      </c>
    </row>
    <row r="3053" spans="1:60" hidden="1" outlineLevel="1">
      <c r="A3053" t="s">
        <v>427</v>
      </c>
      <c r="B3053" t="s">
        <v>2166</v>
      </c>
      <c r="C3053" s="25">
        <v>80291</v>
      </c>
      <c r="F3053" s="25">
        <f>BE3053+BG3053</f>
        <v>45483</v>
      </c>
      <c r="G3053" s="25">
        <v>23885</v>
      </c>
      <c r="H3053" s="1">
        <v>21776</v>
      </c>
      <c r="I3053" s="2" t="str">
        <f t="shared" si="887"/>
        <v/>
      </c>
      <c r="J3053" s="2">
        <f t="shared" si="888"/>
        <v>0.47877228854736936</v>
      </c>
      <c r="K3053" s="10" t="e">
        <f t="shared" si="897"/>
        <v>#N/A</v>
      </c>
      <c r="L3053" s="9" t="e">
        <f t="shared" si="898"/>
        <v>#N/A</v>
      </c>
      <c r="M3053" s="8" t="e">
        <f t="shared" si="899"/>
        <v>#N/A</v>
      </c>
      <c r="N3053" s="2" t="str">
        <f t="shared" si="900"/>
        <v>-</v>
      </c>
      <c r="O3053" s="2" t="str">
        <f t="shared" si="901"/>
        <v>-</v>
      </c>
      <c r="P3053" s="2" t="str">
        <f t="shared" si="902"/>
        <v>-</v>
      </c>
      <c r="Q3053" s="2" t="str">
        <f t="shared" si="903"/>
        <v>-</v>
      </c>
      <c r="AS3053" t="s">
        <v>427</v>
      </c>
      <c r="AT3053" t="s">
        <v>2166</v>
      </c>
      <c r="AW3053" s="35">
        <v>51</v>
      </c>
      <c r="AX3053" s="37">
        <v>800</v>
      </c>
      <c r="AY3053" s="41">
        <f t="shared" si="896"/>
        <v>51800</v>
      </c>
      <c r="BA3053" s="7" t="s">
        <v>2943</v>
      </c>
      <c r="BE3053" s="1">
        <v>45483</v>
      </c>
      <c r="BF3053" s="1">
        <v>2574</v>
      </c>
      <c r="BG3053" s="1">
        <v>0</v>
      </c>
      <c r="BH3053" s="1">
        <f>BG3053+BF3053+BE3053</f>
        <v>48057</v>
      </c>
    </row>
    <row r="3054" spans="1:60" hidden="1" outlineLevel="1">
      <c r="A3054" t="s">
        <v>2909</v>
      </c>
      <c r="B3054" t="s">
        <v>2166</v>
      </c>
      <c r="C3054" s="25">
        <v>437739</v>
      </c>
      <c r="F3054" s="25">
        <f>BE3054+BG3054</f>
        <v>243633</v>
      </c>
      <c r="G3054" s="25">
        <v>125024</v>
      </c>
      <c r="H3054" s="1">
        <v>122980</v>
      </c>
      <c r="I3054" s="2" t="str">
        <f t="shared" si="887"/>
        <v/>
      </c>
      <c r="J3054" s="2">
        <f t="shared" si="888"/>
        <v>0.50477562563363743</v>
      </c>
      <c r="K3054" s="10" t="e">
        <f t="shared" si="897"/>
        <v>#N/A</v>
      </c>
      <c r="L3054" s="9" t="e">
        <f t="shared" si="898"/>
        <v>#N/A</v>
      </c>
      <c r="M3054" s="8" t="e">
        <f t="shared" si="899"/>
        <v>#N/A</v>
      </c>
      <c r="N3054" s="2" t="str">
        <f t="shared" si="900"/>
        <v>-</v>
      </c>
      <c r="O3054" s="2" t="str">
        <f t="shared" si="901"/>
        <v>-</v>
      </c>
      <c r="P3054" s="2" t="str">
        <f t="shared" si="902"/>
        <v>-</v>
      </c>
      <c r="Q3054" s="2" t="str">
        <f t="shared" si="903"/>
        <v>-</v>
      </c>
      <c r="AS3054" t="s">
        <v>2909</v>
      </c>
      <c r="AT3054" t="s">
        <v>2166</v>
      </c>
      <c r="AW3054" s="35">
        <v>51</v>
      </c>
      <c r="AX3054" s="37">
        <v>810</v>
      </c>
      <c r="AY3054" s="41">
        <f t="shared" si="896"/>
        <v>51810</v>
      </c>
      <c r="BA3054" s="7" t="s">
        <v>2943</v>
      </c>
      <c r="BE3054" s="1">
        <v>243633</v>
      </c>
      <c r="BF3054" s="1">
        <v>20447</v>
      </c>
      <c r="BG3054" s="1">
        <v>0</v>
      </c>
      <c r="BH3054" s="1">
        <f>BG3054+BF3054+BE3054</f>
        <v>264080</v>
      </c>
    </row>
    <row r="3055" spans="1:60" hidden="1" outlineLevel="1">
      <c r="A3055" t="s">
        <v>1642</v>
      </c>
      <c r="B3055" t="s">
        <v>2166</v>
      </c>
      <c r="C3055" s="25">
        <v>20728</v>
      </c>
      <c r="F3055" s="25">
        <f>BE3055+BG3055</f>
        <v>10779</v>
      </c>
      <c r="G3055" s="25">
        <v>6064</v>
      </c>
      <c r="H3055" s="1">
        <v>5620</v>
      </c>
      <c r="I3055" s="2" t="str">
        <f t="shared" si="887"/>
        <v/>
      </c>
      <c r="J3055" s="2">
        <f t="shared" si="888"/>
        <v>0.52138417292884309</v>
      </c>
      <c r="K3055" s="10" t="e">
        <f t="shared" si="897"/>
        <v>#N/A</v>
      </c>
      <c r="L3055" s="9" t="e">
        <f t="shared" si="898"/>
        <v>#N/A</v>
      </c>
      <c r="M3055" s="8" t="e">
        <f t="shared" si="899"/>
        <v>#N/A</v>
      </c>
      <c r="N3055" s="2" t="str">
        <f t="shared" si="900"/>
        <v>-</v>
      </c>
      <c r="O3055" s="2" t="str">
        <f t="shared" si="901"/>
        <v>-</v>
      </c>
      <c r="P3055" s="2" t="str">
        <f t="shared" si="902"/>
        <v>-</v>
      </c>
      <c r="Q3055" s="2" t="str">
        <f t="shared" si="903"/>
        <v>-</v>
      </c>
      <c r="AS3055" t="s">
        <v>1642</v>
      </c>
      <c r="AT3055" t="s">
        <v>2166</v>
      </c>
      <c r="AW3055" s="35">
        <v>51</v>
      </c>
      <c r="AX3055" s="37">
        <v>820</v>
      </c>
      <c r="AY3055" s="41">
        <f t="shared" si="896"/>
        <v>51820</v>
      </c>
      <c r="BA3055" s="7" t="s">
        <v>2943</v>
      </c>
      <c r="BE3055" s="1">
        <v>10779</v>
      </c>
      <c r="BF3055" s="1">
        <v>665</v>
      </c>
      <c r="BG3055" s="1">
        <v>0</v>
      </c>
      <c r="BH3055" s="1">
        <f>BG3055+BF3055+BE3055</f>
        <v>11444</v>
      </c>
    </row>
    <row r="3056" spans="1:60" hidden="1" outlineLevel="1">
      <c r="A3056" t="s">
        <v>2459</v>
      </c>
      <c r="B3056" t="s">
        <v>2166</v>
      </c>
      <c r="C3056" s="25">
        <v>12810</v>
      </c>
      <c r="F3056" s="25">
        <f>BE3056+BG3056</f>
        <v>5313</v>
      </c>
      <c r="G3056" s="25">
        <v>3515</v>
      </c>
      <c r="H3056" s="1">
        <v>3434</v>
      </c>
      <c r="I3056" s="2" t="str">
        <f t="shared" si="887"/>
        <v/>
      </c>
      <c r="J3056" s="2">
        <f t="shared" si="888"/>
        <v>0.6463391680782985</v>
      </c>
      <c r="K3056" s="10" t="e">
        <f t="shared" si="897"/>
        <v>#N/A</v>
      </c>
      <c r="L3056" s="9" t="e">
        <f t="shared" si="898"/>
        <v>#N/A</v>
      </c>
      <c r="M3056" s="8" t="e">
        <f t="shared" si="899"/>
        <v>#N/A</v>
      </c>
      <c r="N3056" s="2" t="str">
        <f t="shared" si="900"/>
        <v>-</v>
      </c>
      <c r="O3056" s="2" t="str">
        <f t="shared" si="901"/>
        <v>-</v>
      </c>
      <c r="P3056" s="2" t="str">
        <f t="shared" si="902"/>
        <v>-</v>
      </c>
      <c r="Q3056" s="2" t="str">
        <f t="shared" si="903"/>
        <v>-</v>
      </c>
      <c r="AS3056" t="s">
        <v>2459</v>
      </c>
      <c r="AT3056" t="s">
        <v>2166</v>
      </c>
      <c r="AW3056" s="35">
        <v>51</v>
      </c>
      <c r="AX3056" s="37">
        <v>830</v>
      </c>
      <c r="AY3056" s="41">
        <f t="shared" si="896"/>
        <v>51830</v>
      </c>
      <c r="BA3056" s="7" t="s">
        <v>2943</v>
      </c>
      <c r="BE3056" s="1">
        <v>5311</v>
      </c>
      <c r="BF3056" s="1">
        <v>938</v>
      </c>
      <c r="BG3056" s="1">
        <v>2</v>
      </c>
      <c r="BH3056" s="1">
        <f>BG3056+BF3056+BE3056</f>
        <v>6251</v>
      </c>
    </row>
    <row r="3057" spans="1:60" hidden="1" outlineLevel="1">
      <c r="A3057" t="s">
        <v>2783</v>
      </c>
      <c r="B3057" t="s">
        <v>2166</v>
      </c>
      <c r="C3057" s="25">
        <v>25757</v>
      </c>
      <c r="F3057" s="25">
        <f>BE3057+BG3057</f>
        <v>11861</v>
      </c>
      <c r="G3057" s="25">
        <v>6725</v>
      </c>
      <c r="H3057" s="1">
        <v>6619</v>
      </c>
      <c r="I3057" s="2" t="str">
        <f t="shared" si="887"/>
        <v/>
      </c>
      <c r="J3057" s="2">
        <f t="shared" si="888"/>
        <v>0.55804738217688221</v>
      </c>
      <c r="K3057" s="10" t="e">
        <f t="shared" si="897"/>
        <v>#N/A</v>
      </c>
      <c r="L3057" s="9" t="e">
        <f t="shared" si="898"/>
        <v>#N/A</v>
      </c>
      <c r="M3057" s="8" t="e">
        <f t="shared" si="899"/>
        <v>#N/A</v>
      </c>
      <c r="N3057" s="2" t="str">
        <f t="shared" si="900"/>
        <v>-</v>
      </c>
      <c r="O3057" s="2" t="str">
        <f t="shared" si="901"/>
        <v>-</v>
      </c>
      <c r="P3057" s="2" t="str">
        <f t="shared" si="902"/>
        <v>-</v>
      </c>
      <c r="Q3057" s="2" t="str">
        <f t="shared" si="903"/>
        <v>-</v>
      </c>
      <c r="AS3057" t="s">
        <v>2783</v>
      </c>
      <c r="AT3057" t="s">
        <v>2166</v>
      </c>
      <c r="AW3057" s="35">
        <v>51</v>
      </c>
      <c r="AX3057" s="37">
        <v>840</v>
      </c>
      <c r="AY3057" s="41">
        <f t="shared" si="896"/>
        <v>51840</v>
      </c>
      <c r="BA3057" s="7" t="s">
        <v>2943</v>
      </c>
      <c r="BE3057" s="1">
        <v>11857</v>
      </c>
      <c r="BF3057" s="1">
        <v>2100</v>
      </c>
      <c r="BG3057" s="1">
        <v>4</v>
      </c>
      <c r="BH3057" s="1">
        <f>BG3057+BF3057+BE3057</f>
        <v>13961</v>
      </c>
    </row>
    <row r="3058" spans="1:60" collapsed="1">
      <c r="A3058" t="s">
        <v>838</v>
      </c>
      <c r="B3058" t="s">
        <v>2569</v>
      </c>
      <c r="C3058" s="25">
        <f>SUM(C2924:C3057)</f>
        <v>7673725</v>
      </c>
      <c r="D3058" s="55">
        <v>5578000</v>
      </c>
      <c r="E3058" s="55">
        <v>5123000</v>
      </c>
      <c r="F3058" s="25">
        <f>SUM(F2924:F3057)</f>
        <v>4247247</v>
      </c>
      <c r="G3058" s="25">
        <f>SUM(G2924:G3057)</f>
        <v>2398589</v>
      </c>
      <c r="H3058" s="1">
        <v>2297236</v>
      </c>
      <c r="I3058" s="2">
        <f t="shared" si="887"/>
        <v>0.41183865184654</v>
      </c>
      <c r="J3058" s="2">
        <f t="shared" si="888"/>
        <v>0.54087647833996944</v>
      </c>
      <c r="K3058" s="10" t="e">
        <f t="shared" si="897"/>
        <v>#N/A</v>
      </c>
      <c r="L3058" s="9" t="e">
        <f t="shared" si="898"/>
        <v>#N/A</v>
      </c>
      <c r="M3058" s="8" t="e">
        <f t="shared" si="899"/>
        <v>#N/A</v>
      </c>
      <c r="N3058" s="2" t="str">
        <f t="shared" si="900"/>
        <v>-</v>
      </c>
      <c r="O3058" s="2" t="str">
        <f t="shared" si="901"/>
        <v>-</v>
      </c>
      <c r="P3058" s="2" t="str">
        <f t="shared" si="902"/>
        <v>-</v>
      </c>
      <c r="Q3058" s="2" t="str">
        <f t="shared" si="903"/>
        <v>-</v>
      </c>
      <c r="AS3058" t="s">
        <v>838</v>
      </c>
      <c r="AT3058" t="s">
        <v>2569</v>
      </c>
      <c r="AW3058" s="35">
        <v>51</v>
      </c>
      <c r="AX3058" s="37"/>
      <c r="AY3058" s="35">
        <v>51</v>
      </c>
      <c r="BA3058" s="7" t="s">
        <v>2133</v>
      </c>
      <c r="BE3058" s="1">
        <f>SUM(BE2924:BE3057)</f>
        <v>4244965</v>
      </c>
      <c r="BF3058" s="1">
        <f>SUM(BF2924:BF3057)</f>
        <v>308693</v>
      </c>
      <c r="BG3058" s="1">
        <f>SUM(BG2924:BG3057)</f>
        <v>2282</v>
      </c>
      <c r="BH3058" s="1">
        <f>SUM(BH2924:BH3057)</f>
        <v>4555940</v>
      </c>
    </row>
    <row r="3059" spans="1:60">
      <c r="C3059" s="25"/>
      <c r="F3059" s="25"/>
      <c r="G3059" s="25"/>
      <c r="I3059" s="2"/>
      <c r="J3059" s="2"/>
      <c r="K3059" s="10"/>
      <c r="L3059" s="9"/>
      <c r="M3059" s="8"/>
      <c r="AW3059" s="35"/>
      <c r="AX3059" s="37"/>
      <c r="AY3059" s="41"/>
    </row>
    <row r="3060" spans="1:60" hidden="1" outlineLevel="1">
      <c r="A3060" t="s">
        <v>1336</v>
      </c>
      <c r="B3060" t="s">
        <v>2784</v>
      </c>
      <c r="C3060" s="25">
        <v>16997</v>
      </c>
      <c r="F3060" s="25">
        <v>5930</v>
      </c>
      <c r="G3060" s="25">
        <v>3714</v>
      </c>
      <c r="H3060" s="1">
        <v>3622</v>
      </c>
      <c r="I3060" s="2" t="str">
        <f t="shared" si="887"/>
        <v/>
      </c>
      <c r="J3060" s="2">
        <f t="shared" si="888"/>
        <v>0.61079258010118043</v>
      </c>
      <c r="K3060" s="10" t="e">
        <f t="shared" ref="K3060:K3099" si="904">RANK(R3060,R3060:AP3060)</f>
        <v>#N/A</v>
      </c>
      <c r="L3060" s="9" t="e">
        <f t="shared" ref="L3060:L3099" si="905">RANK(S3060,R3060:AP3060)</f>
        <v>#N/A</v>
      </c>
      <c r="M3060" s="8" t="e">
        <f t="shared" ref="M3060:M3099" si="906">RANK(T3060,R3060:AP3060)</f>
        <v>#N/A</v>
      </c>
      <c r="N3060" s="2" t="str">
        <f t="shared" ref="N3060:N3099" si="907">IF(SUM($R3060:$AO3060)=0,"-",R3060/SUM($R3060:$AO3060))</f>
        <v>-</v>
      </c>
      <c r="O3060" s="2" t="str">
        <f t="shared" ref="O3060:O3099" si="908">IF(SUM($R3060:$AO3060)=0,"-",S3060/SUM($R3060:$AO3060))</f>
        <v>-</v>
      </c>
      <c r="P3060" s="2" t="str">
        <f t="shared" ref="P3060:P3099" si="909">IF(SUM($R3060:$AO3060)=0,"-",T3060/SUM($R3060:$AO3060))</f>
        <v>-</v>
      </c>
      <c r="Q3060" s="2" t="str">
        <f t="shared" ref="Q3060:Q3099" si="910">IF(SUM($R3060:$AO3060)=0,"-",(1-N3060-O3060-P3060))</f>
        <v>-</v>
      </c>
      <c r="AS3060" t="s">
        <v>1336</v>
      </c>
      <c r="AT3060" t="s">
        <v>2784</v>
      </c>
      <c r="AW3060" s="35">
        <v>53</v>
      </c>
      <c r="AX3060" s="37">
        <v>1</v>
      </c>
      <c r="AY3060" s="41">
        <f t="shared" si="896"/>
        <v>53001</v>
      </c>
      <c r="BA3060" s="7" t="s">
        <v>59</v>
      </c>
    </row>
    <row r="3061" spans="1:60" hidden="1" outlineLevel="1">
      <c r="A3061" t="s">
        <v>1643</v>
      </c>
      <c r="B3061" t="s">
        <v>2784</v>
      </c>
      <c r="C3061" s="25">
        <v>21133</v>
      </c>
      <c r="F3061" s="25">
        <v>11375</v>
      </c>
      <c r="G3061" s="25">
        <v>7533</v>
      </c>
      <c r="H3061" s="1">
        <v>7270</v>
      </c>
      <c r="I3061" s="2" t="str">
        <f t="shared" si="887"/>
        <v/>
      </c>
      <c r="J3061" s="2">
        <f t="shared" si="888"/>
        <v>0.63912087912087912</v>
      </c>
      <c r="K3061" s="10" t="e">
        <f t="shared" si="904"/>
        <v>#N/A</v>
      </c>
      <c r="L3061" s="9" t="e">
        <f t="shared" si="905"/>
        <v>#N/A</v>
      </c>
      <c r="M3061" s="8" t="e">
        <f t="shared" si="906"/>
        <v>#N/A</v>
      </c>
      <c r="N3061" s="2" t="str">
        <f t="shared" si="907"/>
        <v>-</v>
      </c>
      <c r="O3061" s="2" t="str">
        <f t="shared" si="908"/>
        <v>-</v>
      </c>
      <c r="P3061" s="2" t="str">
        <f t="shared" si="909"/>
        <v>-</v>
      </c>
      <c r="Q3061" s="2" t="str">
        <f t="shared" si="910"/>
        <v>-</v>
      </c>
      <c r="AS3061" t="s">
        <v>1643</v>
      </c>
      <c r="AT3061" t="s">
        <v>2784</v>
      </c>
      <c r="AW3061" s="35">
        <v>53</v>
      </c>
      <c r="AX3061" s="37">
        <v>3</v>
      </c>
      <c r="AY3061" s="41">
        <f t="shared" si="896"/>
        <v>53003</v>
      </c>
      <c r="BA3061" s="7" t="s">
        <v>59</v>
      </c>
    </row>
    <row r="3062" spans="1:60" hidden="1" outlineLevel="1">
      <c r="A3062" t="s">
        <v>1461</v>
      </c>
      <c r="B3062" t="s">
        <v>2784</v>
      </c>
      <c r="C3062" s="25">
        <v>159564</v>
      </c>
      <c r="F3062" s="25">
        <v>76910</v>
      </c>
      <c r="G3062" s="25">
        <v>50276</v>
      </c>
      <c r="H3062" s="1">
        <v>49140</v>
      </c>
      <c r="I3062" s="2" t="str">
        <f t="shared" si="887"/>
        <v/>
      </c>
      <c r="J3062" s="2">
        <f t="shared" si="888"/>
        <v>0.63892861786503707</v>
      </c>
      <c r="K3062" s="10" t="e">
        <f t="shared" si="904"/>
        <v>#N/A</v>
      </c>
      <c r="L3062" s="9" t="e">
        <f t="shared" si="905"/>
        <v>#N/A</v>
      </c>
      <c r="M3062" s="8" t="e">
        <f t="shared" si="906"/>
        <v>#N/A</v>
      </c>
      <c r="N3062" s="2" t="str">
        <f t="shared" si="907"/>
        <v>-</v>
      </c>
      <c r="O3062" s="2" t="str">
        <f t="shared" si="908"/>
        <v>-</v>
      </c>
      <c r="P3062" s="2" t="str">
        <f t="shared" si="909"/>
        <v>-</v>
      </c>
      <c r="Q3062" s="2" t="str">
        <f t="shared" si="910"/>
        <v>-</v>
      </c>
      <c r="AS3062" t="s">
        <v>1461</v>
      </c>
      <c r="AT3062" t="s">
        <v>2784</v>
      </c>
      <c r="AW3062" s="35">
        <v>53</v>
      </c>
      <c r="AX3062" s="37">
        <v>5</v>
      </c>
      <c r="AY3062" s="41">
        <f t="shared" si="896"/>
        <v>53005</v>
      </c>
      <c r="BA3062" s="7" t="s">
        <v>59</v>
      </c>
    </row>
    <row r="3063" spans="1:60" hidden="1" outlineLevel="1">
      <c r="A3063" t="s">
        <v>2023</v>
      </c>
      <c r="B3063" t="s">
        <v>2784</v>
      </c>
      <c r="C3063" s="25">
        <v>69536</v>
      </c>
      <c r="F3063" s="25">
        <v>35314</v>
      </c>
      <c r="G3063" s="25">
        <v>23518</v>
      </c>
      <c r="H3063" s="1">
        <v>22841</v>
      </c>
      <c r="I3063" s="2" t="str">
        <f t="shared" si="887"/>
        <v/>
      </c>
      <c r="J3063" s="2">
        <f t="shared" si="888"/>
        <v>0.6467973041853089</v>
      </c>
      <c r="K3063" s="10" t="e">
        <f t="shared" si="904"/>
        <v>#N/A</v>
      </c>
      <c r="L3063" s="9" t="e">
        <f t="shared" si="905"/>
        <v>#N/A</v>
      </c>
      <c r="M3063" s="8" t="e">
        <f t="shared" si="906"/>
        <v>#N/A</v>
      </c>
      <c r="N3063" s="2" t="str">
        <f t="shared" si="907"/>
        <v>-</v>
      </c>
      <c r="O3063" s="2" t="str">
        <f t="shared" si="908"/>
        <v>-</v>
      </c>
      <c r="P3063" s="2" t="str">
        <f t="shared" si="909"/>
        <v>-</v>
      </c>
      <c r="Q3063" s="2" t="str">
        <f t="shared" si="910"/>
        <v>-</v>
      </c>
      <c r="AS3063" t="s">
        <v>2023</v>
      </c>
      <c r="AT3063" t="s">
        <v>2784</v>
      </c>
      <c r="AW3063" s="35">
        <v>53</v>
      </c>
      <c r="AX3063" s="37">
        <v>7</v>
      </c>
      <c r="AY3063" s="41">
        <f t="shared" si="896"/>
        <v>53007</v>
      </c>
      <c r="BA3063" s="7" t="s">
        <v>59</v>
      </c>
    </row>
    <row r="3064" spans="1:60" hidden="1" outlineLevel="1">
      <c r="A3064" t="s">
        <v>2024</v>
      </c>
      <c r="B3064" t="s">
        <v>2784</v>
      </c>
      <c r="C3064" s="25">
        <v>69642</v>
      </c>
      <c r="F3064" s="25">
        <v>43483</v>
      </c>
      <c r="G3064" s="25">
        <v>30884</v>
      </c>
      <c r="H3064" s="1">
        <v>29832</v>
      </c>
      <c r="I3064" s="2" t="str">
        <f t="shared" si="887"/>
        <v/>
      </c>
      <c r="J3064" s="2">
        <f t="shared" si="888"/>
        <v>0.6860612193270933</v>
      </c>
      <c r="K3064" s="10" t="e">
        <f t="shared" si="904"/>
        <v>#N/A</v>
      </c>
      <c r="L3064" s="9" t="e">
        <f t="shared" si="905"/>
        <v>#N/A</v>
      </c>
      <c r="M3064" s="8" t="e">
        <f t="shared" si="906"/>
        <v>#N/A</v>
      </c>
      <c r="N3064" s="2" t="str">
        <f t="shared" si="907"/>
        <v>-</v>
      </c>
      <c r="O3064" s="2" t="str">
        <f t="shared" si="908"/>
        <v>-</v>
      </c>
      <c r="P3064" s="2" t="str">
        <f t="shared" si="909"/>
        <v>-</v>
      </c>
      <c r="Q3064" s="2" t="str">
        <f t="shared" si="910"/>
        <v>-</v>
      </c>
      <c r="AS3064" t="s">
        <v>2024</v>
      </c>
      <c r="AT3064" t="s">
        <v>2784</v>
      </c>
      <c r="AW3064" s="35">
        <v>53</v>
      </c>
      <c r="AX3064" s="37">
        <v>9</v>
      </c>
      <c r="AY3064" s="41">
        <f t="shared" si="896"/>
        <v>53009</v>
      </c>
      <c r="BA3064" s="7" t="s">
        <v>59</v>
      </c>
    </row>
    <row r="3065" spans="1:60" hidden="1" outlineLevel="1">
      <c r="A3065" t="s">
        <v>1351</v>
      </c>
      <c r="B3065" t="s">
        <v>2784</v>
      </c>
      <c r="C3065" s="25">
        <v>401698</v>
      </c>
      <c r="F3065" s="25">
        <v>189269</v>
      </c>
      <c r="G3065" s="25">
        <v>116505</v>
      </c>
      <c r="H3065" s="1">
        <v>114394</v>
      </c>
      <c r="I3065" s="2" t="str">
        <f t="shared" si="887"/>
        <v/>
      </c>
      <c r="J3065" s="2">
        <f t="shared" si="888"/>
        <v>0.60439902995207884</v>
      </c>
      <c r="K3065" s="10" t="e">
        <f t="shared" si="904"/>
        <v>#N/A</v>
      </c>
      <c r="L3065" s="9" t="e">
        <f t="shared" si="905"/>
        <v>#N/A</v>
      </c>
      <c r="M3065" s="8" t="e">
        <f t="shared" si="906"/>
        <v>#N/A</v>
      </c>
      <c r="N3065" s="2" t="str">
        <f t="shared" si="907"/>
        <v>-</v>
      </c>
      <c r="O3065" s="2" t="str">
        <f t="shared" si="908"/>
        <v>-</v>
      </c>
      <c r="P3065" s="2" t="str">
        <f t="shared" si="909"/>
        <v>-</v>
      </c>
      <c r="Q3065" s="2" t="str">
        <f t="shared" si="910"/>
        <v>-</v>
      </c>
      <c r="AS3065" t="s">
        <v>1351</v>
      </c>
      <c r="AT3065" t="s">
        <v>2784</v>
      </c>
      <c r="AW3065" s="35">
        <v>53</v>
      </c>
      <c r="AX3065" s="37">
        <v>11</v>
      </c>
      <c r="AY3065" s="41">
        <f t="shared" si="896"/>
        <v>53011</v>
      </c>
      <c r="BA3065" s="7" t="s">
        <v>59</v>
      </c>
    </row>
    <row r="3066" spans="1:60" hidden="1" outlineLevel="1">
      <c r="A3066" t="s">
        <v>725</v>
      </c>
      <c r="B3066" t="s">
        <v>2784</v>
      </c>
      <c r="C3066" s="25">
        <v>3895</v>
      </c>
      <c r="F3066" s="25">
        <v>2453</v>
      </c>
      <c r="G3066" s="25">
        <v>1989</v>
      </c>
      <c r="H3066" s="1">
        <v>1918</v>
      </c>
      <c r="I3066" s="2" t="str">
        <f t="shared" si="887"/>
        <v/>
      </c>
      <c r="J3066" s="2">
        <f t="shared" si="888"/>
        <v>0.78189971463514063</v>
      </c>
      <c r="K3066" s="10" t="e">
        <f t="shared" si="904"/>
        <v>#N/A</v>
      </c>
      <c r="L3066" s="9" t="e">
        <f t="shared" si="905"/>
        <v>#N/A</v>
      </c>
      <c r="M3066" s="8" t="e">
        <f t="shared" si="906"/>
        <v>#N/A</v>
      </c>
      <c r="N3066" s="2" t="str">
        <f t="shared" si="907"/>
        <v>-</v>
      </c>
      <c r="O3066" s="2" t="str">
        <f t="shared" si="908"/>
        <v>-</v>
      </c>
      <c r="P3066" s="2" t="str">
        <f t="shared" si="909"/>
        <v>-</v>
      </c>
      <c r="Q3066" s="2" t="str">
        <f t="shared" si="910"/>
        <v>-</v>
      </c>
      <c r="AS3066" t="s">
        <v>725</v>
      </c>
      <c r="AT3066" t="s">
        <v>2784</v>
      </c>
      <c r="AW3066" s="35">
        <v>53</v>
      </c>
      <c r="AX3066" s="37">
        <v>13</v>
      </c>
      <c r="AY3066" s="41">
        <f t="shared" si="896"/>
        <v>53013</v>
      </c>
      <c r="BA3066" s="7" t="s">
        <v>59</v>
      </c>
    </row>
    <row r="3067" spans="1:60" hidden="1" outlineLevel="1">
      <c r="A3067" t="s">
        <v>2955</v>
      </c>
      <c r="B3067" t="s">
        <v>2784</v>
      </c>
      <c r="C3067" s="25">
        <v>99162</v>
      </c>
      <c r="F3067" s="25">
        <v>52299</v>
      </c>
      <c r="G3067" s="25">
        <v>31643</v>
      </c>
      <c r="H3067" s="1">
        <v>31019</v>
      </c>
      <c r="I3067" s="2" t="str">
        <f t="shared" si="887"/>
        <v/>
      </c>
      <c r="J3067" s="2">
        <f t="shared" si="888"/>
        <v>0.59310885485382125</v>
      </c>
      <c r="K3067" s="10" t="e">
        <f t="shared" si="904"/>
        <v>#N/A</v>
      </c>
      <c r="L3067" s="9" t="e">
        <f t="shared" si="905"/>
        <v>#N/A</v>
      </c>
      <c r="M3067" s="8" t="e">
        <f t="shared" si="906"/>
        <v>#N/A</v>
      </c>
      <c r="N3067" s="2" t="str">
        <f t="shared" si="907"/>
        <v>-</v>
      </c>
      <c r="O3067" s="2" t="str">
        <f t="shared" si="908"/>
        <v>-</v>
      </c>
      <c r="P3067" s="2" t="str">
        <f t="shared" si="909"/>
        <v>-</v>
      </c>
      <c r="Q3067" s="2" t="str">
        <f t="shared" si="910"/>
        <v>-</v>
      </c>
      <c r="AS3067" t="s">
        <v>2955</v>
      </c>
      <c r="AT3067" t="s">
        <v>2784</v>
      </c>
      <c r="AW3067" s="35">
        <v>53</v>
      </c>
      <c r="AX3067" s="37">
        <v>15</v>
      </c>
      <c r="AY3067" s="41">
        <f t="shared" si="896"/>
        <v>53015</v>
      </c>
      <c r="BA3067" s="7" t="s">
        <v>59</v>
      </c>
    </row>
    <row r="3068" spans="1:60" hidden="1" outlineLevel="1">
      <c r="A3068" t="s">
        <v>2696</v>
      </c>
      <c r="B3068" t="s">
        <v>2784</v>
      </c>
      <c r="C3068" s="25">
        <v>35558</v>
      </c>
      <c r="F3068" s="25">
        <v>17425</v>
      </c>
      <c r="G3068" s="25">
        <v>11295</v>
      </c>
      <c r="H3068" s="1">
        <v>10987</v>
      </c>
      <c r="I3068" s="2" t="str">
        <f t="shared" si="887"/>
        <v/>
      </c>
      <c r="J3068" s="2">
        <f t="shared" si="888"/>
        <v>0.6305308464849354</v>
      </c>
      <c r="K3068" s="10" t="e">
        <f t="shared" si="904"/>
        <v>#N/A</v>
      </c>
      <c r="L3068" s="9" t="e">
        <f t="shared" si="905"/>
        <v>#N/A</v>
      </c>
      <c r="M3068" s="8" t="e">
        <f t="shared" si="906"/>
        <v>#N/A</v>
      </c>
      <c r="N3068" s="2" t="str">
        <f t="shared" si="907"/>
        <v>-</v>
      </c>
      <c r="O3068" s="2" t="str">
        <f t="shared" si="908"/>
        <v>-</v>
      </c>
      <c r="P3068" s="2" t="str">
        <f t="shared" si="909"/>
        <v>-</v>
      </c>
      <c r="Q3068" s="2" t="str">
        <f t="shared" si="910"/>
        <v>-</v>
      </c>
      <c r="AS3068" t="s">
        <v>2696</v>
      </c>
      <c r="AT3068" t="s">
        <v>2784</v>
      </c>
      <c r="AW3068" s="35">
        <v>53</v>
      </c>
      <c r="AX3068" s="37">
        <v>17</v>
      </c>
      <c r="AY3068" s="41">
        <f t="shared" si="896"/>
        <v>53017</v>
      </c>
      <c r="BA3068" s="7" t="s">
        <v>59</v>
      </c>
    </row>
    <row r="3069" spans="1:60" hidden="1" outlineLevel="1">
      <c r="A3069" t="s">
        <v>2258</v>
      </c>
      <c r="B3069" t="s">
        <v>2784</v>
      </c>
      <c r="C3069" s="25">
        <v>7562</v>
      </c>
      <c r="F3069" s="25">
        <v>3977</v>
      </c>
      <c r="G3069" s="25">
        <v>2867</v>
      </c>
      <c r="H3069" s="1">
        <v>2797</v>
      </c>
      <c r="I3069" s="2" t="str">
        <f t="shared" si="887"/>
        <v/>
      </c>
      <c r="J3069" s="2">
        <f t="shared" si="888"/>
        <v>0.70329394015589641</v>
      </c>
      <c r="K3069" s="10" t="e">
        <f t="shared" si="904"/>
        <v>#N/A</v>
      </c>
      <c r="L3069" s="9" t="e">
        <f t="shared" si="905"/>
        <v>#N/A</v>
      </c>
      <c r="M3069" s="8" t="e">
        <f t="shared" si="906"/>
        <v>#N/A</v>
      </c>
      <c r="N3069" s="2" t="str">
        <f t="shared" si="907"/>
        <v>-</v>
      </c>
      <c r="O3069" s="2" t="str">
        <f t="shared" si="908"/>
        <v>-</v>
      </c>
      <c r="P3069" s="2" t="str">
        <f t="shared" si="909"/>
        <v>-</v>
      </c>
      <c r="Q3069" s="2" t="str">
        <f t="shared" si="910"/>
        <v>-</v>
      </c>
      <c r="AS3069" t="s">
        <v>2258</v>
      </c>
      <c r="AT3069" t="s">
        <v>2784</v>
      </c>
      <c r="AW3069" s="35">
        <v>53</v>
      </c>
      <c r="AX3069" s="37">
        <v>19</v>
      </c>
      <c r="AY3069" s="41">
        <f t="shared" si="896"/>
        <v>53019</v>
      </c>
      <c r="BA3069" s="7" t="s">
        <v>59</v>
      </c>
    </row>
    <row r="3070" spans="1:60" hidden="1" outlineLevel="1">
      <c r="A3070" t="s">
        <v>2014</v>
      </c>
      <c r="B3070" t="s">
        <v>2784</v>
      </c>
      <c r="C3070" s="25">
        <v>64585</v>
      </c>
      <c r="F3070" s="25">
        <v>19896</v>
      </c>
      <c r="G3070" s="25">
        <v>13034</v>
      </c>
      <c r="H3070" s="1">
        <v>12801</v>
      </c>
      <c r="I3070" s="2" t="str">
        <f t="shared" si="887"/>
        <v/>
      </c>
      <c r="J3070" s="2">
        <f t="shared" si="888"/>
        <v>0.64339565741857663</v>
      </c>
      <c r="K3070" s="10" t="e">
        <f t="shared" si="904"/>
        <v>#N/A</v>
      </c>
      <c r="L3070" s="9" t="e">
        <f t="shared" si="905"/>
        <v>#N/A</v>
      </c>
      <c r="M3070" s="8" t="e">
        <f t="shared" si="906"/>
        <v>#N/A</v>
      </c>
      <c r="N3070" s="2" t="str">
        <f t="shared" si="907"/>
        <v>-</v>
      </c>
      <c r="O3070" s="2" t="str">
        <f t="shared" si="908"/>
        <v>-</v>
      </c>
      <c r="P3070" s="2" t="str">
        <f t="shared" si="909"/>
        <v>-</v>
      </c>
      <c r="Q3070" s="2" t="str">
        <f t="shared" si="910"/>
        <v>-</v>
      </c>
      <c r="AS3070" t="s">
        <v>2014</v>
      </c>
      <c r="AT3070" t="s">
        <v>2784</v>
      </c>
      <c r="AW3070" s="35">
        <v>53</v>
      </c>
      <c r="AX3070" s="37">
        <v>21</v>
      </c>
      <c r="AY3070" s="41">
        <f t="shared" si="896"/>
        <v>53021</v>
      </c>
      <c r="BA3070" s="7" t="s">
        <v>59</v>
      </c>
    </row>
    <row r="3071" spans="1:60" hidden="1" outlineLevel="1">
      <c r="A3071" t="s">
        <v>822</v>
      </c>
      <c r="B3071" t="s">
        <v>2784</v>
      </c>
      <c r="C3071" s="25">
        <v>2245</v>
      </c>
      <c r="F3071" s="25">
        <v>1470</v>
      </c>
      <c r="G3071" s="25">
        <v>1236</v>
      </c>
      <c r="H3071" s="1">
        <v>1174</v>
      </c>
      <c r="I3071" s="2" t="str">
        <f t="shared" si="887"/>
        <v/>
      </c>
      <c r="J3071" s="2">
        <f t="shared" si="888"/>
        <v>0.79863945578231288</v>
      </c>
      <c r="K3071" s="10" t="e">
        <f t="shared" si="904"/>
        <v>#N/A</v>
      </c>
      <c r="L3071" s="9" t="e">
        <f t="shared" si="905"/>
        <v>#N/A</v>
      </c>
      <c r="M3071" s="8" t="e">
        <f t="shared" si="906"/>
        <v>#N/A</v>
      </c>
      <c r="N3071" s="2" t="str">
        <f t="shared" si="907"/>
        <v>-</v>
      </c>
      <c r="O3071" s="2" t="str">
        <f t="shared" si="908"/>
        <v>-</v>
      </c>
      <c r="P3071" s="2" t="str">
        <f t="shared" si="909"/>
        <v>-</v>
      </c>
      <c r="Q3071" s="2" t="str">
        <f t="shared" si="910"/>
        <v>-</v>
      </c>
      <c r="AS3071" t="s">
        <v>822</v>
      </c>
      <c r="AT3071" t="s">
        <v>2784</v>
      </c>
      <c r="AW3071" s="35">
        <v>53</v>
      </c>
      <c r="AX3071" s="37">
        <v>23</v>
      </c>
      <c r="AY3071" s="41">
        <f t="shared" si="896"/>
        <v>53023</v>
      </c>
      <c r="BA3071" s="7" t="s">
        <v>59</v>
      </c>
    </row>
    <row r="3072" spans="1:60" hidden="1" outlineLevel="1">
      <c r="A3072" t="s">
        <v>429</v>
      </c>
      <c r="B3072" t="s">
        <v>2784</v>
      </c>
      <c r="C3072" s="25">
        <v>81036</v>
      </c>
      <c r="F3072" s="25">
        <v>30050</v>
      </c>
      <c r="G3072" s="25">
        <v>20146</v>
      </c>
      <c r="H3072" s="1">
        <v>19653</v>
      </c>
      <c r="I3072" s="2" t="str">
        <f t="shared" si="887"/>
        <v/>
      </c>
      <c r="J3072" s="2">
        <f t="shared" si="888"/>
        <v>0.65400998336106486</v>
      </c>
      <c r="K3072" s="10" t="e">
        <f t="shared" si="904"/>
        <v>#N/A</v>
      </c>
      <c r="L3072" s="9" t="e">
        <f t="shared" si="905"/>
        <v>#N/A</v>
      </c>
      <c r="M3072" s="8" t="e">
        <f t="shared" si="906"/>
        <v>#N/A</v>
      </c>
      <c r="N3072" s="2" t="str">
        <f t="shared" si="907"/>
        <v>-</v>
      </c>
      <c r="O3072" s="2" t="str">
        <f t="shared" si="908"/>
        <v>-</v>
      </c>
      <c r="P3072" s="2" t="str">
        <f t="shared" si="909"/>
        <v>-</v>
      </c>
      <c r="Q3072" s="2" t="str">
        <f t="shared" si="910"/>
        <v>-</v>
      </c>
      <c r="AS3072" t="s">
        <v>429</v>
      </c>
      <c r="AT3072" t="s">
        <v>2784</v>
      </c>
      <c r="AW3072" s="35">
        <v>53</v>
      </c>
      <c r="AX3072" s="37">
        <v>25</v>
      </c>
      <c r="AY3072" s="41">
        <f t="shared" si="896"/>
        <v>53025</v>
      </c>
      <c r="BA3072" s="7" t="s">
        <v>59</v>
      </c>
    </row>
    <row r="3073" spans="1:53" hidden="1" outlineLevel="1">
      <c r="A3073" t="s">
        <v>2461</v>
      </c>
      <c r="B3073" t="s">
        <v>2784</v>
      </c>
      <c r="C3073" s="25">
        <v>71256</v>
      </c>
      <c r="F3073" s="25">
        <v>34164</v>
      </c>
      <c r="G3073" s="25">
        <v>22296</v>
      </c>
      <c r="H3073" s="1">
        <v>21570</v>
      </c>
      <c r="I3073" s="2" t="str">
        <f t="shared" si="887"/>
        <v/>
      </c>
      <c r="J3073" s="2">
        <f t="shared" si="888"/>
        <v>0.63136635054443269</v>
      </c>
      <c r="K3073" s="10" t="e">
        <f t="shared" si="904"/>
        <v>#N/A</v>
      </c>
      <c r="L3073" s="9" t="e">
        <f t="shared" si="905"/>
        <v>#N/A</v>
      </c>
      <c r="M3073" s="8" t="e">
        <f t="shared" si="906"/>
        <v>#N/A</v>
      </c>
      <c r="N3073" s="2" t="str">
        <f t="shared" si="907"/>
        <v>-</v>
      </c>
      <c r="O3073" s="2" t="str">
        <f t="shared" si="908"/>
        <v>-</v>
      </c>
      <c r="P3073" s="2" t="str">
        <f t="shared" si="909"/>
        <v>-</v>
      </c>
      <c r="Q3073" s="2" t="str">
        <f t="shared" si="910"/>
        <v>-</v>
      </c>
      <c r="AS3073" t="s">
        <v>2461</v>
      </c>
      <c r="AT3073" t="s">
        <v>2784</v>
      </c>
      <c r="AW3073" s="35">
        <v>53</v>
      </c>
      <c r="AX3073" s="37">
        <v>27</v>
      </c>
      <c r="AY3073" s="41">
        <f t="shared" si="896"/>
        <v>53027</v>
      </c>
      <c r="BA3073" s="7" t="s">
        <v>59</v>
      </c>
    </row>
    <row r="3074" spans="1:53" hidden="1" outlineLevel="1">
      <c r="A3074" t="s">
        <v>2596</v>
      </c>
      <c r="B3074" t="s">
        <v>2784</v>
      </c>
      <c r="C3074" s="25">
        <v>79136</v>
      </c>
      <c r="F3074" s="25">
        <v>44065</v>
      </c>
      <c r="G3074" s="25">
        <v>30503</v>
      </c>
      <c r="H3074" s="1">
        <v>29744</v>
      </c>
      <c r="I3074" s="2" t="str">
        <f t="shared" si="887"/>
        <v/>
      </c>
      <c r="J3074" s="2">
        <f t="shared" si="888"/>
        <v>0.67500283671848404</v>
      </c>
      <c r="K3074" s="10" t="e">
        <f t="shared" si="904"/>
        <v>#N/A</v>
      </c>
      <c r="L3074" s="9" t="e">
        <f t="shared" si="905"/>
        <v>#N/A</v>
      </c>
      <c r="M3074" s="8" t="e">
        <f t="shared" si="906"/>
        <v>#N/A</v>
      </c>
      <c r="N3074" s="2" t="str">
        <f t="shared" si="907"/>
        <v>-</v>
      </c>
      <c r="O3074" s="2" t="str">
        <f t="shared" si="908"/>
        <v>-</v>
      </c>
      <c r="P3074" s="2" t="str">
        <f t="shared" si="909"/>
        <v>-</v>
      </c>
      <c r="Q3074" s="2" t="str">
        <f t="shared" si="910"/>
        <v>-</v>
      </c>
      <c r="AS3074" t="s">
        <v>2596</v>
      </c>
      <c r="AT3074" t="s">
        <v>2784</v>
      </c>
      <c r="AW3074" s="35">
        <v>53</v>
      </c>
      <c r="AX3074" s="37">
        <v>29</v>
      </c>
      <c r="AY3074" s="41">
        <f t="shared" si="896"/>
        <v>53029</v>
      </c>
      <c r="BA3074" s="7" t="s">
        <v>59</v>
      </c>
    </row>
    <row r="3075" spans="1:53" hidden="1" outlineLevel="1">
      <c r="A3075" t="s">
        <v>708</v>
      </c>
      <c r="B3075" t="s">
        <v>2784</v>
      </c>
      <c r="C3075" s="25">
        <v>29239</v>
      </c>
      <c r="F3075" s="25">
        <v>20973</v>
      </c>
      <c r="G3075" s="25">
        <v>16259</v>
      </c>
      <c r="H3075" s="1">
        <v>15739</v>
      </c>
      <c r="I3075" s="2" t="str">
        <f t="shared" si="887"/>
        <v/>
      </c>
      <c r="J3075" s="2">
        <f t="shared" si="888"/>
        <v>0.7504410432460783</v>
      </c>
      <c r="K3075" s="10" t="e">
        <f t="shared" si="904"/>
        <v>#N/A</v>
      </c>
      <c r="L3075" s="9" t="e">
        <f t="shared" si="905"/>
        <v>#N/A</v>
      </c>
      <c r="M3075" s="8" t="e">
        <f t="shared" si="906"/>
        <v>#N/A</v>
      </c>
      <c r="N3075" s="2" t="str">
        <f t="shared" si="907"/>
        <v>-</v>
      </c>
      <c r="O3075" s="2" t="str">
        <f t="shared" si="908"/>
        <v>-</v>
      </c>
      <c r="P3075" s="2" t="str">
        <f t="shared" si="909"/>
        <v>-</v>
      </c>
      <c r="Q3075" s="2" t="str">
        <f t="shared" si="910"/>
        <v>-</v>
      </c>
      <c r="AS3075" t="s">
        <v>708</v>
      </c>
      <c r="AT3075" t="s">
        <v>2784</v>
      </c>
      <c r="AW3075" s="35">
        <v>53</v>
      </c>
      <c r="AX3075" s="37">
        <v>31</v>
      </c>
      <c r="AY3075" s="41">
        <f t="shared" si="896"/>
        <v>53031</v>
      </c>
      <c r="BA3075" s="7" t="s">
        <v>59</v>
      </c>
    </row>
    <row r="3076" spans="1:53" hidden="1" outlineLevel="1">
      <c r="A3076" t="s">
        <v>2863</v>
      </c>
      <c r="B3076" t="s">
        <v>2784</v>
      </c>
      <c r="C3076" s="25">
        <v>1822967</v>
      </c>
      <c r="F3076" s="25">
        <v>974340</v>
      </c>
      <c r="G3076" s="25">
        <v>635753</v>
      </c>
      <c r="H3076" s="1">
        <v>617928</v>
      </c>
      <c r="I3076" s="2" t="str">
        <f t="shared" si="887"/>
        <v/>
      </c>
      <c r="J3076" s="2">
        <f t="shared" si="888"/>
        <v>0.63420161339983994</v>
      </c>
      <c r="K3076" s="10" t="e">
        <f t="shared" si="904"/>
        <v>#N/A</v>
      </c>
      <c r="L3076" s="9" t="e">
        <f t="shared" si="905"/>
        <v>#N/A</v>
      </c>
      <c r="M3076" s="8" t="e">
        <f t="shared" si="906"/>
        <v>#N/A</v>
      </c>
      <c r="N3076" s="2" t="str">
        <f t="shared" si="907"/>
        <v>-</v>
      </c>
      <c r="O3076" s="2" t="str">
        <f t="shared" si="908"/>
        <v>-</v>
      </c>
      <c r="P3076" s="2" t="str">
        <f t="shared" si="909"/>
        <v>-</v>
      </c>
      <c r="Q3076" s="2" t="str">
        <f t="shared" si="910"/>
        <v>-</v>
      </c>
      <c r="AS3076" t="s">
        <v>2863</v>
      </c>
      <c r="AT3076" t="s">
        <v>2784</v>
      </c>
      <c r="AW3076" s="35">
        <v>53</v>
      </c>
      <c r="AX3076" s="37">
        <v>33</v>
      </c>
      <c r="AY3076" s="41">
        <f t="shared" si="896"/>
        <v>53033</v>
      </c>
      <c r="BA3076" s="7" t="s">
        <v>59</v>
      </c>
    </row>
    <row r="3077" spans="1:53" hidden="1" outlineLevel="1">
      <c r="A3077" t="s">
        <v>689</v>
      </c>
      <c r="B3077" t="s">
        <v>2784</v>
      </c>
      <c r="C3077" s="25">
        <v>245054</v>
      </c>
      <c r="F3077" s="25">
        <v>133484</v>
      </c>
      <c r="G3077" s="25">
        <v>91073</v>
      </c>
      <c r="H3077" s="1">
        <v>88933</v>
      </c>
      <c r="I3077" s="2" t="str">
        <f t="shared" si="887"/>
        <v/>
      </c>
      <c r="J3077" s="2">
        <f t="shared" si="888"/>
        <v>0.66624464355278534</v>
      </c>
      <c r="K3077" s="10" t="e">
        <f t="shared" si="904"/>
        <v>#N/A</v>
      </c>
      <c r="L3077" s="9" t="e">
        <f t="shared" si="905"/>
        <v>#N/A</v>
      </c>
      <c r="M3077" s="8" t="e">
        <f t="shared" si="906"/>
        <v>#N/A</v>
      </c>
      <c r="N3077" s="2" t="str">
        <f t="shared" si="907"/>
        <v>-</v>
      </c>
      <c r="O3077" s="2" t="str">
        <f t="shared" si="908"/>
        <v>-</v>
      </c>
      <c r="P3077" s="2" t="str">
        <f t="shared" si="909"/>
        <v>-</v>
      </c>
      <c r="Q3077" s="2" t="str">
        <f t="shared" si="910"/>
        <v>-</v>
      </c>
      <c r="AS3077" t="s">
        <v>689</v>
      </c>
      <c r="AT3077" t="s">
        <v>2784</v>
      </c>
      <c r="AW3077" s="35">
        <v>53</v>
      </c>
      <c r="AX3077" s="37">
        <v>35</v>
      </c>
      <c r="AY3077" s="41">
        <f t="shared" si="896"/>
        <v>53035</v>
      </c>
      <c r="BA3077" s="7" t="s">
        <v>59</v>
      </c>
    </row>
    <row r="3078" spans="1:53" hidden="1" outlineLevel="1">
      <c r="A3078" t="s">
        <v>2158</v>
      </c>
      <c r="B3078" t="s">
        <v>2784</v>
      </c>
      <c r="C3078" s="25">
        <v>38680</v>
      </c>
      <c r="F3078" s="25">
        <v>18246</v>
      </c>
      <c r="G3078" s="25">
        <v>12490</v>
      </c>
      <c r="H3078" s="1">
        <v>12148</v>
      </c>
      <c r="I3078" s="2" t="str">
        <f t="shared" si="887"/>
        <v/>
      </c>
      <c r="J3078" s="2">
        <f t="shared" si="888"/>
        <v>0.66578976213964702</v>
      </c>
      <c r="K3078" s="10" t="e">
        <f t="shared" si="904"/>
        <v>#N/A</v>
      </c>
      <c r="L3078" s="9" t="e">
        <f t="shared" si="905"/>
        <v>#N/A</v>
      </c>
      <c r="M3078" s="8" t="e">
        <f t="shared" si="906"/>
        <v>#N/A</v>
      </c>
      <c r="N3078" s="2" t="str">
        <f t="shared" si="907"/>
        <v>-</v>
      </c>
      <c r="O3078" s="2" t="str">
        <f t="shared" si="908"/>
        <v>-</v>
      </c>
      <c r="P3078" s="2" t="str">
        <f t="shared" si="909"/>
        <v>-</v>
      </c>
      <c r="Q3078" s="2" t="str">
        <f t="shared" si="910"/>
        <v>-</v>
      </c>
      <c r="AS3078" t="s">
        <v>2158</v>
      </c>
      <c r="AT3078" t="s">
        <v>2784</v>
      </c>
      <c r="AW3078" s="35">
        <v>53</v>
      </c>
      <c r="AX3078" s="37">
        <v>37</v>
      </c>
      <c r="AY3078" s="41">
        <f t="shared" si="896"/>
        <v>53037</v>
      </c>
      <c r="BA3078" s="7" t="s">
        <v>59</v>
      </c>
    </row>
    <row r="3079" spans="1:53" hidden="1" outlineLevel="1">
      <c r="A3079" t="s">
        <v>1648</v>
      </c>
      <c r="B3079" t="s">
        <v>2784</v>
      </c>
      <c r="C3079" s="25">
        <v>19701</v>
      </c>
      <c r="F3079" s="25">
        <v>11109</v>
      </c>
      <c r="G3079" s="25">
        <v>7547</v>
      </c>
      <c r="H3079" s="1">
        <v>7320</v>
      </c>
      <c r="I3079" s="2" t="str">
        <f t="shared" ref="I3079:I3142" si="911">IF(D3079&gt;0,H3079/D3079,"")</f>
        <v/>
      </c>
      <c r="J3079" s="2">
        <f t="shared" ref="J3079:J3142" si="912">IF(F3079&gt;0,H3079/F3079,"")</f>
        <v>0.65892519578719955</v>
      </c>
      <c r="K3079" s="10" t="e">
        <f t="shared" si="904"/>
        <v>#N/A</v>
      </c>
      <c r="L3079" s="9" t="e">
        <f t="shared" si="905"/>
        <v>#N/A</v>
      </c>
      <c r="M3079" s="8" t="e">
        <f t="shared" si="906"/>
        <v>#N/A</v>
      </c>
      <c r="N3079" s="2" t="str">
        <f t="shared" si="907"/>
        <v>-</v>
      </c>
      <c r="O3079" s="2" t="str">
        <f t="shared" si="908"/>
        <v>-</v>
      </c>
      <c r="P3079" s="2" t="str">
        <f t="shared" si="909"/>
        <v>-</v>
      </c>
      <c r="Q3079" s="2" t="str">
        <f t="shared" si="910"/>
        <v>-</v>
      </c>
      <c r="AS3079" t="s">
        <v>1648</v>
      </c>
      <c r="AT3079" t="s">
        <v>2784</v>
      </c>
      <c r="AW3079" s="35">
        <v>53</v>
      </c>
      <c r="AX3079" s="37">
        <v>39</v>
      </c>
      <c r="AY3079" s="41">
        <f t="shared" si="896"/>
        <v>53039</v>
      </c>
      <c r="BA3079" s="7" t="s">
        <v>59</v>
      </c>
    </row>
    <row r="3080" spans="1:53" hidden="1" outlineLevel="1">
      <c r="A3080" t="s">
        <v>700</v>
      </c>
      <c r="B3080" t="s">
        <v>2784</v>
      </c>
      <c r="C3080" s="25">
        <v>73318</v>
      </c>
      <c r="F3080" s="25">
        <v>38852</v>
      </c>
      <c r="G3080" s="25">
        <v>25652</v>
      </c>
      <c r="H3080" s="1">
        <v>24959</v>
      </c>
      <c r="I3080" s="2" t="str">
        <f t="shared" si="911"/>
        <v/>
      </c>
      <c r="J3080" s="2">
        <f t="shared" si="912"/>
        <v>0.64241223103057754</v>
      </c>
      <c r="K3080" s="10" t="e">
        <f t="shared" si="904"/>
        <v>#N/A</v>
      </c>
      <c r="L3080" s="9" t="e">
        <f t="shared" si="905"/>
        <v>#N/A</v>
      </c>
      <c r="M3080" s="8" t="e">
        <f t="shared" si="906"/>
        <v>#N/A</v>
      </c>
      <c r="N3080" s="2" t="str">
        <f t="shared" si="907"/>
        <v>-</v>
      </c>
      <c r="O3080" s="2" t="str">
        <f t="shared" si="908"/>
        <v>-</v>
      </c>
      <c r="P3080" s="2" t="str">
        <f t="shared" si="909"/>
        <v>-</v>
      </c>
      <c r="Q3080" s="2" t="str">
        <f t="shared" si="910"/>
        <v>-</v>
      </c>
      <c r="AS3080" t="s">
        <v>700</v>
      </c>
      <c r="AT3080" t="s">
        <v>2784</v>
      </c>
      <c r="AW3080" s="35">
        <v>53</v>
      </c>
      <c r="AX3080" s="37">
        <v>41</v>
      </c>
      <c r="AY3080" s="41">
        <f t="shared" si="896"/>
        <v>53041</v>
      </c>
      <c r="BA3080" s="7" t="s">
        <v>59</v>
      </c>
    </row>
    <row r="3081" spans="1:53" hidden="1" outlineLevel="1">
      <c r="A3081" t="s">
        <v>1886</v>
      </c>
      <c r="B3081" t="s">
        <v>2784</v>
      </c>
      <c r="C3081" s="25">
        <v>10418</v>
      </c>
      <c r="F3081" s="25">
        <v>6415</v>
      </c>
      <c r="G3081" s="25">
        <v>4898</v>
      </c>
      <c r="H3081" s="1">
        <v>4773</v>
      </c>
      <c r="I3081" s="2" t="str">
        <f t="shared" si="911"/>
        <v/>
      </c>
      <c r="J3081" s="2">
        <f t="shared" si="912"/>
        <v>0.74403741231488696</v>
      </c>
      <c r="K3081" s="10" t="e">
        <f t="shared" si="904"/>
        <v>#N/A</v>
      </c>
      <c r="L3081" s="9" t="e">
        <f t="shared" si="905"/>
        <v>#N/A</v>
      </c>
      <c r="M3081" s="8" t="e">
        <f t="shared" si="906"/>
        <v>#N/A</v>
      </c>
      <c r="N3081" s="2" t="str">
        <f t="shared" si="907"/>
        <v>-</v>
      </c>
      <c r="O3081" s="2" t="str">
        <f t="shared" si="908"/>
        <v>-</v>
      </c>
      <c r="P3081" s="2" t="str">
        <f t="shared" si="909"/>
        <v>-</v>
      </c>
      <c r="Q3081" s="2" t="str">
        <f t="shared" si="910"/>
        <v>-</v>
      </c>
      <c r="AS3081" t="s">
        <v>1886</v>
      </c>
      <c r="AT3081" t="s">
        <v>2784</v>
      </c>
      <c r="AW3081" s="35">
        <v>53</v>
      </c>
      <c r="AX3081" s="37">
        <v>43</v>
      </c>
      <c r="AY3081" s="41">
        <f t="shared" si="896"/>
        <v>53043</v>
      </c>
      <c r="BA3081" s="7" t="s">
        <v>59</v>
      </c>
    </row>
    <row r="3082" spans="1:53" hidden="1" outlineLevel="1">
      <c r="A3082" t="s">
        <v>869</v>
      </c>
      <c r="B3082" t="s">
        <v>2784</v>
      </c>
      <c r="C3082" s="25">
        <v>56872</v>
      </c>
      <c r="F3082" s="25">
        <v>30571</v>
      </c>
      <c r="G3082" s="25">
        <v>21504</v>
      </c>
      <c r="H3082" s="1">
        <v>20920</v>
      </c>
      <c r="I3082" s="2" t="str">
        <f t="shared" si="911"/>
        <v/>
      </c>
      <c r="J3082" s="2">
        <f t="shared" si="912"/>
        <v>0.68430865853259626</v>
      </c>
      <c r="K3082" s="10" t="e">
        <f t="shared" si="904"/>
        <v>#N/A</v>
      </c>
      <c r="L3082" s="9" t="e">
        <f t="shared" si="905"/>
        <v>#N/A</v>
      </c>
      <c r="M3082" s="8" t="e">
        <f t="shared" si="906"/>
        <v>#N/A</v>
      </c>
      <c r="N3082" s="2" t="str">
        <f t="shared" si="907"/>
        <v>-</v>
      </c>
      <c r="O3082" s="2" t="str">
        <f t="shared" si="908"/>
        <v>-</v>
      </c>
      <c r="P3082" s="2" t="str">
        <f t="shared" si="909"/>
        <v>-</v>
      </c>
      <c r="Q3082" s="2" t="str">
        <f t="shared" si="910"/>
        <v>-</v>
      </c>
      <c r="AS3082" t="s">
        <v>869</v>
      </c>
      <c r="AT3082" t="s">
        <v>2784</v>
      </c>
      <c r="AW3082" s="35">
        <v>53</v>
      </c>
      <c r="AX3082" s="37">
        <v>45</v>
      </c>
      <c r="AY3082" s="41">
        <f t="shared" si="896"/>
        <v>53045</v>
      </c>
      <c r="BA3082" s="7" t="s">
        <v>59</v>
      </c>
    </row>
    <row r="3083" spans="1:53" hidden="1" outlineLevel="1">
      <c r="A3083" t="s">
        <v>596</v>
      </c>
      <c r="B3083" t="s">
        <v>2784</v>
      </c>
      <c r="C3083" s="25">
        <v>39322</v>
      </c>
      <c r="F3083" s="25">
        <v>19521</v>
      </c>
      <c r="G3083" s="25">
        <v>13193</v>
      </c>
      <c r="H3083" s="1">
        <v>12892</v>
      </c>
      <c r="I3083" s="2" t="str">
        <f t="shared" si="911"/>
        <v/>
      </c>
      <c r="J3083" s="2">
        <f t="shared" si="912"/>
        <v>0.66041698683469086</v>
      </c>
      <c r="K3083" s="10" t="e">
        <f t="shared" si="904"/>
        <v>#N/A</v>
      </c>
      <c r="L3083" s="9" t="e">
        <f t="shared" si="905"/>
        <v>#N/A</v>
      </c>
      <c r="M3083" s="8" t="e">
        <f t="shared" si="906"/>
        <v>#N/A</v>
      </c>
      <c r="N3083" s="2" t="str">
        <f t="shared" si="907"/>
        <v>-</v>
      </c>
      <c r="O3083" s="2" t="str">
        <f t="shared" si="908"/>
        <v>-</v>
      </c>
      <c r="P3083" s="2" t="str">
        <f t="shared" si="909"/>
        <v>-</v>
      </c>
      <c r="Q3083" s="2" t="str">
        <f t="shared" si="910"/>
        <v>-</v>
      </c>
      <c r="AS3083" t="s">
        <v>596</v>
      </c>
      <c r="AT3083" t="s">
        <v>2784</v>
      </c>
      <c r="AW3083" s="35">
        <v>53</v>
      </c>
      <c r="AX3083" s="37">
        <v>47</v>
      </c>
      <c r="AY3083" s="41">
        <f t="shared" si="896"/>
        <v>53047</v>
      </c>
      <c r="BA3083" s="7" t="s">
        <v>59</v>
      </c>
    </row>
    <row r="3084" spans="1:53" hidden="1" outlineLevel="1">
      <c r="A3084" t="s">
        <v>2177</v>
      </c>
      <c r="B3084" t="s">
        <v>2784</v>
      </c>
      <c r="C3084" s="25">
        <v>21326</v>
      </c>
      <c r="F3084" s="25">
        <v>12387</v>
      </c>
      <c r="G3084" s="25">
        <v>8861</v>
      </c>
      <c r="H3084" s="1">
        <v>8631</v>
      </c>
      <c r="I3084" s="2" t="str">
        <f t="shared" si="911"/>
        <v/>
      </c>
      <c r="J3084" s="2">
        <f t="shared" si="912"/>
        <v>0.69677888108500852</v>
      </c>
      <c r="K3084" s="10" t="e">
        <f t="shared" si="904"/>
        <v>#N/A</v>
      </c>
      <c r="L3084" s="9" t="e">
        <f t="shared" si="905"/>
        <v>#N/A</v>
      </c>
      <c r="M3084" s="8" t="e">
        <f t="shared" si="906"/>
        <v>#N/A</v>
      </c>
      <c r="N3084" s="2" t="str">
        <f t="shared" si="907"/>
        <v>-</v>
      </c>
      <c r="O3084" s="2" t="str">
        <f t="shared" si="908"/>
        <v>-</v>
      </c>
      <c r="P3084" s="2" t="str">
        <f t="shared" si="909"/>
        <v>-</v>
      </c>
      <c r="Q3084" s="2" t="str">
        <f t="shared" si="910"/>
        <v>-</v>
      </c>
      <c r="AS3084" t="s">
        <v>2177</v>
      </c>
      <c r="AT3084" t="s">
        <v>2784</v>
      </c>
      <c r="AW3084" s="35">
        <v>53</v>
      </c>
      <c r="AX3084" s="37">
        <v>49</v>
      </c>
      <c r="AY3084" s="41">
        <f t="shared" si="896"/>
        <v>53049</v>
      </c>
      <c r="BA3084" s="7" t="s">
        <v>59</v>
      </c>
    </row>
    <row r="3085" spans="1:53" hidden="1" outlineLevel="1">
      <c r="A3085" t="s">
        <v>1526</v>
      </c>
      <c r="B3085" t="s">
        <v>2784</v>
      </c>
      <c r="C3085" s="25">
        <v>12681</v>
      </c>
      <c r="F3085" s="25">
        <v>7383</v>
      </c>
      <c r="G3085" s="25">
        <v>5297</v>
      </c>
      <c r="H3085" s="1">
        <v>5140</v>
      </c>
      <c r="I3085" s="2" t="str">
        <f t="shared" si="911"/>
        <v/>
      </c>
      <c r="J3085" s="2">
        <f t="shared" si="912"/>
        <v>0.69619395909521875</v>
      </c>
      <c r="K3085" s="10" t="e">
        <f t="shared" si="904"/>
        <v>#N/A</v>
      </c>
      <c r="L3085" s="9" t="e">
        <f t="shared" si="905"/>
        <v>#N/A</v>
      </c>
      <c r="M3085" s="8" t="e">
        <f t="shared" si="906"/>
        <v>#N/A</v>
      </c>
      <c r="N3085" s="2" t="str">
        <f t="shared" si="907"/>
        <v>-</v>
      </c>
      <c r="O3085" s="2" t="str">
        <f t="shared" si="908"/>
        <v>-</v>
      </c>
      <c r="P3085" s="2" t="str">
        <f t="shared" si="909"/>
        <v>-</v>
      </c>
      <c r="Q3085" s="2" t="str">
        <f t="shared" si="910"/>
        <v>-</v>
      </c>
      <c r="AS3085" t="s">
        <v>1526</v>
      </c>
      <c r="AT3085" t="s">
        <v>2784</v>
      </c>
      <c r="AW3085" s="35">
        <v>53</v>
      </c>
      <c r="AX3085" s="37">
        <v>51</v>
      </c>
      <c r="AY3085" s="41">
        <f t="shared" si="896"/>
        <v>53051</v>
      </c>
      <c r="BA3085" s="7" t="s">
        <v>59</v>
      </c>
    </row>
    <row r="3086" spans="1:53" hidden="1" outlineLevel="1">
      <c r="A3086" t="s">
        <v>2150</v>
      </c>
      <c r="B3086" t="s">
        <v>2784</v>
      </c>
      <c r="C3086" s="25">
        <v>763408</v>
      </c>
      <c r="F3086" s="25">
        <v>373909</v>
      </c>
      <c r="G3086" s="25">
        <v>216574</v>
      </c>
      <c r="H3086" s="1">
        <v>210994</v>
      </c>
      <c r="I3086" s="2" t="str">
        <f t="shared" si="911"/>
        <v/>
      </c>
      <c r="J3086" s="2">
        <f t="shared" si="912"/>
        <v>0.56429238130133264</v>
      </c>
      <c r="K3086" s="10" t="e">
        <f t="shared" si="904"/>
        <v>#N/A</v>
      </c>
      <c r="L3086" s="9" t="e">
        <f t="shared" si="905"/>
        <v>#N/A</v>
      </c>
      <c r="M3086" s="8" t="e">
        <f t="shared" si="906"/>
        <v>#N/A</v>
      </c>
      <c r="N3086" s="2" t="str">
        <f t="shared" si="907"/>
        <v>-</v>
      </c>
      <c r="O3086" s="2" t="str">
        <f t="shared" si="908"/>
        <v>-</v>
      </c>
      <c r="P3086" s="2" t="str">
        <f t="shared" si="909"/>
        <v>-</v>
      </c>
      <c r="Q3086" s="2" t="str">
        <f t="shared" si="910"/>
        <v>-</v>
      </c>
      <c r="AS3086" t="s">
        <v>2150</v>
      </c>
      <c r="AT3086" t="s">
        <v>2784</v>
      </c>
      <c r="AW3086" s="35">
        <v>53</v>
      </c>
      <c r="AX3086" s="37">
        <v>53</v>
      </c>
      <c r="AY3086" s="41">
        <f t="shared" si="896"/>
        <v>53053</v>
      </c>
      <c r="BA3086" s="7" t="s">
        <v>59</v>
      </c>
    </row>
    <row r="3087" spans="1:53" hidden="1" outlineLevel="1">
      <c r="A3087" t="s">
        <v>296</v>
      </c>
      <c r="B3087" t="s">
        <v>2784</v>
      </c>
      <c r="C3087" s="25">
        <v>15270</v>
      </c>
      <c r="F3087" s="25">
        <v>10656</v>
      </c>
      <c r="G3087" s="25">
        <v>8304</v>
      </c>
      <c r="H3087" s="1">
        <v>8104</v>
      </c>
      <c r="I3087" s="2" t="str">
        <f t="shared" si="911"/>
        <v/>
      </c>
      <c r="J3087" s="2">
        <f t="shared" si="912"/>
        <v>0.76051051051051055</v>
      </c>
      <c r="K3087" s="10" t="e">
        <f t="shared" si="904"/>
        <v>#N/A</v>
      </c>
      <c r="L3087" s="9" t="e">
        <f t="shared" si="905"/>
        <v>#N/A</v>
      </c>
      <c r="M3087" s="8" t="e">
        <f t="shared" si="906"/>
        <v>#N/A</v>
      </c>
      <c r="N3087" s="2" t="str">
        <f t="shared" si="907"/>
        <v>-</v>
      </c>
      <c r="O3087" s="2" t="str">
        <f t="shared" si="908"/>
        <v>-</v>
      </c>
      <c r="P3087" s="2" t="str">
        <f t="shared" si="909"/>
        <v>-</v>
      </c>
      <c r="Q3087" s="2" t="str">
        <f t="shared" si="910"/>
        <v>-</v>
      </c>
      <c r="AS3087" t="s">
        <v>296</v>
      </c>
      <c r="AT3087" t="s">
        <v>2784</v>
      </c>
      <c r="AW3087" s="35">
        <v>53</v>
      </c>
      <c r="AX3087" s="37">
        <v>55</v>
      </c>
      <c r="AY3087" s="41">
        <f t="shared" si="896"/>
        <v>53055</v>
      </c>
      <c r="BA3087" s="7" t="s">
        <v>59</v>
      </c>
    </row>
    <row r="3088" spans="1:53" hidden="1" outlineLevel="1">
      <c r="A3088" t="s">
        <v>2015</v>
      </c>
      <c r="B3088" t="s">
        <v>2784</v>
      </c>
      <c r="C3088" s="25">
        <v>112621</v>
      </c>
      <c r="F3088" s="25">
        <v>59949</v>
      </c>
      <c r="G3088" s="25">
        <v>41641</v>
      </c>
      <c r="H3088" s="1">
        <v>40633</v>
      </c>
      <c r="I3088" s="2" t="str">
        <f t="shared" si="911"/>
        <v/>
      </c>
      <c r="J3088" s="2">
        <f t="shared" si="912"/>
        <v>0.67779279053862451</v>
      </c>
      <c r="K3088" s="10" t="e">
        <f t="shared" si="904"/>
        <v>#N/A</v>
      </c>
      <c r="L3088" s="9" t="e">
        <f t="shared" si="905"/>
        <v>#N/A</v>
      </c>
      <c r="M3088" s="8" t="e">
        <f t="shared" si="906"/>
        <v>#N/A</v>
      </c>
      <c r="N3088" s="2" t="str">
        <f t="shared" si="907"/>
        <v>-</v>
      </c>
      <c r="O3088" s="2" t="str">
        <f t="shared" si="908"/>
        <v>-</v>
      </c>
      <c r="P3088" s="2" t="str">
        <f t="shared" si="909"/>
        <v>-</v>
      </c>
      <c r="Q3088" s="2" t="str">
        <f t="shared" si="910"/>
        <v>-</v>
      </c>
      <c r="AS3088" t="s">
        <v>2015</v>
      </c>
      <c r="AT3088" t="s">
        <v>2784</v>
      </c>
      <c r="AW3088" s="35">
        <v>53</v>
      </c>
      <c r="AX3088" s="37">
        <v>57</v>
      </c>
      <c r="AY3088" s="41">
        <f t="shared" si="896"/>
        <v>53057</v>
      </c>
      <c r="BA3088" s="7" t="s">
        <v>59</v>
      </c>
    </row>
    <row r="3089" spans="1:53" hidden="1" outlineLevel="1">
      <c r="A3089" t="s">
        <v>94</v>
      </c>
      <c r="B3089" t="s">
        <v>2784</v>
      </c>
      <c r="C3089" s="25">
        <v>10583</v>
      </c>
      <c r="F3089" s="25">
        <v>6301</v>
      </c>
      <c r="G3089" s="25">
        <v>4160</v>
      </c>
      <c r="H3089" s="1">
        <v>3976</v>
      </c>
      <c r="I3089" s="2" t="str">
        <f t="shared" si="911"/>
        <v/>
      </c>
      <c r="J3089" s="2">
        <f t="shared" si="912"/>
        <v>0.63101095064275514</v>
      </c>
      <c r="K3089" s="10" t="e">
        <f t="shared" si="904"/>
        <v>#N/A</v>
      </c>
      <c r="L3089" s="9" t="e">
        <f t="shared" si="905"/>
        <v>#N/A</v>
      </c>
      <c r="M3089" s="8" t="e">
        <f t="shared" si="906"/>
        <v>#N/A</v>
      </c>
      <c r="N3089" s="2" t="str">
        <f t="shared" si="907"/>
        <v>-</v>
      </c>
      <c r="O3089" s="2" t="str">
        <f t="shared" si="908"/>
        <v>-</v>
      </c>
      <c r="P3089" s="2" t="str">
        <f t="shared" si="909"/>
        <v>-</v>
      </c>
      <c r="Q3089" s="2" t="str">
        <f t="shared" si="910"/>
        <v>-</v>
      </c>
      <c r="AS3089" t="s">
        <v>94</v>
      </c>
      <c r="AT3089" t="s">
        <v>2784</v>
      </c>
      <c r="AW3089" s="35">
        <v>53</v>
      </c>
      <c r="AX3089" s="37">
        <v>59</v>
      </c>
      <c r="AY3089" s="41">
        <f t="shared" si="896"/>
        <v>53059</v>
      </c>
      <c r="BA3089" s="7" t="s">
        <v>59</v>
      </c>
    </row>
    <row r="3090" spans="1:53" hidden="1" outlineLevel="1">
      <c r="A3090" t="s">
        <v>95</v>
      </c>
      <c r="B3090" t="s">
        <v>2784</v>
      </c>
      <c r="C3090" s="25">
        <v>670706</v>
      </c>
      <c r="F3090" s="25">
        <v>334369</v>
      </c>
      <c r="G3090" s="25">
        <v>208243</v>
      </c>
      <c r="H3090" s="1">
        <v>204100</v>
      </c>
      <c r="I3090" s="2" t="str">
        <f t="shared" si="911"/>
        <v/>
      </c>
      <c r="J3090" s="2">
        <f t="shared" si="912"/>
        <v>0.61040347639882886</v>
      </c>
      <c r="K3090" s="10" t="e">
        <f t="shared" si="904"/>
        <v>#N/A</v>
      </c>
      <c r="L3090" s="9" t="e">
        <f t="shared" si="905"/>
        <v>#N/A</v>
      </c>
      <c r="M3090" s="8" t="e">
        <f t="shared" si="906"/>
        <v>#N/A</v>
      </c>
      <c r="N3090" s="2" t="str">
        <f t="shared" si="907"/>
        <v>-</v>
      </c>
      <c r="O3090" s="2" t="str">
        <f t="shared" si="908"/>
        <v>-</v>
      </c>
      <c r="P3090" s="2" t="str">
        <f t="shared" si="909"/>
        <v>-</v>
      </c>
      <c r="Q3090" s="2" t="str">
        <f t="shared" si="910"/>
        <v>-</v>
      </c>
      <c r="AS3090" t="s">
        <v>95</v>
      </c>
      <c r="AT3090" t="s">
        <v>2784</v>
      </c>
      <c r="AW3090" s="35">
        <v>53</v>
      </c>
      <c r="AX3090" s="37">
        <v>61</v>
      </c>
      <c r="AY3090" s="41">
        <f t="shared" si="896"/>
        <v>53061</v>
      </c>
      <c r="BA3090" s="7" t="s">
        <v>59</v>
      </c>
    </row>
    <row r="3091" spans="1:53" hidden="1" outlineLevel="1">
      <c r="A3091" t="s">
        <v>1206</v>
      </c>
      <c r="B3091" t="s">
        <v>2784</v>
      </c>
      <c r="C3091" s="25">
        <v>447517</v>
      </c>
      <c r="F3091" s="25">
        <v>235535</v>
      </c>
      <c r="G3091" s="25">
        <v>157335</v>
      </c>
      <c r="H3091" s="1">
        <v>153862</v>
      </c>
      <c r="I3091" s="2" t="str">
        <f t="shared" si="911"/>
        <v/>
      </c>
      <c r="J3091" s="2">
        <f t="shared" si="912"/>
        <v>0.65324474069671179</v>
      </c>
      <c r="K3091" s="10" t="e">
        <f t="shared" si="904"/>
        <v>#N/A</v>
      </c>
      <c r="L3091" s="9" t="e">
        <f t="shared" si="905"/>
        <v>#N/A</v>
      </c>
      <c r="M3091" s="8" t="e">
        <f t="shared" si="906"/>
        <v>#N/A</v>
      </c>
      <c r="N3091" s="2" t="str">
        <f t="shared" si="907"/>
        <v>-</v>
      </c>
      <c r="O3091" s="2" t="str">
        <f t="shared" si="908"/>
        <v>-</v>
      </c>
      <c r="P3091" s="2" t="str">
        <f t="shared" si="909"/>
        <v>-</v>
      </c>
      <c r="Q3091" s="2" t="str">
        <f t="shared" si="910"/>
        <v>-</v>
      </c>
      <c r="AS3091" t="s">
        <v>1206</v>
      </c>
      <c r="AT3091" t="s">
        <v>2784</v>
      </c>
      <c r="AW3091" s="35">
        <v>53</v>
      </c>
      <c r="AX3091" s="37">
        <v>63</v>
      </c>
      <c r="AY3091" s="41">
        <f t="shared" si="896"/>
        <v>53063</v>
      </c>
      <c r="BA3091" s="7" t="s">
        <v>59</v>
      </c>
    </row>
    <row r="3092" spans="1:53" hidden="1" outlineLevel="1">
      <c r="A3092" t="s">
        <v>482</v>
      </c>
      <c r="B3092" t="s">
        <v>2784</v>
      </c>
      <c r="C3092" s="25">
        <v>42366</v>
      </c>
      <c r="F3092" s="25">
        <v>25439</v>
      </c>
      <c r="G3092" s="25">
        <v>17383</v>
      </c>
      <c r="H3092" s="1">
        <v>16966</v>
      </c>
      <c r="I3092" s="2" t="str">
        <f t="shared" si="911"/>
        <v/>
      </c>
      <c r="J3092" s="2">
        <f t="shared" si="912"/>
        <v>0.66692873147529386</v>
      </c>
      <c r="K3092" s="10" t="e">
        <f t="shared" si="904"/>
        <v>#N/A</v>
      </c>
      <c r="L3092" s="9" t="e">
        <f t="shared" si="905"/>
        <v>#N/A</v>
      </c>
      <c r="M3092" s="8" t="e">
        <f t="shared" si="906"/>
        <v>#N/A</v>
      </c>
      <c r="N3092" s="2" t="str">
        <f t="shared" si="907"/>
        <v>-</v>
      </c>
      <c r="O3092" s="2" t="str">
        <f t="shared" si="908"/>
        <v>-</v>
      </c>
      <c r="P3092" s="2" t="str">
        <f t="shared" si="909"/>
        <v>-</v>
      </c>
      <c r="Q3092" s="2" t="str">
        <f t="shared" si="910"/>
        <v>-</v>
      </c>
      <c r="AS3092" t="s">
        <v>482</v>
      </c>
      <c r="AT3092" t="s">
        <v>2784</v>
      </c>
      <c r="AW3092" s="35">
        <v>53</v>
      </c>
      <c r="AX3092" s="37">
        <v>65</v>
      </c>
      <c r="AY3092" s="41">
        <f t="shared" si="896"/>
        <v>53065</v>
      </c>
      <c r="BA3092" s="7" t="s">
        <v>59</v>
      </c>
    </row>
    <row r="3093" spans="1:53" hidden="1" outlineLevel="1">
      <c r="A3093" t="s">
        <v>2436</v>
      </c>
      <c r="B3093" t="s">
        <v>2784</v>
      </c>
      <c r="C3093" s="25">
        <v>232688</v>
      </c>
      <c r="F3093" s="25">
        <v>134907</v>
      </c>
      <c r="G3093" s="25">
        <v>85011</v>
      </c>
      <c r="H3093" s="1">
        <v>81879</v>
      </c>
      <c r="I3093" s="2" t="str">
        <f t="shared" si="911"/>
        <v/>
      </c>
      <c r="J3093" s="2">
        <f t="shared" si="912"/>
        <v>0.60692921790566834</v>
      </c>
      <c r="K3093" s="10" t="e">
        <f t="shared" si="904"/>
        <v>#N/A</v>
      </c>
      <c r="L3093" s="9" t="e">
        <f t="shared" si="905"/>
        <v>#N/A</v>
      </c>
      <c r="M3093" s="8" t="e">
        <f t="shared" si="906"/>
        <v>#N/A</v>
      </c>
      <c r="N3093" s="2" t="str">
        <f t="shared" si="907"/>
        <v>-</v>
      </c>
      <c r="O3093" s="2" t="str">
        <f t="shared" si="908"/>
        <v>-</v>
      </c>
      <c r="P3093" s="2" t="str">
        <f t="shared" si="909"/>
        <v>-</v>
      </c>
      <c r="Q3093" s="2" t="str">
        <f t="shared" si="910"/>
        <v>-</v>
      </c>
      <c r="AS3093" t="s">
        <v>2436</v>
      </c>
      <c r="AT3093" t="s">
        <v>2784</v>
      </c>
      <c r="AW3093" s="35">
        <v>53</v>
      </c>
      <c r="AX3093" s="37">
        <v>67</v>
      </c>
      <c r="AY3093" s="41">
        <f t="shared" si="896"/>
        <v>53067</v>
      </c>
      <c r="BA3093" s="7" t="s">
        <v>59</v>
      </c>
    </row>
    <row r="3094" spans="1:53" hidden="1" outlineLevel="1">
      <c r="A3094" t="s">
        <v>2152</v>
      </c>
      <c r="B3094" t="s">
        <v>2784</v>
      </c>
      <c r="C3094" s="25">
        <v>3936</v>
      </c>
      <c r="F3094" s="25">
        <v>2655</v>
      </c>
      <c r="G3094" s="25">
        <v>1871</v>
      </c>
      <c r="H3094" s="1">
        <v>1808</v>
      </c>
      <c r="I3094" s="2" t="str">
        <f t="shared" si="911"/>
        <v/>
      </c>
      <c r="J3094" s="2">
        <f t="shared" si="912"/>
        <v>0.68097928436911492</v>
      </c>
      <c r="K3094" s="10" t="e">
        <f t="shared" si="904"/>
        <v>#N/A</v>
      </c>
      <c r="L3094" s="9" t="e">
        <f t="shared" si="905"/>
        <v>#N/A</v>
      </c>
      <c r="M3094" s="8" t="e">
        <f t="shared" si="906"/>
        <v>#N/A</v>
      </c>
      <c r="N3094" s="2" t="str">
        <f t="shared" si="907"/>
        <v>-</v>
      </c>
      <c r="O3094" s="2" t="str">
        <f t="shared" si="908"/>
        <v>-</v>
      </c>
      <c r="P3094" s="2" t="str">
        <f t="shared" si="909"/>
        <v>-</v>
      </c>
      <c r="Q3094" s="2" t="str">
        <f t="shared" si="910"/>
        <v>-</v>
      </c>
      <c r="AS3094" t="s">
        <v>2152</v>
      </c>
      <c r="AT3094" t="s">
        <v>2784</v>
      </c>
      <c r="AW3094" s="35">
        <v>53</v>
      </c>
      <c r="AX3094" s="37">
        <v>69</v>
      </c>
      <c r="AY3094" s="41">
        <f t="shared" si="896"/>
        <v>53069</v>
      </c>
      <c r="BA3094" s="7" t="s">
        <v>59</v>
      </c>
    </row>
    <row r="3095" spans="1:53" hidden="1" outlineLevel="1">
      <c r="A3095" t="s">
        <v>2745</v>
      </c>
      <c r="B3095" t="s">
        <v>2784</v>
      </c>
      <c r="C3095" s="25">
        <v>56705</v>
      </c>
      <c r="F3095" s="25">
        <v>26921</v>
      </c>
      <c r="G3095" s="25">
        <v>18302</v>
      </c>
      <c r="H3095" s="1">
        <v>17708</v>
      </c>
      <c r="I3095" s="2" t="str">
        <f t="shared" si="911"/>
        <v/>
      </c>
      <c r="J3095" s="2">
        <f t="shared" si="912"/>
        <v>0.65777645704097176</v>
      </c>
      <c r="K3095" s="10" t="e">
        <f t="shared" si="904"/>
        <v>#N/A</v>
      </c>
      <c r="L3095" s="9" t="e">
        <f t="shared" si="905"/>
        <v>#N/A</v>
      </c>
      <c r="M3095" s="8" t="e">
        <f t="shared" si="906"/>
        <v>#N/A</v>
      </c>
      <c r="N3095" s="2" t="str">
        <f t="shared" si="907"/>
        <v>-</v>
      </c>
      <c r="O3095" s="2" t="str">
        <f t="shared" si="908"/>
        <v>-</v>
      </c>
      <c r="P3095" s="2" t="str">
        <f t="shared" si="909"/>
        <v>-</v>
      </c>
      <c r="Q3095" s="2" t="str">
        <f t="shared" si="910"/>
        <v>-</v>
      </c>
      <c r="AS3095" t="s">
        <v>2745</v>
      </c>
      <c r="AT3095" t="s">
        <v>2784</v>
      </c>
      <c r="AW3095" s="35">
        <v>53</v>
      </c>
      <c r="AX3095" s="37">
        <v>71</v>
      </c>
      <c r="AY3095" s="41">
        <f t="shared" si="896"/>
        <v>53071</v>
      </c>
      <c r="BA3095" s="7" t="s">
        <v>59</v>
      </c>
    </row>
    <row r="3096" spans="1:53" hidden="1" outlineLevel="1">
      <c r="A3096" t="s">
        <v>2746</v>
      </c>
      <c r="B3096" t="s">
        <v>2784</v>
      </c>
      <c r="C3096" s="25">
        <v>188926</v>
      </c>
      <c r="F3096" s="25">
        <v>102819</v>
      </c>
      <c r="G3096" s="25">
        <v>69782</v>
      </c>
      <c r="H3096" s="1">
        <v>68394</v>
      </c>
      <c r="I3096" s="2" t="str">
        <f t="shared" si="911"/>
        <v/>
      </c>
      <c r="J3096" s="2">
        <f t="shared" si="912"/>
        <v>0.66518834067633414</v>
      </c>
      <c r="K3096" s="10" t="e">
        <f t="shared" si="904"/>
        <v>#N/A</v>
      </c>
      <c r="L3096" s="9" t="e">
        <f t="shared" si="905"/>
        <v>#N/A</v>
      </c>
      <c r="M3096" s="8" t="e">
        <f t="shared" si="906"/>
        <v>#N/A</v>
      </c>
      <c r="N3096" s="2" t="str">
        <f t="shared" si="907"/>
        <v>-</v>
      </c>
      <c r="O3096" s="2" t="str">
        <f t="shared" si="908"/>
        <v>-</v>
      </c>
      <c r="P3096" s="2" t="str">
        <f t="shared" si="909"/>
        <v>-</v>
      </c>
      <c r="Q3096" s="2" t="str">
        <f t="shared" si="910"/>
        <v>-</v>
      </c>
      <c r="AS3096" t="s">
        <v>2746</v>
      </c>
      <c r="AT3096" t="s">
        <v>2784</v>
      </c>
      <c r="AW3096" s="35">
        <v>53</v>
      </c>
      <c r="AX3096" s="37">
        <v>73</v>
      </c>
      <c r="AY3096" s="41">
        <f t="shared" si="896"/>
        <v>53073</v>
      </c>
      <c r="BA3096" s="7" t="s">
        <v>59</v>
      </c>
    </row>
    <row r="3097" spans="1:53" hidden="1" outlineLevel="1">
      <c r="A3097" t="s">
        <v>1120</v>
      </c>
      <c r="B3097" t="s">
        <v>2784</v>
      </c>
      <c r="C3097" s="25">
        <v>42827</v>
      </c>
      <c r="F3097" s="25">
        <v>17968</v>
      </c>
      <c r="G3097" s="25">
        <v>13214</v>
      </c>
      <c r="H3097" s="1">
        <v>12889</v>
      </c>
      <c r="I3097" s="2" t="str">
        <f t="shared" si="911"/>
        <v/>
      </c>
      <c r="J3097" s="2">
        <f t="shared" si="912"/>
        <v>0.71733081032947466</v>
      </c>
      <c r="K3097" s="10" t="e">
        <f t="shared" si="904"/>
        <v>#N/A</v>
      </c>
      <c r="L3097" s="9" t="e">
        <f t="shared" si="905"/>
        <v>#N/A</v>
      </c>
      <c r="M3097" s="8" t="e">
        <f t="shared" si="906"/>
        <v>#N/A</v>
      </c>
      <c r="N3097" s="2" t="str">
        <f t="shared" si="907"/>
        <v>-</v>
      </c>
      <c r="O3097" s="2" t="str">
        <f t="shared" si="908"/>
        <v>-</v>
      </c>
      <c r="P3097" s="2" t="str">
        <f t="shared" si="909"/>
        <v>-</v>
      </c>
      <c r="Q3097" s="2" t="str">
        <f t="shared" si="910"/>
        <v>-</v>
      </c>
      <c r="AS3097" t="s">
        <v>1120</v>
      </c>
      <c r="AT3097" t="s">
        <v>2784</v>
      </c>
      <c r="AW3097" s="35">
        <v>53</v>
      </c>
      <c r="AX3097" s="37">
        <v>75</v>
      </c>
      <c r="AY3097" s="41">
        <f t="shared" si="896"/>
        <v>53075</v>
      </c>
      <c r="BA3097" s="7" t="s">
        <v>59</v>
      </c>
    </row>
    <row r="3098" spans="1:53" hidden="1" outlineLevel="1">
      <c r="A3098" t="s">
        <v>2747</v>
      </c>
      <c r="B3098" t="s">
        <v>2784</v>
      </c>
      <c r="C3098" s="25">
        <v>230617</v>
      </c>
      <c r="F3098" s="25">
        <v>91722</v>
      </c>
      <c r="G3098" s="25">
        <v>55584</v>
      </c>
      <c r="H3098" s="1">
        <v>54598</v>
      </c>
      <c r="I3098" s="2" t="str">
        <f t="shared" si="911"/>
        <v/>
      </c>
      <c r="J3098" s="2">
        <f t="shared" si="912"/>
        <v>0.59525522775342887</v>
      </c>
      <c r="K3098" s="10" t="e">
        <f t="shared" si="904"/>
        <v>#N/A</v>
      </c>
      <c r="L3098" s="9" t="e">
        <f t="shared" si="905"/>
        <v>#N/A</v>
      </c>
      <c r="M3098" s="8" t="e">
        <f t="shared" si="906"/>
        <v>#N/A</v>
      </c>
      <c r="N3098" s="2" t="str">
        <f t="shared" si="907"/>
        <v>-</v>
      </c>
      <c r="O3098" s="2" t="str">
        <f t="shared" si="908"/>
        <v>-</v>
      </c>
      <c r="P3098" s="2" t="str">
        <f t="shared" si="909"/>
        <v>-</v>
      </c>
      <c r="Q3098" s="2" t="str">
        <f t="shared" si="910"/>
        <v>-</v>
      </c>
      <c r="AS3098" t="s">
        <v>2747</v>
      </c>
      <c r="AT3098" t="s">
        <v>2784</v>
      </c>
      <c r="AW3098" s="35">
        <v>53</v>
      </c>
      <c r="AX3098" s="37">
        <v>77</v>
      </c>
      <c r="AY3098" s="41">
        <f t="shared" si="896"/>
        <v>53077</v>
      </c>
      <c r="BA3098" s="7" t="s">
        <v>59</v>
      </c>
    </row>
    <row r="3099" spans="1:53" collapsed="1">
      <c r="A3099" t="s">
        <v>2321</v>
      </c>
      <c r="B3099" t="s">
        <v>2569</v>
      </c>
      <c r="C3099" s="25">
        <f>SUM(C3060:C3098)</f>
        <v>6370753</v>
      </c>
      <c r="D3099" s="55">
        <v>4745000</v>
      </c>
      <c r="E3099" s="55">
        <v>4405000</v>
      </c>
      <c r="F3099" s="25">
        <f>SUM(F3060:F3098)</f>
        <v>3264511</v>
      </c>
      <c r="G3099" s="25">
        <f>SUM(G3060:G3098)</f>
        <v>2107370</v>
      </c>
      <c r="H3099" s="1">
        <v>2054056</v>
      </c>
      <c r="I3099" s="2">
        <f t="shared" si="911"/>
        <v>0.43288851422550051</v>
      </c>
      <c r="J3099" s="2">
        <f t="shared" si="912"/>
        <v>0.62920786604793189</v>
      </c>
      <c r="K3099" s="10" t="e">
        <f t="shared" si="904"/>
        <v>#N/A</v>
      </c>
      <c r="L3099" s="9" t="e">
        <f t="shared" si="905"/>
        <v>#N/A</v>
      </c>
      <c r="M3099" s="8" t="e">
        <f t="shared" si="906"/>
        <v>#N/A</v>
      </c>
      <c r="N3099" s="2" t="str">
        <f t="shared" si="907"/>
        <v>-</v>
      </c>
      <c r="O3099" s="2" t="str">
        <f t="shared" si="908"/>
        <v>-</v>
      </c>
      <c r="P3099" s="2" t="str">
        <f t="shared" si="909"/>
        <v>-</v>
      </c>
      <c r="Q3099" s="2" t="str">
        <f t="shared" si="910"/>
        <v>-</v>
      </c>
      <c r="AS3099" t="s">
        <v>2321</v>
      </c>
      <c r="AT3099" t="s">
        <v>2569</v>
      </c>
      <c r="AW3099" s="35">
        <v>53</v>
      </c>
      <c r="AX3099" s="37"/>
      <c r="AY3099" s="35">
        <v>53</v>
      </c>
      <c r="BA3099" s="7" t="s">
        <v>2133</v>
      </c>
    </row>
    <row r="3100" spans="1:53">
      <c r="C3100" s="25"/>
      <c r="G3100" s="25"/>
      <c r="I3100" s="2"/>
      <c r="J3100" s="2"/>
      <c r="M3100" s="8"/>
      <c r="AW3100" s="35"/>
      <c r="AX3100" s="37"/>
      <c r="AY3100" s="41"/>
    </row>
    <row r="3101" spans="1:53" hidden="1" outlineLevel="1">
      <c r="A3101" t="s">
        <v>802</v>
      </c>
      <c r="B3101" t="s">
        <v>757</v>
      </c>
      <c r="C3101" s="25">
        <v>15922</v>
      </c>
      <c r="F3101" s="1">
        <f t="shared" ref="F3101:F3132" si="913">SUM(R3101:AP3101)</f>
        <v>9214</v>
      </c>
      <c r="G3101" s="25">
        <v>4421</v>
      </c>
      <c r="H3101" s="1">
        <v>4149</v>
      </c>
      <c r="I3101" s="2" t="str">
        <f t="shared" si="911"/>
        <v/>
      </c>
      <c r="J3101" s="2">
        <f t="shared" si="912"/>
        <v>0.45029303234208812</v>
      </c>
      <c r="K3101" s="10">
        <f t="shared" ref="K3101:K3132" si="914">RANK(R3101,R3101:AP3101)</f>
        <v>1</v>
      </c>
      <c r="L3101" s="9">
        <f t="shared" ref="L3101:L3132" si="915">RANK(S3101,R3101:AP3101)</f>
        <v>2</v>
      </c>
      <c r="M3101" s="8">
        <f t="shared" ref="M3101:M3132" si="916">RANK(T3101,R3101:AP3101)</f>
        <v>3</v>
      </c>
      <c r="N3101" s="2">
        <f t="shared" ref="N3101:N3132" si="917">IF(SUM($R3101:$AO3101)=0,"-",R3101/SUM($R3101:$AO3101))</f>
        <v>0.52409377034946825</v>
      </c>
      <c r="O3101" s="2">
        <f t="shared" ref="O3101:O3132" si="918">IF(SUM($R3101:$AO3101)=0,"-",S3101/SUM($R3101:$AO3101))</f>
        <v>0.36509659214239198</v>
      </c>
      <c r="P3101" s="2">
        <f t="shared" ref="P3101:P3132" si="919">IF(SUM($R3101:$AO3101)=0,"-",T3101/SUM($R3101:$AO3101))</f>
        <v>0.10929021054916431</v>
      </c>
      <c r="Q3101" s="2">
        <f t="shared" ref="Q3101:Q3132" si="920">IF(SUM($R3101:$AO3101)=0,"-",(1-N3101-O3101-P3101))</f>
        <v>1.5194269589754589E-3</v>
      </c>
      <c r="R3101" s="1">
        <v>4829</v>
      </c>
      <c r="S3101" s="1">
        <v>3364</v>
      </c>
      <c r="T3101" s="1">
        <v>1007</v>
      </c>
      <c r="X3101" s="1">
        <v>12</v>
      </c>
      <c r="AN3101" s="1">
        <v>2</v>
      </c>
      <c r="AS3101" t="s">
        <v>802</v>
      </c>
      <c r="AT3101" t="s">
        <v>757</v>
      </c>
      <c r="AW3101" s="35">
        <v>54</v>
      </c>
      <c r="AX3101" s="37">
        <v>1</v>
      </c>
      <c r="AY3101" s="41">
        <f t="shared" si="896"/>
        <v>54001</v>
      </c>
      <c r="BA3101" s="7" t="s">
        <v>59</v>
      </c>
    </row>
    <row r="3102" spans="1:53" hidden="1" outlineLevel="1">
      <c r="A3102" t="s">
        <v>1656</v>
      </c>
      <c r="B3102" t="s">
        <v>757</v>
      </c>
      <c r="C3102" s="25">
        <v>96318</v>
      </c>
      <c r="F3102" s="1">
        <f t="shared" si="913"/>
        <v>57724</v>
      </c>
      <c r="G3102" s="25">
        <v>20032</v>
      </c>
      <c r="H3102" s="1">
        <v>19693</v>
      </c>
      <c r="I3102" s="2" t="str">
        <f t="shared" si="911"/>
        <v/>
      </c>
      <c r="J3102" s="2">
        <f t="shared" si="912"/>
        <v>0.34115792391379668</v>
      </c>
      <c r="K3102" s="10">
        <f t="shared" si="914"/>
        <v>2</v>
      </c>
      <c r="L3102" s="9">
        <f t="shared" si="915"/>
        <v>1</v>
      </c>
      <c r="M3102" s="8">
        <f t="shared" si="916"/>
        <v>3</v>
      </c>
      <c r="N3102" s="2">
        <f t="shared" si="917"/>
        <v>0.38004989259233596</v>
      </c>
      <c r="O3102" s="2">
        <f t="shared" si="918"/>
        <v>0.39330261243157094</v>
      </c>
      <c r="P3102" s="2">
        <f t="shared" si="919"/>
        <v>0.21987388261381749</v>
      </c>
      <c r="Q3102" s="2">
        <f t="shared" si="920"/>
        <v>6.7736123622756661E-3</v>
      </c>
      <c r="R3102" s="1">
        <v>21938</v>
      </c>
      <c r="S3102" s="1">
        <v>22703</v>
      </c>
      <c r="T3102" s="1">
        <v>12692</v>
      </c>
      <c r="X3102" s="1">
        <v>244</v>
      </c>
      <c r="AN3102" s="1">
        <v>147</v>
      </c>
      <c r="AS3102" t="s">
        <v>1656</v>
      </c>
      <c r="AT3102" t="s">
        <v>757</v>
      </c>
      <c r="AW3102" s="35">
        <v>54</v>
      </c>
      <c r="AX3102" s="37">
        <v>3</v>
      </c>
      <c r="AY3102" s="41">
        <f t="shared" si="896"/>
        <v>54003</v>
      </c>
      <c r="BA3102" s="7" t="s">
        <v>59</v>
      </c>
    </row>
    <row r="3103" spans="1:53" hidden="1" outlineLevel="1">
      <c r="A3103" t="s">
        <v>2949</v>
      </c>
      <c r="B3103" t="s">
        <v>757</v>
      </c>
      <c r="C3103" s="25">
        <v>25101</v>
      </c>
      <c r="F3103" s="1">
        <f t="shared" si="913"/>
        <v>18327</v>
      </c>
      <c r="G3103" s="25">
        <v>6211</v>
      </c>
      <c r="H3103" s="1">
        <v>5947</v>
      </c>
      <c r="I3103" s="2" t="str">
        <f t="shared" si="911"/>
        <v/>
      </c>
      <c r="J3103" s="2">
        <f t="shared" si="912"/>
        <v>0.32449391608010042</v>
      </c>
      <c r="K3103" s="10">
        <f t="shared" si="914"/>
        <v>1</v>
      </c>
      <c r="L3103" s="9">
        <f t="shared" si="915"/>
        <v>2</v>
      </c>
      <c r="M3103" s="8">
        <f t="shared" si="916"/>
        <v>3</v>
      </c>
      <c r="N3103" s="2">
        <f t="shared" si="917"/>
        <v>0.82348447645550282</v>
      </c>
      <c r="O3103" s="2">
        <f t="shared" si="918"/>
        <v>0.11409395973154363</v>
      </c>
      <c r="P3103" s="2">
        <f t="shared" si="919"/>
        <v>6.0620941779887597E-2</v>
      </c>
      <c r="Q3103" s="2">
        <f t="shared" si="920"/>
        <v>1.8006220330659545E-3</v>
      </c>
      <c r="R3103" s="1">
        <v>15092</v>
      </c>
      <c r="S3103" s="1">
        <v>2091</v>
      </c>
      <c r="T3103" s="1">
        <v>1111</v>
      </c>
      <c r="X3103" s="1">
        <v>26</v>
      </c>
      <c r="AN3103" s="1">
        <v>7</v>
      </c>
      <c r="AS3103" t="s">
        <v>2949</v>
      </c>
      <c r="AT3103" t="s">
        <v>757</v>
      </c>
      <c r="AW3103" s="35">
        <v>54</v>
      </c>
      <c r="AX3103" s="37">
        <v>5</v>
      </c>
      <c r="AY3103" s="41">
        <f t="shared" si="896"/>
        <v>54005</v>
      </c>
      <c r="BA3103" s="7" t="s">
        <v>59</v>
      </c>
    </row>
    <row r="3104" spans="1:53" hidden="1" outlineLevel="1">
      <c r="A3104" t="s">
        <v>2817</v>
      </c>
      <c r="B3104" t="s">
        <v>757</v>
      </c>
      <c r="C3104" s="25">
        <v>14585</v>
      </c>
      <c r="F3104" s="1">
        <f t="shared" si="913"/>
        <v>8425</v>
      </c>
      <c r="G3104" s="25">
        <v>4026</v>
      </c>
      <c r="H3104" s="1">
        <v>3770</v>
      </c>
      <c r="I3104" s="2" t="str">
        <f t="shared" si="911"/>
        <v/>
      </c>
      <c r="J3104" s="2">
        <f t="shared" si="912"/>
        <v>0.44747774480712166</v>
      </c>
      <c r="K3104" s="10">
        <f t="shared" si="914"/>
        <v>1</v>
      </c>
      <c r="L3104" s="9">
        <f t="shared" si="915"/>
        <v>2</v>
      </c>
      <c r="M3104" s="8">
        <f t="shared" si="916"/>
        <v>3</v>
      </c>
      <c r="N3104" s="2">
        <f t="shared" si="917"/>
        <v>0.75050445103857566</v>
      </c>
      <c r="O3104" s="2">
        <f t="shared" si="918"/>
        <v>0.18480712166172106</v>
      </c>
      <c r="P3104" s="2">
        <f t="shared" si="919"/>
        <v>5.9703264094955487E-2</v>
      </c>
      <c r="Q3104" s="2">
        <f t="shared" si="920"/>
        <v>4.9851632047477959E-3</v>
      </c>
      <c r="R3104" s="1">
        <v>6323</v>
      </c>
      <c r="S3104" s="1">
        <v>1557</v>
      </c>
      <c r="T3104" s="1">
        <v>503</v>
      </c>
      <c r="X3104" s="1">
        <v>39</v>
      </c>
      <c r="AN3104" s="1">
        <v>3</v>
      </c>
      <c r="AS3104" t="s">
        <v>2817</v>
      </c>
      <c r="AT3104" t="s">
        <v>757</v>
      </c>
      <c r="AW3104" s="35">
        <v>54</v>
      </c>
      <c r="AX3104" s="37">
        <v>7</v>
      </c>
      <c r="AY3104" s="41">
        <f t="shared" si="896"/>
        <v>54007</v>
      </c>
      <c r="BA3104" s="7" t="s">
        <v>59</v>
      </c>
    </row>
    <row r="3105" spans="1:53" hidden="1" outlineLevel="1">
      <c r="A3105" t="s">
        <v>1340</v>
      </c>
      <c r="B3105" t="s">
        <v>757</v>
      </c>
      <c r="C3105" s="25">
        <v>24399</v>
      </c>
      <c r="F3105" s="1">
        <f t="shared" si="913"/>
        <v>16309</v>
      </c>
      <c r="G3105" s="25">
        <v>6354</v>
      </c>
      <c r="H3105" s="1">
        <v>6082</v>
      </c>
      <c r="I3105" s="2" t="str">
        <f t="shared" si="911"/>
        <v/>
      </c>
      <c r="J3105" s="2">
        <f t="shared" si="912"/>
        <v>0.37292292599178367</v>
      </c>
      <c r="K3105" s="10">
        <f t="shared" si="914"/>
        <v>1</v>
      </c>
      <c r="L3105" s="9">
        <f t="shared" si="915"/>
        <v>2</v>
      </c>
      <c r="M3105" s="8">
        <f t="shared" si="916"/>
        <v>3</v>
      </c>
      <c r="N3105" s="2">
        <f t="shared" si="917"/>
        <v>0.66319210252008098</v>
      </c>
      <c r="O3105" s="2">
        <f t="shared" si="918"/>
        <v>0.22582623091544546</v>
      </c>
      <c r="P3105" s="2">
        <f t="shared" si="919"/>
        <v>0.10791587467042738</v>
      </c>
      <c r="Q3105" s="2">
        <f t="shared" si="920"/>
        <v>3.0657918940461826E-3</v>
      </c>
      <c r="R3105" s="1">
        <v>10816</v>
      </c>
      <c r="S3105" s="1">
        <v>3683</v>
      </c>
      <c r="T3105" s="1">
        <v>1760</v>
      </c>
      <c r="X3105" s="1">
        <v>44</v>
      </c>
      <c r="AN3105" s="1">
        <v>6</v>
      </c>
      <c r="AS3105" t="s">
        <v>1340</v>
      </c>
      <c r="AT3105" t="s">
        <v>757</v>
      </c>
      <c r="AW3105" s="35">
        <v>54</v>
      </c>
      <c r="AX3105" s="37">
        <v>9</v>
      </c>
      <c r="AY3105" s="41">
        <f t="shared" si="896"/>
        <v>54009</v>
      </c>
      <c r="BA3105" s="7" t="s">
        <v>59</v>
      </c>
    </row>
    <row r="3106" spans="1:53" hidden="1" outlineLevel="1">
      <c r="A3106" t="s">
        <v>1578</v>
      </c>
      <c r="B3106" t="s">
        <v>757</v>
      </c>
      <c r="C3106" s="25">
        <v>94943</v>
      </c>
      <c r="F3106" s="1">
        <f t="shared" si="913"/>
        <v>55784</v>
      </c>
      <c r="G3106" s="25">
        <v>25023</v>
      </c>
      <c r="H3106" s="1">
        <v>23644</v>
      </c>
      <c r="I3106" s="2" t="str">
        <f t="shared" si="911"/>
        <v/>
      </c>
      <c r="J3106" s="2">
        <f t="shared" si="912"/>
        <v>0.423849132367704</v>
      </c>
      <c r="K3106" s="10">
        <f t="shared" si="914"/>
        <v>1</v>
      </c>
      <c r="L3106" s="9">
        <f t="shared" si="915"/>
        <v>2</v>
      </c>
      <c r="M3106" s="8">
        <f t="shared" si="916"/>
        <v>3</v>
      </c>
      <c r="N3106" s="2">
        <f t="shared" si="917"/>
        <v>0.54087193460490468</v>
      </c>
      <c r="O3106" s="2">
        <f t="shared" si="918"/>
        <v>0.33269396242650223</v>
      </c>
      <c r="P3106" s="2">
        <f t="shared" si="919"/>
        <v>0.12107414312347627</v>
      </c>
      <c r="Q3106" s="2">
        <f t="shared" si="920"/>
        <v>5.3599598451168212E-3</v>
      </c>
      <c r="R3106" s="1">
        <v>30172</v>
      </c>
      <c r="S3106" s="1">
        <v>18559</v>
      </c>
      <c r="T3106" s="1">
        <v>6754</v>
      </c>
      <c r="X3106" s="1">
        <v>253</v>
      </c>
      <c r="AN3106" s="1">
        <v>46</v>
      </c>
      <c r="AS3106" t="s">
        <v>1578</v>
      </c>
      <c r="AT3106" t="s">
        <v>757</v>
      </c>
      <c r="AW3106" s="35">
        <v>54</v>
      </c>
      <c r="AX3106" s="37">
        <v>11</v>
      </c>
      <c r="AY3106" s="41">
        <f t="shared" si="896"/>
        <v>54011</v>
      </c>
      <c r="BA3106" s="7" t="s">
        <v>59</v>
      </c>
    </row>
    <row r="3107" spans="1:53" hidden="1" outlineLevel="1">
      <c r="A3107" t="s">
        <v>1335</v>
      </c>
      <c r="B3107" t="s">
        <v>757</v>
      </c>
      <c r="C3107" s="25">
        <v>7531</v>
      </c>
      <c r="F3107" s="1">
        <f t="shared" si="913"/>
        <v>5295</v>
      </c>
      <c r="G3107" s="25">
        <v>1723</v>
      </c>
      <c r="H3107" s="1">
        <v>1660</v>
      </c>
      <c r="I3107" s="2" t="str">
        <f t="shared" si="911"/>
        <v/>
      </c>
      <c r="J3107" s="2">
        <f t="shared" si="912"/>
        <v>0.31350330500472146</v>
      </c>
      <c r="K3107" s="10">
        <f t="shared" si="914"/>
        <v>1</v>
      </c>
      <c r="L3107" s="9">
        <f t="shared" si="915"/>
        <v>2</v>
      </c>
      <c r="M3107" s="8">
        <f t="shared" si="916"/>
        <v>3</v>
      </c>
      <c r="N3107" s="2">
        <f t="shared" si="917"/>
        <v>0.65155807365439089</v>
      </c>
      <c r="O3107" s="2">
        <f t="shared" si="918"/>
        <v>0.23097261567516525</v>
      </c>
      <c r="P3107" s="2">
        <f t="shared" si="919"/>
        <v>0.11048158640226628</v>
      </c>
      <c r="Q3107" s="2">
        <f t="shared" si="920"/>
        <v>6.9877242681775781E-3</v>
      </c>
      <c r="R3107" s="1">
        <v>3450</v>
      </c>
      <c r="S3107" s="1">
        <v>1223</v>
      </c>
      <c r="T3107" s="1">
        <v>585</v>
      </c>
      <c r="X3107" s="1">
        <v>33</v>
      </c>
      <c r="AN3107" s="1">
        <v>4</v>
      </c>
      <c r="AS3107" t="s">
        <v>1335</v>
      </c>
      <c r="AT3107" t="s">
        <v>757</v>
      </c>
      <c r="AW3107" s="35">
        <v>54</v>
      </c>
      <c r="AX3107" s="37">
        <v>13</v>
      </c>
      <c r="AY3107" s="41">
        <f t="shared" si="896"/>
        <v>54013</v>
      </c>
      <c r="BA3107" s="7" t="s">
        <v>59</v>
      </c>
    </row>
    <row r="3108" spans="1:53" hidden="1" outlineLevel="1">
      <c r="A3108" t="s">
        <v>687</v>
      </c>
      <c r="B3108" t="s">
        <v>757</v>
      </c>
      <c r="C3108" s="25">
        <v>9695</v>
      </c>
      <c r="F3108" s="1">
        <f t="shared" si="913"/>
        <v>6500</v>
      </c>
      <c r="G3108" s="25">
        <v>2335</v>
      </c>
      <c r="H3108" s="1">
        <v>2285</v>
      </c>
      <c r="I3108" s="2" t="str">
        <f t="shared" si="911"/>
        <v/>
      </c>
      <c r="J3108" s="2">
        <f t="shared" si="912"/>
        <v>0.35153846153846152</v>
      </c>
      <c r="K3108" s="10">
        <f t="shared" si="914"/>
        <v>1</v>
      </c>
      <c r="L3108" s="9">
        <f t="shared" si="915"/>
        <v>2</v>
      </c>
      <c r="M3108" s="8">
        <f t="shared" si="916"/>
        <v>3</v>
      </c>
      <c r="N3108" s="2">
        <f t="shared" si="917"/>
        <v>0.73923076923076925</v>
      </c>
      <c r="O3108" s="2">
        <f t="shared" si="918"/>
        <v>0.19538461538461538</v>
      </c>
      <c r="P3108" s="2">
        <f t="shared" si="919"/>
        <v>6.3230769230769229E-2</v>
      </c>
      <c r="Q3108" s="2">
        <f t="shared" si="920"/>
        <v>2.1538461538461451E-3</v>
      </c>
      <c r="R3108" s="1">
        <v>4805</v>
      </c>
      <c r="S3108" s="1">
        <v>1270</v>
      </c>
      <c r="T3108" s="1">
        <v>411</v>
      </c>
      <c r="X3108" s="1">
        <v>11</v>
      </c>
      <c r="AN3108" s="1">
        <v>3</v>
      </c>
      <c r="AS3108" t="s">
        <v>687</v>
      </c>
      <c r="AT3108" t="s">
        <v>757</v>
      </c>
      <c r="AW3108" s="35">
        <v>54</v>
      </c>
      <c r="AX3108" s="37">
        <v>15</v>
      </c>
      <c r="AY3108" s="41">
        <f t="shared" si="896"/>
        <v>54015</v>
      </c>
      <c r="BA3108" s="7" t="s">
        <v>59</v>
      </c>
    </row>
    <row r="3109" spans="1:53" hidden="1" outlineLevel="1">
      <c r="A3109" t="s">
        <v>1700</v>
      </c>
      <c r="B3109" t="s">
        <v>757</v>
      </c>
      <c r="C3109" s="25">
        <v>7848</v>
      </c>
      <c r="F3109" s="1">
        <f t="shared" si="913"/>
        <v>4419</v>
      </c>
      <c r="G3109" s="25">
        <v>1796</v>
      </c>
      <c r="H3109" s="1">
        <v>1683</v>
      </c>
      <c r="I3109" s="2" t="str">
        <f t="shared" si="911"/>
        <v/>
      </c>
      <c r="J3109" s="2">
        <f t="shared" si="912"/>
        <v>0.38085539714867617</v>
      </c>
      <c r="K3109" s="10">
        <f t="shared" si="914"/>
        <v>2</v>
      </c>
      <c r="L3109" s="9">
        <f t="shared" si="915"/>
        <v>1</v>
      </c>
      <c r="M3109" s="8">
        <f t="shared" si="916"/>
        <v>3</v>
      </c>
      <c r="N3109" s="2">
        <f t="shared" si="917"/>
        <v>0.28558497397601268</v>
      </c>
      <c r="O3109" s="2">
        <f t="shared" si="918"/>
        <v>0.59425209323376327</v>
      </c>
      <c r="P3109" s="2">
        <f t="shared" si="919"/>
        <v>0.10341706268386512</v>
      </c>
      <c r="Q3109" s="2">
        <f t="shared" si="920"/>
        <v>1.6745870106358932E-2</v>
      </c>
      <c r="R3109" s="1">
        <v>1262</v>
      </c>
      <c r="S3109" s="1">
        <v>2626</v>
      </c>
      <c r="T3109" s="1">
        <v>457</v>
      </c>
      <c r="X3109" s="1">
        <v>68</v>
      </c>
      <c r="AN3109" s="1">
        <v>6</v>
      </c>
      <c r="AS3109" t="s">
        <v>1700</v>
      </c>
      <c r="AT3109" t="s">
        <v>757</v>
      </c>
      <c r="AW3109" s="35">
        <v>54</v>
      </c>
      <c r="AX3109" s="37">
        <v>17</v>
      </c>
      <c r="AY3109" s="41">
        <f t="shared" si="896"/>
        <v>54017</v>
      </c>
      <c r="BA3109" s="7" t="s">
        <v>59</v>
      </c>
    </row>
    <row r="3110" spans="1:53" hidden="1" outlineLevel="1">
      <c r="A3110" t="s">
        <v>2163</v>
      </c>
      <c r="B3110" t="s">
        <v>757</v>
      </c>
      <c r="C3110" s="25">
        <v>46200</v>
      </c>
      <c r="F3110" s="1">
        <f t="shared" si="913"/>
        <v>25327</v>
      </c>
      <c r="G3110" s="25">
        <v>9807</v>
      </c>
      <c r="H3110" s="1">
        <v>9431</v>
      </c>
      <c r="I3110" s="2" t="str">
        <f t="shared" si="911"/>
        <v/>
      </c>
      <c r="J3110" s="2">
        <f t="shared" si="912"/>
        <v>0.37236940814150904</v>
      </c>
      <c r="K3110" s="10">
        <f t="shared" si="914"/>
        <v>1</v>
      </c>
      <c r="L3110" s="9">
        <f t="shared" si="915"/>
        <v>2</v>
      </c>
      <c r="M3110" s="8">
        <f t="shared" si="916"/>
        <v>3</v>
      </c>
      <c r="N3110" s="2">
        <f t="shared" si="917"/>
        <v>0.72539187428436058</v>
      </c>
      <c r="O3110" s="2">
        <f t="shared" si="918"/>
        <v>0.17755754728155723</v>
      </c>
      <c r="P3110" s="2">
        <f t="shared" si="919"/>
        <v>9.381292691593951E-2</v>
      </c>
      <c r="Q3110" s="2">
        <f t="shared" si="920"/>
        <v>3.2376515181426757E-3</v>
      </c>
      <c r="R3110" s="1">
        <v>18372</v>
      </c>
      <c r="S3110" s="1">
        <v>4497</v>
      </c>
      <c r="T3110" s="1">
        <v>2376</v>
      </c>
      <c r="X3110" s="1">
        <v>74</v>
      </c>
      <c r="AN3110" s="1">
        <v>8</v>
      </c>
      <c r="AS3110" t="s">
        <v>2163</v>
      </c>
      <c r="AT3110" t="s">
        <v>757</v>
      </c>
      <c r="AW3110" s="35">
        <v>54</v>
      </c>
      <c r="AX3110" s="37">
        <v>19</v>
      </c>
      <c r="AY3110" s="41">
        <f t="shared" si="896"/>
        <v>54019</v>
      </c>
      <c r="BA3110" s="7" t="s">
        <v>59</v>
      </c>
    </row>
    <row r="3111" spans="1:53" hidden="1" outlineLevel="1">
      <c r="A3111" t="s">
        <v>160</v>
      </c>
      <c r="B3111" t="s">
        <v>757</v>
      </c>
      <c r="C3111" s="25">
        <v>8083</v>
      </c>
      <c r="F3111" s="1">
        <f t="shared" si="913"/>
        <v>4471</v>
      </c>
      <c r="G3111" s="25">
        <v>1829</v>
      </c>
      <c r="H3111" s="1">
        <v>1756</v>
      </c>
      <c r="I3111" s="2" t="str">
        <f t="shared" si="911"/>
        <v/>
      </c>
      <c r="J3111" s="2">
        <f t="shared" si="912"/>
        <v>0.39275329903824646</v>
      </c>
      <c r="K3111" s="10">
        <f t="shared" si="914"/>
        <v>1</v>
      </c>
      <c r="L3111" s="9">
        <f t="shared" si="915"/>
        <v>2</v>
      </c>
      <c r="M3111" s="8">
        <f t="shared" si="916"/>
        <v>3</v>
      </c>
      <c r="N3111" s="2">
        <f t="shared" si="917"/>
        <v>0.71125027957951237</v>
      </c>
      <c r="O3111" s="2">
        <f t="shared" si="918"/>
        <v>0.20532319391634982</v>
      </c>
      <c r="P3111" s="2">
        <f t="shared" si="919"/>
        <v>7.7163945426079183E-2</v>
      </c>
      <c r="Q3111" s="2">
        <f t="shared" si="920"/>
        <v>6.2625810780586322E-3</v>
      </c>
      <c r="R3111" s="1">
        <v>3180</v>
      </c>
      <c r="S3111" s="1">
        <v>918</v>
      </c>
      <c r="T3111" s="1">
        <v>345</v>
      </c>
      <c r="X3111" s="1">
        <v>22</v>
      </c>
      <c r="AN3111" s="1">
        <v>6</v>
      </c>
      <c r="AS3111" t="s">
        <v>160</v>
      </c>
      <c r="AT3111" t="s">
        <v>757</v>
      </c>
      <c r="AW3111" s="35">
        <v>54</v>
      </c>
      <c r="AX3111" s="37">
        <v>21</v>
      </c>
      <c r="AY3111" s="41">
        <f t="shared" si="896"/>
        <v>54021</v>
      </c>
      <c r="BA3111" s="7" t="s">
        <v>59</v>
      </c>
    </row>
    <row r="3112" spans="1:53" hidden="1" outlineLevel="1">
      <c r="A3112" t="s">
        <v>429</v>
      </c>
      <c r="B3112" t="s">
        <v>757</v>
      </c>
      <c r="C3112" s="25">
        <v>11834</v>
      </c>
      <c r="F3112" s="1">
        <f t="shared" si="913"/>
        <v>7177</v>
      </c>
      <c r="G3112" s="25">
        <v>3117</v>
      </c>
      <c r="H3112" s="1">
        <v>2775</v>
      </c>
      <c r="I3112" s="2" t="str">
        <f t="shared" si="911"/>
        <v/>
      </c>
      <c r="J3112" s="2">
        <f t="shared" si="912"/>
        <v>0.38665180437508706</v>
      </c>
      <c r="K3112" s="10">
        <f t="shared" si="914"/>
        <v>2</v>
      </c>
      <c r="L3112" s="9">
        <f t="shared" si="915"/>
        <v>1</v>
      </c>
      <c r="M3112" s="8">
        <f t="shared" si="916"/>
        <v>3</v>
      </c>
      <c r="N3112" s="2">
        <f t="shared" si="917"/>
        <v>0.16998745994147973</v>
      </c>
      <c r="O3112" s="2">
        <f t="shared" si="918"/>
        <v>0.70614462867493377</v>
      </c>
      <c r="P3112" s="2">
        <f t="shared" si="919"/>
        <v>0.1205238957781803</v>
      </c>
      <c r="Q3112" s="2">
        <f t="shared" si="920"/>
        <v>3.3440156054062448E-3</v>
      </c>
      <c r="R3112" s="1">
        <v>1220</v>
      </c>
      <c r="S3112" s="1">
        <v>5068</v>
      </c>
      <c r="T3112" s="1">
        <v>865</v>
      </c>
      <c r="X3112" s="1">
        <v>22</v>
      </c>
      <c r="AN3112" s="1">
        <v>2</v>
      </c>
      <c r="AS3112" t="s">
        <v>429</v>
      </c>
      <c r="AT3112" t="s">
        <v>757</v>
      </c>
      <c r="AW3112" s="35">
        <v>54</v>
      </c>
      <c r="AX3112" s="37">
        <v>23</v>
      </c>
      <c r="AY3112" s="41">
        <f t="shared" ref="AY3112:AY3175" si="921">1000*AW3112+AX3112</f>
        <v>54023</v>
      </c>
      <c r="BA3112" s="7" t="s">
        <v>59</v>
      </c>
    </row>
    <row r="3113" spans="1:53" hidden="1" outlineLevel="1">
      <c r="A3113" t="s">
        <v>2001</v>
      </c>
      <c r="B3113" t="s">
        <v>757</v>
      </c>
      <c r="C3113" s="25">
        <v>35196</v>
      </c>
      <c r="F3113" s="1">
        <f t="shared" si="913"/>
        <v>22887</v>
      </c>
      <c r="G3113" s="25">
        <v>8900</v>
      </c>
      <c r="H3113" s="1">
        <v>8457</v>
      </c>
      <c r="I3113" s="2" t="str">
        <f t="shared" si="911"/>
        <v/>
      </c>
      <c r="J3113" s="2">
        <f t="shared" si="912"/>
        <v>0.3695110761567702</v>
      </c>
      <c r="K3113" s="10">
        <f t="shared" si="914"/>
        <v>1</v>
      </c>
      <c r="L3113" s="9">
        <f t="shared" si="915"/>
        <v>2</v>
      </c>
      <c r="M3113" s="8">
        <f t="shared" si="916"/>
        <v>3</v>
      </c>
      <c r="N3113" s="2">
        <f t="shared" si="917"/>
        <v>0.59251977104906717</v>
      </c>
      <c r="O3113" s="2">
        <f t="shared" si="918"/>
        <v>0.27609560012234019</v>
      </c>
      <c r="P3113" s="2">
        <f t="shared" si="919"/>
        <v>9.1755144842050065E-2</v>
      </c>
      <c r="Q3113" s="2">
        <f t="shared" si="920"/>
        <v>3.9629483986542577E-2</v>
      </c>
      <c r="R3113" s="1">
        <v>13561</v>
      </c>
      <c r="S3113" s="1">
        <v>6319</v>
      </c>
      <c r="T3113" s="1">
        <v>2100</v>
      </c>
      <c r="X3113" s="1">
        <v>897</v>
      </c>
      <c r="AN3113" s="1">
        <v>10</v>
      </c>
      <c r="AS3113" t="s">
        <v>2001</v>
      </c>
      <c r="AT3113" t="s">
        <v>757</v>
      </c>
      <c r="AW3113" s="35">
        <v>54</v>
      </c>
      <c r="AX3113" s="37">
        <v>25</v>
      </c>
      <c r="AY3113" s="41">
        <f t="shared" si="921"/>
        <v>54025</v>
      </c>
      <c r="BA3113" s="7" t="s">
        <v>59</v>
      </c>
    </row>
    <row r="3114" spans="1:53" hidden="1" outlineLevel="1">
      <c r="A3114" t="s">
        <v>333</v>
      </c>
      <c r="B3114" t="s">
        <v>757</v>
      </c>
      <c r="C3114" s="25">
        <v>23016</v>
      </c>
      <c r="F3114" s="1">
        <f t="shared" si="913"/>
        <v>12473</v>
      </c>
      <c r="G3114" s="25">
        <v>5325</v>
      </c>
      <c r="H3114" s="1">
        <v>5201</v>
      </c>
      <c r="I3114" s="2" t="str">
        <f t="shared" si="911"/>
        <v/>
      </c>
      <c r="J3114" s="2">
        <f t="shared" si="912"/>
        <v>0.41698067826505253</v>
      </c>
      <c r="K3114" s="10">
        <f t="shared" si="914"/>
        <v>1</v>
      </c>
      <c r="L3114" s="9">
        <f t="shared" si="915"/>
        <v>2</v>
      </c>
      <c r="M3114" s="8">
        <f t="shared" si="916"/>
        <v>3</v>
      </c>
      <c r="N3114" s="2">
        <f t="shared" si="917"/>
        <v>0.4616371362142227</v>
      </c>
      <c r="O3114" s="2">
        <f t="shared" si="918"/>
        <v>0.33776958229776316</v>
      </c>
      <c r="P3114" s="2">
        <f t="shared" si="919"/>
        <v>0.10454581896897298</v>
      </c>
      <c r="Q3114" s="2">
        <f t="shared" si="920"/>
        <v>9.6047462519041213E-2</v>
      </c>
      <c r="R3114" s="1">
        <v>5758</v>
      </c>
      <c r="S3114" s="1">
        <v>4213</v>
      </c>
      <c r="T3114" s="1">
        <v>1304</v>
      </c>
      <c r="X3114" s="1">
        <v>1174</v>
      </c>
      <c r="AN3114" s="1">
        <v>24</v>
      </c>
      <c r="AS3114" t="s">
        <v>333</v>
      </c>
      <c r="AT3114" t="s">
        <v>757</v>
      </c>
      <c r="AW3114" s="35">
        <v>54</v>
      </c>
      <c r="AX3114" s="37">
        <v>27</v>
      </c>
      <c r="AY3114" s="41">
        <f t="shared" si="921"/>
        <v>54027</v>
      </c>
      <c r="BA3114" s="7" t="s">
        <v>59</v>
      </c>
    </row>
    <row r="3115" spans="1:53" hidden="1" outlineLevel="1">
      <c r="A3115" t="s">
        <v>2930</v>
      </c>
      <c r="B3115" t="s">
        <v>757</v>
      </c>
      <c r="C3115" s="25">
        <v>31266</v>
      </c>
      <c r="F3115" s="1">
        <f t="shared" si="913"/>
        <v>21106</v>
      </c>
      <c r="G3115" s="25">
        <v>8494</v>
      </c>
      <c r="H3115" s="1">
        <v>8126</v>
      </c>
      <c r="I3115" s="2" t="str">
        <f t="shared" si="911"/>
        <v/>
      </c>
      <c r="J3115" s="2">
        <f t="shared" si="912"/>
        <v>0.38500900217947504</v>
      </c>
      <c r="K3115" s="10">
        <f t="shared" si="914"/>
        <v>1</v>
      </c>
      <c r="L3115" s="9">
        <f t="shared" si="915"/>
        <v>2</v>
      </c>
      <c r="M3115" s="8">
        <f t="shared" si="916"/>
        <v>3</v>
      </c>
      <c r="N3115" s="2">
        <f t="shared" si="917"/>
        <v>0.64469819008812657</v>
      </c>
      <c r="O3115" s="2">
        <f t="shared" si="918"/>
        <v>0.24921823178243155</v>
      </c>
      <c r="P3115" s="2">
        <f t="shared" si="919"/>
        <v>0.1024353264474557</v>
      </c>
      <c r="Q3115" s="2">
        <f t="shared" si="920"/>
        <v>3.648251681986181E-3</v>
      </c>
      <c r="R3115" s="1">
        <v>13607</v>
      </c>
      <c r="S3115" s="1">
        <v>5260</v>
      </c>
      <c r="T3115" s="1">
        <v>2162</v>
      </c>
      <c r="X3115" s="1">
        <v>73</v>
      </c>
      <c r="AN3115" s="1">
        <v>4</v>
      </c>
      <c r="AS3115" t="s">
        <v>2930</v>
      </c>
      <c r="AT3115" t="s">
        <v>757</v>
      </c>
      <c r="AW3115" s="35">
        <v>54</v>
      </c>
      <c r="AX3115" s="37">
        <v>29</v>
      </c>
      <c r="AY3115" s="41">
        <f t="shared" si="921"/>
        <v>54029</v>
      </c>
      <c r="BA3115" s="7" t="s">
        <v>59</v>
      </c>
    </row>
    <row r="3116" spans="1:53" hidden="1" outlineLevel="1">
      <c r="A3116" t="s">
        <v>1720</v>
      </c>
      <c r="B3116" t="s">
        <v>757</v>
      </c>
      <c r="C3116" s="25">
        <v>13611</v>
      </c>
      <c r="F3116" s="1">
        <f t="shared" si="913"/>
        <v>7723</v>
      </c>
      <c r="G3116" s="25">
        <v>3379</v>
      </c>
      <c r="H3116" s="1">
        <v>3291</v>
      </c>
      <c r="I3116" s="2" t="str">
        <f t="shared" si="911"/>
        <v/>
      </c>
      <c r="J3116" s="2">
        <f t="shared" si="912"/>
        <v>0.42612974232811085</v>
      </c>
      <c r="K3116" s="10">
        <f t="shared" si="914"/>
        <v>1</v>
      </c>
      <c r="L3116" s="9">
        <f t="shared" si="915"/>
        <v>2</v>
      </c>
      <c r="M3116" s="8">
        <f t="shared" si="916"/>
        <v>3</v>
      </c>
      <c r="N3116" s="2">
        <f t="shared" si="917"/>
        <v>0.59821312961284479</v>
      </c>
      <c r="O3116" s="2">
        <f t="shared" si="918"/>
        <v>0.26828952479606372</v>
      </c>
      <c r="P3116" s="2">
        <f t="shared" si="919"/>
        <v>0.1319435452544348</v>
      </c>
      <c r="Q3116" s="2">
        <f t="shared" si="920"/>
        <v>1.5538003366566966E-3</v>
      </c>
      <c r="R3116" s="1">
        <v>4620</v>
      </c>
      <c r="S3116" s="1">
        <v>2072</v>
      </c>
      <c r="T3116" s="1">
        <v>1019</v>
      </c>
      <c r="X3116" s="1">
        <v>7</v>
      </c>
      <c r="AN3116" s="1">
        <v>5</v>
      </c>
      <c r="AS3116" t="s">
        <v>1720</v>
      </c>
      <c r="AT3116" t="s">
        <v>757</v>
      </c>
      <c r="AW3116" s="35">
        <v>54</v>
      </c>
      <c r="AX3116" s="37">
        <v>31</v>
      </c>
      <c r="AY3116" s="41">
        <f t="shared" si="921"/>
        <v>54031</v>
      </c>
      <c r="BA3116" s="7" t="s">
        <v>59</v>
      </c>
    </row>
    <row r="3117" spans="1:53" hidden="1" outlineLevel="1">
      <c r="A3117" t="s">
        <v>430</v>
      </c>
      <c r="B3117" t="s">
        <v>757</v>
      </c>
      <c r="C3117" s="25">
        <v>68141</v>
      </c>
      <c r="F3117" s="1">
        <f t="shared" si="913"/>
        <v>41593</v>
      </c>
      <c r="G3117" s="25">
        <v>18891</v>
      </c>
      <c r="H3117" s="1">
        <v>17939</v>
      </c>
      <c r="I3117" s="2" t="str">
        <f t="shared" si="911"/>
        <v/>
      </c>
      <c r="J3117" s="2">
        <f t="shared" si="912"/>
        <v>0.43129853581131439</v>
      </c>
      <c r="K3117" s="10">
        <f t="shared" si="914"/>
        <v>1</v>
      </c>
      <c r="L3117" s="9">
        <f t="shared" si="915"/>
        <v>2</v>
      </c>
      <c r="M3117" s="8">
        <f t="shared" si="916"/>
        <v>3</v>
      </c>
      <c r="N3117" s="2">
        <f t="shared" si="917"/>
        <v>0.5996682134012935</v>
      </c>
      <c r="O3117" s="2">
        <f t="shared" si="918"/>
        <v>0.28317264924386315</v>
      </c>
      <c r="P3117" s="2">
        <f t="shared" si="919"/>
        <v>0.11311999615319886</v>
      </c>
      <c r="Q3117" s="2">
        <f t="shared" si="920"/>
        <v>4.0391412016444889E-3</v>
      </c>
      <c r="R3117" s="1">
        <v>24942</v>
      </c>
      <c r="S3117" s="1">
        <v>11778</v>
      </c>
      <c r="T3117" s="1">
        <v>4705</v>
      </c>
      <c r="X3117" s="1">
        <v>147</v>
      </c>
      <c r="AN3117" s="1">
        <v>21</v>
      </c>
      <c r="AS3117" t="s">
        <v>430</v>
      </c>
      <c r="AT3117" t="s">
        <v>757</v>
      </c>
      <c r="AW3117" s="35">
        <v>54</v>
      </c>
      <c r="AX3117" s="37">
        <v>33</v>
      </c>
      <c r="AY3117" s="41">
        <f t="shared" si="921"/>
        <v>54033</v>
      </c>
      <c r="BA3117" s="7" t="s">
        <v>59</v>
      </c>
    </row>
    <row r="3118" spans="1:53" hidden="1" outlineLevel="1">
      <c r="A3118" t="s">
        <v>534</v>
      </c>
      <c r="B3118" t="s">
        <v>757</v>
      </c>
      <c r="C3118" s="25">
        <v>28877</v>
      </c>
      <c r="F3118" s="1">
        <f t="shared" si="913"/>
        <v>19761</v>
      </c>
      <c r="G3118" s="25">
        <v>9757</v>
      </c>
      <c r="H3118" s="1">
        <v>9514</v>
      </c>
      <c r="I3118" s="2" t="str">
        <f t="shared" si="911"/>
        <v/>
      </c>
      <c r="J3118" s="2">
        <f t="shared" si="912"/>
        <v>0.48145336774454733</v>
      </c>
      <c r="K3118" s="10">
        <f t="shared" si="914"/>
        <v>1</v>
      </c>
      <c r="L3118" s="9">
        <f t="shared" si="915"/>
        <v>2</v>
      </c>
      <c r="M3118" s="8">
        <f t="shared" si="916"/>
        <v>3</v>
      </c>
      <c r="N3118" s="2">
        <f t="shared" si="917"/>
        <v>0.44456252213956782</v>
      </c>
      <c r="O3118" s="2">
        <f t="shared" si="918"/>
        <v>0.42841961439198423</v>
      </c>
      <c r="P3118" s="2">
        <f t="shared" si="919"/>
        <v>7.8234907140326909E-2</v>
      </c>
      <c r="Q3118" s="2">
        <f t="shared" si="920"/>
        <v>4.8782956328121047E-2</v>
      </c>
      <c r="R3118" s="1">
        <v>8785</v>
      </c>
      <c r="S3118" s="1">
        <v>8466</v>
      </c>
      <c r="T3118" s="1">
        <v>1546</v>
      </c>
      <c r="X3118" s="1">
        <v>951</v>
      </c>
      <c r="AN3118" s="1">
        <v>13</v>
      </c>
      <c r="AS3118" t="s">
        <v>534</v>
      </c>
      <c r="AT3118" t="s">
        <v>757</v>
      </c>
      <c r="AW3118" s="35">
        <v>54</v>
      </c>
      <c r="AX3118" s="37">
        <v>35</v>
      </c>
      <c r="AY3118" s="41">
        <f t="shared" si="921"/>
        <v>54035</v>
      </c>
      <c r="BA3118" s="7" t="s">
        <v>59</v>
      </c>
    </row>
    <row r="3119" spans="1:53" hidden="1" outlineLevel="1">
      <c r="A3119" t="s">
        <v>708</v>
      </c>
      <c r="B3119" t="s">
        <v>757</v>
      </c>
      <c r="C3119" s="25">
        <v>50003</v>
      </c>
      <c r="F3119" s="1">
        <f t="shared" si="913"/>
        <v>31169</v>
      </c>
      <c r="G3119" s="25">
        <v>12766</v>
      </c>
      <c r="H3119" s="1">
        <v>12602</v>
      </c>
      <c r="I3119" s="2" t="str">
        <f t="shared" si="911"/>
        <v/>
      </c>
      <c r="J3119" s="2">
        <f t="shared" si="912"/>
        <v>0.40431197664345986</v>
      </c>
      <c r="K3119" s="10">
        <f t="shared" si="914"/>
        <v>1</v>
      </c>
      <c r="L3119" s="9">
        <f t="shared" si="915"/>
        <v>2</v>
      </c>
      <c r="M3119" s="8">
        <f t="shared" si="916"/>
        <v>3</v>
      </c>
      <c r="N3119" s="2">
        <f t="shared" si="917"/>
        <v>0.4318714106965254</v>
      </c>
      <c r="O3119" s="2">
        <f t="shared" si="918"/>
        <v>0.32002951650678557</v>
      </c>
      <c r="P3119" s="2">
        <f t="shared" si="919"/>
        <v>0.23850620809137285</v>
      </c>
      <c r="Q3119" s="2">
        <f t="shared" si="920"/>
        <v>9.5928647053162286E-3</v>
      </c>
      <c r="R3119" s="1">
        <v>13461</v>
      </c>
      <c r="S3119" s="1">
        <v>9975</v>
      </c>
      <c r="T3119" s="1">
        <v>7434</v>
      </c>
      <c r="X3119" s="1">
        <v>257</v>
      </c>
      <c r="AN3119" s="1">
        <v>42</v>
      </c>
      <c r="AS3119" t="s">
        <v>708</v>
      </c>
      <c r="AT3119" t="s">
        <v>757</v>
      </c>
      <c r="AW3119" s="35">
        <v>54</v>
      </c>
      <c r="AX3119" s="37">
        <v>37</v>
      </c>
      <c r="AY3119" s="41">
        <f t="shared" si="921"/>
        <v>54037</v>
      </c>
      <c r="BA3119" s="7" t="s">
        <v>59</v>
      </c>
    </row>
    <row r="3120" spans="1:53" hidden="1" outlineLevel="1">
      <c r="A3120" t="s">
        <v>3016</v>
      </c>
      <c r="B3120" t="s">
        <v>757</v>
      </c>
      <c r="C3120" s="25">
        <v>192954</v>
      </c>
      <c r="F3120" s="1">
        <f t="shared" si="913"/>
        <v>123831</v>
      </c>
      <c r="G3120" s="25">
        <v>54686</v>
      </c>
      <c r="H3120" s="1">
        <v>53950</v>
      </c>
      <c r="I3120" s="2" t="str">
        <f t="shared" si="911"/>
        <v/>
      </c>
      <c r="J3120" s="2">
        <f t="shared" si="912"/>
        <v>0.43567442724358196</v>
      </c>
      <c r="K3120" s="10">
        <f t="shared" si="914"/>
        <v>1</v>
      </c>
      <c r="L3120" s="9">
        <f t="shared" si="915"/>
        <v>2</v>
      </c>
      <c r="M3120" s="8">
        <f t="shared" si="916"/>
        <v>3</v>
      </c>
      <c r="N3120" s="2">
        <f t="shared" si="917"/>
        <v>0.55780055075061985</v>
      </c>
      <c r="O3120" s="2">
        <f t="shared" si="918"/>
        <v>0.30209721313725968</v>
      </c>
      <c r="P3120" s="2">
        <f t="shared" si="919"/>
        <v>0.1304923645936801</v>
      </c>
      <c r="Q3120" s="2">
        <f t="shared" si="920"/>
        <v>9.609871518440366E-3</v>
      </c>
      <c r="R3120" s="1">
        <v>69073</v>
      </c>
      <c r="S3120" s="1">
        <v>37409</v>
      </c>
      <c r="T3120" s="1">
        <v>16159</v>
      </c>
      <c r="X3120" s="1">
        <v>1095</v>
      </c>
      <c r="AN3120" s="1">
        <v>95</v>
      </c>
      <c r="AS3120" t="s">
        <v>3016</v>
      </c>
      <c r="AT3120" t="s">
        <v>757</v>
      </c>
      <c r="AW3120" s="35">
        <v>54</v>
      </c>
      <c r="AX3120" s="37">
        <v>39</v>
      </c>
      <c r="AY3120" s="41">
        <f t="shared" si="921"/>
        <v>54039</v>
      </c>
      <c r="BA3120" s="7" t="s">
        <v>59</v>
      </c>
    </row>
    <row r="3121" spans="1:53" hidden="1" outlineLevel="1">
      <c r="A3121" t="s">
        <v>700</v>
      </c>
      <c r="B3121" t="s">
        <v>757</v>
      </c>
      <c r="C3121" s="25">
        <v>16445</v>
      </c>
      <c r="F3121" s="1">
        <f t="shared" si="913"/>
        <v>9259</v>
      </c>
      <c r="G3121" s="25">
        <v>4724</v>
      </c>
      <c r="H3121" s="1">
        <v>4639</v>
      </c>
      <c r="I3121" s="2" t="str">
        <f t="shared" si="911"/>
        <v/>
      </c>
      <c r="J3121" s="2">
        <f t="shared" si="912"/>
        <v>0.50102602872880442</v>
      </c>
      <c r="K3121" s="10">
        <f t="shared" si="914"/>
        <v>1</v>
      </c>
      <c r="L3121" s="9">
        <f t="shared" si="915"/>
        <v>2</v>
      </c>
      <c r="M3121" s="8">
        <f t="shared" si="916"/>
        <v>3</v>
      </c>
      <c r="N3121" s="2">
        <f t="shared" si="917"/>
        <v>0.5212225942326385</v>
      </c>
      <c r="O3121" s="2">
        <f t="shared" si="918"/>
        <v>0.37628253591100552</v>
      </c>
      <c r="P3121" s="2">
        <f t="shared" si="919"/>
        <v>0.10022680635057782</v>
      </c>
      <c r="Q3121" s="2">
        <f t="shared" si="920"/>
        <v>2.2680635057781562E-3</v>
      </c>
      <c r="R3121" s="1">
        <v>4826</v>
      </c>
      <c r="S3121" s="1">
        <v>3484</v>
      </c>
      <c r="T3121" s="1">
        <v>928</v>
      </c>
      <c r="X3121" s="1">
        <v>13</v>
      </c>
      <c r="AN3121" s="1">
        <v>8</v>
      </c>
      <c r="AS3121" t="s">
        <v>700</v>
      </c>
      <c r="AT3121" t="s">
        <v>757</v>
      </c>
      <c r="AW3121" s="35">
        <v>54</v>
      </c>
      <c r="AX3121" s="37">
        <v>41</v>
      </c>
      <c r="AY3121" s="41">
        <f t="shared" si="921"/>
        <v>54041</v>
      </c>
      <c r="BA3121" s="7" t="s">
        <v>59</v>
      </c>
    </row>
    <row r="3122" spans="1:53" hidden="1" outlineLevel="1">
      <c r="A3122" t="s">
        <v>1886</v>
      </c>
      <c r="B3122" t="s">
        <v>757</v>
      </c>
      <c r="C3122" s="25">
        <v>22064</v>
      </c>
      <c r="F3122" s="1">
        <f t="shared" si="913"/>
        <v>19017</v>
      </c>
      <c r="G3122" s="25">
        <v>5619</v>
      </c>
      <c r="H3122" s="1">
        <v>5372</v>
      </c>
      <c r="I3122" s="2" t="str">
        <f t="shared" si="911"/>
        <v/>
      </c>
      <c r="J3122" s="2">
        <f t="shared" si="912"/>
        <v>0.28248409317978651</v>
      </c>
      <c r="K3122" s="10">
        <f t="shared" si="914"/>
        <v>1</v>
      </c>
      <c r="L3122" s="9">
        <f t="shared" si="915"/>
        <v>2</v>
      </c>
      <c r="M3122" s="8">
        <f t="shared" si="916"/>
        <v>3</v>
      </c>
      <c r="N3122" s="2">
        <f t="shared" si="917"/>
        <v>0.75784824104748383</v>
      </c>
      <c r="O3122" s="2">
        <f t="shared" si="918"/>
        <v>0.17836672450964927</v>
      </c>
      <c r="P3122" s="2">
        <f t="shared" si="919"/>
        <v>6.0524793605721196E-2</v>
      </c>
      <c r="Q3122" s="2">
        <f t="shared" si="920"/>
        <v>3.2602408371457045E-3</v>
      </c>
      <c r="R3122" s="1">
        <v>14412</v>
      </c>
      <c r="S3122" s="1">
        <v>3392</v>
      </c>
      <c r="T3122" s="1">
        <v>1151</v>
      </c>
      <c r="X3122" s="1">
        <v>60</v>
      </c>
      <c r="AN3122" s="1">
        <v>2</v>
      </c>
      <c r="AS3122" t="s">
        <v>1886</v>
      </c>
      <c r="AT3122" t="s">
        <v>757</v>
      </c>
      <c r="AW3122" s="35">
        <v>54</v>
      </c>
      <c r="AX3122" s="37">
        <v>43</v>
      </c>
      <c r="AY3122" s="41">
        <f t="shared" si="921"/>
        <v>54043</v>
      </c>
      <c r="BA3122" s="7" t="s">
        <v>59</v>
      </c>
    </row>
    <row r="3123" spans="1:53" hidden="1" outlineLevel="1">
      <c r="A3123" t="s">
        <v>2748</v>
      </c>
      <c r="B3123" t="s">
        <v>757</v>
      </c>
      <c r="C3123" s="25">
        <v>36440</v>
      </c>
      <c r="F3123" s="1">
        <f t="shared" si="913"/>
        <v>25975</v>
      </c>
      <c r="G3123" s="25">
        <v>7822</v>
      </c>
      <c r="H3123" s="1">
        <v>7285</v>
      </c>
      <c r="I3123" s="2" t="str">
        <f t="shared" si="911"/>
        <v/>
      </c>
      <c r="J3123" s="2">
        <f t="shared" si="912"/>
        <v>0.28046198267564965</v>
      </c>
      <c r="K3123" s="10">
        <f t="shared" si="914"/>
        <v>1</v>
      </c>
      <c r="L3123" s="9">
        <f t="shared" si="915"/>
        <v>2</v>
      </c>
      <c r="M3123" s="8">
        <f t="shared" si="916"/>
        <v>3</v>
      </c>
      <c r="N3123" s="2">
        <f t="shared" si="917"/>
        <v>0.87268527430221365</v>
      </c>
      <c r="O3123" s="2">
        <f t="shared" si="918"/>
        <v>8.6467757459095282E-2</v>
      </c>
      <c r="P3123" s="2">
        <f t="shared" si="919"/>
        <v>3.8652550529355151E-2</v>
      </c>
      <c r="Q3123" s="2">
        <f t="shared" si="920"/>
        <v>2.1944177093359135E-3</v>
      </c>
      <c r="R3123" s="1">
        <v>22668</v>
      </c>
      <c r="S3123" s="1">
        <v>2246</v>
      </c>
      <c r="T3123" s="1">
        <v>1004</v>
      </c>
      <c r="X3123" s="1">
        <v>53</v>
      </c>
      <c r="AN3123" s="1">
        <v>4</v>
      </c>
      <c r="AS3123" t="s">
        <v>2748</v>
      </c>
      <c r="AT3123" t="s">
        <v>757</v>
      </c>
      <c r="AW3123" s="35">
        <v>54</v>
      </c>
      <c r="AX3123" s="37">
        <v>45</v>
      </c>
      <c r="AY3123" s="41">
        <f t="shared" si="921"/>
        <v>54045</v>
      </c>
      <c r="BA3123" s="7" t="s">
        <v>59</v>
      </c>
    </row>
    <row r="3124" spans="1:53" hidden="1" outlineLevel="1">
      <c r="A3124" t="s">
        <v>1915</v>
      </c>
      <c r="B3124" t="s">
        <v>757</v>
      </c>
      <c r="C3124" s="25">
        <v>23199</v>
      </c>
      <c r="F3124" s="1">
        <f t="shared" si="913"/>
        <v>14796</v>
      </c>
      <c r="G3124" s="25">
        <v>3970</v>
      </c>
      <c r="H3124" s="1">
        <v>3811</v>
      </c>
      <c r="I3124" s="2" t="str">
        <f t="shared" si="911"/>
        <v/>
      </c>
      <c r="J3124" s="2">
        <f t="shared" si="912"/>
        <v>0.25756961340902945</v>
      </c>
      <c r="K3124" s="10">
        <f t="shared" si="914"/>
        <v>1</v>
      </c>
      <c r="L3124" s="9">
        <f t="shared" si="915"/>
        <v>2</v>
      </c>
      <c r="M3124" s="8">
        <f t="shared" si="916"/>
        <v>3</v>
      </c>
      <c r="N3124" s="2">
        <f t="shared" si="917"/>
        <v>0.84063260340632606</v>
      </c>
      <c r="O3124" s="2">
        <f t="shared" si="918"/>
        <v>8.4887807515544741E-2</v>
      </c>
      <c r="P3124" s="2">
        <f t="shared" si="919"/>
        <v>6.4814814814814811E-2</v>
      </c>
      <c r="Q3124" s="2">
        <f t="shared" si="920"/>
        <v>9.6647742633143852E-3</v>
      </c>
      <c r="R3124" s="1">
        <v>12438</v>
      </c>
      <c r="S3124" s="1">
        <v>1256</v>
      </c>
      <c r="T3124" s="1">
        <v>959</v>
      </c>
      <c r="X3124" s="1">
        <v>136</v>
      </c>
      <c r="AN3124" s="1">
        <v>7</v>
      </c>
      <c r="AS3124" t="s">
        <v>1915</v>
      </c>
      <c r="AT3124" t="s">
        <v>757</v>
      </c>
      <c r="AW3124" s="35">
        <v>54</v>
      </c>
      <c r="AX3124" s="37">
        <v>47</v>
      </c>
      <c r="AY3124" s="41">
        <f t="shared" si="921"/>
        <v>54047</v>
      </c>
      <c r="BA3124" s="7" t="s">
        <v>59</v>
      </c>
    </row>
    <row r="3125" spans="1:53" hidden="1" outlineLevel="1">
      <c r="A3125" t="s">
        <v>2911</v>
      </c>
      <c r="B3125" t="s">
        <v>757</v>
      </c>
      <c r="C3125" s="25">
        <v>56284</v>
      </c>
      <c r="F3125" s="1">
        <f t="shared" si="913"/>
        <v>40890</v>
      </c>
      <c r="G3125" s="25">
        <v>16531</v>
      </c>
      <c r="H3125" s="1">
        <v>15844</v>
      </c>
      <c r="I3125" s="2" t="str">
        <f t="shared" si="911"/>
        <v/>
      </c>
      <c r="J3125" s="2">
        <f t="shared" si="912"/>
        <v>0.38747860112496946</v>
      </c>
      <c r="K3125" s="10">
        <f t="shared" si="914"/>
        <v>1</v>
      </c>
      <c r="L3125" s="9">
        <f t="shared" si="915"/>
        <v>2</v>
      </c>
      <c r="M3125" s="8">
        <f t="shared" si="916"/>
        <v>3</v>
      </c>
      <c r="N3125" s="2">
        <f t="shared" si="917"/>
        <v>0.65788701393983862</v>
      </c>
      <c r="O3125" s="2">
        <f t="shared" si="918"/>
        <v>0.22839325018341894</v>
      </c>
      <c r="P3125" s="2">
        <f t="shared" si="919"/>
        <v>9.6698459280997795E-2</v>
      </c>
      <c r="Q3125" s="2">
        <f t="shared" si="920"/>
        <v>1.702127659574465E-2</v>
      </c>
      <c r="R3125" s="1">
        <v>26901</v>
      </c>
      <c r="S3125" s="1">
        <v>9339</v>
      </c>
      <c r="T3125" s="1">
        <v>3954</v>
      </c>
      <c r="X3125" s="1">
        <v>679</v>
      </c>
      <c r="AN3125" s="1">
        <v>17</v>
      </c>
      <c r="AS3125" t="s">
        <v>2911</v>
      </c>
      <c r="AT3125" t="s">
        <v>757</v>
      </c>
      <c r="AW3125" s="35">
        <v>54</v>
      </c>
      <c r="AX3125" s="37">
        <v>49</v>
      </c>
      <c r="AY3125" s="41">
        <f t="shared" si="921"/>
        <v>54049</v>
      </c>
      <c r="BA3125" s="7" t="s">
        <v>59</v>
      </c>
    </row>
    <row r="3126" spans="1:53" hidden="1" outlineLevel="1">
      <c r="A3126" t="s">
        <v>2831</v>
      </c>
      <c r="B3126" t="s">
        <v>757</v>
      </c>
      <c r="C3126" s="25">
        <v>33814</v>
      </c>
      <c r="F3126" s="1">
        <f t="shared" si="913"/>
        <v>22127</v>
      </c>
      <c r="G3126" s="25">
        <v>10991</v>
      </c>
      <c r="H3126" s="1">
        <v>10292</v>
      </c>
      <c r="I3126" s="2" t="str">
        <f t="shared" si="911"/>
        <v/>
      </c>
      <c r="J3126" s="2">
        <f t="shared" si="912"/>
        <v>0.46513309531341801</v>
      </c>
      <c r="K3126" s="10">
        <f t="shared" si="914"/>
        <v>1</v>
      </c>
      <c r="L3126" s="9">
        <f t="shared" si="915"/>
        <v>2</v>
      </c>
      <c r="M3126" s="8">
        <f t="shared" si="916"/>
        <v>3</v>
      </c>
      <c r="N3126" s="2">
        <f t="shared" si="917"/>
        <v>0.55850318615266414</v>
      </c>
      <c r="O3126" s="2">
        <f t="shared" si="918"/>
        <v>0.30659375423690516</v>
      </c>
      <c r="P3126" s="2">
        <f t="shared" si="919"/>
        <v>0.13011253220047905</v>
      </c>
      <c r="Q3126" s="2">
        <f t="shared" si="920"/>
        <v>4.7905274099516448E-3</v>
      </c>
      <c r="R3126" s="1">
        <v>12358</v>
      </c>
      <c r="S3126" s="1">
        <v>6784</v>
      </c>
      <c r="T3126" s="1">
        <v>2879</v>
      </c>
      <c r="X3126" s="1">
        <v>99</v>
      </c>
      <c r="AN3126" s="1">
        <v>7</v>
      </c>
      <c r="AS3126" t="s">
        <v>2831</v>
      </c>
      <c r="AT3126" t="s">
        <v>757</v>
      </c>
      <c r="AW3126" s="35">
        <v>54</v>
      </c>
      <c r="AX3126" s="37">
        <v>51</v>
      </c>
      <c r="AY3126" s="41">
        <f t="shared" si="921"/>
        <v>54051</v>
      </c>
      <c r="BA3126" s="7" t="s">
        <v>59</v>
      </c>
    </row>
    <row r="3127" spans="1:53" hidden="1" outlineLevel="1">
      <c r="A3127" t="s">
        <v>869</v>
      </c>
      <c r="B3127" t="s">
        <v>757</v>
      </c>
      <c r="C3127" s="25">
        <v>26648</v>
      </c>
      <c r="F3127" s="1">
        <f t="shared" si="913"/>
        <v>17565</v>
      </c>
      <c r="G3127" s="25">
        <v>7416</v>
      </c>
      <c r="H3127" s="1">
        <v>7202</v>
      </c>
      <c r="I3127" s="2" t="str">
        <f t="shared" si="911"/>
        <v/>
      </c>
      <c r="J3127" s="2">
        <f t="shared" si="912"/>
        <v>0.41001992598918302</v>
      </c>
      <c r="K3127" s="10">
        <f t="shared" si="914"/>
        <v>1</v>
      </c>
      <c r="L3127" s="9">
        <f t="shared" si="915"/>
        <v>2</v>
      </c>
      <c r="M3127" s="8">
        <f t="shared" si="916"/>
        <v>3</v>
      </c>
      <c r="N3127" s="2">
        <f t="shared" si="917"/>
        <v>0.56094506120125254</v>
      </c>
      <c r="O3127" s="2">
        <f t="shared" si="918"/>
        <v>0.3362937660119556</v>
      </c>
      <c r="P3127" s="2">
        <f t="shared" si="919"/>
        <v>9.9857671505835466E-2</v>
      </c>
      <c r="Q3127" s="2">
        <f t="shared" si="920"/>
        <v>2.9035012809563998E-3</v>
      </c>
      <c r="R3127" s="1">
        <v>9853</v>
      </c>
      <c r="S3127" s="1">
        <v>5907</v>
      </c>
      <c r="T3127" s="1">
        <v>1754</v>
      </c>
      <c r="X3127" s="1">
        <v>48</v>
      </c>
      <c r="AN3127" s="1">
        <v>3</v>
      </c>
      <c r="AS3127" t="s">
        <v>869</v>
      </c>
      <c r="AT3127" t="s">
        <v>757</v>
      </c>
      <c r="AW3127" s="35">
        <v>54</v>
      </c>
      <c r="AX3127" s="37">
        <v>53</v>
      </c>
      <c r="AY3127" s="41">
        <f t="shared" si="921"/>
        <v>54053</v>
      </c>
      <c r="BA3127" s="7" t="s">
        <v>59</v>
      </c>
    </row>
    <row r="3128" spans="1:53" hidden="1" outlineLevel="1">
      <c r="A3128" t="s">
        <v>1970</v>
      </c>
      <c r="B3128" t="s">
        <v>757</v>
      </c>
      <c r="C3128" s="25">
        <v>61297</v>
      </c>
      <c r="F3128" s="1">
        <f t="shared" si="913"/>
        <v>33532</v>
      </c>
      <c r="G3128" s="25">
        <v>13123</v>
      </c>
      <c r="H3128" s="1">
        <v>12567</v>
      </c>
      <c r="I3128" s="2" t="str">
        <f t="shared" si="911"/>
        <v/>
      </c>
      <c r="J3128" s="2">
        <f t="shared" si="912"/>
        <v>0.37477633305499225</v>
      </c>
      <c r="K3128" s="10">
        <f t="shared" si="914"/>
        <v>1</v>
      </c>
      <c r="L3128" s="9">
        <f t="shared" si="915"/>
        <v>2</v>
      </c>
      <c r="M3128" s="8">
        <f t="shared" si="916"/>
        <v>3</v>
      </c>
      <c r="N3128" s="2">
        <f t="shared" si="917"/>
        <v>0.5989502564714303</v>
      </c>
      <c r="O3128" s="2">
        <f t="shared" si="918"/>
        <v>0.2667899320052487</v>
      </c>
      <c r="P3128" s="2">
        <f t="shared" si="919"/>
        <v>0.12382202075629249</v>
      </c>
      <c r="Q3128" s="2">
        <f t="shared" si="920"/>
        <v>1.0437790767028512E-2</v>
      </c>
      <c r="R3128" s="1">
        <v>20084</v>
      </c>
      <c r="S3128" s="1">
        <v>8946</v>
      </c>
      <c r="T3128" s="1">
        <v>4152</v>
      </c>
      <c r="X3128" s="1">
        <v>325</v>
      </c>
      <c r="AN3128" s="1">
        <v>25</v>
      </c>
      <c r="AS3128" t="s">
        <v>1970</v>
      </c>
      <c r="AT3128" t="s">
        <v>757</v>
      </c>
      <c r="AW3128" s="35">
        <v>54</v>
      </c>
      <c r="AX3128" s="37">
        <v>55</v>
      </c>
      <c r="AY3128" s="41">
        <f t="shared" si="921"/>
        <v>54055</v>
      </c>
      <c r="BA3128" s="7" t="s">
        <v>59</v>
      </c>
    </row>
    <row r="3129" spans="1:53" hidden="1" outlineLevel="1">
      <c r="A3129" t="s">
        <v>755</v>
      </c>
      <c r="B3129" t="s">
        <v>757</v>
      </c>
      <c r="C3129" s="25">
        <v>27324</v>
      </c>
      <c r="F3129" s="1">
        <f t="shared" si="913"/>
        <v>16744</v>
      </c>
      <c r="G3129" s="25">
        <v>7368</v>
      </c>
      <c r="H3129" s="1">
        <v>7153</v>
      </c>
      <c r="I3129" s="2" t="str">
        <f t="shared" si="911"/>
        <v/>
      </c>
      <c r="J3129" s="2">
        <f t="shared" si="912"/>
        <v>0.42719780219780218</v>
      </c>
      <c r="K3129" s="10">
        <f t="shared" si="914"/>
        <v>2</v>
      </c>
      <c r="L3129" s="9">
        <f t="shared" si="915"/>
        <v>1</v>
      </c>
      <c r="M3129" s="8">
        <f t="shared" si="916"/>
        <v>3</v>
      </c>
      <c r="N3129" s="2">
        <f t="shared" si="917"/>
        <v>0.39632107023411373</v>
      </c>
      <c r="O3129" s="2">
        <f t="shared" si="918"/>
        <v>0.43532011466794074</v>
      </c>
      <c r="P3129" s="2">
        <f t="shared" si="919"/>
        <v>0.16387959866220736</v>
      </c>
      <c r="Q3129" s="2">
        <f t="shared" si="920"/>
        <v>4.4792164357381203E-3</v>
      </c>
      <c r="R3129" s="1">
        <v>6636</v>
      </c>
      <c r="S3129" s="1">
        <v>7289</v>
      </c>
      <c r="T3129" s="1">
        <v>2744</v>
      </c>
      <c r="X3129" s="1">
        <v>68</v>
      </c>
      <c r="AN3129" s="1">
        <v>7</v>
      </c>
      <c r="AS3129" t="s">
        <v>755</v>
      </c>
      <c r="AT3129" t="s">
        <v>757</v>
      </c>
      <c r="AW3129" s="35">
        <v>54</v>
      </c>
      <c r="AX3129" s="37">
        <v>57</v>
      </c>
      <c r="AY3129" s="41">
        <f t="shared" si="921"/>
        <v>54057</v>
      </c>
      <c r="BA3129" s="7" t="s">
        <v>59</v>
      </c>
    </row>
    <row r="3130" spans="1:53" hidden="1" outlineLevel="1">
      <c r="A3130" t="s">
        <v>2369</v>
      </c>
      <c r="B3130" t="s">
        <v>757</v>
      </c>
      <c r="C3130" s="25">
        <v>27054</v>
      </c>
      <c r="F3130" s="1">
        <f t="shared" si="913"/>
        <v>18597</v>
      </c>
      <c r="G3130" s="25">
        <v>5834</v>
      </c>
      <c r="H3130" s="1">
        <v>5616</v>
      </c>
      <c r="I3130" s="2" t="str">
        <f t="shared" si="911"/>
        <v/>
      </c>
      <c r="J3130" s="2">
        <f t="shared" si="912"/>
        <v>0.30198419099854817</v>
      </c>
      <c r="K3130" s="10">
        <f t="shared" si="914"/>
        <v>1</v>
      </c>
      <c r="L3130" s="9">
        <f t="shared" si="915"/>
        <v>2</v>
      </c>
      <c r="M3130" s="8">
        <f t="shared" si="916"/>
        <v>3</v>
      </c>
      <c r="N3130" s="2">
        <f t="shared" si="917"/>
        <v>0.86643006936602673</v>
      </c>
      <c r="O3130" s="2">
        <f t="shared" si="918"/>
        <v>9.1735226111738455E-2</v>
      </c>
      <c r="P3130" s="2">
        <f t="shared" si="919"/>
        <v>3.9253643060708714E-2</v>
      </c>
      <c r="Q3130" s="2">
        <f t="shared" si="920"/>
        <v>2.5810614615260977E-3</v>
      </c>
      <c r="R3130" s="1">
        <v>16113</v>
      </c>
      <c r="S3130" s="1">
        <v>1706</v>
      </c>
      <c r="T3130" s="1">
        <v>730</v>
      </c>
      <c r="X3130" s="1">
        <v>44</v>
      </c>
      <c r="AN3130" s="1">
        <v>4</v>
      </c>
      <c r="AS3130" t="s">
        <v>2369</v>
      </c>
      <c r="AT3130" t="s">
        <v>757</v>
      </c>
      <c r="AW3130" s="35">
        <v>54</v>
      </c>
      <c r="AX3130" s="37">
        <v>59</v>
      </c>
      <c r="AY3130" s="41">
        <f t="shared" si="921"/>
        <v>54059</v>
      </c>
      <c r="BA3130" s="7" t="s">
        <v>59</v>
      </c>
    </row>
    <row r="3131" spans="1:53" hidden="1" outlineLevel="1">
      <c r="A3131" t="s">
        <v>2141</v>
      </c>
      <c r="B3131" t="s">
        <v>757</v>
      </c>
      <c r="C3131" s="25">
        <v>89656</v>
      </c>
      <c r="F3131" s="1">
        <f t="shared" si="913"/>
        <v>48043</v>
      </c>
      <c r="G3131" s="25">
        <v>21701</v>
      </c>
      <c r="H3131" s="1">
        <v>20551</v>
      </c>
      <c r="I3131" s="2" t="str">
        <f t="shared" si="911"/>
        <v/>
      </c>
      <c r="J3131" s="2">
        <f t="shared" si="912"/>
        <v>0.42776262931124204</v>
      </c>
      <c r="K3131" s="10">
        <f t="shared" si="914"/>
        <v>1</v>
      </c>
      <c r="L3131" s="9">
        <f t="shared" si="915"/>
        <v>2</v>
      </c>
      <c r="M3131" s="8">
        <f t="shared" si="916"/>
        <v>3</v>
      </c>
      <c r="N3131" s="2">
        <f t="shared" si="917"/>
        <v>0.53447952875548987</v>
      </c>
      <c r="O3131" s="2">
        <f t="shared" si="918"/>
        <v>0.29783735403700851</v>
      </c>
      <c r="P3131" s="2">
        <f t="shared" si="919"/>
        <v>0.16064775305455528</v>
      </c>
      <c r="Q3131" s="2">
        <f t="shared" si="920"/>
        <v>7.0353641529463384E-3</v>
      </c>
      <c r="R3131" s="1">
        <v>25678</v>
      </c>
      <c r="S3131" s="1">
        <v>14309</v>
      </c>
      <c r="T3131" s="1">
        <v>7718</v>
      </c>
      <c r="X3131" s="1">
        <v>294</v>
      </c>
      <c r="AN3131" s="1">
        <v>44</v>
      </c>
      <c r="AS3131" t="s">
        <v>2141</v>
      </c>
      <c r="AT3131" t="s">
        <v>757</v>
      </c>
      <c r="AW3131" s="35">
        <v>54</v>
      </c>
      <c r="AX3131" s="37">
        <v>61</v>
      </c>
      <c r="AY3131" s="41">
        <f t="shared" si="921"/>
        <v>54061</v>
      </c>
      <c r="BA3131" s="7" t="s">
        <v>59</v>
      </c>
    </row>
    <row r="3132" spans="1:53" hidden="1" outlineLevel="1">
      <c r="A3132" t="s">
        <v>2005</v>
      </c>
      <c r="B3132" t="s">
        <v>757</v>
      </c>
      <c r="C3132" s="25">
        <v>13382</v>
      </c>
      <c r="F3132" s="1">
        <f t="shared" si="913"/>
        <v>9181</v>
      </c>
      <c r="G3132" s="25">
        <v>3993</v>
      </c>
      <c r="H3132" s="1">
        <v>3832</v>
      </c>
      <c r="I3132" s="2" t="str">
        <f t="shared" si="911"/>
        <v/>
      </c>
      <c r="J3132" s="2">
        <f t="shared" si="912"/>
        <v>0.41738372726282541</v>
      </c>
      <c r="K3132" s="10">
        <f t="shared" si="914"/>
        <v>1</v>
      </c>
      <c r="L3132" s="9">
        <f t="shared" si="915"/>
        <v>2</v>
      </c>
      <c r="M3132" s="8">
        <f t="shared" si="916"/>
        <v>3</v>
      </c>
      <c r="N3132" s="2">
        <f t="shared" si="917"/>
        <v>0.54438514323058496</v>
      </c>
      <c r="O3132" s="2">
        <f t="shared" si="918"/>
        <v>0.34386232436553754</v>
      </c>
      <c r="P3132" s="2">
        <f t="shared" si="919"/>
        <v>0.10478161420324583</v>
      </c>
      <c r="Q3132" s="2">
        <f t="shared" si="920"/>
        <v>6.9709182006316706E-3</v>
      </c>
      <c r="R3132" s="1">
        <v>4998</v>
      </c>
      <c r="S3132" s="1">
        <v>3157</v>
      </c>
      <c r="T3132" s="1">
        <v>962</v>
      </c>
      <c r="X3132" s="1">
        <v>62</v>
      </c>
      <c r="AN3132" s="1">
        <v>2</v>
      </c>
      <c r="AS3132" t="s">
        <v>2005</v>
      </c>
      <c r="AT3132" t="s">
        <v>757</v>
      </c>
      <c r="AW3132" s="35">
        <v>54</v>
      </c>
      <c r="AX3132" s="37">
        <v>63</v>
      </c>
      <c r="AY3132" s="41">
        <f t="shared" si="921"/>
        <v>54063</v>
      </c>
      <c r="BA3132" s="7" t="s">
        <v>59</v>
      </c>
    </row>
    <row r="3133" spans="1:53" hidden="1" outlineLevel="1">
      <c r="A3133" t="s">
        <v>2516</v>
      </c>
      <c r="B3133" t="s">
        <v>757</v>
      </c>
      <c r="C3133" s="25">
        <v>17038</v>
      </c>
      <c r="F3133" s="1">
        <f t="shared" ref="F3133:F3155" si="922">SUM(R3133:AP3133)</f>
        <v>10142</v>
      </c>
      <c r="G3133" s="25">
        <v>4421</v>
      </c>
      <c r="H3133" s="1">
        <v>4254</v>
      </c>
      <c r="I3133" s="2" t="str">
        <f t="shared" si="911"/>
        <v/>
      </c>
      <c r="J3133" s="2">
        <f t="shared" si="912"/>
        <v>0.41944389666732401</v>
      </c>
      <c r="K3133" s="10">
        <f t="shared" ref="K3133:K3156" si="923">RANK(R3133,R3133:AP3133)</f>
        <v>2</v>
      </c>
      <c r="L3133" s="9">
        <f t="shared" ref="L3133:L3156" si="924">RANK(S3133,R3133:AP3133)</f>
        <v>1</v>
      </c>
      <c r="M3133" s="8">
        <f t="shared" ref="M3133:M3156" si="925">RANK(T3133,R3133:AP3133)</f>
        <v>3</v>
      </c>
      <c r="N3133" s="2">
        <f t="shared" ref="N3133:N3156" si="926">IF(SUM($R3133:$AO3133)=0,"-",R3133/SUM($R3133:$AO3133))</f>
        <v>0.33553539735752319</v>
      </c>
      <c r="O3133" s="2">
        <f t="shared" ref="O3133:O3156" si="927">IF(SUM($R3133:$AO3133)=0,"-",S3133/SUM($R3133:$AO3133))</f>
        <v>0.46332084401498719</v>
      </c>
      <c r="P3133" s="2">
        <f t="shared" ref="P3133:P3156" si="928">IF(SUM($R3133:$AO3133)=0,"-",T3133/SUM($R3133:$AO3133))</f>
        <v>0.17245119305856832</v>
      </c>
      <c r="Q3133" s="2">
        <f t="shared" ref="Q3133:Q3156" si="929">IF(SUM($R3133:$AO3133)=0,"-",(1-N3133-O3133-P3133))</f>
        <v>2.8692565568921247E-2</v>
      </c>
      <c r="R3133" s="1">
        <v>3403</v>
      </c>
      <c r="S3133" s="1">
        <v>4699</v>
      </c>
      <c r="T3133" s="1">
        <v>1749</v>
      </c>
      <c r="X3133" s="1">
        <v>241</v>
      </c>
      <c r="AN3133" s="1">
        <v>50</v>
      </c>
      <c r="AS3133" t="s">
        <v>2516</v>
      </c>
      <c r="AT3133" t="s">
        <v>757</v>
      </c>
      <c r="AW3133" s="35">
        <v>54</v>
      </c>
      <c r="AX3133" s="37">
        <v>65</v>
      </c>
      <c r="AY3133" s="41">
        <f t="shared" si="921"/>
        <v>54065</v>
      </c>
      <c r="BA3133" s="7" t="s">
        <v>59</v>
      </c>
    </row>
    <row r="3134" spans="1:53" hidden="1" outlineLevel="1">
      <c r="A3134" t="s">
        <v>1127</v>
      </c>
      <c r="B3134" t="s">
        <v>757</v>
      </c>
      <c r="C3134" s="25">
        <v>26205</v>
      </c>
      <c r="F3134" s="1">
        <f t="shared" si="922"/>
        <v>15208</v>
      </c>
      <c r="G3134" s="25">
        <v>6766</v>
      </c>
      <c r="H3134" s="1">
        <v>6529</v>
      </c>
      <c r="I3134" s="2" t="str">
        <f t="shared" si="911"/>
        <v/>
      </c>
      <c r="J3134" s="2">
        <f t="shared" si="912"/>
        <v>0.42931351920042082</v>
      </c>
      <c r="K3134" s="10">
        <f t="shared" si="923"/>
        <v>1</v>
      </c>
      <c r="L3134" s="9">
        <f t="shared" si="924"/>
        <v>2</v>
      </c>
      <c r="M3134" s="8">
        <f t="shared" si="925"/>
        <v>3</v>
      </c>
      <c r="N3134" s="2">
        <f t="shared" si="926"/>
        <v>0.66958179905312998</v>
      </c>
      <c r="O3134" s="2">
        <f t="shared" si="927"/>
        <v>0.24316149395055234</v>
      </c>
      <c r="P3134" s="2">
        <f t="shared" si="928"/>
        <v>7.995791688584955E-2</v>
      </c>
      <c r="Q3134" s="2">
        <f t="shared" si="929"/>
        <v>7.2987901104681341E-3</v>
      </c>
      <c r="R3134" s="1">
        <v>10183</v>
      </c>
      <c r="S3134" s="1">
        <v>3698</v>
      </c>
      <c r="T3134" s="1">
        <v>1216</v>
      </c>
      <c r="X3134" s="1">
        <v>103</v>
      </c>
      <c r="AN3134" s="1">
        <v>8</v>
      </c>
      <c r="AS3134" t="s">
        <v>1127</v>
      </c>
      <c r="AT3134" t="s">
        <v>757</v>
      </c>
      <c r="AW3134" s="35">
        <v>54</v>
      </c>
      <c r="AX3134" s="37">
        <v>67</v>
      </c>
      <c r="AY3134" s="41">
        <f t="shared" si="921"/>
        <v>54067</v>
      </c>
      <c r="BA3134" s="7" t="s">
        <v>59</v>
      </c>
    </row>
    <row r="3135" spans="1:53" hidden="1" outlineLevel="1">
      <c r="A3135" t="s">
        <v>2768</v>
      </c>
      <c r="B3135" t="s">
        <v>757</v>
      </c>
      <c r="C3135" s="25">
        <v>44925</v>
      </c>
      <c r="F3135" s="1">
        <f t="shared" si="922"/>
        <v>30869</v>
      </c>
      <c r="G3135" s="25">
        <v>13520</v>
      </c>
      <c r="H3135" s="1">
        <v>12822</v>
      </c>
      <c r="I3135" s="2" t="str">
        <f t="shared" si="911"/>
        <v/>
      </c>
      <c r="J3135" s="2">
        <f t="shared" si="912"/>
        <v>0.41536816871294824</v>
      </c>
      <c r="K3135" s="10">
        <f t="shared" si="923"/>
        <v>1</v>
      </c>
      <c r="L3135" s="9">
        <f t="shared" si="924"/>
        <v>2</v>
      </c>
      <c r="M3135" s="8">
        <f t="shared" si="925"/>
        <v>3</v>
      </c>
      <c r="N3135" s="2">
        <f t="shared" si="926"/>
        <v>0.51621367715183519</v>
      </c>
      <c r="O3135" s="2">
        <f t="shared" si="927"/>
        <v>0.3287764423855648</v>
      </c>
      <c r="P3135" s="2">
        <f t="shared" si="928"/>
        <v>8.5263532994266089E-2</v>
      </c>
      <c r="Q3135" s="2">
        <f t="shared" si="929"/>
        <v>6.9746347468333914E-2</v>
      </c>
      <c r="R3135" s="1">
        <v>15935</v>
      </c>
      <c r="S3135" s="1">
        <v>10149</v>
      </c>
      <c r="T3135" s="1">
        <v>2632</v>
      </c>
      <c r="X3135" s="1">
        <v>2136</v>
      </c>
      <c r="AN3135" s="1">
        <v>17</v>
      </c>
      <c r="AS3135" t="s">
        <v>2768</v>
      </c>
      <c r="AT3135" t="s">
        <v>757</v>
      </c>
      <c r="AW3135" s="35">
        <v>54</v>
      </c>
      <c r="AX3135" s="37">
        <v>69</v>
      </c>
      <c r="AY3135" s="41">
        <f t="shared" si="921"/>
        <v>54069</v>
      </c>
      <c r="BA3135" s="7" t="s">
        <v>59</v>
      </c>
    </row>
    <row r="3136" spans="1:53" hidden="1" outlineLevel="1">
      <c r="A3136" t="s">
        <v>2270</v>
      </c>
      <c r="B3136" t="s">
        <v>757</v>
      </c>
      <c r="C3136" s="25">
        <v>7922</v>
      </c>
      <c r="F3136" s="1">
        <f t="shared" si="922"/>
        <v>4852</v>
      </c>
      <c r="G3136" s="25">
        <v>2208</v>
      </c>
      <c r="H3136" s="1">
        <v>2138</v>
      </c>
      <c r="I3136" s="2" t="str">
        <f t="shared" si="911"/>
        <v/>
      </c>
      <c r="J3136" s="2">
        <f t="shared" si="912"/>
        <v>0.44064303380049463</v>
      </c>
      <c r="K3136" s="10">
        <f t="shared" si="923"/>
        <v>1</v>
      </c>
      <c r="L3136" s="9">
        <f t="shared" si="924"/>
        <v>2</v>
      </c>
      <c r="M3136" s="8">
        <f t="shared" si="925"/>
        <v>3</v>
      </c>
      <c r="N3136" s="2">
        <f t="shared" si="926"/>
        <v>0.59542456718878811</v>
      </c>
      <c r="O3136" s="2">
        <f t="shared" si="927"/>
        <v>0.31430338004946412</v>
      </c>
      <c r="P3136" s="2">
        <f t="shared" si="928"/>
        <v>8.5737840065952184E-2</v>
      </c>
      <c r="Q3136" s="2">
        <f t="shared" si="929"/>
        <v>4.5342126957955836E-3</v>
      </c>
      <c r="R3136" s="1">
        <v>2889</v>
      </c>
      <c r="S3136" s="1">
        <v>1525</v>
      </c>
      <c r="T3136" s="1">
        <v>416</v>
      </c>
      <c r="X3136" s="1">
        <v>20</v>
      </c>
      <c r="AN3136" s="1">
        <v>2</v>
      </c>
      <c r="AS3136" t="s">
        <v>2270</v>
      </c>
      <c r="AT3136" t="s">
        <v>757</v>
      </c>
      <c r="AW3136" s="35">
        <v>54</v>
      </c>
      <c r="AX3136" s="37">
        <v>71</v>
      </c>
      <c r="AY3136" s="41">
        <f t="shared" si="921"/>
        <v>54071</v>
      </c>
      <c r="BA3136" s="7" t="s">
        <v>59</v>
      </c>
    </row>
    <row r="3137" spans="1:53" hidden="1" outlineLevel="1">
      <c r="A3137" t="s">
        <v>990</v>
      </c>
      <c r="B3137" t="s">
        <v>757</v>
      </c>
      <c r="C3137" s="25">
        <v>7670</v>
      </c>
      <c r="F3137" s="1">
        <f t="shared" si="922"/>
        <v>5070</v>
      </c>
      <c r="G3137" s="25">
        <v>2015</v>
      </c>
      <c r="H3137" s="1">
        <v>1918</v>
      </c>
      <c r="I3137" s="2" t="str">
        <f t="shared" si="911"/>
        <v/>
      </c>
      <c r="J3137" s="2">
        <f t="shared" si="912"/>
        <v>0.37830374753451679</v>
      </c>
      <c r="K3137" s="10">
        <f t="shared" si="923"/>
        <v>1</v>
      </c>
      <c r="L3137" s="9">
        <f t="shared" si="924"/>
        <v>2</v>
      </c>
      <c r="M3137" s="8">
        <f t="shared" si="925"/>
        <v>3</v>
      </c>
      <c r="N3137" s="2">
        <f t="shared" si="926"/>
        <v>0.53944773175542404</v>
      </c>
      <c r="O3137" s="2">
        <f t="shared" si="927"/>
        <v>0.33136094674556216</v>
      </c>
      <c r="P3137" s="2">
        <f t="shared" si="928"/>
        <v>0.1222879684418146</v>
      </c>
      <c r="Q3137" s="2">
        <f t="shared" si="929"/>
        <v>6.9033530571992047E-3</v>
      </c>
      <c r="R3137" s="1">
        <v>2735</v>
      </c>
      <c r="S3137" s="1">
        <v>1680</v>
      </c>
      <c r="T3137" s="1">
        <v>620</v>
      </c>
      <c r="X3137" s="1">
        <v>35</v>
      </c>
      <c r="AN3137" s="1">
        <v>0</v>
      </c>
      <c r="AS3137" t="s">
        <v>990</v>
      </c>
      <c r="AT3137" t="s">
        <v>757</v>
      </c>
      <c r="AW3137" s="35">
        <v>54</v>
      </c>
      <c r="AX3137" s="37">
        <v>73</v>
      </c>
      <c r="AY3137" s="41">
        <f t="shared" si="921"/>
        <v>54073</v>
      </c>
      <c r="BA3137" s="7" t="s">
        <v>59</v>
      </c>
    </row>
    <row r="3138" spans="1:53" hidden="1" outlineLevel="1">
      <c r="A3138" t="s">
        <v>1145</v>
      </c>
      <c r="B3138" t="s">
        <v>757</v>
      </c>
      <c r="C3138" s="25">
        <v>8938</v>
      </c>
      <c r="F3138" s="1">
        <f t="shared" si="922"/>
        <v>5353</v>
      </c>
      <c r="G3138" s="25">
        <v>2621</v>
      </c>
      <c r="H3138" s="1">
        <v>2407</v>
      </c>
      <c r="I3138" s="2" t="str">
        <f t="shared" si="911"/>
        <v/>
      </c>
      <c r="J3138" s="2">
        <f t="shared" si="912"/>
        <v>0.44965439940220436</v>
      </c>
      <c r="K3138" s="10">
        <f t="shared" si="923"/>
        <v>1</v>
      </c>
      <c r="L3138" s="9">
        <f t="shared" si="924"/>
        <v>2</v>
      </c>
      <c r="M3138" s="8">
        <f t="shared" si="925"/>
        <v>3</v>
      </c>
      <c r="N3138" s="2">
        <f t="shared" si="926"/>
        <v>0.55501587894638515</v>
      </c>
      <c r="O3138" s="2">
        <f t="shared" si="927"/>
        <v>0.31178778255184009</v>
      </c>
      <c r="P3138" s="2">
        <f t="shared" si="928"/>
        <v>0.12908649355501589</v>
      </c>
      <c r="Q3138" s="2">
        <f t="shared" si="929"/>
        <v>4.1098449467588671E-3</v>
      </c>
      <c r="R3138" s="1">
        <v>2971</v>
      </c>
      <c r="S3138" s="1">
        <v>1669</v>
      </c>
      <c r="T3138" s="1">
        <v>691</v>
      </c>
      <c r="X3138" s="1">
        <v>18</v>
      </c>
      <c r="AN3138" s="1">
        <v>4</v>
      </c>
      <c r="AS3138" t="s">
        <v>1145</v>
      </c>
      <c r="AT3138" t="s">
        <v>757</v>
      </c>
      <c r="AW3138" s="35">
        <v>54</v>
      </c>
      <c r="AX3138" s="37">
        <v>75</v>
      </c>
      <c r="AY3138" s="41">
        <f t="shared" si="921"/>
        <v>54075</v>
      </c>
      <c r="BA3138" s="7" t="s">
        <v>59</v>
      </c>
    </row>
    <row r="3139" spans="1:53" hidden="1" outlineLevel="1">
      <c r="A3139" t="s">
        <v>1088</v>
      </c>
      <c r="B3139" t="s">
        <v>757</v>
      </c>
      <c r="C3139" s="25">
        <v>32238</v>
      </c>
      <c r="F3139" s="1">
        <f t="shared" si="922"/>
        <v>18425</v>
      </c>
      <c r="G3139" s="25">
        <v>8740</v>
      </c>
      <c r="H3139" s="1">
        <v>8177</v>
      </c>
      <c r="I3139" s="2" t="str">
        <f t="shared" si="911"/>
        <v/>
      </c>
      <c r="J3139" s="2">
        <f t="shared" si="912"/>
        <v>0.44379918588873812</v>
      </c>
      <c r="K3139" s="10">
        <f t="shared" si="923"/>
        <v>2</v>
      </c>
      <c r="L3139" s="9">
        <f t="shared" si="924"/>
        <v>1</v>
      </c>
      <c r="M3139" s="8">
        <f t="shared" si="925"/>
        <v>3</v>
      </c>
      <c r="N3139" s="2">
        <f t="shared" si="926"/>
        <v>0.43424694708276795</v>
      </c>
      <c r="O3139" s="2">
        <f t="shared" si="927"/>
        <v>0.43983717774762549</v>
      </c>
      <c r="P3139" s="2">
        <f t="shared" si="928"/>
        <v>0.12265943012211669</v>
      </c>
      <c r="Q3139" s="2">
        <f t="shared" si="929"/>
        <v>3.2564450474899254E-3</v>
      </c>
      <c r="R3139" s="1">
        <v>8001</v>
      </c>
      <c r="S3139" s="1">
        <v>8104</v>
      </c>
      <c r="T3139" s="1">
        <v>2260</v>
      </c>
      <c r="X3139" s="1">
        <v>51</v>
      </c>
      <c r="AN3139" s="1">
        <v>9</v>
      </c>
      <c r="AS3139" t="s">
        <v>1088</v>
      </c>
      <c r="AT3139" t="s">
        <v>757</v>
      </c>
      <c r="AW3139" s="35">
        <v>54</v>
      </c>
      <c r="AX3139" s="37">
        <v>77</v>
      </c>
      <c r="AY3139" s="41">
        <f t="shared" si="921"/>
        <v>54077</v>
      </c>
      <c r="BA3139" s="7" t="s">
        <v>59</v>
      </c>
    </row>
    <row r="3140" spans="1:53" hidden="1" outlineLevel="1">
      <c r="A3140" t="s">
        <v>2996</v>
      </c>
      <c r="B3140" t="s">
        <v>757</v>
      </c>
      <c r="C3140" s="25">
        <v>54207</v>
      </c>
      <c r="F3140" s="1">
        <f t="shared" si="922"/>
        <v>33228</v>
      </c>
      <c r="G3140" s="25">
        <v>16077</v>
      </c>
      <c r="H3140" s="1">
        <v>15806</v>
      </c>
      <c r="I3140" s="2" t="str">
        <f t="shared" si="911"/>
        <v/>
      </c>
      <c r="J3140" s="2">
        <f t="shared" si="912"/>
        <v>0.47568315878175033</v>
      </c>
      <c r="K3140" s="10">
        <f t="shared" si="923"/>
        <v>1</v>
      </c>
      <c r="L3140" s="9">
        <f t="shared" si="924"/>
        <v>2</v>
      </c>
      <c r="M3140" s="8">
        <f t="shared" si="925"/>
        <v>3</v>
      </c>
      <c r="N3140" s="2">
        <f t="shared" si="926"/>
        <v>0.46208017334777896</v>
      </c>
      <c r="O3140" s="2">
        <f t="shared" si="927"/>
        <v>0.4170278078728783</v>
      </c>
      <c r="P3140" s="2">
        <f t="shared" si="928"/>
        <v>0.11815336463223787</v>
      </c>
      <c r="Q3140" s="2">
        <f t="shared" si="929"/>
        <v>2.738654147104877E-3</v>
      </c>
      <c r="R3140" s="1">
        <v>15354</v>
      </c>
      <c r="S3140" s="1">
        <v>13857</v>
      </c>
      <c r="T3140" s="1">
        <v>3926</v>
      </c>
      <c r="X3140" s="1">
        <v>71</v>
      </c>
      <c r="AN3140" s="1">
        <v>20</v>
      </c>
      <c r="AS3140" t="s">
        <v>2996</v>
      </c>
      <c r="AT3140" t="s">
        <v>757</v>
      </c>
      <c r="AW3140" s="35">
        <v>54</v>
      </c>
      <c r="AX3140" s="37">
        <v>79</v>
      </c>
      <c r="AY3140" s="41">
        <f t="shared" si="921"/>
        <v>54079</v>
      </c>
      <c r="BA3140" s="7" t="s">
        <v>59</v>
      </c>
    </row>
    <row r="3141" spans="1:53" hidden="1" outlineLevel="1">
      <c r="A3141" t="s">
        <v>1777</v>
      </c>
      <c r="B3141" t="s">
        <v>757</v>
      </c>
      <c r="C3141" s="25">
        <v>78178</v>
      </c>
      <c r="F3141" s="1">
        <f t="shared" si="922"/>
        <v>48721</v>
      </c>
      <c r="G3141" s="25">
        <v>17832</v>
      </c>
      <c r="H3141" s="1">
        <v>16954</v>
      </c>
      <c r="I3141" s="2" t="str">
        <f t="shared" si="911"/>
        <v/>
      </c>
      <c r="J3141" s="2">
        <f t="shared" si="912"/>
        <v>0.34798136327251084</v>
      </c>
      <c r="K3141" s="10">
        <f t="shared" si="923"/>
        <v>1</v>
      </c>
      <c r="L3141" s="9">
        <f t="shared" si="924"/>
        <v>2</v>
      </c>
      <c r="M3141" s="8">
        <f t="shared" si="925"/>
        <v>3</v>
      </c>
      <c r="N3141" s="2">
        <f t="shared" si="926"/>
        <v>0.60914184848422648</v>
      </c>
      <c r="O3141" s="2">
        <f t="shared" si="927"/>
        <v>0.2753638061616141</v>
      </c>
      <c r="P3141" s="2">
        <f t="shared" si="928"/>
        <v>0.11335974220561976</v>
      </c>
      <c r="Q3141" s="2">
        <f t="shared" si="929"/>
        <v>2.1346031485396655E-3</v>
      </c>
      <c r="R3141" s="1">
        <v>29678</v>
      </c>
      <c r="S3141" s="1">
        <v>13416</v>
      </c>
      <c r="T3141" s="1">
        <v>5523</v>
      </c>
      <c r="X3141" s="1">
        <v>87</v>
      </c>
      <c r="AN3141" s="1">
        <v>17</v>
      </c>
      <c r="AS3141" t="s">
        <v>1777</v>
      </c>
      <c r="AT3141" t="s">
        <v>757</v>
      </c>
      <c r="AW3141" s="35">
        <v>54</v>
      </c>
      <c r="AX3141" s="37">
        <v>81</v>
      </c>
      <c r="AY3141" s="41">
        <f t="shared" si="921"/>
        <v>54081</v>
      </c>
      <c r="BA3141" s="7" t="s">
        <v>59</v>
      </c>
    </row>
    <row r="3142" spans="1:53" hidden="1" outlineLevel="1">
      <c r="A3142" t="s">
        <v>1150</v>
      </c>
      <c r="B3142" t="s">
        <v>757</v>
      </c>
      <c r="C3142" s="25">
        <v>29049</v>
      </c>
      <c r="F3142" s="1">
        <f t="shared" si="922"/>
        <v>15722</v>
      </c>
      <c r="G3142" s="25">
        <v>7887</v>
      </c>
      <c r="H3142" s="1">
        <v>7581</v>
      </c>
      <c r="I3142" s="2" t="str">
        <f t="shared" si="911"/>
        <v/>
      </c>
      <c r="J3142" s="2">
        <f t="shared" si="912"/>
        <v>0.4821905609973286</v>
      </c>
      <c r="K3142" s="10">
        <f t="shared" si="923"/>
        <v>1</v>
      </c>
      <c r="L3142" s="9">
        <f t="shared" si="924"/>
        <v>2</v>
      </c>
      <c r="M3142" s="8">
        <f t="shared" si="925"/>
        <v>3</v>
      </c>
      <c r="N3142" s="2">
        <f t="shared" si="926"/>
        <v>0.64133061951405679</v>
      </c>
      <c r="O3142" s="2">
        <f t="shared" si="927"/>
        <v>0.23177712759190944</v>
      </c>
      <c r="P3142" s="2">
        <f t="shared" si="928"/>
        <v>0.11677903574608828</v>
      </c>
      <c r="Q3142" s="2">
        <f t="shared" si="929"/>
        <v>1.0113217147945497E-2</v>
      </c>
      <c r="R3142" s="1">
        <v>10083</v>
      </c>
      <c r="S3142" s="1">
        <v>3644</v>
      </c>
      <c r="T3142" s="1">
        <v>1836</v>
      </c>
      <c r="X3142" s="1">
        <v>149</v>
      </c>
      <c r="AN3142" s="1">
        <v>10</v>
      </c>
      <c r="AS3142" t="s">
        <v>1150</v>
      </c>
      <c r="AT3142" t="s">
        <v>757</v>
      </c>
      <c r="AW3142" s="35">
        <v>54</v>
      </c>
      <c r="AX3142" s="37">
        <v>83</v>
      </c>
      <c r="AY3142" s="41">
        <f t="shared" si="921"/>
        <v>54083</v>
      </c>
      <c r="BA3142" s="7" t="s">
        <v>59</v>
      </c>
    </row>
    <row r="3143" spans="1:53" hidden="1" outlineLevel="1">
      <c r="A3143" t="s">
        <v>1922</v>
      </c>
      <c r="B3143" t="s">
        <v>757</v>
      </c>
      <c r="C3143" s="25">
        <v>10588</v>
      </c>
      <c r="F3143" s="1">
        <f t="shared" si="922"/>
        <v>6704</v>
      </c>
      <c r="G3143" s="25">
        <v>2587</v>
      </c>
      <c r="H3143" s="1">
        <v>2448</v>
      </c>
      <c r="I3143" s="2" t="str">
        <f t="shared" ref="I3143:I3206" si="930">IF(D3143&gt;0,H3143/D3143,"")</f>
        <v/>
      </c>
      <c r="J3143" s="2">
        <f t="shared" ref="J3143:J3206" si="931">IF(F3143&gt;0,H3143/F3143,"")</f>
        <v>0.36515513126491644</v>
      </c>
      <c r="K3143" s="10">
        <f t="shared" si="923"/>
        <v>2</v>
      </c>
      <c r="L3143" s="9">
        <f t="shared" si="924"/>
        <v>1</v>
      </c>
      <c r="M3143" s="8">
        <f t="shared" si="925"/>
        <v>3</v>
      </c>
      <c r="N3143" s="2">
        <f t="shared" si="926"/>
        <v>0.32801312649164677</v>
      </c>
      <c r="O3143" s="2">
        <f t="shared" si="927"/>
        <v>0.55668257756563244</v>
      </c>
      <c r="P3143" s="2">
        <f t="shared" si="928"/>
        <v>0.10874105011933174</v>
      </c>
      <c r="Q3143" s="2">
        <f t="shared" si="929"/>
        <v>6.5632458233889912E-3</v>
      </c>
      <c r="R3143" s="1">
        <v>2199</v>
      </c>
      <c r="S3143" s="1">
        <v>3732</v>
      </c>
      <c r="T3143" s="1">
        <v>729</v>
      </c>
      <c r="X3143" s="1">
        <v>39</v>
      </c>
      <c r="AN3143" s="1">
        <v>5</v>
      </c>
      <c r="AS3143" t="s">
        <v>1922</v>
      </c>
      <c r="AT3143" t="s">
        <v>757</v>
      </c>
      <c r="AW3143" s="35">
        <v>54</v>
      </c>
      <c r="AX3143" s="37">
        <v>85</v>
      </c>
      <c r="AY3143" s="41">
        <f t="shared" si="921"/>
        <v>54085</v>
      </c>
      <c r="BA3143" s="7" t="s">
        <v>59</v>
      </c>
    </row>
    <row r="3144" spans="1:53" hidden="1" outlineLevel="1">
      <c r="A3144" t="s">
        <v>2103</v>
      </c>
      <c r="B3144" t="s">
        <v>757</v>
      </c>
      <c r="C3144" s="25">
        <v>15442</v>
      </c>
      <c r="F3144" s="1">
        <f t="shared" si="922"/>
        <v>9071</v>
      </c>
      <c r="G3144" s="25">
        <v>3909</v>
      </c>
      <c r="H3144" s="1">
        <v>3786</v>
      </c>
      <c r="I3144" s="2" t="str">
        <f t="shared" si="930"/>
        <v/>
      </c>
      <c r="J3144" s="2">
        <f t="shared" si="931"/>
        <v>0.41737404916767723</v>
      </c>
      <c r="K3144" s="10">
        <f t="shared" si="923"/>
        <v>1</v>
      </c>
      <c r="L3144" s="9">
        <f t="shared" si="924"/>
        <v>2</v>
      </c>
      <c r="M3144" s="8">
        <f t="shared" si="925"/>
        <v>3</v>
      </c>
      <c r="N3144" s="2">
        <f t="shared" si="926"/>
        <v>0.47348693639069561</v>
      </c>
      <c r="O3144" s="2">
        <f t="shared" si="927"/>
        <v>0.3686473376694962</v>
      </c>
      <c r="P3144" s="2">
        <f t="shared" si="928"/>
        <v>0.15422775879175393</v>
      </c>
      <c r="Q3144" s="2">
        <f t="shared" si="929"/>
        <v>3.6379671480542553E-3</v>
      </c>
      <c r="R3144" s="1">
        <v>4295</v>
      </c>
      <c r="S3144" s="1">
        <v>3344</v>
      </c>
      <c r="T3144" s="1">
        <v>1399</v>
      </c>
      <c r="X3144" s="1">
        <v>17</v>
      </c>
      <c r="AN3144" s="1">
        <v>16</v>
      </c>
      <c r="AS3144" t="s">
        <v>2103</v>
      </c>
      <c r="AT3144" t="s">
        <v>757</v>
      </c>
      <c r="AW3144" s="35">
        <v>54</v>
      </c>
      <c r="AX3144" s="37">
        <v>87</v>
      </c>
      <c r="AY3144" s="41">
        <f t="shared" si="921"/>
        <v>54087</v>
      </c>
      <c r="BA3144" s="7" t="s">
        <v>59</v>
      </c>
    </row>
    <row r="3145" spans="1:53" hidden="1" outlineLevel="1">
      <c r="A3145" t="s">
        <v>1978</v>
      </c>
      <c r="B3145" t="s">
        <v>757</v>
      </c>
      <c r="C3145" s="25">
        <v>13879</v>
      </c>
      <c r="F3145" s="1">
        <f t="shared" si="922"/>
        <v>8771</v>
      </c>
      <c r="G3145" s="25">
        <v>3324</v>
      </c>
      <c r="H3145" s="1">
        <v>3177</v>
      </c>
      <c r="I3145" s="2" t="str">
        <f t="shared" si="930"/>
        <v/>
      </c>
      <c r="J3145" s="2">
        <f t="shared" si="931"/>
        <v>0.3622163949378634</v>
      </c>
      <c r="K3145" s="10">
        <f t="shared" si="923"/>
        <v>1</v>
      </c>
      <c r="L3145" s="9">
        <f t="shared" si="924"/>
        <v>2</v>
      </c>
      <c r="M3145" s="8">
        <f t="shared" si="925"/>
        <v>3</v>
      </c>
      <c r="N3145" s="2">
        <f t="shared" si="926"/>
        <v>0.71896020978223696</v>
      </c>
      <c r="O3145" s="2">
        <f t="shared" si="927"/>
        <v>0.19860905255957131</v>
      </c>
      <c r="P3145" s="2">
        <f t="shared" si="928"/>
        <v>7.9580435526165769E-2</v>
      </c>
      <c r="Q3145" s="2">
        <f t="shared" si="929"/>
        <v>2.8503021320259586E-3</v>
      </c>
      <c r="R3145" s="1">
        <v>6306</v>
      </c>
      <c r="S3145" s="1">
        <v>1742</v>
      </c>
      <c r="T3145" s="1">
        <v>698</v>
      </c>
      <c r="X3145" s="1">
        <v>21</v>
      </c>
      <c r="AN3145" s="1">
        <v>4</v>
      </c>
      <c r="AS3145" t="s">
        <v>1978</v>
      </c>
      <c r="AT3145" t="s">
        <v>757</v>
      </c>
      <c r="AW3145" s="35">
        <v>54</v>
      </c>
      <c r="AX3145" s="37">
        <v>89</v>
      </c>
      <c r="AY3145" s="41">
        <f t="shared" si="921"/>
        <v>54089</v>
      </c>
      <c r="BA3145" s="7" t="s">
        <v>59</v>
      </c>
    </row>
    <row r="3146" spans="1:53" hidden="1" outlineLevel="1">
      <c r="A3146" t="s">
        <v>3006</v>
      </c>
      <c r="B3146" t="s">
        <v>757</v>
      </c>
      <c r="C3146" s="25">
        <v>16498</v>
      </c>
      <c r="F3146" s="1">
        <f t="shared" si="922"/>
        <v>8932</v>
      </c>
      <c r="G3146" s="25">
        <v>4537</v>
      </c>
      <c r="H3146" s="1">
        <v>4181</v>
      </c>
      <c r="I3146" s="2" t="str">
        <f t="shared" si="930"/>
        <v/>
      </c>
      <c r="J3146" s="2">
        <f t="shared" si="931"/>
        <v>0.46809225257501119</v>
      </c>
      <c r="K3146" s="10">
        <f t="shared" si="923"/>
        <v>1</v>
      </c>
      <c r="L3146" s="9">
        <f t="shared" si="924"/>
        <v>2</v>
      </c>
      <c r="M3146" s="8">
        <f t="shared" si="925"/>
        <v>3</v>
      </c>
      <c r="N3146" s="2">
        <f t="shared" si="926"/>
        <v>0.5604567845947156</v>
      </c>
      <c r="O3146" s="2">
        <f t="shared" si="927"/>
        <v>0.32926556202418272</v>
      </c>
      <c r="P3146" s="2">
        <f t="shared" si="928"/>
        <v>8.5982982534706667E-2</v>
      </c>
      <c r="Q3146" s="2">
        <f t="shared" si="929"/>
        <v>2.4294670846395014E-2</v>
      </c>
      <c r="R3146" s="1">
        <v>5006</v>
      </c>
      <c r="S3146" s="1">
        <v>2941</v>
      </c>
      <c r="T3146" s="1">
        <v>768</v>
      </c>
      <c r="X3146" s="1">
        <v>214</v>
      </c>
      <c r="AN3146" s="1">
        <v>3</v>
      </c>
      <c r="AS3146" t="s">
        <v>3006</v>
      </c>
      <c r="AT3146" t="s">
        <v>757</v>
      </c>
      <c r="AW3146" s="35">
        <v>54</v>
      </c>
      <c r="AX3146" s="37">
        <v>91</v>
      </c>
      <c r="AY3146" s="41">
        <f t="shared" si="921"/>
        <v>54091</v>
      </c>
      <c r="BA3146" s="7" t="s">
        <v>59</v>
      </c>
    </row>
    <row r="3147" spans="1:53" hidden="1" outlineLevel="1">
      <c r="A3147" t="s">
        <v>1859</v>
      </c>
      <c r="B3147" t="s">
        <v>757</v>
      </c>
      <c r="C3147" s="25">
        <v>7111</v>
      </c>
      <c r="F3147" s="1">
        <f t="shared" si="922"/>
        <v>4920</v>
      </c>
      <c r="G3147" s="25">
        <v>2629</v>
      </c>
      <c r="H3147" s="1">
        <v>2455</v>
      </c>
      <c r="I3147" s="2" t="str">
        <f t="shared" si="930"/>
        <v/>
      </c>
      <c r="J3147" s="2">
        <f t="shared" si="931"/>
        <v>0.49898373983739835</v>
      </c>
      <c r="K3147" s="10">
        <f t="shared" si="923"/>
        <v>1</v>
      </c>
      <c r="L3147" s="9">
        <f t="shared" si="924"/>
        <v>2</v>
      </c>
      <c r="M3147" s="8">
        <f t="shared" si="925"/>
        <v>3</v>
      </c>
      <c r="N3147" s="2">
        <f t="shared" si="926"/>
        <v>0.57499999999999996</v>
      </c>
      <c r="O3147" s="2">
        <f t="shared" si="927"/>
        <v>0.31890243902439025</v>
      </c>
      <c r="P3147" s="2">
        <f t="shared" si="928"/>
        <v>8.3333333333333329E-2</v>
      </c>
      <c r="Q3147" s="2">
        <f t="shared" si="929"/>
        <v>2.2764227642276466E-2</v>
      </c>
      <c r="R3147" s="1">
        <v>2829</v>
      </c>
      <c r="S3147" s="1">
        <v>1569</v>
      </c>
      <c r="T3147" s="1">
        <v>410</v>
      </c>
      <c r="X3147" s="1">
        <v>108</v>
      </c>
      <c r="AN3147" s="1">
        <v>4</v>
      </c>
      <c r="AS3147" t="s">
        <v>1859</v>
      </c>
      <c r="AT3147" t="s">
        <v>757</v>
      </c>
      <c r="AW3147" s="35">
        <v>54</v>
      </c>
      <c r="AX3147" s="37">
        <v>93</v>
      </c>
      <c r="AY3147" s="41">
        <f t="shared" si="921"/>
        <v>54093</v>
      </c>
      <c r="BA3147" s="7" t="s">
        <v>59</v>
      </c>
    </row>
    <row r="3148" spans="1:53" hidden="1" outlineLevel="1">
      <c r="A3148" t="s">
        <v>1860</v>
      </c>
      <c r="B3148" t="s">
        <v>757</v>
      </c>
      <c r="C3148" s="25">
        <v>9484</v>
      </c>
      <c r="F3148" s="1">
        <f t="shared" si="922"/>
        <v>5796</v>
      </c>
      <c r="G3148" s="25">
        <v>2536</v>
      </c>
      <c r="H3148" s="1">
        <v>2416</v>
      </c>
      <c r="I3148" s="2" t="str">
        <f t="shared" si="930"/>
        <v/>
      </c>
      <c r="J3148" s="2">
        <f t="shared" si="931"/>
        <v>0.4168391994478951</v>
      </c>
      <c r="K3148" s="10">
        <f t="shared" si="923"/>
        <v>2</v>
      </c>
      <c r="L3148" s="9">
        <f t="shared" si="924"/>
        <v>1</v>
      </c>
      <c r="M3148" s="8">
        <f t="shared" si="925"/>
        <v>3</v>
      </c>
      <c r="N3148" s="2">
        <f t="shared" si="926"/>
        <v>0.36956521739130432</v>
      </c>
      <c r="O3148" s="2">
        <f t="shared" si="927"/>
        <v>0.51432022084195994</v>
      </c>
      <c r="P3148" s="2">
        <f t="shared" si="928"/>
        <v>0.11024844720496894</v>
      </c>
      <c r="Q3148" s="2">
        <f t="shared" si="929"/>
        <v>5.8661145617667915E-3</v>
      </c>
      <c r="R3148" s="1">
        <v>2142</v>
      </c>
      <c r="S3148" s="1">
        <v>2981</v>
      </c>
      <c r="T3148" s="1">
        <v>639</v>
      </c>
      <c r="X3148" s="1">
        <v>32</v>
      </c>
      <c r="AN3148" s="1">
        <v>2</v>
      </c>
      <c r="AS3148" t="s">
        <v>1860</v>
      </c>
      <c r="AT3148" t="s">
        <v>757</v>
      </c>
      <c r="AW3148" s="35">
        <v>54</v>
      </c>
      <c r="AX3148" s="37">
        <v>95</v>
      </c>
      <c r="AY3148" s="41">
        <f t="shared" si="921"/>
        <v>54095</v>
      </c>
      <c r="BA3148" s="7" t="s">
        <v>59</v>
      </c>
    </row>
    <row r="3149" spans="1:53" hidden="1" outlineLevel="1">
      <c r="A3149" t="s">
        <v>1285</v>
      </c>
      <c r="B3149" t="s">
        <v>757</v>
      </c>
      <c r="C3149" s="25">
        <v>23754</v>
      </c>
      <c r="F3149" s="1">
        <f t="shared" si="922"/>
        <v>13306</v>
      </c>
      <c r="G3149" s="25">
        <v>6039</v>
      </c>
      <c r="H3149" s="1">
        <v>5888</v>
      </c>
      <c r="I3149" s="2" t="str">
        <f t="shared" si="930"/>
        <v/>
      </c>
      <c r="J3149" s="2">
        <f t="shared" si="931"/>
        <v>0.44250713963625432</v>
      </c>
      <c r="K3149" s="10">
        <f t="shared" si="923"/>
        <v>2</v>
      </c>
      <c r="L3149" s="9">
        <f t="shared" si="924"/>
        <v>1</v>
      </c>
      <c r="M3149" s="8">
        <f t="shared" si="925"/>
        <v>3</v>
      </c>
      <c r="N3149" s="2">
        <f t="shared" si="926"/>
        <v>0.37058469863219601</v>
      </c>
      <c r="O3149" s="2">
        <f t="shared" si="927"/>
        <v>0.51510596723282731</v>
      </c>
      <c r="P3149" s="2">
        <f t="shared" si="928"/>
        <v>0.11197955809409289</v>
      </c>
      <c r="Q3149" s="2">
        <f t="shared" si="929"/>
        <v>2.3297760408837881E-3</v>
      </c>
      <c r="R3149" s="1">
        <v>4931</v>
      </c>
      <c r="S3149" s="1">
        <v>6854</v>
      </c>
      <c r="T3149" s="1">
        <v>1490</v>
      </c>
      <c r="X3149" s="1">
        <v>25</v>
      </c>
      <c r="AN3149" s="1">
        <v>6</v>
      </c>
      <c r="AS3149" t="s">
        <v>1285</v>
      </c>
      <c r="AT3149" t="s">
        <v>757</v>
      </c>
      <c r="AW3149" s="35">
        <v>54</v>
      </c>
      <c r="AX3149" s="37">
        <v>97</v>
      </c>
      <c r="AY3149" s="41">
        <f t="shared" si="921"/>
        <v>54097</v>
      </c>
      <c r="BA3149" s="7" t="s">
        <v>59</v>
      </c>
    </row>
    <row r="3150" spans="1:53" hidden="1" outlineLevel="1">
      <c r="A3150" t="s">
        <v>2268</v>
      </c>
      <c r="B3150" t="s">
        <v>757</v>
      </c>
      <c r="C3150" s="25">
        <v>42717</v>
      </c>
      <c r="F3150" s="1">
        <f t="shared" si="922"/>
        <v>26948</v>
      </c>
      <c r="G3150" s="25">
        <v>11258</v>
      </c>
      <c r="H3150" s="1">
        <v>10808</v>
      </c>
      <c r="I3150" s="2" t="str">
        <f t="shared" si="930"/>
        <v/>
      </c>
      <c r="J3150" s="2">
        <f t="shared" si="931"/>
        <v>0.40106872495175894</v>
      </c>
      <c r="K3150" s="10">
        <f t="shared" si="923"/>
        <v>1</v>
      </c>
      <c r="L3150" s="9">
        <f t="shared" si="924"/>
        <v>2</v>
      </c>
      <c r="M3150" s="8">
        <f t="shared" si="925"/>
        <v>3</v>
      </c>
      <c r="N3150" s="2">
        <f t="shared" si="926"/>
        <v>0.68628469645242685</v>
      </c>
      <c r="O3150" s="2">
        <f t="shared" si="927"/>
        <v>0.24643758349413686</v>
      </c>
      <c r="P3150" s="2">
        <f t="shared" si="928"/>
        <v>6.2898916431646135E-2</v>
      </c>
      <c r="Q3150" s="2">
        <f t="shared" si="929"/>
        <v>4.3788036217901616E-3</v>
      </c>
      <c r="R3150" s="1">
        <v>18494</v>
      </c>
      <c r="S3150" s="1">
        <v>6641</v>
      </c>
      <c r="T3150" s="1">
        <v>1695</v>
      </c>
      <c r="X3150" s="1">
        <v>110</v>
      </c>
      <c r="AN3150" s="1">
        <v>8</v>
      </c>
      <c r="AS3150" t="s">
        <v>2268</v>
      </c>
      <c r="AT3150" t="s">
        <v>757</v>
      </c>
      <c r="AW3150" s="35">
        <v>54</v>
      </c>
      <c r="AX3150" s="37">
        <v>99</v>
      </c>
      <c r="AY3150" s="41">
        <f t="shared" si="921"/>
        <v>54099</v>
      </c>
      <c r="BA3150" s="7" t="s">
        <v>59</v>
      </c>
    </row>
    <row r="3151" spans="1:53" hidden="1" outlineLevel="1">
      <c r="A3151" t="s">
        <v>2338</v>
      </c>
      <c r="B3151" t="s">
        <v>757</v>
      </c>
      <c r="C3151" s="25">
        <v>9391</v>
      </c>
      <c r="F3151" s="1">
        <f t="shared" si="922"/>
        <v>5895</v>
      </c>
      <c r="G3151" s="25">
        <v>2256</v>
      </c>
      <c r="H3151" s="1">
        <v>2398</v>
      </c>
      <c r="I3151" s="2" t="str">
        <f t="shared" si="930"/>
        <v/>
      </c>
      <c r="J3151" s="2">
        <f t="shared" si="931"/>
        <v>0.40678541136556406</v>
      </c>
      <c r="K3151" s="10">
        <f t="shared" si="923"/>
        <v>1</v>
      </c>
      <c r="L3151" s="9">
        <f t="shared" si="924"/>
        <v>2</v>
      </c>
      <c r="M3151" s="8">
        <f t="shared" si="925"/>
        <v>3</v>
      </c>
      <c r="N3151" s="2">
        <f t="shared" si="926"/>
        <v>0.81781170483460564</v>
      </c>
      <c r="O3151" s="2">
        <f t="shared" si="927"/>
        <v>0.11823579304495335</v>
      </c>
      <c r="P3151" s="2">
        <f t="shared" si="928"/>
        <v>5.7675996607294319E-2</v>
      </c>
      <c r="Q3151" s="2">
        <f t="shared" si="929"/>
        <v>6.2765055131466935E-3</v>
      </c>
      <c r="R3151" s="1">
        <v>4821</v>
      </c>
      <c r="S3151" s="1">
        <v>697</v>
      </c>
      <c r="T3151" s="1">
        <v>340</v>
      </c>
      <c r="X3151" s="1">
        <v>35</v>
      </c>
      <c r="AN3151" s="1">
        <v>2</v>
      </c>
      <c r="AS3151" t="s">
        <v>2338</v>
      </c>
      <c r="AT3151" t="s">
        <v>757</v>
      </c>
      <c r="AW3151" s="35">
        <v>54</v>
      </c>
      <c r="AX3151" s="37">
        <v>101</v>
      </c>
      <c r="AY3151" s="41">
        <f t="shared" si="921"/>
        <v>54101</v>
      </c>
      <c r="BA3151" s="7" t="s">
        <v>59</v>
      </c>
    </row>
    <row r="3152" spans="1:53" hidden="1" outlineLevel="1">
      <c r="A3152" t="s">
        <v>527</v>
      </c>
      <c r="B3152" t="s">
        <v>757</v>
      </c>
      <c r="C3152" s="25">
        <v>16917</v>
      </c>
      <c r="F3152" s="1">
        <f t="shared" si="922"/>
        <v>11712</v>
      </c>
      <c r="G3152" s="25">
        <v>4573</v>
      </c>
      <c r="H3152" s="1">
        <v>4385</v>
      </c>
      <c r="I3152" s="2" t="str">
        <f t="shared" si="930"/>
        <v/>
      </c>
      <c r="J3152" s="2">
        <f t="shared" si="931"/>
        <v>0.3744023224043716</v>
      </c>
      <c r="K3152" s="10">
        <f t="shared" si="923"/>
        <v>1</v>
      </c>
      <c r="L3152" s="9">
        <f t="shared" si="924"/>
        <v>2</v>
      </c>
      <c r="M3152" s="8">
        <f t="shared" si="925"/>
        <v>3</v>
      </c>
      <c r="N3152" s="2">
        <f t="shared" si="926"/>
        <v>0.68767076502732238</v>
      </c>
      <c r="O3152" s="2">
        <f t="shared" si="927"/>
        <v>0.22592213114754098</v>
      </c>
      <c r="P3152" s="2">
        <f t="shared" si="928"/>
        <v>8.512636612021858E-2</v>
      </c>
      <c r="Q3152" s="2">
        <f t="shared" si="929"/>
        <v>1.2807377049180585E-3</v>
      </c>
      <c r="R3152" s="1">
        <v>8054</v>
      </c>
      <c r="S3152" s="1">
        <v>2646</v>
      </c>
      <c r="T3152" s="1">
        <v>997</v>
      </c>
      <c r="X3152" s="1">
        <v>15</v>
      </c>
      <c r="AN3152" s="1">
        <v>0</v>
      </c>
      <c r="AS3152" t="s">
        <v>527</v>
      </c>
      <c r="AT3152" t="s">
        <v>757</v>
      </c>
      <c r="AW3152" s="35">
        <v>54</v>
      </c>
      <c r="AX3152" s="37">
        <v>103</v>
      </c>
      <c r="AY3152" s="41">
        <f t="shared" si="921"/>
        <v>54103</v>
      </c>
      <c r="BA3152" s="7" t="s">
        <v>59</v>
      </c>
    </row>
    <row r="3153" spans="1:53" hidden="1" outlineLevel="1">
      <c r="A3153" t="s">
        <v>1008</v>
      </c>
      <c r="B3153" t="s">
        <v>757</v>
      </c>
      <c r="C3153" s="25">
        <v>5791</v>
      </c>
      <c r="F3153" s="1">
        <f t="shared" si="922"/>
        <v>4115</v>
      </c>
      <c r="G3153" s="25">
        <v>1369</v>
      </c>
      <c r="H3153" s="1">
        <v>1320</v>
      </c>
      <c r="I3153" s="2" t="str">
        <f t="shared" si="930"/>
        <v/>
      </c>
      <c r="J3153" s="2">
        <f t="shared" si="931"/>
        <v>0.32077764277035237</v>
      </c>
      <c r="K3153" s="10">
        <f t="shared" si="923"/>
        <v>1</v>
      </c>
      <c r="L3153" s="9">
        <f t="shared" si="924"/>
        <v>2</v>
      </c>
      <c r="M3153" s="8">
        <f t="shared" si="925"/>
        <v>3</v>
      </c>
      <c r="N3153" s="2">
        <f t="shared" si="926"/>
        <v>0.53219927095990283</v>
      </c>
      <c r="O3153" s="2">
        <f t="shared" si="927"/>
        <v>0.34386391251518833</v>
      </c>
      <c r="P3153" s="2">
        <f t="shared" si="928"/>
        <v>0.12077764277035237</v>
      </c>
      <c r="Q3153" s="2">
        <f t="shared" si="929"/>
        <v>3.1591737545564741E-3</v>
      </c>
      <c r="R3153" s="1">
        <v>2190</v>
      </c>
      <c r="S3153" s="1">
        <v>1415</v>
      </c>
      <c r="T3153" s="1">
        <v>497</v>
      </c>
      <c r="X3153" s="1">
        <v>10</v>
      </c>
      <c r="AN3153" s="1">
        <v>3</v>
      </c>
      <c r="AS3153" t="s">
        <v>1008</v>
      </c>
      <c r="AT3153" t="s">
        <v>757</v>
      </c>
      <c r="AW3153" s="35">
        <v>54</v>
      </c>
      <c r="AX3153" s="37">
        <v>105</v>
      </c>
      <c r="AY3153" s="41">
        <f t="shared" si="921"/>
        <v>54105</v>
      </c>
      <c r="BA3153" s="7" t="s">
        <v>59</v>
      </c>
    </row>
    <row r="3154" spans="1:53" hidden="1" outlineLevel="1">
      <c r="A3154" t="s">
        <v>1897</v>
      </c>
      <c r="B3154" t="s">
        <v>757</v>
      </c>
      <c r="C3154" s="25">
        <v>86552</v>
      </c>
      <c r="F3154" s="1">
        <f t="shared" si="922"/>
        <v>51717</v>
      </c>
      <c r="G3154" s="25">
        <v>22936</v>
      </c>
      <c r="H3154" s="1">
        <v>21848</v>
      </c>
      <c r="I3154" s="2" t="str">
        <f t="shared" si="930"/>
        <v/>
      </c>
      <c r="J3154" s="2">
        <f t="shared" si="931"/>
        <v>0.42245296517586095</v>
      </c>
      <c r="K3154" s="10">
        <f t="shared" si="923"/>
        <v>1</v>
      </c>
      <c r="L3154" s="9">
        <f t="shared" si="924"/>
        <v>2</v>
      </c>
      <c r="M3154" s="8">
        <f t="shared" si="925"/>
        <v>3</v>
      </c>
      <c r="N3154" s="2">
        <f t="shared" si="926"/>
        <v>0.42280101320648916</v>
      </c>
      <c r="O3154" s="2">
        <f t="shared" si="927"/>
        <v>0.42195022913162017</v>
      </c>
      <c r="P3154" s="2">
        <f t="shared" si="928"/>
        <v>0.1510528452926504</v>
      </c>
      <c r="Q3154" s="2">
        <f t="shared" si="929"/>
        <v>4.1959123692402178E-3</v>
      </c>
      <c r="R3154" s="1">
        <v>21866</v>
      </c>
      <c r="S3154" s="1">
        <v>21822</v>
      </c>
      <c r="T3154" s="1">
        <v>7812</v>
      </c>
      <c r="X3154" s="1">
        <v>197</v>
      </c>
      <c r="AN3154" s="1">
        <v>20</v>
      </c>
      <c r="AS3154" t="s">
        <v>1897</v>
      </c>
      <c r="AT3154" t="s">
        <v>757</v>
      </c>
      <c r="AW3154" s="35">
        <v>54</v>
      </c>
      <c r="AX3154" s="37">
        <v>107</v>
      </c>
      <c r="AY3154" s="41">
        <f t="shared" si="921"/>
        <v>54107</v>
      </c>
      <c r="BA3154" s="7" t="s">
        <v>59</v>
      </c>
    </row>
    <row r="3155" spans="1:53" hidden="1" outlineLevel="1">
      <c r="A3155" t="s">
        <v>2131</v>
      </c>
      <c r="B3155" t="s">
        <v>757</v>
      </c>
      <c r="C3155" s="25">
        <v>24288</v>
      </c>
      <c r="F3155" s="1">
        <f t="shared" si="922"/>
        <v>16653</v>
      </c>
      <c r="G3155" s="25">
        <v>5010</v>
      </c>
      <c r="H3155" s="1">
        <v>4998</v>
      </c>
      <c r="I3155" s="2" t="str">
        <f t="shared" si="930"/>
        <v/>
      </c>
      <c r="J3155" s="2">
        <f t="shared" si="931"/>
        <v>0.30012610340479196</v>
      </c>
      <c r="K3155" s="10">
        <f t="shared" si="923"/>
        <v>1</v>
      </c>
      <c r="L3155" s="9">
        <f t="shared" si="924"/>
        <v>2</v>
      </c>
      <c r="M3155" s="8">
        <f t="shared" si="925"/>
        <v>3</v>
      </c>
      <c r="N3155" s="2">
        <f t="shared" si="926"/>
        <v>0.73818531195580372</v>
      </c>
      <c r="O3155" s="2">
        <f t="shared" si="927"/>
        <v>0.19690145919654117</v>
      </c>
      <c r="P3155" s="2">
        <f t="shared" si="928"/>
        <v>5.8968354050321262E-2</v>
      </c>
      <c r="Q3155" s="2">
        <f t="shared" si="929"/>
        <v>5.9448747973338406E-3</v>
      </c>
      <c r="R3155" s="1">
        <v>12293</v>
      </c>
      <c r="S3155" s="1">
        <v>3279</v>
      </c>
      <c r="T3155" s="1">
        <v>982</v>
      </c>
      <c r="X3155" s="1">
        <v>98</v>
      </c>
      <c r="AN3155" s="1">
        <v>1</v>
      </c>
      <c r="AS3155" t="s">
        <v>2131</v>
      </c>
      <c r="AT3155" t="s">
        <v>757</v>
      </c>
      <c r="AW3155" s="35">
        <v>54</v>
      </c>
      <c r="AX3155" s="37">
        <v>109</v>
      </c>
      <c r="AY3155" s="41">
        <f t="shared" si="921"/>
        <v>54109</v>
      </c>
      <c r="BA3155" s="7" t="s">
        <v>59</v>
      </c>
    </row>
    <row r="3156" spans="1:53" collapsed="1">
      <c r="A3156" t="s">
        <v>756</v>
      </c>
      <c r="B3156" t="s">
        <v>2569</v>
      </c>
      <c r="C3156" s="25">
        <f>SUM(C3101:C3155)</f>
        <v>1827912</v>
      </c>
      <c r="D3156" s="55">
        <v>1394000</v>
      </c>
      <c r="E3156" s="55">
        <v>1389000</v>
      </c>
      <c r="F3156" s="1">
        <f>SUM(F3101:F3155)</f>
        <v>1137371</v>
      </c>
      <c r="G3156" s="25">
        <f>SUM(G3101:G3155)</f>
        <v>473014</v>
      </c>
      <c r="H3156" s="1">
        <v>454813</v>
      </c>
      <c r="I3156" s="2">
        <f t="shared" si="930"/>
        <v>0.32626470588235296</v>
      </c>
      <c r="J3156" s="2">
        <f t="shared" si="931"/>
        <v>0.39988095353231268</v>
      </c>
      <c r="K3156" s="10">
        <f t="shared" si="923"/>
        <v>1</v>
      </c>
      <c r="L3156" s="9">
        <f t="shared" si="924"/>
        <v>2</v>
      </c>
      <c r="M3156" s="8">
        <f t="shared" si="925"/>
        <v>3</v>
      </c>
      <c r="N3156" s="2">
        <f t="shared" si="926"/>
        <v>0.57051656847238064</v>
      </c>
      <c r="O3156" s="2">
        <f t="shared" si="927"/>
        <v>0.30154628524905241</v>
      </c>
      <c r="P3156" s="2">
        <f t="shared" si="928"/>
        <v>0.11742430570148175</v>
      </c>
      <c r="Q3156" s="2">
        <f t="shared" si="929"/>
        <v>1.0512840577085195E-2</v>
      </c>
      <c r="R3156" s="25">
        <f>SUM(R3101:R3155)</f>
        <v>648889</v>
      </c>
      <c r="S3156" s="25">
        <f>SUM(S3101:S3155)</f>
        <v>342970</v>
      </c>
      <c r="T3156" s="25">
        <f>SUM(T3101:T3155)</f>
        <v>133555</v>
      </c>
      <c r="X3156" s="25">
        <f>SUM(X3101:X3155)</f>
        <v>11162</v>
      </c>
      <c r="AN3156" s="25">
        <f>SUM(AN3101:AN3155)</f>
        <v>795</v>
      </c>
      <c r="AS3156" t="s">
        <v>756</v>
      </c>
      <c r="AT3156" t="s">
        <v>2569</v>
      </c>
      <c r="AW3156" s="35">
        <v>54</v>
      </c>
      <c r="AX3156" s="37"/>
      <c r="AY3156" s="35">
        <v>54</v>
      </c>
      <c r="BA3156" s="7" t="s">
        <v>2133</v>
      </c>
    </row>
    <row r="3157" spans="1:53">
      <c r="C3157" s="25"/>
      <c r="I3157" s="2"/>
      <c r="J3157" s="2"/>
      <c r="M3157" s="8"/>
      <c r="AW3157" s="35"/>
      <c r="AX3157" s="37"/>
      <c r="AY3157" s="41"/>
    </row>
    <row r="3158" spans="1:53" hidden="1" outlineLevel="1">
      <c r="A3158" t="s">
        <v>1336</v>
      </c>
      <c r="B3158" t="s">
        <v>85</v>
      </c>
      <c r="C3158" s="25">
        <v>21185</v>
      </c>
      <c r="G3158" s="31"/>
      <c r="H3158" s="1">
        <v>4624</v>
      </c>
      <c r="I3158" s="2" t="str">
        <f t="shared" si="930"/>
        <v/>
      </c>
      <c r="J3158" s="2" t="str">
        <f t="shared" si="931"/>
        <v/>
      </c>
      <c r="K3158" s="10" t="e">
        <f t="shared" ref="K3158:K3189" si="932">RANK(R3158,R3158:AP3158)</f>
        <v>#N/A</v>
      </c>
      <c r="L3158" s="9" t="e">
        <f t="shared" ref="L3158:L3189" si="933">RANK(S3158,R3158:AP3158)</f>
        <v>#N/A</v>
      </c>
      <c r="M3158" s="8" t="e">
        <f t="shared" ref="M3158:M3189" si="934">RANK(T3158,R3158:AP3158)</f>
        <v>#N/A</v>
      </c>
      <c r="N3158" s="2" t="str">
        <f t="shared" ref="N3158:N3189" si="935">IF(SUM($R3158:$AO3158)=0,"-",R3158/SUM($R3158:$AO3158))</f>
        <v>-</v>
      </c>
      <c r="O3158" s="2" t="str">
        <f t="shared" ref="O3158:O3189" si="936">IF(SUM($R3158:$AO3158)=0,"-",S3158/SUM($R3158:$AO3158))</f>
        <v>-</v>
      </c>
      <c r="P3158" s="2" t="str">
        <f t="shared" ref="P3158:P3189" si="937">IF(SUM($R3158:$AO3158)=0,"-",T3158/SUM($R3158:$AO3158))</f>
        <v>-</v>
      </c>
      <c r="Q3158" s="2" t="str">
        <f t="shared" ref="Q3158:Q3189" si="938">IF(SUM($R3158:$AO3158)=0,"-",(1-N3158-O3158-P3158))</f>
        <v>-</v>
      </c>
      <c r="AS3158" t="s">
        <v>1336</v>
      </c>
      <c r="AT3158" t="s">
        <v>85</v>
      </c>
      <c r="AW3158" s="35">
        <v>55</v>
      </c>
      <c r="AX3158" s="37">
        <v>1</v>
      </c>
      <c r="AY3158" s="41">
        <f t="shared" si="921"/>
        <v>55001</v>
      </c>
      <c r="BA3158" s="7" t="s">
        <v>59</v>
      </c>
    </row>
    <row r="3159" spans="1:53" hidden="1" outlineLevel="1">
      <c r="A3159" t="s">
        <v>2102</v>
      </c>
      <c r="B3159" t="s">
        <v>85</v>
      </c>
      <c r="C3159" s="25">
        <v>16408</v>
      </c>
      <c r="G3159" s="31"/>
      <c r="H3159" s="1">
        <v>6121</v>
      </c>
      <c r="I3159" s="2" t="str">
        <f t="shared" si="930"/>
        <v/>
      </c>
      <c r="J3159" s="2" t="str">
        <f t="shared" si="931"/>
        <v/>
      </c>
      <c r="K3159" s="10" t="e">
        <f t="shared" si="932"/>
        <v>#N/A</v>
      </c>
      <c r="L3159" s="9" t="e">
        <f t="shared" si="933"/>
        <v>#N/A</v>
      </c>
      <c r="M3159" s="8" t="e">
        <f t="shared" si="934"/>
        <v>#N/A</v>
      </c>
      <c r="N3159" s="2" t="str">
        <f t="shared" si="935"/>
        <v>-</v>
      </c>
      <c r="O3159" s="2" t="str">
        <f t="shared" si="936"/>
        <v>-</v>
      </c>
      <c r="P3159" s="2" t="str">
        <f t="shared" si="937"/>
        <v>-</v>
      </c>
      <c r="Q3159" s="2" t="str">
        <f t="shared" si="938"/>
        <v>-</v>
      </c>
      <c r="AS3159" t="s">
        <v>2102</v>
      </c>
      <c r="AT3159" t="s">
        <v>85</v>
      </c>
      <c r="AW3159" s="35">
        <v>55</v>
      </c>
      <c r="AX3159" s="37">
        <v>3</v>
      </c>
      <c r="AY3159" s="41">
        <f t="shared" si="921"/>
        <v>55003</v>
      </c>
      <c r="BA3159" s="7" t="s">
        <v>59</v>
      </c>
    </row>
    <row r="3160" spans="1:53" hidden="1" outlineLevel="1">
      <c r="A3160" t="s">
        <v>839</v>
      </c>
      <c r="B3160" t="s">
        <v>85</v>
      </c>
      <c r="C3160" s="25">
        <v>45968</v>
      </c>
      <c r="G3160" s="31"/>
      <c r="H3160" s="1">
        <v>16176</v>
      </c>
      <c r="I3160" s="2" t="str">
        <f t="shared" si="930"/>
        <v/>
      </c>
      <c r="J3160" s="2" t="str">
        <f t="shared" si="931"/>
        <v/>
      </c>
      <c r="K3160" s="10" t="e">
        <f t="shared" si="932"/>
        <v>#N/A</v>
      </c>
      <c r="L3160" s="9" t="e">
        <f t="shared" si="933"/>
        <v>#N/A</v>
      </c>
      <c r="M3160" s="8" t="e">
        <f t="shared" si="934"/>
        <v>#N/A</v>
      </c>
      <c r="N3160" s="2" t="str">
        <f t="shared" si="935"/>
        <v>-</v>
      </c>
      <c r="O3160" s="2" t="str">
        <f t="shared" si="936"/>
        <v>-</v>
      </c>
      <c r="P3160" s="2" t="str">
        <f t="shared" si="937"/>
        <v>-</v>
      </c>
      <c r="Q3160" s="2" t="str">
        <f t="shared" si="938"/>
        <v>-</v>
      </c>
      <c r="AS3160" t="s">
        <v>839</v>
      </c>
      <c r="AT3160" t="s">
        <v>85</v>
      </c>
      <c r="AW3160" s="35">
        <v>55</v>
      </c>
      <c r="AX3160" s="37">
        <v>5</v>
      </c>
      <c r="AY3160" s="41">
        <f t="shared" si="921"/>
        <v>55005</v>
      </c>
      <c r="BA3160" s="7" t="s">
        <v>59</v>
      </c>
    </row>
    <row r="3161" spans="1:53" hidden="1" outlineLevel="1">
      <c r="A3161" t="s">
        <v>840</v>
      </c>
      <c r="B3161" t="s">
        <v>85</v>
      </c>
      <c r="C3161" s="25">
        <v>15172</v>
      </c>
      <c r="G3161" s="31"/>
      <c r="H3161" s="1">
        <v>7227</v>
      </c>
      <c r="I3161" s="2" t="str">
        <f t="shared" si="930"/>
        <v/>
      </c>
      <c r="J3161" s="2" t="str">
        <f t="shared" si="931"/>
        <v/>
      </c>
      <c r="K3161" s="10" t="e">
        <f t="shared" si="932"/>
        <v>#N/A</v>
      </c>
      <c r="L3161" s="9" t="e">
        <f t="shared" si="933"/>
        <v>#N/A</v>
      </c>
      <c r="M3161" s="8" t="e">
        <f t="shared" si="934"/>
        <v>#N/A</v>
      </c>
      <c r="N3161" s="2" t="str">
        <f t="shared" si="935"/>
        <v>-</v>
      </c>
      <c r="O3161" s="2" t="str">
        <f t="shared" si="936"/>
        <v>-</v>
      </c>
      <c r="P3161" s="2" t="str">
        <f t="shared" si="937"/>
        <v>-</v>
      </c>
      <c r="Q3161" s="2" t="str">
        <f t="shared" si="938"/>
        <v>-</v>
      </c>
      <c r="AS3161" t="s">
        <v>840</v>
      </c>
      <c r="AT3161" t="s">
        <v>85</v>
      </c>
      <c r="AW3161" s="35">
        <v>55</v>
      </c>
      <c r="AX3161" s="37">
        <v>7</v>
      </c>
      <c r="AY3161" s="41">
        <f t="shared" si="921"/>
        <v>55007</v>
      </c>
      <c r="BA3161" s="7" t="s">
        <v>59</v>
      </c>
    </row>
    <row r="3162" spans="1:53" hidden="1" outlineLevel="1">
      <c r="A3162" t="s">
        <v>1678</v>
      </c>
      <c r="B3162" t="s">
        <v>85</v>
      </c>
      <c r="C3162" s="25">
        <v>240191</v>
      </c>
      <c r="G3162" s="31"/>
      <c r="H3162" s="1">
        <v>93177</v>
      </c>
      <c r="I3162" s="2" t="str">
        <f t="shared" si="930"/>
        <v/>
      </c>
      <c r="J3162" s="2" t="str">
        <f t="shared" si="931"/>
        <v/>
      </c>
      <c r="K3162" s="10" t="e">
        <f t="shared" si="932"/>
        <v>#N/A</v>
      </c>
      <c r="L3162" s="9" t="e">
        <f t="shared" si="933"/>
        <v>#N/A</v>
      </c>
      <c r="M3162" s="8" t="e">
        <f t="shared" si="934"/>
        <v>#N/A</v>
      </c>
      <c r="N3162" s="2" t="str">
        <f t="shared" si="935"/>
        <v>-</v>
      </c>
      <c r="O3162" s="2" t="str">
        <f t="shared" si="936"/>
        <v>-</v>
      </c>
      <c r="P3162" s="2" t="str">
        <f t="shared" si="937"/>
        <v>-</v>
      </c>
      <c r="Q3162" s="2" t="str">
        <f t="shared" si="938"/>
        <v>-</v>
      </c>
      <c r="AS3162" t="s">
        <v>1678</v>
      </c>
      <c r="AT3162" t="s">
        <v>85</v>
      </c>
      <c r="AW3162" s="35">
        <v>55</v>
      </c>
      <c r="AX3162" s="37">
        <v>9</v>
      </c>
      <c r="AY3162" s="41">
        <f t="shared" si="921"/>
        <v>55009</v>
      </c>
      <c r="BA3162" s="7" t="s">
        <v>59</v>
      </c>
    </row>
    <row r="3163" spans="1:53" hidden="1" outlineLevel="1">
      <c r="A3163" t="s">
        <v>829</v>
      </c>
      <c r="B3163" t="s">
        <v>85</v>
      </c>
      <c r="C3163" s="25">
        <v>13908</v>
      </c>
      <c r="G3163" s="31"/>
      <c r="H3163" s="1">
        <v>5246</v>
      </c>
      <c r="I3163" s="2" t="str">
        <f t="shared" si="930"/>
        <v/>
      </c>
      <c r="J3163" s="2" t="str">
        <f t="shared" si="931"/>
        <v/>
      </c>
      <c r="K3163" s="10" t="e">
        <f t="shared" si="932"/>
        <v>#N/A</v>
      </c>
      <c r="L3163" s="9" t="e">
        <f t="shared" si="933"/>
        <v>#N/A</v>
      </c>
      <c r="M3163" s="8" t="e">
        <f t="shared" si="934"/>
        <v>#N/A</v>
      </c>
      <c r="N3163" s="2" t="str">
        <f t="shared" si="935"/>
        <v>-</v>
      </c>
      <c r="O3163" s="2" t="str">
        <f t="shared" si="936"/>
        <v>-</v>
      </c>
      <c r="P3163" s="2" t="str">
        <f t="shared" si="937"/>
        <v>-</v>
      </c>
      <c r="Q3163" s="2" t="str">
        <f t="shared" si="938"/>
        <v>-</v>
      </c>
      <c r="AS3163" t="s">
        <v>829</v>
      </c>
      <c r="AT3163" t="s">
        <v>85</v>
      </c>
      <c r="AW3163" s="35">
        <v>55</v>
      </c>
      <c r="AX3163" s="37">
        <v>11</v>
      </c>
      <c r="AY3163" s="41">
        <f t="shared" si="921"/>
        <v>55011</v>
      </c>
      <c r="BA3163" s="7" t="s">
        <v>59</v>
      </c>
    </row>
    <row r="3164" spans="1:53" hidden="1" outlineLevel="1">
      <c r="A3164" t="s">
        <v>1445</v>
      </c>
      <c r="B3164" t="s">
        <v>85</v>
      </c>
      <c r="C3164" s="25">
        <v>16056</v>
      </c>
      <c r="G3164" s="31"/>
      <c r="H3164" s="1">
        <v>6117</v>
      </c>
      <c r="I3164" s="2" t="str">
        <f t="shared" si="930"/>
        <v/>
      </c>
      <c r="J3164" s="2" t="str">
        <f t="shared" si="931"/>
        <v/>
      </c>
      <c r="K3164" s="10" t="e">
        <f t="shared" si="932"/>
        <v>#N/A</v>
      </c>
      <c r="L3164" s="9" t="e">
        <f t="shared" si="933"/>
        <v>#N/A</v>
      </c>
      <c r="M3164" s="8" t="e">
        <f t="shared" si="934"/>
        <v>#N/A</v>
      </c>
      <c r="N3164" s="2" t="str">
        <f t="shared" si="935"/>
        <v>-</v>
      </c>
      <c r="O3164" s="2" t="str">
        <f t="shared" si="936"/>
        <v>-</v>
      </c>
      <c r="P3164" s="2" t="str">
        <f t="shared" si="937"/>
        <v>-</v>
      </c>
      <c r="Q3164" s="2" t="str">
        <f t="shared" si="938"/>
        <v>-</v>
      </c>
      <c r="AS3164" t="s">
        <v>1445</v>
      </c>
      <c r="AT3164" t="s">
        <v>85</v>
      </c>
      <c r="AW3164" s="35">
        <v>55</v>
      </c>
      <c r="AX3164" s="37">
        <v>13</v>
      </c>
      <c r="AY3164" s="41">
        <f t="shared" si="921"/>
        <v>55013</v>
      </c>
      <c r="BA3164" s="7" t="s">
        <v>59</v>
      </c>
    </row>
    <row r="3165" spans="1:53" hidden="1" outlineLevel="1">
      <c r="A3165" t="s">
        <v>597</v>
      </c>
      <c r="B3165" t="s">
        <v>85</v>
      </c>
      <c r="C3165" s="25">
        <v>46809</v>
      </c>
      <c r="G3165" s="31"/>
      <c r="H3165" s="1">
        <v>15751</v>
      </c>
      <c r="I3165" s="2" t="str">
        <f t="shared" si="930"/>
        <v/>
      </c>
      <c r="J3165" s="2" t="str">
        <f t="shared" si="931"/>
        <v/>
      </c>
      <c r="K3165" s="10" t="e">
        <f t="shared" si="932"/>
        <v>#N/A</v>
      </c>
      <c r="L3165" s="9" t="e">
        <f t="shared" si="933"/>
        <v>#N/A</v>
      </c>
      <c r="M3165" s="8" t="e">
        <f t="shared" si="934"/>
        <v>#N/A</v>
      </c>
      <c r="N3165" s="2" t="str">
        <f t="shared" si="935"/>
        <v>-</v>
      </c>
      <c r="O3165" s="2" t="str">
        <f t="shared" si="936"/>
        <v>-</v>
      </c>
      <c r="P3165" s="2" t="str">
        <f t="shared" si="937"/>
        <v>-</v>
      </c>
      <c r="Q3165" s="2" t="str">
        <f t="shared" si="938"/>
        <v>-</v>
      </c>
      <c r="AS3165" t="s">
        <v>597</v>
      </c>
      <c r="AT3165" t="s">
        <v>85</v>
      </c>
      <c r="AW3165" s="35">
        <v>55</v>
      </c>
      <c r="AX3165" s="37">
        <v>15</v>
      </c>
      <c r="AY3165" s="41">
        <f t="shared" si="921"/>
        <v>55015</v>
      </c>
      <c r="BA3165" s="7" t="s">
        <v>59</v>
      </c>
    </row>
    <row r="3166" spans="1:53" hidden="1" outlineLevel="1">
      <c r="A3166" t="s">
        <v>2446</v>
      </c>
      <c r="B3166" t="s">
        <v>85</v>
      </c>
      <c r="C3166" s="25">
        <v>60271</v>
      </c>
      <c r="G3166" s="31"/>
      <c r="H3166" s="1">
        <v>21686</v>
      </c>
      <c r="I3166" s="2" t="str">
        <f t="shared" si="930"/>
        <v/>
      </c>
      <c r="J3166" s="2" t="str">
        <f t="shared" si="931"/>
        <v/>
      </c>
      <c r="K3166" s="10" t="e">
        <f t="shared" si="932"/>
        <v>#N/A</v>
      </c>
      <c r="L3166" s="9" t="e">
        <f t="shared" si="933"/>
        <v>#N/A</v>
      </c>
      <c r="M3166" s="8" t="e">
        <f t="shared" si="934"/>
        <v>#N/A</v>
      </c>
      <c r="N3166" s="2" t="str">
        <f t="shared" si="935"/>
        <v>-</v>
      </c>
      <c r="O3166" s="2" t="str">
        <f t="shared" si="936"/>
        <v>-</v>
      </c>
      <c r="P3166" s="2" t="str">
        <f t="shared" si="937"/>
        <v>-</v>
      </c>
      <c r="Q3166" s="2" t="str">
        <f t="shared" si="938"/>
        <v>-</v>
      </c>
      <c r="AS3166" t="s">
        <v>2446</v>
      </c>
      <c r="AT3166" t="s">
        <v>85</v>
      </c>
      <c r="AW3166" s="35">
        <v>55</v>
      </c>
      <c r="AX3166" s="37">
        <v>17</v>
      </c>
      <c r="AY3166" s="41">
        <f t="shared" si="921"/>
        <v>55017</v>
      </c>
      <c r="BA3166" s="7" t="s">
        <v>59</v>
      </c>
    </row>
    <row r="3167" spans="1:53" hidden="1" outlineLevel="1">
      <c r="A3167" t="s">
        <v>1351</v>
      </c>
      <c r="B3167" t="s">
        <v>85</v>
      </c>
      <c r="C3167" s="25">
        <v>34399</v>
      </c>
      <c r="G3167" s="31"/>
      <c r="H3167" s="1">
        <v>11180</v>
      </c>
      <c r="I3167" s="2" t="str">
        <f t="shared" si="930"/>
        <v/>
      </c>
      <c r="J3167" s="2" t="str">
        <f t="shared" si="931"/>
        <v/>
      </c>
      <c r="K3167" s="10" t="e">
        <f t="shared" si="932"/>
        <v>#N/A</v>
      </c>
      <c r="L3167" s="9" t="e">
        <f t="shared" si="933"/>
        <v>#N/A</v>
      </c>
      <c r="M3167" s="8" t="e">
        <f t="shared" si="934"/>
        <v>#N/A</v>
      </c>
      <c r="N3167" s="2" t="str">
        <f t="shared" si="935"/>
        <v>-</v>
      </c>
      <c r="O3167" s="2" t="str">
        <f t="shared" si="936"/>
        <v>-</v>
      </c>
      <c r="P3167" s="2" t="str">
        <f t="shared" si="937"/>
        <v>-</v>
      </c>
      <c r="Q3167" s="2" t="str">
        <f t="shared" si="938"/>
        <v>-</v>
      </c>
      <c r="AS3167" t="s">
        <v>1351</v>
      </c>
      <c r="AT3167" t="s">
        <v>85</v>
      </c>
      <c r="AW3167" s="35">
        <v>55</v>
      </c>
      <c r="AX3167" s="37">
        <v>19</v>
      </c>
      <c r="AY3167" s="41">
        <f t="shared" si="921"/>
        <v>55019</v>
      </c>
      <c r="BA3167" s="7" t="s">
        <v>59</v>
      </c>
    </row>
    <row r="3168" spans="1:53" hidden="1" outlineLevel="1">
      <c r="A3168" t="s">
        <v>725</v>
      </c>
      <c r="B3168" t="s">
        <v>85</v>
      </c>
      <c r="C3168" s="25">
        <v>55820</v>
      </c>
      <c r="G3168" s="31"/>
      <c r="H3168" s="1">
        <v>22054</v>
      </c>
      <c r="I3168" s="2" t="str">
        <f t="shared" si="930"/>
        <v/>
      </c>
      <c r="J3168" s="2" t="str">
        <f t="shared" si="931"/>
        <v/>
      </c>
      <c r="K3168" s="10" t="e">
        <f t="shared" si="932"/>
        <v>#N/A</v>
      </c>
      <c r="L3168" s="9" t="e">
        <f t="shared" si="933"/>
        <v>#N/A</v>
      </c>
      <c r="M3168" s="8" t="e">
        <f t="shared" si="934"/>
        <v>#N/A</v>
      </c>
      <c r="N3168" s="2" t="str">
        <f t="shared" si="935"/>
        <v>-</v>
      </c>
      <c r="O3168" s="2" t="str">
        <f t="shared" si="936"/>
        <v>-</v>
      </c>
      <c r="P3168" s="2" t="str">
        <f t="shared" si="937"/>
        <v>-</v>
      </c>
      <c r="Q3168" s="2" t="str">
        <f t="shared" si="938"/>
        <v>-</v>
      </c>
      <c r="AS3168" t="s">
        <v>725</v>
      </c>
      <c r="AT3168" t="s">
        <v>85</v>
      </c>
      <c r="AW3168" s="35">
        <v>55</v>
      </c>
      <c r="AX3168" s="37">
        <v>21</v>
      </c>
      <c r="AY3168" s="41">
        <f t="shared" si="921"/>
        <v>55021</v>
      </c>
      <c r="BA3168" s="7" t="s">
        <v>59</v>
      </c>
    </row>
    <row r="3169" spans="1:53" hidden="1" outlineLevel="1">
      <c r="A3169" t="s">
        <v>351</v>
      </c>
      <c r="B3169" t="s">
        <v>85</v>
      </c>
      <c r="C3169" s="25">
        <v>16953</v>
      </c>
      <c r="G3169" s="31"/>
      <c r="H3169" s="1">
        <v>6245</v>
      </c>
      <c r="I3169" s="2" t="str">
        <f t="shared" si="930"/>
        <v/>
      </c>
      <c r="J3169" s="2" t="str">
        <f t="shared" si="931"/>
        <v/>
      </c>
      <c r="K3169" s="10" t="e">
        <f t="shared" si="932"/>
        <v>#N/A</v>
      </c>
      <c r="L3169" s="9" t="e">
        <f t="shared" si="933"/>
        <v>#N/A</v>
      </c>
      <c r="M3169" s="8" t="e">
        <f t="shared" si="934"/>
        <v>#N/A</v>
      </c>
      <c r="N3169" s="2" t="str">
        <f t="shared" si="935"/>
        <v>-</v>
      </c>
      <c r="O3169" s="2" t="str">
        <f t="shared" si="936"/>
        <v>-</v>
      </c>
      <c r="P3169" s="2" t="str">
        <f t="shared" si="937"/>
        <v>-</v>
      </c>
      <c r="Q3169" s="2" t="str">
        <f t="shared" si="938"/>
        <v>-</v>
      </c>
      <c r="AS3169" t="s">
        <v>351</v>
      </c>
      <c r="AT3169" t="s">
        <v>85</v>
      </c>
      <c r="AW3169" s="35">
        <v>55</v>
      </c>
      <c r="AX3169" s="37">
        <v>23</v>
      </c>
      <c r="AY3169" s="41">
        <f t="shared" si="921"/>
        <v>55023</v>
      </c>
      <c r="BA3169" s="7" t="s">
        <v>59</v>
      </c>
    </row>
    <row r="3170" spans="1:53" hidden="1" outlineLevel="1">
      <c r="A3170" t="s">
        <v>598</v>
      </c>
      <c r="B3170" t="s">
        <v>85</v>
      </c>
      <c r="C3170" s="25">
        <v>465018</v>
      </c>
      <c r="G3170" s="31"/>
      <c r="H3170" s="1">
        <v>212185</v>
      </c>
      <c r="I3170" s="2" t="str">
        <f t="shared" si="930"/>
        <v/>
      </c>
      <c r="J3170" s="2" t="str">
        <f t="shared" si="931"/>
        <v/>
      </c>
      <c r="K3170" s="10" t="e">
        <f t="shared" si="932"/>
        <v>#N/A</v>
      </c>
      <c r="L3170" s="9" t="e">
        <f t="shared" si="933"/>
        <v>#N/A</v>
      </c>
      <c r="M3170" s="8" t="e">
        <f t="shared" si="934"/>
        <v>#N/A</v>
      </c>
      <c r="N3170" s="2" t="str">
        <f t="shared" si="935"/>
        <v>-</v>
      </c>
      <c r="O3170" s="2" t="str">
        <f t="shared" si="936"/>
        <v>-</v>
      </c>
      <c r="P3170" s="2" t="str">
        <f t="shared" si="937"/>
        <v>-</v>
      </c>
      <c r="Q3170" s="2" t="str">
        <f t="shared" si="938"/>
        <v>-</v>
      </c>
      <c r="AS3170" t="s">
        <v>598</v>
      </c>
      <c r="AT3170" t="s">
        <v>85</v>
      </c>
      <c r="AW3170" s="35">
        <v>55</v>
      </c>
      <c r="AX3170" s="37">
        <v>25</v>
      </c>
      <c r="AY3170" s="41">
        <f t="shared" si="921"/>
        <v>55025</v>
      </c>
      <c r="BA3170" s="7" t="s">
        <v>59</v>
      </c>
    </row>
    <row r="3171" spans="1:53" hidden="1" outlineLevel="1">
      <c r="A3171" t="s">
        <v>1155</v>
      </c>
      <c r="B3171" t="s">
        <v>85</v>
      </c>
      <c r="C3171" s="25">
        <v>89003</v>
      </c>
      <c r="G3171" s="31"/>
      <c r="H3171" s="1">
        <v>23233</v>
      </c>
      <c r="I3171" s="2" t="str">
        <f t="shared" si="930"/>
        <v/>
      </c>
      <c r="J3171" s="2" t="str">
        <f t="shared" si="931"/>
        <v/>
      </c>
      <c r="K3171" s="10" t="e">
        <f t="shared" si="932"/>
        <v>#N/A</v>
      </c>
      <c r="L3171" s="9" t="e">
        <f t="shared" si="933"/>
        <v>#N/A</v>
      </c>
      <c r="M3171" s="8" t="e">
        <f t="shared" si="934"/>
        <v>#N/A</v>
      </c>
      <c r="N3171" s="2" t="str">
        <f t="shared" si="935"/>
        <v>-</v>
      </c>
      <c r="O3171" s="2" t="str">
        <f t="shared" si="936"/>
        <v>-</v>
      </c>
      <c r="P3171" s="2" t="str">
        <f t="shared" si="937"/>
        <v>-</v>
      </c>
      <c r="Q3171" s="2" t="str">
        <f t="shared" si="938"/>
        <v>-</v>
      </c>
      <c r="AS3171" t="s">
        <v>1155</v>
      </c>
      <c r="AT3171" t="s">
        <v>85</v>
      </c>
      <c r="AW3171" s="35">
        <v>55</v>
      </c>
      <c r="AX3171" s="37">
        <v>27</v>
      </c>
      <c r="AY3171" s="41">
        <f t="shared" si="921"/>
        <v>55027</v>
      </c>
      <c r="BA3171" s="7" t="s">
        <v>59</v>
      </c>
    </row>
    <row r="3172" spans="1:53" hidden="1" outlineLevel="1">
      <c r="A3172" t="s">
        <v>1697</v>
      </c>
      <c r="B3172" t="s">
        <v>85</v>
      </c>
      <c r="C3172" s="25">
        <v>28167</v>
      </c>
      <c r="G3172" s="31"/>
      <c r="H3172" s="1">
        <v>14260</v>
      </c>
      <c r="I3172" s="2" t="str">
        <f t="shared" si="930"/>
        <v/>
      </c>
      <c r="J3172" s="2" t="str">
        <f t="shared" si="931"/>
        <v/>
      </c>
      <c r="K3172" s="10" t="e">
        <f t="shared" si="932"/>
        <v>#N/A</v>
      </c>
      <c r="L3172" s="9" t="e">
        <f t="shared" si="933"/>
        <v>#N/A</v>
      </c>
      <c r="M3172" s="8" t="e">
        <f t="shared" si="934"/>
        <v>#N/A</v>
      </c>
      <c r="N3172" s="2" t="str">
        <f t="shared" si="935"/>
        <v>-</v>
      </c>
      <c r="O3172" s="2" t="str">
        <f t="shared" si="936"/>
        <v>-</v>
      </c>
      <c r="P3172" s="2" t="str">
        <f t="shared" si="937"/>
        <v>-</v>
      </c>
      <c r="Q3172" s="2" t="str">
        <f t="shared" si="938"/>
        <v>-</v>
      </c>
      <c r="AS3172" t="s">
        <v>1697</v>
      </c>
      <c r="AT3172" t="s">
        <v>85</v>
      </c>
      <c r="AW3172" s="35">
        <v>55</v>
      </c>
      <c r="AX3172" s="37">
        <v>29</v>
      </c>
      <c r="AY3172" s="41">
        <f t="shared" si="921"/>
        <v>55029</v>
      </c>
      <c r="BA3172" s="7" t="s">
        <v>59</v>
      </c>
    </row>
    <row r="3173" spans="1:53" hidden="1" outlineLevel="1">
      <c r="A3173" t="s">
        <v>2696</v>
      </c>
      <c r="B3173" t="s">
        <v>85</v>
      </c>
      <c r="C3173" s="25">
        <v>43815</v>
      </c>
      <c r="G3173" s="31"/>
      <c r="H3173" s="1">
        <v>16281</v>
      </c>
      <c r="I3173" s="2" t="str">
        <f t="shared" si="930"/>
        <v/>
      </c>
      <c r="J3173" s="2" t="str">
        <f t="shared" si="931"/>
        <v/>
      </c>
      <c r="K3173" s="10" t="e">
        <f t="shared" si="932"/>
        <v>#N/A</v>
      </c>
      <c r="L3173" s="9" t="e">
        <f t="shared" si="933"/>
        <v>#N/A</v>
      </c>
      <c r="M3173" s="8" t="e">
        <f t="shared" si="934"/>
        <v>#N/A</v>
      </c>
      <c r="N3173" s="2" t="str">
        <f t="shared" si="935"/>
        <v>-</v>
      </c>
      <c r="O3173" s="2" t="str">
        <f t="shared" si="936"/>
        <v>-</v>
      </c>
      <c r="P3173" s="2" t="str">
        <f t="shared" si="937"/>
        <v>-</v>
      </c>
      <c r="Q3173" s="2" t="str">
        <f t="shared" si="938"/>
        <v>-</v>
      </c>
      <c r="AS3173" t="s">
        <v>2696</v>
      </c>
      <c r="AT3173" t="s">
        <v>85</v>
      </c>
      <c r="AW3173" s="35">
        <v>55</v>
      </c>
      <c r="AX3173" s="37">
        <v>31</v>
      </c>
      <c r="AY3173" s="41">
        <f t="shared" si="921"/>
        <v>55031</v>
      </c>
      <c r="BA3173" s="7" t="s">
        <v>59</v>
      </c>
    </row>
    <row r="3174" spans="1:53" hidden="1" outlineLevel="1">
      <c r="A3174" t="s">
        <v>1353</v>
      </c>
      <c r="B3174" t="s">
        <v>85</v>
      </c>
      <c r="C3174" s="25">
        <v>42828</v>
      </c>
      <c r="G3174" s="31"/>
      <c r="H3174" s="1">
        <v>14438</v>
      </c>
      <c r="I3174" s="2" t="str">
        <f t="shared" si="930"/>
        <v/>
      </c>
      <c r="J3174" s="2" t="str">
        <f t="shared" si="931"/>
        <v/>
      </c>
      <c r="K3174" s="10" t="e">
        <f t="shared" si="932"/>
        <v>#N/A</v>
      </c>
      <c r="L3174" s="9" t="e">
        <f t="shared" si="933"/>
        <v>#N/A</v>
      </c>
      <c r="M3174" s="8" t="e">
        <f t="shared" si="934"/>
        <v>#N/A</v>
      </c>
      <c r="N3174" s="2" t="str">
        <f t="shared" si="935"/>
        <v>-</v>
      </c>
      <c r="O3174" s="2" t="str">
        <f t="shared" si="936"/>
        <v>-</v>
      </c>
      <c r="P3174" s="2" t="str">
        <f t="shared" si="937"/>
        <v>-</v>
      </c>
      <c r="Q3174" s="2" t="str">
        <f t="shared" si="938"/>
        <v>-</v>
      </c>
      <c r="AS3174" t="s">
        <v>1353</v>
      </c>
      <c r="AT3174" t="s">
        <v>85</v>
      </c>
      <c r="AW3174" s="35">
        <v>55</v>
      </c>
      <c r="AX3174" s="37">
        <v>33</v>
      </c>
      <c r="AY3174" s="41">
        <f t="shared" si="921"/>
        <v>55033</v>
      </c>
      <c r="BA3174" s="7" t="s">
        <v>59</v>
      </c>
    </row>
    <row r="3175" spans="1:53" hidden="1" outlineLevel="1">
      <c r="A3175" t="s">
        <v>2856</v>
      </c>
      <c r="B3175" t="s">
        <v>85</v>
      </c>
      <c r="C3175" s="25">
        <v>95896</v>
      </c>
      <c r="G3175" s="31"/>
      <c r="H3175" s="1">
        <v>38259</v>
      </c>
      <c r="I3175" s="2" t="str">
        <f t="shared" si="930"/>
        <v/>
      </c>
      <c r="J3175" s="2" t="str">
        <f t="shared" si="931"/>
        <v/>
      </c>
      <c r="K3175" s="10" t="e">
        <f t="shared" si="932"/>
        <v>#N/A</v>
      </c>
      <c r="L3175" s="9" t="e">
        <f t="shared" si="933"/>
        <v>#N/A</v>
      </c>
      <c r="M3175" s="8" t="e">
        <f t="shared" si="934"/>
        <v>#N/A</v>
      </c>
      <c r="N3175" s="2" t="str">
        <f t="shared" si="935"/>
        <v>-</v>
      </c>
      <c r="O3175" s="2" t="str">
        <f t="shared" si="936"/>
        <v>-</v>
      </c>
      <c r="P3175" s="2" t="str">
        <f t="shared" si="937"/>
        <v>-</v>
      </c>
      <c r="Q3175" s="2" t="str">
        <f t="shared" si="938"/>
        <v>-</v>
      </c>
      <c r="AS3175" t="s">
        <v>2856</v>
      </c>
      <c r="AT3175" t="s">
        <v>85</v>
      </c>
      <c r="AW3175" s="35">
        <v>55</v>
      </c>
      <c r="AX3175" s="37">
        <v>35</v>
      </c>
      <c r="AY3175" s="41">
        <f t="shared" si="921"/>
        <v>55035</v>
      </c>
      <c r="BA3175" s="7" t="s">
        <v>59</v>
      </c>
    </row>
    <row r="3176" spans="1:53" hidden="1" outlineLevel="1">
      <c r="A3176" t="s">
        <v>1918</v>
      </c>
      <c r="B3176" t="s">
        <v>85</v>
      </c>
      <c r="C3176" s="25">
        <v>4794</v>
      </c>
      <c r="G3176" s="31"/>
      <c r="H3176" s="1">
        <v>1867</v>
      </c>
      <c r="I3176" s="2" t="str">
        <f t="shared" si="930"/>
        <v/>
      </c>
      <c r="J3176" s="2" t="str">
        <f t="shared" si="931"/>
        <v/>
      </c>
      <c r="K3176" s="10" t="e">
        <f t="shared" si="932"/>
        <v>#N/A</v>
      </c>
      <c r="L3176" s="9" t="e">
        <f t="shared" si="933"/>
        <v>#N/A</v>
      </c>
      <c r="M3176" s="8" t="e">
        <f t="shared" si="934"/>
        <v>#N/A</v>
      </c>
      <c r="N3176" s="2" t="str">
        <f t="shared" si="935"/>
        <v>-</v>
      </c>
      <c r="O3176" s="2" t="str">
        <f t="shared" si="936"/>
        <v>-</v>
      </c>
      <c r="P3176" s="2" t="str">
        <f t="shared" si="937"/>
        <v>-</v>
      </c>
      <c r="Q3176" s="2" t="str">
        <f t="shared" si="938"/>
        <v>-</v>
      </c>
      <c r="AS3176" t="s">
        <v>1918</v>
      </c>
      <c r="AT3176" t="s">
        <v>85</v>
      </c>
      <c r="AW3176" s="35">
        <v>55</v>
      </c>
      <c r="AX3176" s="37">
        <v>37</v>
      </c>
      <c r="AY3176" s="41">
        <f t="shared" ref="AY3176:AY3239" si="939">1000*AW3176+AX3176</f>
        <v>55037</v>
      </c>
      <c r="BA3176" s="7" t="s">
        <v>59</v>
      </c>
    </row>
    <row r="3177" spans="1:53" hidden="1" outlineLevel="1">
      <c r="A3177" t="s">
        <v>2420</v>
      </c>
      <c r="B3177" t="s">
        <v>85</v>
      </c>
      <c r="C3177" s="25">
        <v>99920</v>
      </c>
      <c r="G3177" s="31"/>
      <c r="H3177" s="1">
        <v>30203</v>
      </c>
      <c r="I3177" s="2" t="str">
        <f t="shared" si="930"/>
        <v/>
      </c>
      <c r="J3177" s="2" t="str">
        <f t="shared" si="931"/>
        <v/>
      </c>
      <c r="K3177" s="10" t="e">
        <f t="shared" si="932"/>
        <v>#N/A</v>
      </c>
      <c r="L3177" s="9" t="e">
        <f t="shared" si="933"/>
        <v>#N/A</v>
      </c>
      <c r="M3177" s="8" t="e">
        <f t="shared" si="934"/>
        <v>#N/A</v>
      </c>
      <c r="N3177" s="2" t="str">
        <f t="shared" si="935"/>
        <v>-</v>
      </c>
      <c r="O3177" s="2" t="str">
        <f t="shared" si="936"/>
        <v>-</v>
      </c>
      <c r="P3177" s="2" t="str">
        <f t="shared" si="937"/>
        <v>-</v>
      </c>
      <c r="Q3177" s="2" t="str">
        <f t="shared" si="938"/>
        <v>-</v>
      </c>
      <c r="AS3177" t="s">
        <v>2420</v>
      </c>
      <c r="AT3177" t="s">
        <v>85</v>
      </c>
      <c r="AW3177" s="35">
        <v>55</v>
      </c>
      <c r="AX3177" s="37">
        <v>39</v>
      </c>
      <c r="AY3177" s="41">
        <f t="shared" si="939"/>
        <v>55039</v>
      </c>
      <c r="BA3177" s="7" t="s">
        <v>59</v>
      </c>
    </row>
    <row r="3178" spans="1:53" hidden="1" outlineLevel="1">
      <c r="A3178" t="s">
        <v>176</v>
      </c>
      <c r="B3178" t="s">
        <v>85</v>
      </c>
      <c r="C3178" s="25">
        <v>9737</v>
      </c>
      <c r="G3178" s="31"/>
      <c r="H3178" s="1">
        <v>3446</v>
      </c>
      <c r="I3178" s="2" t="str">
        <f t="shared" si="930"/>
        <v/>
      </c>
      <c r="J3178" s="2" t="str">
        <f t="shared" si="931"/>
        <v/>
      </c>
      <c r="K3178" s="10" t="e">
        <f t="shared" si="932"/>
        <v>#N/A</v>
      </c>
      <c r="L3178" s="9" t="e">
        <f t="shared" si="933"/>
        <v>#N/A</v>
      </c>
      <c r="M3178" s="8" t="e">
        <f t="shared" si="934"/>
        <v>#N/A</v>
      </c>
      <c r="N3178" s="2" t="str">
        <f t="shared" si="935"/>
        <v>-</v>
      </c>
      <c r="O3178" s="2" t="str">
        <f t="shared" si="936"/>
        <v>-</v>
      </c>
      <c r="P3178" s="2" t="str">
        <f t="shared" si="937"/>
        <v>-</v>
      </c>
      <c r="Q3178" s="2" t="str">
        <f t="shared" si="938"/>
        <v>-</v>
      </c>
      <c r="AS3178" t="s">
        <v>176</v>
      </c>
      <c r="AT3178" t="s">
        <v>85</v>
      </c>
      <c r="AW3178" s="35">
        <v>55</v>
      </c>
      <c r="AX3178" s="37">
        <v>41</v>
      </c>
      <c r="AY3178" s="41">
        <f t="shared" si="939"/>
        <v>55041</v>
      </c>
      <c r="BA3178" s="7" t="s">
        <v>59</v>
      </c>
    </row>
    <row r="3179" spans="1:53" hidden="1" outlineLevel="1">
      <c r="A3179" t="s">
        <v>429</v>
      </c>
      <c r="B3179" t="s">
        <v>85</v>
      </c>
      <c r="C3179" s="25">
        <v>50051</v>
      </c>
      <c r="G3179" s="31"/>
      <c r="H3179" s="1">
        <v>16366</v>
      </c>
      <c r="I3179" s="2" t="str">
        <f t="shared" si="930"/>
        <v/>
      </c>
      <c r="J3179" s="2" t="str">
        <f t="shared" si="931"/>
        <v/>
      </c>
      <c r="K3179" s="10" t="e">
        <f t="shared" si="932"/>
        <v>#N/A</v>
      </c>
      <c r="L3179" s="9" t="e">
        <f t="shared" si="933"/>
        <v>#N/A</v>
      </c>
      <c r="M3179" s="8" t="e">
        <f t="shared" si="934"/>
        <v>#N/A</v>
      </c>
      <c r="N3179" s="2" t="str">
        <f t="shared" si="935"/>
        <v>-</v>
      </c>
      <c r="O3179" s="2" t="str">
        <f t="shared" si="936"/>
        <v>-</v>
      </c>
      <c r="P3179" s="2" t="str">
        <f t="shared" si="937"/>
        <v>-</v>
      </c>
      <c r="Q3179" s="2" t="str">
        <f t="shared" si="938"/>
        <v>-</v>
      </c>
      <c r="AS3179" t="s">
        <v>429</v>
      </c>
      <c r="AT3179" t="s">
        <v>85</v>
      </c>
      <c r="AW3179" s="35">
        <v>55</v>
      </c>
      <c r="AX3179" s="37">
        <v>43</v>
      </c>
      <c r="AY3179" s="41">
        <f t="shared" si="939"/>
        <v>55043</v>
      </c>
      <c r="BA3179" s="7" t="s">
        <v>59</v>
      </c>
    </row>
    <row r="3180" spans="1:53" hidden="1" outlineLevel="1">
      <c r="A3180" t="s">
        <v>2623</v>
      </c>
      <c r="B3180" t="s">
        <v>85</v>
      </c>
      <c r="C3180" s="25">
        <v>35869</v>
      </c>
      <c r="G3180" s="31"/>
      <c r="H3180" s="1">
        <v>13209</v>
      </c>
      <c r="I3180" s="2" t="str">
        <f t="shared" si="930"/>
        <v/>
      </c>
      <c r="J3180" s="2" t="str">
        <f t="shared" si="931"/>
        <v/>
      </c>
      <c r="K3180" s="10" t="e">
        <f t="shared" si="932"/>
        <v>#N/A</v>
      </c>
      <c r="L3180" s="9" t="e">
        <f t="shared" si="933"/>
        <v>#N/A</v>
      </c>
      <c r="M3180" s="8" t="e">
        <f t="shared" si="934"/>
        <v>#N/A</v>
      </c>
      <c r="N3180" s="2" t="str">
        <f t="shared" si="935"/>
        <v>-</v>
      </c>
      <c r="O3180" s="2" t="str">
        <f t="shared" si="936"/>
        <v>-</v>
      </c>
      <c r="P3180" s="2" t="str">
        <f t="shared" si="937"/>
        <v>-</v>
      </c>
      <c r="Q3180" s="2" t="str">
        <f t="shared" si="938"/>
        <v>-</v>
      </c>
      <c r="AS3180" t="s">
        <v>2623</v>
      </c>
      <c r="AT3180" t="s">
        <v>85</v>
      </c>
      <c r="AW3180" s="35">
        <v>55</v>
      </c>
      <c r="AX3180" s="37">
        <v>45</v>
      </c>
      <c r="AY3180" s="41">
        <f t="shared" si="939"/>
        <v>55045</v>
      </c>
      <c r="BA3180" s="7" t="s">
        <v>59</v>
      </c>
    </row>
    <row r="3181" spans="1:53" hidden="1" outlineLevel="1">
      <c r="A3181" t="s">
        <v>2433</v>
      </c>
      <c r="B3181" t="s">
        <v>85</v>
      </c>
      <c r="C3181" s="25">
        <v>19195</v>
      </c>
      <c r="G3181" s="31"/>
      <c r="H3181" s="1">
        <v>6619</v>
      </c>
      <c r="I3181" s="2" t="str">
        <f t="shared" si="930"/>
        <v/>
      </c>
      <c r="J3181" s="2" t="str">
        <f t="shared" si="931"/>
        <v/>
      </c>
      <c r="K3181" s="10" t="e">
        <f t="shared" si="932"/>
        <v>#N/A</v>
      </c>
      <c r="L3181" s="9" t="e">
        <f t="shared" si="933"/>
        <v>#N/A</v>
      </c>
      <c r="M3181" s="8" t="e">
        <f t="shared" si="934"/>
        <v>#N/A</v>
      </c>
      <c r="N3181" s="2" t="str">
        <f t="shared" si="935"/>
        <v>-</v>
      </c>
      <c r="O3181" s="2" t="str">
        <f t="shared" si="936"/>
        <v>-</v>
      </c>
      <c r="P3181" s="2" t="str">
        <f t="shared" si="937"/>
        <v>-</v>
      </c>
      <c r="Q3181" s="2" t="str">
        <f t="shared" si="938"/>
        <v>-</v>
      </c>
      <c r="AS3181" t="s">
        <v>2433</v>
      </c>
      <c r="AT3181" t="s">
        <v>85</v>
      </c>
      <c r="AW3181" s="35">
        <v>55</v>
      </c>
      <c r="AX3181" s="37">
        <v>47</v>
      </c>
      <c r="AY3181" s="41">
        <f t="shared" si="939"/>
        <v>55047</v>
      </c>
      <c r="BA3181" s="7" t="s">
        <v>59</v>
      </c>
    </row>
    <row r="3182" spans="1:53" hidden="1" outlineLevel="1">
      <c r="A3182" t="s">
        <v>2625</v>
      </c>
      <c r="B3182" t="s">
        <v>85</v>
      </c>
      <c r="C3182" s="25">
        <v>23589</v>
      </c>
      <c r="G3182" s="31"/>
      <c r="H3182" s="1">
        <v>8828</v>
      </c>
      <c r="I3182" s="2" t="str">
        <f t="shared" si="930"/>
        <v/>
      </c>
      <c r="J3182" s="2" t="str">
        <f t="shared" si="931"/>
        <v/>
      </c>
      <c r="K3182" s="10" t="e">
        <f t="shared" si="932"/>
        <v>#N/A</v>
      </c>
      <c r="L3182" s="9" t="e">
        <f t="shared" si="933"/>
        <v>#N/A</v>
      </c>
      <c r="M3182" s="8" t="e">
        <f t="shared" si="934"/>
        <v>#N/A</v>
      </c>
      <c r="N3182" s="2" t="str">
        <f t="shared" si="935"/>
        <v>-</v>
      </c>
      <c r="O3182" s="2" t="str">
        <f t="shared" si="936"/>
        <v>-</v>
      </c>
      <c r="P3182" s="2" t="str">
        <f t="shared" si="937"/>
        <v>-</v>
      </c>
      <c r="Q3182" s="2" t="str">
        <f t="shared" si="938"/>
        <v>-</v>
      </c>
      <c r="AS3182" t="s">
        <v>2625</v>
      </c>
      <c r="AT3182" t="s">
        <v>85</v>
      </c>
      <c r="AW3182" s="35">
        <v>55</v>
      </c>
      <c r="AX3182" s="37">
        <v>49</v>
      </c>
      <c r="AY3182" s="41">
        <f t="shared" si="939"/>
        <v>55049</v>
      </c>
      <c r="BA3182" s="7" t="s">
        <v>59</v>
      </c>
    </row>
    <row r="3183" spans="1:53" hidden="1" outlineLevel="1">
      <c r="A3183" t="s">
        <v>1007</v>
      </c>
      <c r="B3183" t="s">
        <v>85</v>
      </c>
      <c r="C3183" s="25">
        <v>6236</v>
      </c>
      <c r="G3183" s="31"/>
      <c r="H3183" s="1">
        <v>2729</v>
      </c>
      <c r="I3183" s="2" t="str">
        <f t="shared" si="930"/>
        <v/>
      </c>
      <c r="J3183" s="2" t="str">
        <f t="shared" si="931"/>
        <v/>
      </c>
      <c r="K3183" s="10" t="e">
        <f t="shared" si="932"/>
        <v>#N/A</v>
      </c>
      <c r="L3183" s="9" t="e">
        <f t="shared" si="933"/>
        <v>#N/A</v>
      </c>
      <c r="M3183" s="8" t="e">
        <f t="shared" si="934"/>
        <v>#N/A</v>
      </c>
      <c r="N3183" s="2" t="str">
        <f t="shared" si="935"/>
        <v>-</v>
      </c>
      <c r="O3183" s="2" t="str">
        <f t="shared" si="936"/>
        <v>-</v>
      </c>
      <c r="P3183" s="2" t="str">
        <f t="shared" si="937"/>
        <v>-</v>
      </c>
      <c r="Q3183" s="2" t="str">
        <f t="shared" si="938"/>
        <v>-</v>
      </c>
      <c r="AS3183" t="s">
        <v>1007</v>
      </c>
      <c r="AT3183" t="s">
        <v>85</v>
      </c>
      <c r="AW3183" s="35">
        <v>55</v>
      </c>
      <c r="AX3183" s="37">
        <v>51</v>
      </c>
      <c r="AY3183" s="41">
        <f t="shared" si="939"/>
        <v>55051</v>
      </c>
      <c r="BA3183" s="7" t="s">
        <v>59</v>
      </c>
    </row>
    <row r="3184" spans="1:53" hidden="1" outlineLevel="1">
      <c r="A3184" t="s">
        <v>534</v>
      </c>
      <c r="B3184" t="s">
        <v>85</v>
      </c>
      <c r="C3184" s="25">
        <v>20016</v>
      </c>
      <c r="G3184" s="31"/>
      <c r="H3184" s="1">
        <v>6847</v>
      </c>
      <c r="I3184" s="2" t="str">
        <f t="shared" si="930"/>
        <v/>
      </c>
      <c r="J3184" s="2" t="str">
        <f t="shared" si="931"/>
        <v/>
      </c>
      <c r="K3184" s="10" t="e">
        <f t="shared" si="932"/>
        <v>#N/A</v>
      </c>
      <c r="L3184" s="9" t="e">
        <f t="shared" si="933"/>
        <v>#N/A</v>
      </c>
      <c r="M3184" s="8" t="e">
        <f t="shared" si="934"/>
        <v>#N/A</v>
      </c>
      <c r="N3184" s="2" t="str">
        <f t="shared" si="935"/>
        <v>-</v>
      </c>
      <c r="O3184" s="2" t="str">
        <f t="shared" si="936"/>
        <v>-</v>
      </c>
      <c r="P3184" s="2" t="str">
        <f t="shared" si="937"/>
        <v>-</v>
      </c>
      <c r="Q3184" s="2" t="str">
        <f t="shared" si="938"/>
        <v>-</v>
      </c>
      <c r="AS3184" t="s">
        <v>534</v>
      </c>
      <c r="AT3184" t="s">
        <v>85</v>
      </c>
      <c r="AW3184" s="35">
        <v>55</v>
      </c>
      <c r="AX3184" s="37">
        <v>53</v>
      </c>
      <c r="AY3184" s="41">
        <f t="shared" si="939"/>
        <v>55053</v>
      </c>
      <c r="BA3184" s="7" t="s">
        <v>59</v>
      </c>
    </row>
    <row r="3185" spans="1:53" hidden="1" outlineLevel="1">
      <c r="A3185" t="s">
        <v>708</v>
      </c>
      <c r="B3185" t="s">
        <v>85</v>
      </c>
      <c r="C3185" s="25">
        <v>81300</v>
      </c>
      <c r="G3185" s="31"/>
      <c r="H3185" s="1">
        <v>28776</v>
      </c>
      <c r="I3185" s="2" t="str">
        <f t="shared" si="930"/>
        <v/>
      </c>
      <c r="J3185" s="2" t="str">
        <f t="shared" si="931"/>
        <v/>
      </c>
      <c r="K3185" s="10" t="e">
        <f t="shared" si="932"/>
        <v>#N/A</v>
      </c>
      <c r="L3185" s="9" t="e">
        <f t="shared" si="933"/>
        <v>#N/A</v>
      </c>
      <c r="M3185" s="8" t="e">
        <f t="shared" si="934"/>
        <v>#N/A</v>
      </c>
      <c r="N3185" s="2" t="str">
        <f t="shared" si="935"/>
        <v>-</v>
      </c>
      <c r="O3185" s="2" t="str">
        <f t="shared" si="936"/>
        <v>-</v>
      </c>
      <c r="P3185" s="2" t="str">
        <f t="shared" si="937"/>
        <v>-</v>
      </c>
      <c r="Q3185" s="2" t="str">
        <f t="shared" si="938"/>
        <v>-</v>
      </c>
      <c r="AS3185" t="s">
        <v>708</v>
      </c>
      <c r="AT3185" t="s">
        <v>85</v>
      </c>
      <c r="AW3185" s="35">
        <v>55</v>
      </c>
      <c r="AX3185" s="37">
        <v>55</v>
      </c>
      <c r="AY3185" s="41">
        <f t="shared" si="939"/>
        <v>55055</v>
      </c>
      <c r="BA3185" s="7" t="s">
        <v>59</v>
      </c>
    </row>
    <row r="3186" spans="1:53" hidden="1" outlineLevel="1">
      <c r="A3186" t="s">
        <v>2715</v>
      </c>
      <c r="B3186" t="s">
        <v>85</v>
      </c>
      <c r="C3186" s="25">
        <v>26695</v>
      </c>
      <c r="G3186" s="31"/>
      <c r="H3186" s="1">
        <v>8142</v>
      </c>
      <c r="I3186" s="2" t="str">
        <f t="shared" si="930"/>
        <v/>
      </c>
      <c r="J3186" s="2" t="str">
        <f t="shared" si="931"/>
        <v/>
      </c>
      <c r="K3186" s="10" t="e">
        <f t="shared" si="932"/>
        <v>#N/A</v>
      </c>
      <c r="L3186" s="9" t="e">
        <f t="shared" si="933"/>
        <v>#N/A</v>
      </c>
      <c r="M3186" s="8" t="e">
        <f t="shared" si="934"/>
        <v>#N/A</v>
      </c>
      <c r="N3186" s="2" t="str">
        <f t="shared" si="935"/>
        <v>-</v>
      </c>
      <c r="O3186" s="2" t="str">
        <f t="shared" si="936"/>
        <v>-</v>
      </c>
      <c r="P3186" s="2" t="str">
        <f t="shared" si="937"/>
        <v>-</v>
      </c>
      <c r="Q3186" s="2" t="str">
        <f t="shared" si="938"/>
        <v>-</v>
      </c>
      <c r="AS3186" t="s">
        <v>2715</v>
      </c>
      <c r="AT3186" t="s">
        <v>85</v>
      </c>
      <c r="AW3186" s="35">
        <v>55</v>
      </c>
      <c r="AX3186" s="37">
        <v>57</v>
      </c>
      <c r="AY3186" s="41">
        <f t="shared" si="939"/>
        <v>55057</v>
      </c>
      <c r="BA3186" s="7" t="s">
        <v>59</v>
      </c>
    </row>
    <row r="3187" spans="1:53" hidden="1" outlineLevel="1">
      <c r="A3187" t="s">
        <v>1138</v>
      </c>
      <c r="B3187" t="s">
        <v>85</v>
      </c>
      <c r="C3187" s="25">
        <v>161607</v>
      </c>
      <c r="G3187" s="31"/>
      <c r="H3187" s="1">
        <v>50027</v>
      </c>
      <c r="I3187" s="2" t="str">
        <f t="shared" si="930"/>
        <v/>
      </c>
      <c r="J3187" s="2" t="str">
        <f t="shared" si="931"/>
        <v/>
      </c>
      <c r="K3187" s="10" t="e">
        <f t="shared" si="932"/>
        <v>#N/A</v>
      </c>
      <c r="L3187" s="9" t="e">
        <f t="shared" si="933"/>
        <v>#N/A</v>
      </c>
      <c r="M3187" s="8" t="e">
        <f t="shared" si="934"/>
        <v>#N/A</v>
      </c>
      <c r="N3187" s="2" t="str">
        <f t="shared" si="935"/>
        <v>-</v>
      </c>
      <c r="O3187" s="2" t="str">
        <f t="shared" si="936"/>
        <v>-</v>
      </c>
      <c r="P3187" s="2" t="str">
        <f t="shared" si="937"/>
        <v>-</v>
      </c>
      <c r="Q3187" s="2" t="str">
        <f t="shared" si="938"/>
        <v>-</v>
      </c>
      <c r="AS3187" t="s">
        <v>1138</v>
      </c>
      <c r="AT3187" t="s">
        <v>85</v>
      </c>
      <c r="AW3187" s="35">
        <v>55</v>
      </c>
      <c r="AX3187" s="37">
        <v>59</v>
      </c>
      <c r="AY3187" s="41">
        <f t="shared" si="939"/>
        <v>55059</v>
      </c>
      <c r="BA3187" s="7" t="s">
        <v>59</v>
      </c>
    </row>
    <row r="3188" spans="1:53" hidden="1" outlineLevel="1">
      <c r="A3188" t="s">
        <v>248</v>
      </c>
      <c r="B3188" t="s">
        <v>85</v>
      </c>
      <c r="C3188" s="25">
        <v>20755</v>
      </c>
      <c r="G3188" s="31"/>
      <c r="H3188" s="1">
        <v>8915</v>
      </c>
      <c r="I3188" s="2" t="str">
        <f t="shared" si="930"/>
        <v/>
      </c>
      <c r="J3188" s="2" t="str">
        <f t="shared" si="931"/>
        <v/>
      </c>
      <c r="K3188" s="10" t="e">
        <f t="shared" si="932"/>
        <v>#N/A</v>
      </c>
      <c r="L3188" s="9" t="e">
        <f t="shared" si="933"/>
        <v>#N/A</v>
      </c>
      <c r="M3188" s="8" t="e">
        <f t="shared" si="934"/>
        <v>#N/A</v>
      </c>
      <c r="N3188" s="2" t="str">
        <f t="shared" si="935"/>
        <v>-</v>
      </c>
      <c r="O3188" s="2" t="str">
        <f t="shared" si="936"/>
        <v>-</v>
      </c>
      <c r="P3188" s="2" t="str">
        <f t="shared" si="937"/>
        <v>-</v>
      </c>
      <c r="Q3188" s="2" t="str">
        <f t="shared" si="938"/>
        <v>-</v>
      </c>
      <c r="AS3188" t="s">
        <v>248</v>
      </c>
      <c r="AT3188" t="s">
        <v>85</v>
      </c>
      <c r="AW3188" s="35">
        <v>55</v>
      </c>
      <c r="AX3188" s="37">
        <v>61</v>
      </c>
      <c r="AY3188" s="41">
        <f t="shared" si="939"/>
        <v>55061</v>
      </c>
      <c r="BA3188" s="7" t="s">
        <v>59</v>
      </c>
    </row>
    <row r="3189" spans="1:53" hidden="1" outlineLevel="1">
      <c r="A3189" t="s">
        <v>1609</v>
      </c>
      <c r="B3189" t="s">
        <v>85</v>
      </c>
      <c r="C3189" s="25">
        <v>110641</v>
      </c>
      <c r="G3189" s="31"/>
      <c r="H3189" s="1">
        <v>42460</v>
      </c>
      <c r="I3189" s="2" t="str">
        <f t="shared" si="930"/>
        <v/>
      </c>
      <c r="J3189" s="2" t="str">
        <f t="shared" si="931"/>
        <v/>
      </c>
      <c r="K3189" s="10" t="e">
        <f t="shared" si="932"/>
        <v>#N/A</v>
      </c>
      <c r="L3189" s="9" t="e">
        <f t="shared" si="933"/>
        <v>#N/A</v>
      </c>
      <c r="M3189" s="8" t="e">
        <f t="shared" si="934"/>
        <v>#N/A</v>
      </c>
      <c r="N3189" s="2" t="str">
        <f t="shared" si="935"/>
        <v>-</v>
      </c>
      <c r="O3189" s="2" t="str">
        <f t="shared" si="936"/>
        <v>-</v>
      </c>
      <c r="P3189" s="2" t="str">
        <f t="shared" si="937"/>
        <v>-</v>
      </c>
      <c r="Q3189" s="2" t="str">
        <f t="shared" si="938"/>
        <v>-</v>
      </c>
      <c r="AS3189" t="s">
        <v>1609</v>
      </c>
      <c r="AT3189" t="s">
        <v>85</v>
      </c>
      <c r="AW3189" s="35">
        <v>55</v>
      </c>
      <c r="AX3189" s="37">
        <v>63</v>
      </c>
      <c r="AY3189" s="41">
        <f t="shared" si="939"/>
        <v>55063</v>
      </c>
      <c r="BA3189" s="7" t="s">
        <v>59</v>
      </c>
    </row>
    <row r="3190" spans="1:53" hidden="1" outlineLevel="1">
      <c r="A3190" t="s">
        <v>2031</v>
      </c>
      <c r="B3190" t="s">
        <v>85</v>
      </c>
      <c r="C3190" s="25">
        <v>16785</v>
      </c>
      <c r="G3190" s="31"/>
      <c r="H3190" s="1">
        <v>5695</v>
      </c>
      <c r="I3190" s="2" t="str">
        <f t="shared" si="930"/>
        <v/>
      </c>
      <c r="J3190" s="2" t="str">
        <f t="shared" si="931"/>
        <v/>
      </c>
      <c r="K3190" s="10" t="e">
        <f t="shared" ref="K3190:K3221" si="940">RANK(R3190,R3190:AP3190)</f>
        <v>#N/A</v>
      </c>
      <c r="L3190" s="9" t="e">
        <f t="shared" ref="L3190:L3221" si="941">RANK(S3190,R3190:AP3190)</f>
        <v>#N/A</v>
      </c>
      <c r="M3190" s="8" t="e">
        <f t="shared" ref="M3190:M3221" si="942">RANK(T3190,R3190:AP3190)</f>
        <v>#N/A</v>
      </c>
      <c r="N3190" s="2" t="str">
        <f t="shared" ref="N3190:N3221" si="943">IF(SUM($R3190:$AO3190)=0,"-",R3190/SUM($R3190:$AO3190))</f>
        <v>-</v>
      </c>
      <c r="O3190" s="2" t="str">
        <f t="shared" ref="O3190:O3221" si="944">IF(SUM($R3190:$AO3190)=0,"-",S3190/SUM($R3190:$AO3190))</f>
        <v>-</v>
      </c>
      <c r="P3190" s="2" t="str">
        <f t="shared" ref="P3190:P3221" si="945">IF(SUM($R3190:$AO3190)=0,"-",T3190/SUM($R3190:$AO3190))</f>
        <v>-</v>
      </c>
      <c r="Q3190" s="2" t="str">
        <f t="shared" ref="Q3190:Q3221" si="946">IF(SUM($R3190:$AO3190)=0,"-",(1-N3190-O3190-P3190))</f>
        <v>-</v>
      </c>
      <c r="AS3190" t="s">
        <v>2031</v>
      </c>
      <c r="AT3190" t="s">
        <v>85</v>
      </c>
      <c r="AW3190" s="35">
        <v>55</v>
      </c>
      <c r="AX3190" s="37">
        <v>65</v>
      </c>
      <c r="AY3190" s="41">
        <f t="shared" si="939"/>
        <v>55065</v>
      </c>
      <c r="BA3190" s="7" t="s">
        <v>59</v>
      </c>
    </row>
    <row r="3191" spans="1:53" hidden="1" outlineLevel="1">
      <c r="A3191" t="s">
        <v>2597</v>
      </c>
      <c r="B3191" t="s">
        <v>85</v>
      </c>
      <c r="C3191" s="25">
        <v>20440</v>
      </c>
      <c r="G3191" s="31"/>
      <c r="H3191" s="1">
        <v>8385</v>
      </c>
      <c r="I3191" s="2" t="str">
        <f t="shared" si="930"/>
        <v/>
      </c>
      <c r="J3191" s="2" t="str">
        <f t="shared" si="931"/>
        <v/>
      </c>
      <c r="K3191" s="10" t="e">
        <f t="shared" si="940"/>
        <v>#N/A</v>
      </c>
      <c r="L3191" s="9" t="e">
        <f t="shared" si="941"/>
        <v>#N/A</v>
      </c>
      <c r="M3191" s="8" t="e">
        <f t="shared" si="942"/>
        <v>#N/A</v>
      </c>
      <c r="N3191" s="2" t="str">
        <f t="shared" si="943"/>
        <v>-</v>
      </c>
      <c r="O3191" s="2" t="str">
        <f t="shared" si="944"/>
        <v>-</v>
      </c>
      <c r="P3191" s="2" t="str">
        <f t="shared" si="945"/>
        <v>-</v>
      </c>
      <c r="Q3191" s="2" t="str">
        <f t="shared" si="946"/>
        <v>-</v>
      </c>
      <c r="AS3191" t="s">
        <v>2597</v>
      </c>
      <c r="AT3191" t="s">
        <v>85</v>
      </c>
      <c r="AW3191" s="35">
        <v>55</v>
      </c>
      <c r="AX3191" s="37">
        <v>67</v>
      </c>
      <c r="AY3191" s="41">
        <f t="shared" si="939"/>
        <v>55067</v>
      </c>
      <c r="BA3191" s="7" t="s">
        <v>59</v>
      </c>
    </row>
    <row r="3192" spans="1:53" hidden="1" outlineLevel="1">
      <c r="A3192" t="s">
        <v>1886</v>
      </c>
      <c r="B3192" t="s">
        <v>85</v>
      </c>
      <c r="C3192" s="25">
        <v>29457</v>
      </c>
      <c r="G3192" s="31"/>
      <c r="H3192" s="1">
        <v>11051</v>
      </c>
      <c r="I3192" s="2" t="str">
        <f t="shared" si="930"/>
        <v/>
      </c>
      <c r="J3192" s="2" t="str">
        <f t="shared" si="931"/>
        <v/>
      </c>
      <c r="K3192" s="10" t="e">
        <f t="shared" si="940"/>
        <v>#N/A</v>
      </c>
      <c r="L3192" s="9" t="e">
        <f t="shared" si="941"/>
        <v>#N/A</v>
      </c>
      <c r="M3192" s="8" t="e">
        <f t="shared" si="942"/>
        <v>#N/A</v>
      </c>
      <c r="N3192" s="2" t="str">
        <f t="shared" si="943"/>
        <v>-</v>
      </c>
      <c r="O3192" s="2" t="str">
        <f t="shared" si="944"/>
        <v>-</v>
      </c>
      <c r="P3192" s="2" t="str">
        <f t="shared" si="945"/>
        <v>-</v>
      </c>
      <c r="Q3192" s="2" t="str">
        <f t="shared" si="946"/>
        <v>-</v>
      </c>
      <c r="AS3192" t="s">
        <v>1886</v>
      </c>
      <c r="AT3192" t="s">
        <v>85</v>
      </c>
      <c r="AW3192" s="35">
        <v>55</v>
      </c>
      <c r="AX3192" s="37">
        <v>69</v>
      </c>
      <c r="AY3192" s="41">
        <f t="shared" si="939"/>
        <v>55069</v>
      </c>
      <c r="BA3192" s="7" t="s">
        <v>59</v>
      </c>
    </row>
    <row r="3193" spans="1:53" hidden="1" outlineLevel="1">
      <c r="A3193" t="s">
        <v>2710</v>
      </c>
      <c r="B3193" t="s">
        <v>85</v>
      </c>
      <c r="C3193" s="25">
        <v>81869</v>
      </c>
      <c r="G3193" s="31"/>
      <c r="H3193" s="1">
        <v>23440</v>
      </c>
      <c r="I3193" s="2" t="str">
        <f t="shared" si="930"/>
        <v/>
      </c>
      <c r="J3193" s="2" t="str">
        <f t="shared" si="931"/>
        <v/>
      </c>
      <c r="K3193" s="10" t="e">
        <f t="shared" si="940"/>
        <v>#N/A</v>
      </c>
      <c r="L3193" s="9" t="e">
        <f t="shared" si="941"/>
        <v>#N/A</v>
      </c>
      <c r="M3193" s="8" t="e">
        <f t="shared" si="942"/>
        <v>#N/A</v>
      </c>
      <c r="N3193" s="2" t="str">
        <f t="shared" si="943"/>
        <v>-</v>
      </c>
      <c r="O3193" s="2" t="str">
        <f t="shared" si="944"/>
        <v>-</v>
      </c>
      <c r="P3193" s="2" t="str">
        <f t="shared" si="945"/>
        <v>-</v>
      </c>
      <c r="Q3193" s="2" t="str">
        <f t="shared" si="946"/>
        <v>-</v>
      </c>
      <c r="AS3193" t="s">
        <v>2710</v>
      </c>
      <c r="AT3193" t="s">
        <v>85</v>
      </c>
      <c r="AW3193" s="35">
        <v>55</v>
      </c>
      <c r="AX3193" s="37">
        <v>71</v>
      </c>
      <c r="AY3193" s="41">
        <f t="shared" si="939"/>
        <v>55071</v>
      </c>
      <c r="BA3193" s="7" t="s">
        <v>59</v>
      </c>
    </row>
    <row r="3194" spans="1:53" hidden="1" outlineLevel="1">
      <c r="A3194" t="s">
        <v>2711</v>
      </c>
      <c r="B3194" t="s">
        <v>85</v>
      </c>
      <c r="C3194" s="25">
        <v>130516</v>
      </c>
      <c r="G3194" s="31"/>
      <c r="H3194" s="1">
        <v>49099</v>
      </c>
      <c r="I3194" s="2" t="str">
        <f t="shared" si="930"/>
        <v/>
      </c>
      <c r="J3194" s="2" t="str">
        <f t="shared" si="931"/>
        <v/>
      </c>
      <c r="K3194" s="10" t="e">
        <f t="shared" si="940"/>
        <v>#N/A</v>
      </c>
      <c r="L3194" s="9" t="e">
        <f t="shared" si="941"/>
        <v>#N/A</v>
      </c>
      <c r="M3194" s="8" t="e">
        <f t="shared" si="942"/>
        <v>#N/A</v>
      </c>
      <c r="N3194" s="2" t="str">
        <f t="shared" si="943"/>
        <v>-</v>
      </c>
      <c r="O3194" s="2" t="str">
        <f t="shared" si="944"/>
        <v>-</v>
      </c>
      <c r="P3194" s="2" t="str">
        <f t="shared" si="945"/>
        <v>-</v>
      </c>
      <c r="Q3194" s="2" t="str">
        <f t="shared" si="946"/>
        <v>-</v>
      </c>
      <c r="AS3194" t="s">
        <v>2711</v>
      </c>
      <c r="AT3194" t="s">
        <v>85</v>
      </c>
      <c r="AW3194" s="35">
        <v>55</v>
      </c>
      <c r="AX3194" s="37">
        <v>73</v>
      </c>
      <c r="AY3194" s="41">
        <f t="shared" si="939"/>
        <v>55073</v>
      </c>
      <c r="BA3194" s="7" t="s">
        <v>59</v>
      </c>
    </row>
    <row r="3195" spans="1:53" hidden="1" outlineLevel="1">
      <c r="A3195" t="s">
        <v>2269</v>
      </c>
      <c r="B3195" t="s">
        <v>85</v>
      </c>
      <c r="C3195" s="25">
        <v>42389</v>
      </c>
      <c r="G3195" s="31"/>
      <c r="H3195" s="1">
        <v>16955</v>
      </c>
      <c r="I3195" s="2" t="str">
        <f t="shared" si="930"/>
        <v/>
      </c>
      <c r="J3195" s="2" t="str">
        <f t="shared" si="931"/>
        <v/>
      </c>
      <c r="K3195" s="10" t="e">
        <f t="shared" si="940"/>
        <v>#N/A</v>
      </c>
      <c r="L3195" s="9" t="e">
        <f t="shared" si="941"/>
        <v>#N/A</v>
      </c>
      <c r="M3195" s="8" t="e">
        <f t="shared" si="942"/>
        <v>#N/A</v>
      </c>
      <c r="N3195" s="2" t="str">
        <f t="shared" si="943"/>
        <v>-</v>
      </c>
      <c r="O3195" s="2" t="str">
        <f t="shared" si="944"/>
        <v>-</v>
      </c>
      <c r="P3195" s="2" t="str">
        <f t="shared" si="945"/>
        <v>-</v>
      </c>
      <c r="Q3195" s="2" t="str">
        <f t="shared" si="946"/>
        <v>-</v>
      </c>
      <c r="AS3195" t="s">
        <v>2269</v>
      </c>
      <c r="AT3195" t="s">
        <v>85</v>
      </c>
      <c r="AW3195" s="35">
        <v>55</v>
      </c>
      <c r="AX3195" s="37">
        <v>75</v>
      </c>
      <c r="AY3195" s="41">
        <f t="shared" si="939"/>
        <v>55075</v>
      </c>
      <c r="BA3195" s="7" t="s">
        <v>59</v>
      </c>
    </row>
    <row r="3196" spans="1:53" hidden="1" outlineLevel="1">
      <c r="A3196" t="s">
        <v>2489</v>
      </c>
      <c r="B3196" t="s">
        <v>85</v>
      </c>
      <c r="C3196" s="25">
        <v>15437</v>
      </c>
      <c r="G3196" s="31"/>
      <c r="H3196" s="1">
        <v>4228</v>
      </c>
      <c r="I3196" s="2" t="str">
        <f t="shared" si="930"/>
        <v/>
      </c>
      <c r="J3196" s="2" t="str">
        <f t="shared" si="931"/>
        <v/>
      </c>
      <c r="K3196" s="10" t="e">
        <f t="shared" si="940"/>
        <v>#N/A</v>
      </c>
      <c r="L3196" s="9" t="e">
        <f t="shared" si="941"/>
        <v>#N/A</v>
      </c>
      <c r="M3196" s="8" t="e">
        <f t="shared" si="942"/>
        <v>#N/A</v>
      </c>
      <c r="N3196" s="2" t="str">
        <f t="shared" si="943"/>
        <v>-</v>
      </c>
      <c r="O3196" s="2" t="str">
        <f t="shared" si="944"/>
        <v>-</v>
      </c>
      <c r="P3196" s="2" t="str">
        <f t="shared" si="945"/>
        <v>-</v>
      </c>
      <c r="Q3196" s="2" t="str">
        <f t="shared" si="946"/>
        <v>-</v>
      </c>
      <c r="AS3196" t="s">
        <v>2489</v>
      </c>
      <c r="AT3196" t="s">
        <v>85</v>
      </c>
      <c r="AW3196" s="35">
        <v>55</v>
      </c>
      <c r="AX3196" s="37">
        <v>77</v>
      </c>
      <c r="AY3196" s="41">
        <f t="shared" si="939"/>
        <v>55077</v>
      </c>
      <c r="BA3196" s="7" t="s">
        <v>59</v>
      </c>
    </row>
    <row r="3197" spans="1:53" hidden="1" outlineLevel="1">
      <c r="A3197" t="s">
        <v>1057</v>
      </c>
      <c r="B3197" t="s">
        <v>85</v>
      </c>
      <c r="C3197" s="25">
        <v>4312</v>
      </c>
      <c r="G3197" s="31"/>
      <c r="H3197" s="1">
        <v>1066</v>
      </c>
      <c r="I3197" s="2" t="str">
        <f t="shared" si="930"/>
        <v/>
      </c>
      <c r="J3197" s="2" t="str">
        <f t="shared" si="931"/>
        <v/>
      </c>
      <c r="K3197" s="10" t="e">
        <f t="shared" si="940"/>
        <v>#N/A</v>
      </c>
      <c r="L3197" s="9" t="e">
        <f t="shared" si="941"/>
        <v>#N/A</v>
      </c>
      <c r="M3197" s="8" t="e">
        <f t="shared" si="942"/>
        <v>#N/A</v>
      </c>
      <c r="N3197" s="2" t="str">
        <f t="shared" si="943"/>
        <v>-</v>
      </c>
      <c r="O3197" s="2" t="str">
        <f t="shared" si="944"/>
        <v>-</v>
      </c>
      <c r="P3197" s="2" t="str">
        <f t="shared" si="945"/>
        <v>-</v>
      </c>
      <c r="Q3197" s="2" t="str">
        <f t="shared" si="946"/>
        <v>-</v>
      </c>
      <c r="AS3197" t="s">
        <v>1057</v>
      </c>
      <c r="AT3197" t="s">
        <v>85</v>
      </c>
      <c r="AW3197" s="35">
        <v>55</v>
      </c>
      <c r="AX3197" s="37">
        <v>78</v>
      </c>
      <c r="AY3197" s="41">
        <f t="shared" si="939"/>
        <v>55078</v>
      </c>
      <c r="BA3197" s="7" t="s">
        <v>59</v>
      </c>
    </row>
    <row r="3198" spans="1:53" hidden="1" outlineLevel="1">
      <c r="A3198" t="s">
        <v>688</v>
      </c>
      <c r="B3198" t="s">
        <v>85</v>
      </c>
      <c r="C3198" s="25">
        <v>930263</v>
      </c>
      <c r="G3198" s="31"/>
      <c r="H3198" s="1">
        <v>313613</v>
      </c>
      <c r="I3198" s="2" t="str">
        <f t="shared" si="930"/>
        <v/>
      </c>
      <c r="J3198" s="2" t="str">
        <f t="shared" si="931"/>
        <v/>
      </c>
      <c r="K3198" s="10" t="e">
        <f t="shared" si="940"/>
        <v>#N/A</v>
      </c>
      <c r="L3198" s="9" t="e">
        <f t="shared" si="941"/>
        <v>#N/A</v>
      </c>
      <c r="M3198" s="8" t="e">
        <f t="shared" si="942"/>
        <v>#N/A</v>
      </c>
      <c r="N3198" s="2" t="str">
        <f t="shared" si="943"/>
        <v>-</v>
      </c>
      <c r="O3198" s="2" t="str">
        <f t="shared" si="944"/>
        <v>-</v>
      </c>
      <c r="P3198" s="2" t="str">
        <f t="shared" si="945"/>
        <v>-</v>
      </c>
      <c r="Q3198" s="2" t="str">
        <f t="shared" si="946"/>
        <v>-</v>
      </c>
      <c r="AS3198" t="s">
        <v>688</v>
      </c>
      <c r="AT3198" t="s">
        <v>85</v>
      </c>
      <c r="AW3198" s="35">
        <v>55</v>
      </c>
      <c r="AX3198" s="37">
        <v>79</v>
      </c>
      <c r="AY3198" s="41">
        <f t="shared" si="939"/>
        <v>55079</v>
      </c>
      <c r="BA3198" s="7" t="s">
        <v>59</v>
      </c>
    </row>
    <row r="3199" spans="1:53" hidden="1" outlineLevel="1">
      <c r="A3199" t="s">
        <v>2005</v>
      </c>
      <c r="B3199" t="s">
        <v>85</v>
      </c>
      <c r="C3199" s="25">
        <v>43208</v>
      </c>
      <c r="G3199" s="31"/>
      <c r="H3199" s="1">
        <v>13336</v>
      </c>
      <c r="I3199" s="2" t="str">
        <f t="shared" si="930"/>
        <v/>
      </c>
      <c r="J3199" s="2" t="str">
        <f t="shared" si="931"/>
        <v/>
      </c>
      <c r="K3199" s="10" t="e">
        <f t="shared" si="940"/>
        <v>#N/A</v>
      </c>
      <c r="L3199" s="9" t="e">
        <f t="shared" si="941"/>
        <v>#N/A</v>
      </c>
      <c r="M3199" s="8" t="e">
        <f t="shared" si="942"/>
        <v>#N/A</v>
      </c>
      <c r="N3199" s="2" t="str">
        <f t="shared" si="943"/>
        <v>-</v>
      </c>
      <c r="O3199" s="2" t="str">
        <f t="shared" si="944"/>
        <v>-</v>
      </c>
      <c r="P3199" s="2" t="str">
        <f t="shared" si="945"/>
        <v>-</v>
      </c>
      <c r="Q3199" s="2" t="str">
        <f t="shared" si="946"/>
        <v>-</v>
      </c>
      <c r="AS3199" t="s">
        <v>2005</v>
      </c>
      <c r="AT3199" t="s">
        <v>85</v>
      </c>
      <c r="AW3199" s="35">
        <v>55</v>
      </c>
      <c r="AX3199" s="37">
        <v>81</v>
      </c>
      <c r="AY3199" s="41">
        <f t="shared" si="939"/>
        <v>55081</v>
      </c>
      <c r="BA3199" s="7" t="s">
        <v>59</v>
      </c>
    </row>
    <row r="3200" spans="1:53" hidden="1" outlineLevel="1">
      <c r="A3200" t="s">
        <v>2845</v>
      </c>
      <c r="B3200" t="s">
        <v>85</v>
      </c>
      <c r="C3200" s="25">
        <v>37756</v>
      </c>
      <c r="G3200" s="31"/>
      <c r="H3200" s="1">
        <v>14373</v>
      </c>
      <c r="I3200" s="2" t="str">
        <f t="shared" si="930"/>
        <v/>
      </c>
      <c r="J3200" s="2" t="str">
        <f t="shared" si="931"/>
        <v/>
      </c>
      <c r="K3200" s="10" t="e">
        <f t="shared" si="940"/>
        <v>#N/A</v>
      </c>
      <c r="L3200" s="9" t="e">
        <f t="shared" si="941"/>
        <v>#N/A</v>
      </c>
      <c r="M3200" s="8" t="e">
        <f t="shared" si="942"/>
        <v>#N/A</v>
      </c>
      <c r="N3200" s="2" t="str">
        <f t="shared" si="943"/>
        <v>-</v>
      </c>
      <c r="O3200" s="2" t="str">
        <f t="shared" si="944"/>
        <v>-</v>
      </c>
      <c r="P3200" s="2" t="str">
        <f t="shared" si="945"/>
        <v>-</v>
      </c>
      <c r="Q3200" s="2" t="str">
        <f t="shared" si="946"/>
        <v>-</v>
      </c>
      <c r="AS3200" t="s">
        <v>2845</v>
      </c>
      <c r="AT3200" t="s">
        <v>85</v>
      </c>
      <c r="AW3200" s="35">
        <v>55</v>
      </c>
      <c r="AX3200" s="37">
        <v>83</v>
      </c>
      <c r="AY3200" s="41">
        <f t="shared" si="939"/>
        <v>55083</v>
      </c>
      <c r="BA3200" s="7" t="s">
        <v>59</v>
      </c>
    </row>
    <row r="3201" spans="1:53" hidden="1" outlineLevel="1">
      <c r="A3201" t="s">
        <v>171</v>
      </c>
      <c r="B3201" t="s">
        <v>85</v>
      </c>
      <c r="C3201" s="25">
        <v>36746</v>
      </c>
      <c r="G3201" s="31"/>
      <c r="H3201" s="1">
        <v>15897</v>
      </c>
      <c r="I3201" s="2" t="str">
        <f t="shared" si="930"/>
        <v/>
      </c>
      <c r="J3201" s="2" t="str">
        <f t="shared" si="931"/>
        <v/>
      </c>
      <c r="K3201" s="10" t="e">
        <f t="shared" si="940"/>
        <v>#N/A</v>
      </c>
      <c r="L3201" s="9" t="e">
        <f t="shared" si="941"/>
        <v>#N/A</v>
      </c>
      <c r="M3201" s="8" t="e">
        <f t="shared" si="942"/>
        <v>#N/A</v>
      </c>
      <c r="N3201" s="2" t="str">
        <f t="shared" si="943"/>
        <v>-</v>
      </c>
      <c r="O3201" s="2" t="str">
        <f t="shared" si="944"/>
        <v>-</v>
      </c>
      <c r="P3201" s="2" t="str">
        <f t="shared" si="945"/>
        <v>-</v>
      </c>
      <c r="Q3201" s="2" t="str">
        <f t="shared" si="946"/>
        <v>-</v>
      </c>
      <c r="AS3201" t="s">
        <v>171</v>
      </c>
      <c r="AT3201" t="s">
        <v>85</v>
      </c>
      <c r="AW3201" s="35">
        <v>55</v>
      </c>
      <c r="AX3201" s="37">
        <v>85</v>
      </c>
      <c r="AY3201" s="41">
        <f t="shared" si="939"/>
        <v>55085</v>
      </c>
      <c r="BA3201" s="7" t="s">
        <v>59</v>
      </c>
    </row>
    <row r="3202" spans="1:53" hidden="1" outlineLevel="1">
      <c r="A3202" t="s">
        <v>1610</v>
      </c>
      <c r="B3202" t="s">
        <v>85</v>
      </c>
      <c r="C3202" s="25">
        <v>171632</v>
      </c>
      <c r="G3202" s="31"/>
      <c r="H3202" s="1">
        <v>67763</v>
      </c>
      <c r="I3202" s="2" t="str">
        <f t="shared" si="930"/>
        <v/>
      </c>
      <c r="J3202" s="2" t="str">
        <f t="shared" si="931"/>
        <v/>
      </c>
      <c r="K3202" s="10" t="e">
        <f t="shared" si="940"/>
        <v>#N/A</v>
      </c>
      <c r="L3202" s="9" t="e">
        <f t="shared" si="941"/>
        <v>#N/A</v>
      </c>
      <c r="M3202" s="8" t="e">
        <f t="shared" si="942"/>
        <v>#N/A</v>
      </c>
      <c r="N3202" s="2" t="str">
        <f t="shared" si="943"/>
        <v>-</v>
      </c>
      <c r="O3202" s="2" t="str">
        <f t="shared" si="944"/>
        <v>-</v>
      </c>
      <c r="P3202" s="2" t="str">
        <f t="shared" si="945"/>
        <v>-</v>
      </c>
      <c r="Q3202" s="2" t="str">
        <f t="shared" si="946"/>
        <v>-</v>
      </c>
      <c r="AS3202" t="s">
        <v>1610</v>
      </c>
      <c r="AT3202" t="s">
        <v>85</v>
      </c>
      <c r="AW3202" s="35">
        <v>55</v>
      </c>
      <c r="AX3202" s="37">
        <v>87</v>
      </c>
      <c r="AY3202" s="41">
        <f t="shared" si="939"/>
        <v>55087</v>
      </c>
      <c r="BA3202" s="7" t="s">
        <v>59</v>
      </c>
    </row>
    <row r="3203" spans="1:53" hidden="1" outlineLevel="1">
      <c r="A3203" t="s">
        <v>2465</v>
      </c>
      <c r="B3203" t="s">
        <v>85</v>
      </c>
      <c r="C3203" s="25">
        <v>85362</v>
      </c>
      <c r="G3203" s="31"/>
      <c r="H3203" s="1">
        <v>40698</v>
      </c>
      <c r="I3203" s="2" t="str">
        <f t="shared" si="930"/>
        <v/>
      </c>
      <c r="J3203" s="2" t="str">
        <f t="shared" si="931"/>
        <v/>
      </c>
      <c r="K3203" s="10" t="e">
        <f t="shared" si="940"/>
        <v>#N/A</v>
      </c>
      <c r="L3203" s="9" t="e">
        <f t="shared" si="941"/>
        <v>#N/A</v>
      </c>
      <c r="M3203" s="8" t="e">
        <f t="shared" si="942"/>
        <v>#N/A</v>
      </c>
      <c r="N3203" s="2" t="str">
        <f t="shared" si="943"/>
        <v>-</v>
      </c>
      <c r="O3203" s="2" t="str">
        <f t="shared" si="944"/>
        <v>-</v>
      </c>
      <c r="P3203" s="2" t="str">
        <f t="shared" si="945"/>
        <v>-</v>
      </c>
      <c r="Q3203" s="2" t="str">
        <f t="shared" si="946"/>
        <v>-</v>
      </c>
      <c r="AS3203" t="s">
        <v>2465</v>
      </c>
      <c r="AT3203" t="s">
        <v>85</v>
      </c>
      <c r="AW3203" s="35">
        <v>55</v>
      </c>
      <c r="AX3203" s="37">
        <v>89</v>
      </c>
      <c r="AY3203" s="41">
        <f t="shared" si="939"/>
        <v>55089</v>
      </c>
      <c r="BA3203" s="7" t="s">
        <v>59</v>
      </c>
    </row>
    <row r="3204" spans="1:53" hidden="1" outlineLevel="1">
      <c r="A3204" t="s">
        <v>2539</v>
      </c>
      <c r="B3204" t="s">
        <v>85</v>
      </c>
      <c r="C3204" s="25">
        <v>7540</v>
      </c>
      <c r="G3204" s="31"/>
      <c r="H3204" s="1">
        <v>2902</v>
      </c>
      <c r="I3204" s="2" t="str">
        <f t="shared" si="930"/>
        <v/>
      </c>
      <c r="J3204" s="2" t="str">
        <f t="shared" si="931"/>
        <v/>
      </c>
      <c r="K3204" s="10" t="e">
        <f t="shared" si="940"/>
        <v>#N/A</v>
      </c>
      <c r="L3204" s="9" t="e">
        <f t="shared" si="941"/>
        <v>#N/A</v>
      </c>
      <c r="M3204" s="8" t="e">
        <f t="shared" si="942"/>
        <v>#N/A</v>
      </c>
      <c r="N3204" s="2" t="str">
        <f t="shared" si="943"/>
        <v>-</v>
      </c>
      <c r="O3204" s="2" t="str">
        <f t="shared" si="944"/>
        <v>-</v>
      </c>
      <c r="P3204" s="2" t="str">
        <f t="shared" si="945"/>
        <v>-</v>
      </c>
      <c r="Q3204" s="2" t="str">
        <f t="shared" si="946"/>
        <v>-</v>
      </c>
      <c r="AS3204" t="s">
        <v>2539</v>
      </c>
      <c r="AT3204" t="s">
        <v>85</v>
      </c>
      <c r="AW3204" s="35">
        <v>55</v>
      </c>
      <c r="AX3204" s="37">
        <v>91</v>
      </c>
      <c r="AY3204" s="41">
        <f t="shared" si="939"/>
        <v>55091</v>
      </c>
      <c r="BA3204" s="7" t="s">
        <v>59</v>
      </c>
    </row>
    <row r="3205" spans="1:53" hidden="1" outlineLevel="1">
      <c r="A3205" t="s">
        <v>2150</v>
      </c>
      <c r="B3205" t="s">
        <v>85</v>
      </c>
      <c r="C3205" s="25">
        <v>39915</v>
      </c>
      <c r="G3205" s="31"/>
      <c r="H3205" s="1">
        <v>13964</v>
      </c>
      <c r="I3205" s="2" t="str">
        <f t="shared" si="930"/>
        <v/>
      </c>
      <c r="J3205" s="2" t="str">
        <f t="shared" si="931"/>
        <v/>
      </c>
      <c r="K3205" s="10" t="e">
        <f t="shared" si="940"/>
        <v>#N/A</v>
      </c>
      <c r="L3205" s="9" t="e">
        <f t="shared" si="941"/>
        <v>#N/A</v>
      </c>
      <c r="M3205" s="8" t="e">
        <f t="shared" si="942"/>
        <v>#N/A</v>
      </c>
      <c r="N3205" s="2" t="str">
        <f t="shared" si="943"/>
        <v>-</v>
      </c>
      <c r="O3205" s="2" t="str">
        <f t="shared" si="944"/>
        <v>-</v>
      </c>
      <c r="P3205" s="2" t="str">
        <f t="shared" si="945"/>
        <v>-</v>
      </c>
      <c r="Q3205" s="2" t="str">
        <f t="shared" si="946"/>
        <v>-</v>
      </c>
      <c r="AS3205" t="s">
        <v>2150</v>
      </c>
      <c r="AT3205" t="s">
        <v>85</v>
      </c>
      <c r="AW3205" s="35">
        <v>55</v>
      </c>
      <c r="AX3205" s="37">
        <v>93</v>
      </c>
      <c r="AY3205" s="41">
        <f t="shared" si="939"/>
        <v>55093</v>
      </c>
      <c r="BA3205" s="7" t="s">
        <v>59</v>
      </c>
    </row>
    <row r="3206" spans="1:53" hidden="1" outlineLevel="1">
      <c r="A3206" t="s">
        <v>1633</v>
      </c>
      <c r="B3206" t="s">
        <v>85</v>
      </c>
      <c r="C3206" s="25">
        <v>44367</v>
      </c>
      <c r="G3206" s="31"/>
      <c r="H3206" s="1">
        <v>15365</v>
      </c>
      <c r="I3206" s="2" t="str">
        <f t="shared" si="930"/>
        <v/>
      </c>
      <c r="J3206" s="2" t="str">
        <f t="shared" si="931"/>
        <v/>
      </c>
      <c r="K3206" s="10" t="e">
        <f t="shared" si="940"/>
        <v>#N/A</v>
      </c>
      <c r="L3206" s="9" t="e">
        <f t="shared" si="941"/>
        <v>#N/A</v>
      </c>
      <c r="M3206" s="8" t="e">
        <f t="shared" si="942"/>
        <v>#N/A</v>
      </c>
      <c r="N3206" s="2" t="str">
        <f t="shared" si="943"/>
        <v>-</v>
      </c>
      <c r="O3206" s="2" t="str">
        <f t="shared" si="944"/>
        <v>-</v>
      </c>
      <c r="P3206" s="2" t="str">
        <f t="shared" si="945"/>
        <v>-</v>
      </c>
      <c r="Q3206" s="2" t="str">
        <f t="shared" si="946"/>
        <v>-</v>
      </c>
      <c r="AS3206" t="s">
        <v>1633</v>
      </c>
      <c r="AT3206" t="s">
        <v>85</v>
      </c>
      <c r="AW3206" s="35">
        <v>55</v>
      </c>
      <c r="AX3206" s="37">
        <v>95</v>
      </c>
      <c r="AY3206" s="41">
        <f t="shared" si="939"/>
        <v>55095</v>
      </c>
      <c r="BA3206" s="7" t="s">
        <v>59</v>
      </c>
    </row>
    <row r="3207" spans="1:53" hidden="1" outlineLevel="1">
      <c r="A3207" t="s">
        <v>628</v>
      </c>
      <c r="B3207" t="s">
        <v>85</v>
      </c>
      <c r="C3207" s="25">
        <v>68481</v>
      </c>
      <c r="G3207" s="31"/>
      <c r="H3207" s="1">
        <v>28295</v>
      </c>
      <c r="I3207" s="2" t="str">
        <f t="shared" ref="I3207:I3255" si="947">IF(D3207&gt;0,H3207/D3207,"")</f>
        <v/>
      </c>
      <c r="J3207" s="2" t="str">
        <f t="shared" ref="J3207:J3255" si="948">IF(F3207&gt;0,H3207/F3207,"")</f>
        <v/>
      </c>
      <c r="K3207" s="10" t="e">
        <f t="shared" si="940"/>
        <v>#N/A</v>
      </c>
      <c r="L3207" s="9" t="e">
        <f t="shared" si="941"/>
        <v>#N/A</v>
      </c>
      <c r="M3207" s="8" t="e">
        <f t="shared" si="942"/>
        <v>#N/A</v>
      </c>
      <c r="N3207" s="2" t="str">
        <f t="shared" si="943"/>
        <v>-</v>
      </c>
      <c r="O3207" s="2" t="str">
        <f t="shared" si="944"/>
        <v>-</v>
      </c>
      <c r="P3207" s="2" t="str">
        <f t="shared" si="945"/>
        <v>-</v>
      </c>
      <c r="Q3207" s="2" t="str">
        <f t="shared" si="946"/>
        <v>-</v>
      </c>
      <c r="AS3207" t="s">
        <v>628</v>
      </c>
      <c r="AT3207" t="s">
        <v>85</v>
      </c>
      <c r="AW3207" s="35">
        <v>55</v>
      </c>
      <c r="AX3207" s="37">
        <v>97</v>
      </c>
      <c r="AY3207" s="41">
        <f t="shared" si="939"/>
        <v>55097</v>
      </c>
      <c r="BA3207" s="7" t="s">
        <v>59</v>
      </c>
    </row>
    <row r="3208" spans="1:53" hidden="1" outlineLevel="1">
      <c r="A3208" t="s">
        <v>2254</v>
      </c>
      <c r="B3208" t="s">
        <v>85</v>
      </c>
      <c r="C3208" s="25">
        <v>14882</v>
      </c>
      <c r="G3208" s="31"/>
      <c r="H3208" s="1">
        <v>6336</v>
      </c>
      <c r="I3208" s="2" t="str">
        <f t="shared" si="947"/>
        <v/>
      </c>
      <c r="J3208" s="2" t="str">
        <f t="shared" si="948"/>
        <v/>
      </c>
      <c r="K3208" s="10" t="e">
        <f t="shared" si="940"/>
        <v>#N/A</v>
      </c>
      <c r="L3208" s="9" t="e">
        <f t="shared" si="941"/>
        <v>#N/A</v>
      </c>
      <c r="M3208" s="8" t="e">
        <f t="shared" si="942"/>
        <v>#N/A</v>
      </c>
      <c r="N3208" s="2" t="str">
        <f t="shared" si="943"/>
        <v>-</v>
      </c>
      <c r="O3208" s="2" t="str">
        <f t="shared" si="944"/>
        <v>-</v>
      </c>
      <c r="P3208" s="2" t="str">
        <f t="shared" si="945"/>
        <v>-</v>
      </c>
      <c r="Q3208" s="2" t="str">
        <f t="shared" si="946"/>
        <v>-</v>
      </c>
      <c r="AS3208" t="s">
        <v>2254</v>
      </c>
      <c r="AT3208" t="s">
        <v>85</v>
      </c>
      <c r="AW3208" s="35">
        <v>55</v>
      </c>
      <c r="AX3208" s="37">
        <v>99</v>
      </c>
      <c r="AY3208" s="41">
        <f t="shared" si="939"/>
        <v>55099</v>
      </c>
      <c r="BA3208" s="7" t="s">
        <v>59</v>
      </c>
    </row>
    <row r="3209" spans="1:53" hidden="1" outlineLevel="1">
      <c r="A3209" t="s">
        <v>2255</v>
      </c>
      <c r="B3209" t="s">
        <v>85</v>
      </c>
      <c r="C3209" s="25">
        <v>193915</v>
      </c>
      <c r="G3209" s="31"/>
      <c r="H3209" s="1">
        <v>69975</v>
      </c>
      <c r="I3209" s="2" t="str">
        <f t="shared" si="947"/>
        <v/>
      </c>
      <c r="J3209" s="2" t="str">
        <f t="shared" si="948"/>
        <v/>
      </c>
      <c r="K3209" s="10" t="e">
        <f t="shared" si="940"/>
        <v>#N/A</v>
      </c>
      <c r="L3209" s="9" t="e">
        <f t="shared" si="941"/>
        <v>#N/A</v>
      </c>
      <c r="M3209" s="8" t="e">
        <f t="shared" si="942"/>
        <v>#N/A</v>
      </c>
      <c r="N3209" s="2" t="str">
        <f t="shared" si="943"/>
        <v>-</v>
      </c>
      <c r="O3209" s="2" t="str">
        <f t="shared" si="944"/>
        <v>-</v>
      </c>
      <c r="P3209" s="2" t="str">
        <f t="shared" si="945"/>
        <v>-</v>
      </c>
      <c r="Q3209" s="2" t="str">
        <f t="shared" si="946"/>
        <v>-</v>
      </c>
      <c r="AS3209" t="s">
        <v>2255</v>
      </c>
      <c r="AT3209" t="s">
        <v>85</v>
      </c>
      <c r="AW3209" s="35">
        <v>55</v>
      </c>
      <c r="AX3209" s="37">
        <v>101</v>
      </c>
      <c r="AY3209" s="41">
        <f t="shared" si="939"/>
        <v>55101</v>
      </c>
      <c r="BA3209" s="7" t="s">
        <v>59</v>
      </c>
    </row>
    <row r="3210" spans="1:53" hidden="1" outlineLevel="1">
      <c r="A3210" t="s">
        <v>2576</v>
      </c>
      <c r="B3210" t="s">
        <v>85</v>
      </c>
      <c r="C3210" s="25">
        <v>18299</v>
      </c>
      <c r="G3210" s="31"/>
      <c r="H3210" s="1">
        <v>6176</v>
      </c>
      <c r="I3210" s="2" t="str">
        <f t="shared" si="947"/>
        <v/>
      </c>
      <c r="J3210" s="2" t="str">
        <f t="shared" si="948"/>
        <v/>
      </c>
      <c r="K3210" s="10" t="e">
        <f t="shared" si="940"/>
        <v>#N/A</v>
      </c>
      <c r="L3210" s="9" t="e">
        <f t="shared" si="941"/>
        <v>#N/A</v>
      </c>
      <c r="M3210" s="8" t="e">
        <f t="shared" si="942"/>
        <v>#N/A</v>
      </c>
      <c r="N3210" s="2" t="str">
        <f t="shared" si="943"/>
        <v>-</v>
      </c>
      <c r="O3210" s="2" t="str">
        <f t="shared" si="944"/>
        <v>-</v>
      </c>
      <c r="P3210" s="2" t="str">
        <f t="shared" si="945"/>
        <v>-</v>
      </c>
      <c r="Q3210" s="2" t="str">
        <f t="shared" si="946"/>
        <v>-</v>
      </c>
      <c r="AS3210" t="s">
        <v>2576</v>
      </c>
      <c r="AT3210" t="s">
        <v>85</v>
      </c>
      <c r="AW3210" s="35">
        <v>55</v>
      </c>
      <c r="AX3210" s="37">
        <v>103</v>
      </c>
      <c r="AY3210" s="41">
        <f t="shared" si="939"/>
        <v>55103</v>
      </c>
      <c r="BA3210" s="7" t="s">
        <v>59</v>
      </c>
    </row>
    <row r="3211" spans="1:53" hidden="1" outlineLevel="1">
      <c r="A3211" t="s">
        <v>2041</v>
      </c>
      <c r="B3211" t="s">
        <v>85</v>
      </c>
      <c r="C3211" s="25">
        <v>158538</v>
      </c>
      <c r="G3211" s="31"/>
      <c r="H3211" s="1">
        <v>54412</v>
      </c>
      <c r="I3211" s="2" t="str">
        <f t="shared" si="947"/>
        <v/>
      </c>
      <c r="J3211" s="2" t="str">
        <f t="shared" si="948"/>
        <v/>
      </c>
      <c r="K3211" s="10" t="e">
        <f t="shared" si="940"/>
        <v>#N/A</v>
      </c>
      <c r="L3211" s="9" t="e">
        <f t="shared" si="941"/>
        <v>#N/A</v>
      </c>
      <c r="M3211" s="8" t="e">
        <f t="shared" si="942"/>
        <v>#N/A</v>
      </c>
      <c r="N3211" s="2" t="str">
        <f t="shared" si="943"/>
        <v>-</v>
      </c>
      <c r="O3211" s="2" t="str">
        <f t="shared" si="944"/>
        <v>-</v>
      </c>
      <c r="P3211" s="2" t="str">
        <f t="shared" si="945"/>
        <v>-</v>
      </c>
      <c r="Q3211" s="2" t="str">
        <f t="shared" si="946"/>
        <v>-</v>
      </c>
      <c r="AS3211" t="s">
        <v>2041</v>
      </c>
      <c r="AT3211" t="s">
        <v>85</v>
      </c>
      <c r="AW3211" s="35">
        <v>55</v>
      </c>
      <c r="AX3211" s="37">
        <v>105</v>
      </c>
      <c r="AY3211" s="41">
        <f t="shared" si="939"/>
        <v>55105</v>
      </c>
      <c r="BA3211" s="7" t="s">
        <v>59</v>
      </c>
    </row>
    <row r="3212" spans="1:53" ht="14" hidden="1" customHeight="1" outlineLevel="1">
      <c r="A3212" t="s">
        <v>1780</v>
      </c>
      <c r="B3212" t="s">
        <v>85</v>
      </c>
      <c r="C3212" s="25">
        <v>14945</v>
      </c>
      <c r="G3212" s="31"/>
      <c r="H3212" s="1">
        <v>5680</v>
      </c>
      <c r="I3212" s="2" t="str">
        <f t="shared" si="947"/>
        <v/>
      </c>
      <c r="J3212" s="2" t="str">
        <f t="shared" si="948"/>
        <v/>
      </c>
      <c r="K3212" s="10" t="e">
        <f t="shared" si="940"/>
        <v>#N/A</v>
      </c>
      <c r="L3212" s="9" t="e">
        <f t="shared" si="941"/>
        <v>#N/A</v>
      </c>
      <c r="M3212" s="8" t="e">
        <f t="shared" si="942"/>
        <v>#N/A</v>
      </c>
      <c r="N3212" s="2" t="str">
        <f t="shared" si="943"/>
        <v>-</v>
      </c>
      <c r="O3212" s="2" t="str">
        <f t="shared" si="944"/>
        <v>-</v>
      </c>
      <c r="P3212" s="2" t="str">
        <f t="shared" si="945"/>
        <v>-</v>
      </c>
      <c r="Q3212" s="2" t="str">
        <f t="shared" si="946"/>
        <v>-</v>
      </c>
      <c r="AS3212" t="s">
        <v>1780</v>
      </c>
      <c r="AT3212" t="s">
        <v>85</v>
      </c>
      <c r="AW3212" s="35">
        <v>55</v>
      </c>
      <c r="AX3212" s="37">
        <v>107</v>
      </c>
      <c r="AY3212" s="41">
        <f t="shared" si="939"/>
        <v>55107</v>
      </c>
      <c r="BA3212" s="7" t="s">
        <v>59</v>
      </c>
    </row>
    <row r="3213" spans="1:53" ht="14" hidden="1" customHeight="1" outlineLevel="1">
      <c r="A3213" t="s">
        <v>1498</v>
      </c>
      <c r="B3213" t="s">
        <v>85</v>
      </c>
      <c r="C3213" s="25">
        <v>79784</v>
      </c>
      <c r="G3213" s="31"/>
      <c r="H3213" s="1">
        <v>26528</v>
      </c>
      <c r="I3213" s="2" t="str">
        <f t="shared" si="947"/>
        <v/>
      </c>
      <c r="J3213" s="2" t="str">
        <f t="shared" si="948"/>
        <v/>
      </c>
      <c r="K3213" s="10" t="e">
        <f t="shared" si="940"/>
        <v>#N/A</v>
      </c>
      <c r="L3213" s="9" t="e">
        <f t="shared" si="941"/>
        <v>#N/A</v>
      </c>
      <c r="M3213" s="8" t="e">
        <f t="shared" si="942"/>
        <v>#N/A</v>
      </c>
      <c r="N3213" s="2" t="str">
        <f t="shared" si="943"/>
        <v>-</v>
      </c>
      <c r="O3213" s="2" t="str">
        <f t="shared" si="944"/>
        <v>-</v>
      </c>
      <c r="P3213" s="2" t="str">
        <f t="shared" si="945"/>
        <v>-</v>
      </c>
      <c r="Q3213" s="2" t="str">
        <f t="shared" si="946"/>
        <v>-</v>
      </c>
      <c r="AS3213" t="s">
        <v>1498</v>
      </c>
      <c r="AT3213" t="s">
        <v>85</v>
      </c>
      <c r="AW3213" s="35">
        <v>55</v>
      </c>
      <c r="AX3213" s="37">
        <v>109</v>
      </c>
      <c r="AY3213" s="41">
        <f t="shared" si="939"/>
        <v>55109</v>
      </c>
      <c r="BA3213" s="7" t="s">
        <v>59</v>
      </c>
    </row>
    <row r="3214" spans="1:53" hidden="1" outlineLevel="1">
      <c r="A3214" t="s">
        <v>1499</v>
      </c>
      <c r="B3214" t="s">
        <v>85</v>
      </c>
      <c r="C3214" s="25">
        <v>59580</v>
      </c>
      <c r="G3214" s="31"/>
      <c r="H3214" s="1">
        <v>21647</v>
      </c>
      <c r="I3214" s="2" t="str">
        <f t="shared" si="947"/>
        <v/>
      </c>
      <c r="J3214" s="2" t="str">
        <f t="shared" si="948"/>
        <v/>
      </c>
      <c r="K3214" s="10" t="e">
        <f t="shared" si="940"/>
        <v>#N/A</v>
      </c>
      <c r="L3214" s="9" t="e">
        <f t="shared" si="941"/>
        <v>#N/A</v>
      </c>
      <c r="M3214" s="8" t="e">
        <f t="shared" si="942"/>
        <v>#N/A</v>
      </c>
      <c r="N3214" s="2" t="str">
        <f t="shared" si="943"/>
        <v>-</v>
      </c>
      <c r="O3214" s="2" t="str">
        <f t="shared" si="944"/>
        <v>-</v>
      </c>
      <c r="P3214" s="2" t="str">
        <f t="shared" si="945"/>
        <v>-</v>
      </c>
      <c r="Q3214" s="2" t="str">
        <f t="shared" si="946"/>
        <v>-</v>
      </c>
      <c r="AS3214" t="s">
        <v>1499</v>
      </c>
      <c r="AT3214" t="s">
        <v>85</v>
      </c>
      <c r="AW3214" s="35">
        <v>55</v>
      </c>
      <c r="AX3214" s="37">
        <v>111</v>
      </c>
      <c r="AY3214" s="41">
        <f t="shared" si="939"/>
        <v>55111</v>
      </c>
      <c r="BA3214" s="7" t="s">
        <v>59</v>
      </c>
    </row>
    <row r="3215" spans="1:53" hidden="1" outlineLevel="1">
      <c r="A3215" t="s">
        <v>2236</v>
      </c>
      <c r="B3215" t="s">
        <v>85</v>
      </c>
      <c r="C3215" s="25">
        <v>16624</v>
      </c>
      <c r="G3215" s="31"/>
      <c r="H3215" s="1">
        <v>6212</v>
      </c>
      <c r="I3215" s="2" t="str">
        <f t="shared" si="947"/>
        <v/>
      </c>
      <c r="J3215" s="2" t="str">
        <f t="shared" si="948"/>
        <v/>
      </c>
      <c r="K3215" s="10" t="e">
        <f t="shared" si="940"/>
        <v>#N/A</v>
      </c>
      <c r="L3215" s="9" t="e">
        <f t="shared" si="941"/>
        <v>#N/A</v>
      </c>
      <c r="M3215" s="8" t="e">
        <f t="shared" si="942"/>
        <v>#N/A</v>
      </c>
      <c r="N3215" s="2" t="str">
        <f t="shared" si="943"/>
        <v>-</v>
      </c>
      <c r="O3215" s="2" t="str">
        <f t="shared" si="944"/>
        <v>-</v>
      </c>
      <c r="P3215" s="2" t="str">
        <f t="shared" si="945"/>
        <v>-</v>
      </c>
      <c r="Q3215" s="2" t="str">
        <f t="shared" si="946"/>
        <v>-</v>
      </c>
      <c r="AS3215" t="s">
        <v>2236</v>
      </c>
      <c r="AT3215" t="s">
        <v>85</v>
      </c>
      <c r="AW3215" s="35">
        <v>55</v>
      </c>
      <c r="AX3215" s="37">
        <v>113</v>
      </c>
      <c r="AY3215" s="41">
        <f t="shared" si="939"/>
        <v>55113</v>
      </c>
      <c r="BA3215" s="7" t="s">
        <v>59</v>
      </c>
    </row>
    <row r="3216" spans="1:53" hidden="1" outlineLevel="1">
      <c r="A3216" t="s">
        <v>2237</v>
      </c>
      <c r="B3216" t="s">
        <v>85</v>
      </c>
      <c r="C3216" s="25">
        <v>41639</v>
      </c>
      <c r="G3216" s="31"/>
      <c r="H3216" s="1">
        <v>15510</v>
      </c>
      <c r="I3216" s="2" t="str">
        <f t="shared" si="947"/>
        <v/>
      </c>
      <c r="J3216" s="2" t="str">
        <f t="shared" si="948"/>
        <v/>
      </c>
      <c r="K3216" s="10" t="e">
        <f t="shared" si="940"/>
        <v>#N/A</v>
      </c>
      <c r="L3216" s="9" t="e">
        <f t="shared" si="941"/>
        <v>#N/A</v>
      </c>
      <c r="M3216" s="8" t="e">
        <f t="shared" si="942"/>
        <v>#N/A</v>
      </c>
      <c r="N3216" s="2" t="str">
        <f t="shared" si="943"/>
        <v>-</v>
      </c>
      <c r="O3216" s="2" t="str">
        <f t="shared" si="944"/>
        <v>-</v>
      </c>
      <c r="P3216" s="2" t="str">
        <f t="shared" si="945"/>
        <v>-</v>
      </c>
      <c r="Q3216" s="2" t="str">
        <f t="shared" si="946"/>
        <v>-</v>
      </c>
      <c r="AS3216" t="s">
        <v>2237</v>
      </c>
      <c r="AT3216" t="s">
        <v>85</v>
      </c>
      <c r="AW3216" s="35">
        <v>55</v>
      </c>
      <c r="AX3216" s="37">
        <v>115</v>
      </c>
      <c r="AY3216" s="41">
        <f t="shared" si="939"/>
        <v>55115</v>
      </c>
      <c r="BA3216" s="7" t="s">
        <v>59</v>
      </c>
    </row>
    <row r="3217" spans="1:53" hidden="1" outlineLevel="1">
      <c r="A3217" t="s">
        <v>2583</v>
      </c>
      <c r="B3217" t="s">
        <v>85</v>
      </c>
      <c r="C3217" s="25">
        <v>114775</v>
      </c>
      <c r="G3217" s="31"/>
      <c r="H3217" s="1">
        <v>35814</v>
      </c>
      <c r="I3217" s="2" t="str">
        <f t="shared" si="947"/>
        <v/>
      </c>
      <c r="J3217" s="2" t="str">
        <f t="shared" si="948"/>
        <v/>
      </c>
      <c r="K3217" s="10" t="e">
        <f t="shared" si="940"/>
        <v>#N/A</v>
      </c>
      <c r="L3217" s="9" t="e">
        <f t="shared" si="941"/>
        <v>#N/A</v>
      </c>
      <c r="M3217" s="8" t="e">
        <f t="shared" si="942"/>
        <v>#N/A</v>
      </c>
      <c r="N3217" s="2" t="str">
        <f t="shared" si="943"/>
        <v>-</v>
      </c>
      <c r="O3217" s="2" t="str">
        <f t="shared" si="944"/>
        <v>-</v>
      </c>
      <c r="P3217" s="2" t="str">
        <f t="shared" si="945"/>
        <v>-</v>
      </c>
      <c r="Q3217" s="2" t="str">
        <f t="shared" si="946"/>
        <v>-</v>
      </c>
      <c r="AS3217" t="s">
        <v>2583</v>
      </c>
      <c r="AT3217" t="s">
        <v>85</v>
      </c>
      <c r="AW3217" s="35">
        <v>55</v>
      </c>
      <c r="AX3217" s="37">
        <v>117</v>
      </c>
      <c r="AY3217" s="41">
        <f t="shared" si="939"/>
        <v>55117</v>
      </c>
      <c r="BA3217" s="7" t="s">
        <v>59</v>
      </c>
    </row>
    <row r="3218" spans="1:53" hidden="1" outlineLevel="1">
      <c r="A3218" t="s">
        <v>3006</v>
      </c>
      <c r="B3218" t="s">
        <v>85</v>
      </c>
      <c r="C3218" s="25">
        <v>20394</v>
      </c>
      <c r="G3218" s="31"/>
      <c r="H3218" s="1">
        <v>7281</v>
      </c>
      <c r="I3218" s="2" t="str">
        <f t="shared" si="947"/>
        <v/>
      </c>
      <c r="J3218" s="2" t="str">
        <f t="shared" si="948"/>
        <v/>
      </c>
      <c r="K3218" s="10" t="e">
        <f t="shared" si="940"/>
        <v>#N/A</v>
      </c>
      <c r="L3218" s="9" t="e">
        <f t="shared" si="941"/>
        <v>#N/A</v>
      </c>
      <c r="M3218" s="8" t="e">
        <f t="shared" si="942"/>
        <v>#N/A</v>
      </c>
      <c r="N3218" s="2" t="str">
        <f t="shared" si="943"/>
        <v>-</v>
      </c>
      <c r="O3218" s="2" t="str">
        <f t="shared" si="944"/>
        <v>-</v>
      </c>
      <c r="P3218" s="2" t="str">
        <f t="shared" si="945"/>
        <v>-</v>
      </c>
      <c r="Q3218" s="2" t="str">
        <f t="shared" si="946"/>
        <v>-</v>
      </c>
      <c r="AS3218" t="s">
        <v>3006</v>
      </c>
      <c r="AT3218" t="s">
        <v>85</v>
      </c>
      <c r="AW3218" s="35">
        <v>55</v>
      </c>
      <c r="AX3218" s="37">
        <v>119</v>
      </c>
      <c r="AY3218" s="41">
        <f t="shared" si="939"/>
        <v>55119</v>
      </c>
      <c r="BA3218" s="7" t="s">
        <v>59</v>
      </c>
    </row>
    <row r="3219" spans="1:53" hidden="1" outlineLevel="1">
      <c r="A3219" t="s">
        <v>2472</v>
      </c>
      <c r="B3219" t="s">
        <v>85</v>
      </c>
      <c r="C3219" s="25">
        <v>28286</v>
      </c>
      <c r="G3219" s="31"/>
      <c r="H3219" s="1">
        <v>9377</v>
      </c>
      <c r="I3219" s="2" t="str">
        <f t="shared" si="947"/>
        <v/>
      </c>
      <c r="J3219" s="2" t="str">
        <f t="shared" si="948"/>
        <v/>
      </c>
      <c r="K3219" s="10" t="e">
        <f t="shared" si="940"/>
        <v>#N/A</v>
      </c>
      <c r="L3219" s="9" t="e">
        <f t="shared" si="941"/>
        <v>#N/A</v>
      </c>
      <c r="M3219" s="8" t="e">
        <f t="shared" si="942"/>
        <v>#N/A</v>
      </c>
      <c r="N3219" s="2" t="str">
        <f t="shared" si="943"/>
        <v>-</v>
      </c>
      <c r="O3219" s="2" t="str">
        <f t="shared" si="944"/>
        <v>-</v>
      </c>
      <c r="P3219" s="2" t="str">
        <f t="shared" si="945"/>
        <v>-</v>
      </c>
      <c r="Q3219" s="2" t="str">
        <f t="shared" si="946"/>
        <v>-</v>
      </c>
      <c r="AS3219" t="s">
        <v>2472</v>
      </c>
      <c r="AT3219" t="s">
        <v>85</v>
      </c>
      <c r="AW3219" s="35">
        <v>55</v>
      </c>
      <c r="AX3219" s="37">
        <v>121</v>
      </c>
      <c r="AY3219" s="41">
        <f t="shared" si="939"/>
        <v>55121</v>
      </c>
      <c r="BA3219" s="7" t="s">
        <v>59</v>
      </c>
    </row>
    <row r="3220" spans="1:53" hidden="1" outlineLevel="1">
      <c r="A3220" t="s">
        <v>2307</v>
      </c>
      <c r="B3220" t="s">
        <v>85</v>
      </c>
      <c r="C3220" s="25">
        <v>29123</v>
      </c>
      <c r="G3220" s="31"/>
      <c r="H3220" s="1">
        <v>10185</v>
      </c>
      <c r="I3220" s="2" t="str">
        <f t="shared" si="947"/>
        <v/>
      </c>
      <c r="J3220" s="2" t="str">
        <f t="shared" si="948"/>
        <v/>
      </c>
      <c r="K3220" s="10" t="e">
        <f t="shared" si="940"/>
        <v>#N/A</v>
      </c>
      <c r="L3220" s="9" t="e">
        <f t="shared" si="941"/>
        <v>#N/A</v>
      </c>
      <c r="M3220" s="8" t="e">
        <f t="shared" si="942"/>
        <v>#N/A</v>
      </c>
      <c r="N3220" s="2" t="str">
        <f t="shared" si="943"/>
        <v>-</v>
      </c>
      <c r="O3220" s="2" t="str">
        <f t="shared" si="944"/>
        <v>-</v>
      </c>
      <c r="P3220" s="2" t="str">
        <f t="shared" si="945"/>
        <v>-</v>
      </c>
      <c r="Q3220" s="2" t="str">
        <f t="shared" si="946"/>
        <v>-</v>
      </c>
      <c r="AS3220" t="s">
        <v>2307</v>
      </c>
      <c r="AT3220" t="s">
        <v>85</v>
      </c>
      <c r="AW3220" s="35">
        <v>55</v>
      </c>
      <c r="AX3220" s="37">
        <v>123</v>
      </c>
      <c r="AY3220" s="41">
        <f t="shared" si="939"/>
        <v>55123</v>
      </c>
      <c r="BA3220" s="7" t="s">
        <v>59</v>
      </c>
    </row>
    <row r="3221" spans="1:53" hidden="1" outlineLevel="1">
      <c r="A3221" t="s">
        <v>1448</v>
      </c>
      <c r="B3221" t="s">
        <v>85</v>
      </c>
      <c r="C3221" s="25">
        <v>22064</v>
      </c>
      <c r="G3221" s="31"/>
      <c r="H3221" s="1">
        <v>10437</v>
      </c>
      <c r="I3221" s="2" t="str">
        <f t="shared" si="947"/>
        <v/>
      </c>
      <c r="J3221" s="2" t="str">
        <f t="shared" si="948"/>
        <v/>
      </c>
      <c r="K3221" s="10" t="e">
        <f t="shared" si="940"/>
        <v>#N/A</v>
      </c>
      <c r="L3221" s="9" t="e">
        <f t="shared" si="941"/>
        <v>#N/A</v>
      </c>
      <c r="M3221" s="8" t="e">
        <f t="shared" si="942"/>
        <v>#N/A</v>
      </c>
      <c r="N3221" s="2" t="str">
        <f t="shared" si="943"/>
        <v>-</v>
      </c>
      <c r="O3221" s="2" t="str">
        <f t="shared" si="944"/>
        <v>-</v>
      </c>
      <c r="P3221" s="2" t="str">
        <f t="shared" si="945"/>
        <v>-</v>
      </c>
      <c r="Q3221" s="2" t="str">
        <f t="shared" si="946"/>
        <v>-</v>
      </c>
      <c r="AS3221" t="s">
        <v>1448</v>
      </c>
      <c r="AT3221" t="s">
        <v>85</v>
      </c>
      <c r="AW3221" s="35">
        <v>55</v>
      </c>
      <c r="AX3221" s="37">
        <v>125</v>
      </c>
      <c r="AY3221" s="41">
        <f t="shared" si="939"/>
        <v>55125</v>
      </c>
      <c r="BA3221" s="7" t="s">
        <v>59</v>
      </c>
    </row>
    <row r="3222" spans="1:53" hidden="1" outlineLevel="1">
      <c r="A3222" t="s">
        <v>2090</v>
      </c>
      <c r="B3222" t="s">
        <v>85</v>
      </c>
      <c r="C3222" s="25">
        <v>101026</v>
      </c>
      <c r="G3222" s="31"/>
      <c r="H3222" s="1">
        <v>33148</v>
      </c>
      <c r="I3222" s="2" t="str">
        <f t="shared" si="947"/>
        <v/>
      </c>
      <c r="J3222" s="2" t="str">
        <f t="shared" si="948"/>
        <v/>
      </c>
      <c r="K3222" s="10" t="e">
        <f t="shared" ref="K3222:K3230" si="949">RANK(R3222,R3222:AP3222)</f>
        <v>#N/A</v>
      </c>
      <c r="L3222" s="9" t="e">
        <f t="shared" ref="L3222:L3230" si="950">RANK(S3222,R3222:AP3222)</f>
        <v>#N/A</v>
      </c>
      <c r="M3222" s="8" t="e">
        <f t="shared" ref="M3222:M3230" si="951">RANK(T3222,R3222:AP3222)</f>
        <v>#N/A</v>
      </c>
      <c r="N3222" s="2" t="str">
        <f t="shared" ref="N3222:N3230" si="952">IF(SUM($R3222:$AO3222)=0,"-",R3222/SUM($R3222:$AO3222))</f>
        <v>-</v>
      </c>
      <c r="O3222" s="2" t="str">
        <f t="shared" ref="O3222:O3230" si="953">IF(SUM($R3222:$AO3222)=0,"-",S3222/SUM($R3222:$AO3222))</f>
        <v>-</v>
      </c>
      <c r="P3222" s="2" t="str">
        <f t="shared" ref="P3222:P3230" si="954">IF(SUM($R3222:$AO3222)=0,"-",T3222/SUM($R3222:$AO3222))</f>
        <v>-</v>
      </c>
      <c r="Q3222" s="2" t="str">
        <f t="shared" ref="Q3222:Q3230" si="955">IF(SUM($R3222:$AO3222)=0,"-",(1-N3222-O3222-P3222))</f>
        <v>-</v>
      </c>
      <c r="AS3222" t="s">
        <v>2090</v>
      </c>
      <c r="AT3222" t="s">
        <v>85</v>
      </c>
      <c r="AW3222" s="35">
        <v>55</v>
      </c>
      <c r="AX3222" s="37">
        <v>127</v>
      </c>
      <c r="AY3222" s="41">
        <f t="shared" si="939"/>
        <v>55127</v>
      </c>
      <c r="BA3222" s="7" t="s">
        <v>59</v>
      </c>
    </row>
    <row r="3223" spans="1:53" hidden="1" outlineLevel="1">
      <c r="A3223" t="s">
        <v>3019</v>
      </c>
      <c r="B3223" t="s">
        <v>85</v>
      </c>
      <c r="C3223" s="25">
        <v>16098</v>
      </c>
      <c r="G3223" s="31"/>
      <c r="H3223" s="1">
        <v>6492</v>
      </c>
      <c r="I3223" s="2" t="str">
        <f t="shared" si="947"/>
        <v/>
      </c>
      <c r="J3223" s="2" t="str">
        <f t="shared" si="948"/>
        <v/>
      </c>
      <c r="K3223" s="10" t="e">
        <f t="shared" si="949"/>
        <v>#N/A</v>
      </c>
      <c r="L3223" s="9" t="e">
        <f t="shared" si="950"/>
        <v>#N/A</v>
      </c>
      <c r="M3223" s="8" t="e">
        <f t="shared" si="951"/>
        <v>#N/A</v>
      </c>
      <c r="N3223" s="2" t="str">
        <f t="shared" si="952"/>
        <v>-</v>
      </c>
      <c r="O3223" s="2" t="str">
        <f t="shared" si="953"/>
        <v>-</v>
      </c>
      <c r="P3223" s="2" t="str">
        <f t="shared" si="954"/>
        <v>-</v>
      </c>
      <c r="Q3223" s="2" t="str">
        <f t="shared" si="955"/>
        <v>-</v>
      </c>
      <c r="AS3223" t="s">
        <v>3019</v>
      </c>
      <c r="AT3223" t="s">
        <v>85</v>
      </c>
      <c r="AW3223" s="35">
        <v>55</v>
      </c>
      <c r="AX3223" s="37">
        <v>129</v>
      </c>
      <c r="AY3223" s="41">
        <f t="shared" si="939"/>
        <v>55129</v>
      </c>
      <c r="BA3223" s="7" t="s">
        <v>59</v>
      </c>
    </row>
    <row r="3224" spans="1:53" hidden="1" outlineLevel="1">
      <c r="A3224" t="s">
        <v>2321</v>
      </c>
      <c r="B3224" t="s">
        <v>85</v>
      </c>
      <c r="C3224" s="25">
        <v>127483</v>
      </c>
      <c r="G3224" s="31"/>
      <c r="H3224" s="1">
        <v>52508</v>
      </c>
      <c r="I3224" s="2" t="str">
        <f t="shared" si="947"/>
        <v/>
      </c>
      <c r="J3224" s="2" t="str">
        <f t="shared" si="948"/>
        <v/>
      </c>
      <c r="K3224" s="10" t="e">
        <f t="shared" si="949"/>
        <v>#N/A</v>
      </c>
      <c r="L3224" s="9" t="e">
        <f t="shared" si="950"/>
        <v>#N/A</v>
      </c>
      <c r="M3224" s="8" t="e">
        <f t="shared" si="951"/>
        <v>#N/A</v>
      </c>
      <c r="N3224" s="2" t="str">
        <f t="shared" si="952"/>
        <v>-</v>
      </c>
      <c r="O3224" s="2" t="str">
        <f t="shared" si="953"/>
        <v>-</v>
      </c>
      <c r="P3224" s="2" t="str">
        <f t="shared" si="954"/>
        <v>-</v>
      </c>
      <c r="Q3224" s="2" t="str">
        <f t="shared" si="955"/>
        <v>-</v>
      </c>
      <c r="AS3224" t="s">
        <v>2321</v>
      </c>
      <c r="AT3224" t="s">
        <v>85</v>
      </c>
      <c r="AW3224" s="35">
        <v>55</v>
      </c>
      <c r="AX3224" s="37">
        <v>131</v>
      </c>
      <c r="AY3224" s="41">
        <f t="shared" si="939"/>
        <v>55131</v>
      </c>
      <c r="BA3224" s="7" t="s">
        <v>59</v>
      </c>
    </row>
    <row r="3225" spans="1:53" hidden="1" outlineLevel="1">
      <c r="A3225" t="s">
        <v>1863</v>
      </c>
      <c r="B3225" t="s">
        <v>85</v>
      </c>
      <c r="C3225" s="25">
        <v>380799</v>
      </c>
      <c r="G3225" s="31"/>
      <c r="H3225" s="1">
        <v>173093</v>
      </c>
      <c r="I3225" s="2" t="str">
        <f t="shared" si="947"/>
        <v/>
      </c>
      <c r="J3225" s="2" t="str">
        <f t="shared" si="948"/>
        <v/>
      </c>
      <c r="K3225" s="10" t="e">
        <f t="shared" si="949"/>
        <v>#N/A</v>
      </c>
      <c r="L3225" s="9" t="e">
        <f t="shared" si="950"/>
        <v>#N/A</v>
      </c>
      <c r="M3225" s="8" t="e">
        <f t="shared" si="951"/>
        <v>#N/A</v>
      </c>
      <c r="N3225" s="2" t="str">
        <f t="shared" si="952"/>
        <v>-</v>
      </c>
      <c r="O3225" s="2" t="str">
        <f t="shared" si="953"/>
        <v>-</v>
      </c>
      <c r="P3225" s="2" t="str">
        <f t="shared" si="954"/>
        <v>-</v>
      </c>
      <c r="Q3225" s="2" t="str">
        <f t="shared" si="955"/>
        <v>-</v>
      </c>
      <c r="AS3225" t="s">
        <v>1863</v>
      </c>
      <c r="AT3225" t="s">
        <v>85</v>
      </c>
      <c r="AW3225" s="35">
        <v>55</v>
      </c>
      <c r="AX3225" s="37">
        <v>133</v>
      </c>
      <c r="AY3225" s="41">
        <f t="shared" si="939"/>
        <v>55133</v>
      </c>
      <c r="BA3225" s="7" t="s">
        <v>59</v>
      </c>
    </row>
    <row r="3226" spans="1:53" hidden="1" outlineLevel="1">
      <c r="A3226" t="s">
        <v>2257</v>
      </c>
      <c r="B3226" t="s">
        <v>85</v>
      </c>
      <c r="C3226" s="25">
        <v>52634</v>
      </c>
      <c r="G3226" s="31"/>
      <c r="H3226" s="1">
        <v>19197</v>
      </c>
      <c r="I3226" s="2" t="str">
        <f t="shared" si="947"/>
        <v/>
      </c>
      <c r="J3226" s="2" t="str">
        <f t="shared" si="948"/>
        <v/>
      </c>
      <c r="K3226" s="10" t="e">
        <f t="shared" si="949"/>
        <v>#N/A</v>
      </c>
      <c r="L3226" s="9" t="e">
        <f t="shared" si="950"/>
        <v>#N/A</v>
      </c>
      <c r="M3226" s="8" t="e">
        <f t="shared" si="951"/>
        <v>#N/A</v>
      </c>
      <c r="N3226" s="2" t="str">
        <f t="shared" si="952"/>
        <v>-</v>
      </c>
      <c r="O3226" s="2" t="str">
        <f t="shared" si="953"/>
        <v>-</v>
      </c>
      <c r="P3226" s="2" t="str">
        <f t="shared" si="954"/>
        <v>-</v>
      </c>
      <c r="Q3226" s="2" t="str">
        <f t="shared" si="955"/>
        <v>-</v>
      </c>
      <c r="AS3226" t="s">
        <v>2257</v>
      </c>
      <c r="AT3226" t="s">
        <v>85</v>
      </c>
      <c r="AW3226" s="35">
        <v>55</v>
      </c>
      <c r="AX3226" s="37">
        <v>135</v>
      </c>
      <c r="AY3226" s="41">
        <f t="shared" si="939"/>
        <v>55135</v>
      </c>
      <c r="BA3226" s="7" t="s">
        <v>59</v>
      </c>
    </row>
    <row r="3227" spans="1:53" hidden="1" outlineLevel="1">
      <c r="A3227" t="s">
        <v>1455</v>
      </c>
      <c r="B3227" t="s">
        <v>85</v>
      </c>
      <c r="C3227" s="25">
        <v>24690</v>
      </c>
      <c r="G3227" s="31"/>
      <c r="H3227" s="1">
        <v>6923</v>
      </c>
      <c r="I3227" s="2" t="str">
        <f t="shared" si="947"/>
        <v/>
      </c>
      <c r="J3227" s="2" t="str">
        <f t="shared" si="948"/>
        <v/>
      </c>
      <c r="K3227" s="10" t="e">
        <f t="shared" si="949"/>
        <v>#N/A</v>
      </c>
      <c r="L3227" s="9" t="e">
        <f t="shared" si="950"/>
        <v>#N/A</v>
      </c>
      <c r="M3227" s="8" t="e">
        <f t="shared" si="951"/>
        <v>#N/A</v>
      </c>
      <c r="N3227" s="2" t="str">
        <f t="shared" si="952"/>
        <v>-</v>
      </c>
      <c r="O3227" s="2" t="str">
        <f t="shared" si="953"/>
        <v>-</v>
      </c>
      <c r="P3227" s="2" t="str">
        <f t="shared" si="954"/>
        <v>-</v>
      </c>
      <c r="Q3227" s="2" t="str">
        <f t="shared" si="955"/>
        <v>-</v>
      </c>
      <c r="AS3227" t="s">
        <v>1455</v>
      </c>
      <c r="AT3227" t="s">
        <v>85</v>
      </c>
      <c r="AW3227" s="35">
        <v>55</v>
      </c>
      <c r="AX3227" s="37">
        <v>137</v>
      </c>
      <c r="AY3227" s="41">
        <f t="shared" si="939"/>
        <v>55137</v>
      </c>
      <c r="BA3227" s="7" t="s">
        <v>59</v>
      </c>
    </row>
    <row r="3228" spans="1:53" hidden="1" outlineLevel="1">
      <c r="A3228" t="s">
        <v>2197</v>
      </c>
      <c r="B3228" t="s">
        <v>85</v>
      </c>
      <c r="C3228" s="25">
        <v>162727</v>
      </c>
      <c r="G3228" s="31"/>
      <c r="H3228" s="1">
        <v>48224</v>
      </c>
      <c r="I3228" s="2" t="str">
        <f t="shared" si="947"/>
        <v/>
      </c>
      <c r="J3228" s="2" t="str">
        <f t="shared" si="948"/>
        <v/>
      </c>
      <c r="K3228" s="10" t="e">
        <f t="shared" si="949"/>
        <v>#N/A</v>
      </c>
      <c r="L3228" s="9" t="e">
        <f t="shared" si="950"/>
        <v>#N/A</v>
      </c>
      <c r="M3228" s="8" t="e">
        <f t="shared" si="951"/>
        <v>#N/A</v>
      </c>
      <c r="N3228" s="2" t="str">
        <f t="shared" si="952"/>
        <v>-</v>
      </c>
      <c r="O3228" s="2" t="str">
        <f t="shared" si="953"/>
        <v>-</v>
      </c>
      <c r="P3228" s="2" t="str">
        <f t="shared" si="954"/>
        <v>-</v>
      </c>
      <c r="Q3228" s="2" t="str">
        <f t="shared" si="955"/>
        <v>-</v>
      </c>
      <c r="AS3228" t="s">
        <v>2197</v>
      </c>
      <c r="AT3228" t="s">
        <v>85</v>
      </c>
      <c r="AW3228" s="35">
        <v>55</v>
      </c>
      <c r="AX3228" s="37">
        <v>139</v>
      </c>
      <c r="AY3228" s="41">
        <f t="shared" si="939"/>
        <v>55139</v>
      </c>
      <c r="BA3228" s="7" t="s">
        <v>59</v>
      </c>
    </row>
    <row r="3229" spans="1:53" hidden="1" outlineLevel="1">
      <c r="A3229" t="s">
        <v>1897</v>
      </c>
      <c r="B3229" t="s">
        <v>85</v>
      </c>
      <c r="C3229" s="25">
        <v>74603</v>
      </c>
      <c r="G3229" s="31"/>
      <c r="H3229" s="1">
        <v>29439</v>
      </c>
      <c r="I3229" s="2" t="str">
        <f t="shared" si="947"/>
        <v/>
      </c>
      <c r="J3229" s="2" t="str">
        <f t="shared" si="948"/>
        <v/>
      </c>
      <c r="K3229" s="10" t="e">
        <f t="shared" si="949"/>
        <v>#N/A</v>
      </c>
      <c r="L3229" s="9" t="e">
        <f t="shared" si="950"/>
        <v>#N/A</v>
      </c>
      <c r="M3229" s="8" t="e">
        <f t="shared" si="951"/>
        <v>#N/A</v>
      </c>
      <c r="N3229" s="2" t="str">
        <f t="shared" si="952"/>
        <v>-</v>
      </c>
      <c r="O3229" s="2" t="str">
        <f t="shared" si="953"/>
        <v>-</v>
      </c>
      <c r="P3229" s="2" t="str">
        <f t="shared" si="954"/>
        <v>-</v>
      </c>
      <c r="Q3229" s="2" t="str">
        <f t="shared" si="955"/>
        <v>-</v>
      </c>
      <c r="AS3229" t="s">
        <v>1897</v>
      </c>
      <c r="AT3229" t="s">
        <v>85</v>
      </c>
      <c r="AW3229" s="35">
        <v>55</v>
      </c>
      <c r="AX3229" s="37">
        <v>141</v>
      </c>
      <c r="AY3229" s="41">
        <f t="shared" si="939"/>
        <v>55141</v>
      </c>
      <c r="BA3229" s="7" t="s">
        <v>59</v>
      </c>
    </row>
    <row r="3230" spans="1:53" collapsed="1">
      <c r="A3230" t="s">
        <v>1741</v>
      </c>
      <c r="B3230" t="s">
        <v>2569</v>
      </c>
      <c r="C3230" s="25">
        <f>SUM(C3158:C3229)</f>
        <v>5577655</v>
      </c>
      <c r="D3230" s="55">
        <v>4202000</v>
      </c>
      <c r="E3230" s="55">
        <v>4071000</v>
      </c>
      <c r="F3230" s="1">
        <v>0</v>
      </c>
      <c r="G3230" s="31"/>
      <c r="H3230" s="1">
        <v>2063413</v>
      </c>
      <c r="I3230" s="2">
        <f t="shared" si="947"/>
        <v>0.49105497382198954</v>
      </c>
      <c r="J3230" s="2" t="str">
        <f t="shared" si="948"/>
        <v/>
      </c>
      <c r="K3230" s="10" t="e">
        <f t="shared" si="949"/>
        <v>#N/A</v>
      </c>
      <c r="L3230" s="9" t="e">
        <f t="shared" si="950"/>
        <v>#N/A</v>
      </c>
      <c r="M3230" s="8" t="e">
        <f t="shared" si="951"/>
        <v>#N/A</v>
      </c>
      <c r="N3230" s="2" t="str">
        <f t="shared" si="952"/>
        <v>-</v>
      </c>
      <c r="O3230" s="2" t="str">
        <f t="shared" si="953"/>
        <v>-</v>
      </c>
      <c r="P3230" s="2" t="str">
        <f t="shared" si="954"/>
        <v>-</v>
      </c>
      <c r="Q3230" s="2" t="str">
        <f t="shared" si="955"/>
        <v>-</v>
      </c>
      <c r="AS3230" t="s">
        <v>1741</v>
      </c>
      <c r="AT3230" t="s">
        <v>2569</v>
      </c>
      <c r="AW3230" s="35">
        <v>55</v>
      </c>
      <c r="AX3230" s="37"/>
      <c r="AY3230" s="35">
        <v>55</v>
      </c>
      <c r="BA3230" s="7" t="s">
        <v>2133</v>
      </c>
    </row>
    <row r="3231" spans="1:53">
      <c r="C3231" s="25"/>
      <c r="G3231" s="25"/>
      <c r="I3231" s="2"/>
      <c r="J3231" s="2"/>
      <c r="M3231" s="8"/>
      <c r="AW3231" s="35"/>
      <c r="AX3231" s="37"/>
      <c r="AY3231" s="41"/>
    </row>
    <row r="3232" spans="1:53" hidden="1" outlineLevel="1">
      <c r="A3232" t="s">
        <v>2687</v>
      </c>
      <c r="B3232" t="s">
        <v>513</v>
      </c>
      <c r="C3232" s="25">
        <v>33950</v>
      </c>
      <c r="F3232" s="1">
        <f t="shared" ref="F3232:F3254" si="956">SUM(R3232:AP3232)</f>
        <v>17169</v>
      </c>
      <c r="G3232" s="25">
        <v>12051</v>
      </c>
      <c r="H3232" s="1">
        <v>11921</v>
      </c>
      <c r="I3232" s="2" t="str">
        <f t="shared" si="947"/>
        <v/>
      </c>
      <c r="J3232" s="2">
        <f t="shared" si="948"/>
        <v>0.6943328091327392</v>
      </c>
      <c r="K3232" s="10">
        <f t="shared" ref="K3232:K3255" si="957">RANK(R3232,R3232:AP3232)</f>
        <v>2</v>
      </c>
      <c r="L3232" s="9">
        <f t="shared" ref="L3232:L3255" si="958">RANK(S3232,R3232:AP3232)</f>
        <v>1</v>
      </c>
      <c r="M3232" s="8" t="e">
        <f t="shared" ref="M3232:M3255" si="959">RANK(T3232,R3232:AP3232)</f>
        <v>#N/A</v>
      </c>
      <c r="N3232" s="2">
        <f t="shared" ref="N3232:N3255" si="960">IF(SUM($R3232:$AO3232)=0,"-",R3232/SUM($R3232:$AO3232))</f>
        <v>0.34346787815248414</v>
      </c>
      <c r="O3232" s="2">
        <f t="shared" ref="O3232:O3255" si="961">IF(SUM($R3232:$AO3232)=0,"-",S3232/SUM($R3232:$AO3232))</f>
        <v>0.44137690022715359</v>
      </c>
      <c r="P3232" s="2">
        <f t="shared" ref="P3232:P3255" si="962">IF(SUM($R3232:$AO3232)=0,"-",T3232/SUM($R3232:$AO3232))</f>
        <v>0</v>
      </c>
      <c r="Q3232" s="2">
        <f t="shared" ref="Q3232:Q3255" si="963">IF(SUM($R3232:$AO3232)=0,"-",(1-N3232-O3232-P3232))</f>
        <v>0.21515522162036227</v>
      </c>
      <c r="R3232" s="1">
        <v>5897</v>
      </c>
      <c r="S3232" s="1">
        <v>7578</v>
      </c>
      <c r="U3232" s="1">
        <v>45</v>
      </c>
      <c r="X3232" s="1">
        <v>3649</v>
      </c>
      <c r="AS3232" t="s">
        <v>2687</v>
      </c>
      <c r="AT3232" t="s">
        <v>513</v>
      </c>
      <c r="AW3232" s="35">
        <v>56</v>
      </c>
      <c r="AX3232" s="37">
        <v>1</v>
      </c>
      <c r="AY3232" s="41">
        <f t="shared" si="939"/>
        <v>56001</v>
      </c>
      <c r="BA3232" s="7" t="s">
        <v>59</v>
      </c>
    </row>
    <row r="3233" spans="1:53" hidden="1" outlineLevel="1">
      <c r="A3233" t="s">
        <v>662</v>
      </c>
      <c r="B3233" t="s">
        <v>513</v>
      </c>
      <c r="C3233" s="25">
        <v>11222</v>
      </c>
      <c r="F3233" s="1">
        <f t="shared" si="956"/>
        <v>5879</v>
      </c>
      <c r="G3233" s="25">
        <v>4618</v>
      </c>
      <c r="H3233" s="1">
        <v>4521</v>
      </c>
      <c r="I3233" s="2" t="str">
        <f t="shared" si="947"/>
        <v/>
      </c>
      <c r="J3233" s="2">
        <f t="shared" si="948"/>
        <v>0.76900833475080799</v>
      </c>
      <c r="K3233" s="10">
        <f t="shared" si="957"/>
        <v>2</v>
      </c>
      <c r="L3233" s="9">
        <f t="shared" si="958"/>
        <v>1</v>
      </c>
      <c r="M3233" s="8" t="e">
        <f t="shared" si="959"/>
        <v>#N/A</v>
      </c>
      <c r="N3233" s="2">
        <f t="shared" si="960"/>
        <v>0.12042864432726655</v>
      </c>
      <c r="O3233" s="2">
        <f t="shared" si="961"/>
        <v>0.81272325225378461</v>
      </c>
      <c r="P3233" s="2">
        <f t="shared" si="962"/>
        <v>0</v>
      </c>
      <c r="Q3233" s="2">
        <f t="shared" si="963"/>
        <v>6.6848103418948868E-2</v>
      </c>
      <c r="R3233" s="1">
        <v>708</v>
      </c>
      <c r="S3233" s="1">
        <v>4778</v>
      </c>
      <c r="U3233" s="1">
        <v>10</v>
      </c>
      <c r="X3233" s="1">
        <v>383</v>
      </c>
      <c r="AS3233" t="s">
        <v>662</v>
      </c>
      <c r="AT3233" t="s">
        <v>513</v>
      </c>
      <c r="AW3233" s="35">
        <v>56</v>
      </c>
      <c r="AX3233" s="37">
        <v>3</v>
      </c>
      <c r="AY3233" s="41">
        <f t="shared" si="939"/>
        <v>56003</v>
      </c>
      <c r="BA3233" s="7" t="s">
        <v>59</v>
      </c>
    </row>
    <row r="3234" spans="1:53" hidden="1" outlineLevel="1">
      <c r="A3234" t="s">
        <v>2555</v>
      </c>
      <c r="B3234" t="s">
        <v>513</v>
      </c>
      <c r="C3234" s="25">
        <v>39497</v>
      </c>
      <c r="F3234" s="1">
        <f t="shared" si="956"/>
        <v>15801</v>
      </c>
      <c r="G3234" s="25">
        <v>11081</v>
      </c>
      <c r="H3234" s="1">
        <v>10916</v>
      </c>
      <c r="I3234" s="2" t="str">
        <f t="shared" si="947"/>
        <v/>
      </c>
      <c r="J3234" s="2">
        <f t="shared" si="948"/>
        <v>0.69084235174988928</v>
      </c>
      <c r="K3234" s="10">
        <f t="shared" si="957"/>
        <v>2</v>
      </c>
      <c r="L3234" s="9">
        <f t="shared" si="958"/>
        <v>1</v>
      </c>
      <c r="M3234" s="8" t="e">
        <f t="shared" si="959"/>
        <v>#N/A</v>
      </c>
      <c r="N3234" s="2">
        <f t="shared" si="960"/>
        <v>0.11581545471805582</v>
      </c>
      <c r="O3234" s="2">
        <f t="shared" si="961"/>
        <v>0.7782418834250997</v>
      </c>
      <c r="P3234" s="2">
        <f t="shared" si="962"/>
        <v>0</v>
      </c>
      <c r="Q3234" s="2">
        <f t="shared" si="963"/>
        <v>0.10594266185684442</v>
      </c>
      <c r="R3234" s="1">
        <v>1830</v>
      </c>
      <c r="S3234" s="1">
        <v>12297</v>
      </c>
      <c r="U3234" s="1">
        <v>24</v>
      </c>
      <c r="X3234" s="1">
        <v>1650</v>
      </c>
      <c r="AS3234" t="s">
        <v>2555</v>
      </c>
      <c r="AT3234" t="s">
        <v>513</v>
      </c>
      <c r="AW3234" s="35">
        <v>56</v>
      </c>
      <c r="AX3234" s="37">
        <v>5</v>
      </c>
      <c r="AY3234" s="41">
        <f t="shared" si="939"/>
        <v>56005</v>
      </c>
      <c r="BA3234" s="7" t="s">
        <v>59</v>
      </c>
    </row>
    <row r="3235" spans="1:53" hidden="1" outlineLevel="1">
      <c r="A3235" t="s">
        <v>2607</v>
      </c>
      <c r="B3235" t="s">
        <v>513</v>
      </c>
      <c r="C3235" s="25">
        <v>15136</v>
      </c>
      <c r="F3235" s="1">
        <f t="shared" si="956"/>
        <v>7723</v>
      </c>
      <c r="G3235" s="25">
        <v>5812</v>
      </c>
      <c r="H3235" s="1">
        <v>5737</v>
      </c>
      <c r="I3235" s="2" t="str">
        <f t="shared" si="947"/>
        <v/>
      </c>
      <c r="J3235" s="2">
        <f t="shared" si="948"/>
        <v>0.74284604428330958</v>
      </c>
      <c r="K3235" s="10">
        <f t="shared" si="957"/>
        <v>2</v>
      </c>
      <c r="L3235" s="9">
        <f t="shared" si="958"/>
        <v>1</v>
      </c>
      <c r="M3235" s="8" t="e">
        <f t="shared" si="959"/>
        <v>#N/A</v>
      </c>
      <c r="N3235" s="2">
        <f t="shared" si="960"/>
        <v>0.3397643402822737</v>
      </c>
      <c r="O3235" s="2">
        <f t="shared" si="961"/>
        <v>0.50148905865596272</v>
      </c>
      <c r="P3235" s="2">
        <f t="shared" si="962"/>
        <v>0</v>
      </c>
      <c r="Q3235" s="2">
        <f t="shared" si="963"/>
        <v>0.15874660106176364</v>
      </c>
      <c r="R3235" s="1">
        <v>2624</v>
      </c>
      <c r="S3235" s="1">
        <v>3873</v>
      </c>
      <c r="U3235" s="1">
        <v>12</v>
      </c>
      <c r="X3235" s="1">
        <v>1214</v>
      </c>
      <c r="AS3235" t="s">
        <v>2607</v>
      </c>
      <c r="AT3235" t="s">
        <v>513</v>
      </c>
      <c r="AW3235" s="35">
        <v>56</v>
      </c>
      <c r="AX3235" s="37">
        <v>7</v>
      </c>
      <c r="AY3235" s="41">
        <f t="shared" si="939"/>
        <v>56007</v>
      </c>
      <c r="BA3235" s="7" t="s">
        <v>59</v>
      </c>
    </row>
    <row r="3236" spans="1:53" hidden="1" outlineLevel="1">
      <c r="A3236" t="s">
        <v>2730</v>
      </c>
      <c r="B3236" t="s">
        <v>513</v>
      </c>
      <c r="C3236" s="25">
        <v>12801</v>
      </c>
      <c r="F3236" s="1">
        <f t="shared" si="956"/>
        <v>6368</v>
      </c>
      <c r="G3236" s="25">
        <v>5117</v>
      </c>
      <c r="H3236" s="1">
        <v>5043</v>
      </c>
      <c r="I3236" s="2" t="str">
        <f t="shared" si="947"/>
        <v/>
      </c>
      <c r="J3236" s="2">
        <f t="shared" si="948"/>
        <v>0.79192839195979903</v>
      </c>
      <c r="K3236" s="10">
        <f t="shared" si="957"/>
        <v>2</v>
      </c>
      <c r="L3236" s="9">
        <f t="shared" si="958"/>
        <v>1</v>
      </c>
      <c r="M3236" s="8" t="e">
        <f t="shared" si="959"/>
        <v>#N/A</v>
      </c>
      <c r="N3236" s="2">
        <f t="shared" si="960"/>
        <v>0.16912688442211055</v>
      </c>
      <c r="O3236" s="2">
        <f t="shared" si="961"/>
        <v>0.76429020100502509</v>
      </c>
      <c r="P3236" s="2">
        <f t="shared" si="962"/>
        <v>0</v>
      </c>
      <c r="Q3236" s="2">
        <f t="shared" si="963"/>
        <v>6.658291457286436E-2</v>
      </c>
      <c r="R3236" s="1">
        <v>1077</v>
      </c>
      <c r="S3236" s="1">
        <v>4867</v>
      </c>
      <c r="U3236" s="1">
        <v>11</v>
      </c>
      <c r="X3236" s="1">
        <v>413</v>
      </c>
      <c r="AS3236" t="s">
        <v>2730</v>
      </c>
      <c r="AT3236" t="s">
        <v>513</v>
      </c>
      <c r="AW3236" s="35">
        <v>56</v>
      </c>
      <c r="AX3236" s="37">
        <v>9</v>
      </c>
      <c r="AY3236" s="41">
        <f t="shared" si="939"/>
        <v>56009</v>
      </c>
      <c r="BA3236" s="7" t="s">
        <v>59</v>
      </c>
    </row>
    <row r="3237" spans="1:53" hidden="1" outlineLevel="1">
      <c r="A3237" t="s">
        <v>1649</v>
      </c>
      <c r="B3237" t="s">
        <v>513</v>
      </c>
      <c r="C3237" s="25">
        <v>6286</v>
      </c>
      <c r="F3237" s="1">
        <f t="shared" si="956"/>
        <v>3705</v>
      </c>
      <c r="G3237" s="25">
        <v>2979</v>
      </c>
      <c r="H3237" s="1">
        <v>2916</v>
      </c>
      <c r="I3237" s="2" t="str">
        <f t="shared" si="947"/>
        <v/>
      </c>
      <c r="J3237" s="2">
        <f t="shared" si="948"/>
        <v>0.78704453441295552</v>
      </c>
      <c r="K3237" s="10">
        <f t="shared" si="957"/>
        <v>2</v>
      </c>
      <c r="L3237" s="9">
        <f t="shared" si="958"/>
        <v>1</v>
      </c>
      <c r="M3237" s="8" t="e">
        <f t="shared" si="959"/>
        <v>#N/A</v>
      </c>
      <c r="N3237" s="2">
        <f t="shared" si="960"/>
        <v>0.12469635627530365</v>
      </c>
      <c r="O3237" s="2">
        <f t="shared" si="961"/>
        <v>0.80620782726045881</v>
      </c>
      <c r="P3237" s="2">
        <f t="shared" si="962"/>
        <v>0</v>
      </c>
      <c r="Q3237" s="2">
        <f t="shared" si="963"/>
        <v>6.9095816464237569E-2</v>
      </c>
      <c r="R3237" s="1">
        <v>462</v>
      </c>
      <c r="S3237" s="1">
        <v>2987</v>
      </c>
      <c r="U3237" s="1">
        <v>6</v>
      </c>
      <c r="X3237" s="1">
        <v>250</v>
      </c>
      <c r="AS3237" t="s">
        <v>1649</v>
      </c>
      <c r="AT3237" t="s">
        <v>513</v>
      </c>
      <c r="AW3237" s="35">
        <v>56</v>
      </c>
      <c r="AX3237" s="37">
        <v>11</v>
      </c>
      <c r="AY3237" s="41">
        <f t="shared" si="939"/>
        <v>56011</v>
      </c>
      <c r="BA3237" s="7" t="s">
        <v>59</v>
      </c>
    </row>
    <row r="3238" spans="1:53" hidden="1" outlineLevel="1">
      <c r="A3238" t="s">
        <v>2962</v>
      </c>
      <c r="B3238" t="s">
        <v>513</v>
      </c>
      <c r="C3238" s="25">
        <v>37408</v>
      </c>
      <c r="F3238" s="1">
        <f t="shared" si="956"/>
        <v>18102</v>
      </c>
      <c r="G3238" s="25">
        <v>14044</v>
      </c>
      <c r="H3238" s="1">
        <v>13792</v>
      </c>
      <c r="I3238" s="2" t="str">
        <f t="shared" si="947"/>
        <v/>
      </c>
      <c r="J3238" s="2">
        <f t="shared" si="948"/>
        <v>0.76190476190476186</v>
      </c>
      <c r="K3238" s="10">
        <f t="shared" si="957"/>
        <v>2</v>
      </c>
      <c r="L3238" s="9">
        <f t="shared" si="958"/>
        <v>1</v>
      </c>
      <c r="M3238" s="8" t="e">
        <f t="shared" si="959"/>
        <v>#N/A</v>
      </c>
      <c r="N3238" s="2">
        <f t="shared" si="960"/>
        <v>0.26466688763672525</v>
      </c>
      <c r="O3238" s="2">
        <f t="shared" si="961"/>
        <v>0.63335543033918906</v>
      </c>
      <c r="P3238" s="2">
        <f t="shared" si="962"/>
        <v>0</v>
      </c>
      <c r="Q3238" s="2">
        <f t="shared" si="963"/>
        <v>0.10197768202408564</v>
      </c>
      <c r="R3238" s="1">
        <v>4791</v>
      </c>
      <c r="S3238" s="1">
        <v>11465</v>
      </c>
      <c r="U3238" s="1">
        <v>1</v>
      </c>
      <c r="X3238" s="1">
        <v>1845</v>
      </c>
      <c r="AS3238" t="s">
        <v>2962</v>
      </c>
      <c r="AT3238" t="s">
        <v>513</v>
      </c>
      <c r="AW3238" s="35">
        <v>56</v>
      </c>
      <c r="AX3238" s="37">
        <v>13</v>
      </c>
      <c r="AY3238" s="41">
        <f t="shared" si="939"/>
        <v>56013</v>
      </c>
      <c r="BA3238" s="7" t="s">
        <v>59</v>
      </c>
    </row>
    <row r="3239" spans="1:53" hidden="1" outlineLevel="1">
      <c r="A3239" t="s">
        <v>2403</v>
      </c>
      <c r="B3239" t="s">
        <v>513</v>
      </c>
      <c r="C3239" s="25">
        <v>12538</v>
      </c>
      <c r="F3239" s="1">
        <f t="shared" si="956"/>
        <v>6704</v>
      </c>
      <c r="G3239" s="25">
        <v>4892</v>
      </c>
      <c r="H3239" s="1">
        <v>4829</v>
      </c>
      <c r="I3239" s="2" t="str">
        <f t="shared" si="947"/>
        <v/>
      </c>
      <c r="J3239" s="2">
        <f t="shared" si="948"/>
        <v>0.72031622911694515</v>
      </c>
      <c r="K3239" s="10">
        <f t="shared" si="957"/>
        <v>2</v>
      </c>
      <c r="L3239" s="9">
        <f t="shared" si="958"/>
        <v>1</v>
      </c>
      <c r="M3239" s="8">
        <f t="shared" si="959"/>
        <v>4</v>
      </c>
      <c r="N3239" s="2">
        <f t="shared" si="960"/>
        <v>0.26610978520286394</v>
      </c>
      <c r="O3239" s="2">
        <f t="shared" si="961"/>
        <v>0.65707040572792363</v>
      </c>
      <c r="P3239" s="2">
        <f t="shared" si="962"/>
        <v>0</v>
      </c>
      <c r="Q3239" s="2">
        <f t="shared" si="963"/>
        <v>7.6819809069212375E-2</v>
      </c>
      <c r="R3239" s="1">
        <v>1784</v>
      </c>
      <c r="S3239" s="1">
        <v>4405</v>
      </c>
      <c r="U3239" s="1">
        <v>0</v>
      </c>
      <c r="X3239" s="1">
        <v>515</v>
      </c>
      <c r="AS3239" t="s">
        <v>2403</v>
      </c>
      <c r="AT3239" t="s">
        <v>513</v>
      </c>
      <c r="AW3239" s="35">
        <v>56</v>
      </c>
      <c r="AX3239" s="37">
        <v>15</v>
      </c>
      <c r="AY3239" s="41">
        <f t="shared" si="939"/>
        <v>56015</v>
      </c>
      <c r="BA3239" s="7" t="s">
        <v>59</v>
      </c>
    </row>
    <row r="3240" spans="1:53" hidden="1" outlineLevel="1">
      <c r="A3240" t="s">
        <v>1443</v>
      </c>
      <c r="B3240" t="s">
        <v>513</v>
      </c>
      <c r="C3240" s="25">
        <v>4632</v>
      </c>
      <c r="F3240" s="1">
        <f t="shared" si="956"/>
        <v>2833</v>
      </c>
      <c r="G3240" s="25">
        <v>2328</v>
      </c>
      <c r="H3240" s="1">
        <v>2284</v>
      </c>
      <c r="I3240" s="2" t="str">
        <f t="shared" si="947"/>
        <v/>
      </c>
      <c r="J3240" s="2">
        <f t="shared" si="948"/>
        <v>0.80621249558771624</v>
      </c>
      <c r="K3240" s="10">
        <f t="shared" si="957"/>
        <v>2</v>
      </c>
      <c r="L3240" s="9">
        <f t="shared" si="958"/>
        <v>1</v>
      </c>
      <c r="M3240" s="8" t="e">
        <f t="shared" si="959"/>
        <v>#N/A</v>
      </c>
      <c r="N3240" s="2">
        <f t="shared" si="960"/>
        <v>0.16696081891987294</v>
      </c>
      <c r="O3240" s="2">
        <f t="shared" si="961"/>
        <v>0.77232615601835508</v>
      </c>
      <c r="P3240" s="2">
        <f t="shared" si="962"/>
        <v>0</v>
      </c>
      <c r="Q3240" s="2">
        <f t="shared" si="963"/>
        <v>6.0713025061772008E-2</v>
      </c>
      <c r="R3240" s="1">
        <v>473</v>
      </c>
      <c r="S3240" s="1">
        <v>2188</v>
      </c>
      <c r="U3240" s="1">
        <v>9</v>
      </c>
      <c r="X3240" s="1">
        <v>163</v>
      </c>
      <c r="AS3240" t="s">
        <v>1443</v>
      </c>
      <c r="AT3240" t="s">
        <v>513</v>
      </c>
      <c r="AW3240" s="35">
        <v>56</v>
      </c>
      <c r="AX3240" s="37">
        <v>17</v>
      </c>
      <c r="AY3240" s="41">
        <f t="shared" ref="AY3240:AY3254" si="964">1000*AW3240+AX3240</f>
        <v>56017</v>
      </c>
      <c r="BA3240" s="7" t="s">
        <v>59</v>
      </c>
    </row>
    <row r="3241" spans="1:53" hidden="1" outlineLevel="1">
      <c r="A3241" t="s">
        <v>2316</v>
      </c>
      <c r="B3241" t="s">
        <v>513</v>
      </c>
      <c r="C3241" s="25">
        <v>7796</v>
      </c>
      <c r="F3241" s="1">
        <f t="shared" si="956"/>
        <v>4318</v>
      </c>
      <c r="G3241" s="25">
        <v>3440</v>
      </c>
      <c r="H3241" s="1">
        <v>3371</v>
      </c>
      <c r="I3241" s="2" t="str">
        <f t="shared" si="947"/>
        <v/>
      </c>
      <c r="J3241" s="2">
        <f t="shared" si="948"/>
        <v>0.78068550254747571</v>
      </c>
      <c r="K3241" s="10">
        <f t="shared" si="957"/>
        <v>3</v>
      </c>
      <c r="L3241" s="9">
        <f t="shared" si="958"/>
        <v>1</v>
      </c>
      <c r="M3241" s="8" t="e">
        <f t="shared" si="959"/>
        <v>#N/A</v>
      </c>
      <c r="N3241" s="2">
        <f t="shared" si="960"/>
        <v>9.2867068087077356E-2</v>
      </c>
      <c r="O3241" s="2">
        <f t="shared" si="961"/>
        <v>0.80870773506252891</v>
      </c>
      <c r="P3241" s="2">
        <f t="shared" si="962"/>
        <v>0</v>
      </c>
      <c r="Q3241" s="2">
        <f t="shared" si="963"/>
        <v>9.8425196850393748E-2</v>
      </c>
      <c r="R3241" s="1">
        <v>401</v>
      </c>
      <c r="S3241" s="1">
        <v>3492</v>
      </c>
      <c r="U3241" s="1">
        <v>9</v>
      </c>
      <c r="X3241" s="1">
        <v>416</v>
      </c>
      <c r="AS3241" t="s">
        <v>2316</v>
      </c>
      <c r="AT3241" t="s">
        <v>513</v>
      </c>
      <c r="AW3241" s="35">
        <v>56</v>
      </c>
      <c r="AX3241" s="37">
        <v>19</v>
      </c>
      <c r="AY3241" s="41">
        <f t="shared" si="964"/>
        <v>56019</v>
      </c>
      <c r="BA3241" s="7" t="s">
        <v>59</v>
      </c>
    </row>
    <row r="3242" spans="1:53" hidden="1" outlineLevel="1">
      <c r="A3242" t="s">
        <v>1444</v>
      </c>
      <c r="B3242" t="s">
        <v>513</v>
      </c>
      <c r="C3242" s="25">
        <v>86819</v>
      </c>
      <c r="F3242" s="1">
        <f t="shared" si="956"/>
        <v>41780</v>
      </c>
      <c r="G3242" s="25">
        <v>31627</v>
      </c>
      <c r="H3242" s="1">
        <v>31237</v>
      </c>
      <c r="I3242" s="2" t="str">
        <f t="shared" si="947"/>
        <v/>
      </c>
      <c r="J3242" s="2">
        <f t="shared" si="948"/>
        <v>0.74765438008616558</v>
      </c>
      <c r="K3242" s="10">
        <f t="shared" si="957"/>
        <v>2</v>
      </c>
      <c r="L3242" s="9">
        <f t="shared" si="958"/>
        <v>1</v>
      </c>
      <c r="M3242" s="8" t="e">
        <f t="shared" si="959"/>
        <v>#N/A</v>
      </c>
      <c r="N3242" s="2">
        <f t="shared" si="960"/>
        <v>0.32302537099090473</v>
      </c>
      <c r="O3242" s="2">
        <f t="shared" si="961"/>
        <v>0.54456677836285305</v>
      </c>
      <c r="P3242" s="2">
        <f t="shared" si="962"/>
        <v>0</v>
      </c>
      <c r="Q3242" s="2">
        <f t="shared" si="963"/>
        <v>0.13240785064624216</v>
      </c>
      <c r="R3242" s="1">
        <v>13496</v>
      </c>
      <c r="S3242" s="1">
        <v>22752</v>
      </c>
      <c r="U3242" s="1">
        <v>121</v>
      </c>
      <c r="X3242" s="1">
        <v>5411</v>
      </c>
      <c r="AS3242" t="s">
        <v>1444</v>
      </c>
      <c r="AT3242" t="s">
        <v>513</v>
      </c>
      <c r="AW3242" s="35">
        <v>56</v>
      </c>
      <c r="AX3242" s="37">
        <v>21</v>
      </c>
      <c r="AY3242" s="41">
        <f t="shared" si="964"/>
        <v>56021</v>
      </c>
      <c r="BA3242" s="7" t="s">
        <v>59</v>
      </c>
    </row>
    <row r="3243" spans="1:53" hidden="1" outlineLevel="1">
      <c r="A3243" t="s">
        <v>1886</v>
      </c>
      <c r="B3243" t="s">
        <v>513</v>
      </c>
      <c r="C3243" s="25">
        <v>16429</v>
      </c>
      <c r="F3243" s="1">
        <f t="shared" si="956"/>
        <v>8682</v>
      </c>
      <c r="G3243" s="25">
        <v>6277</v>
      </c>
      <c r="H3243" s="1">
        <v>6155</v>
      </c>
      <c r="I3243" s="2" t="str">
        <f t="shared" si="947"/>
        <v/>
      </c>
      <c r="J3243" s="2">
        <f t="shared" si="948"/>
        <v>0.7089380327113568</v>
      </c>
      <c r="K3243" s="10">
        <f t="shared" si="957"/>
        <v>2</v>
      </c>
      <c r="L3243" s="9">
        <f t="shared" si="958"/>
        <v>1</v>
      </c>
      <c r="M3243" s="8" t="e">
        <f t="shared" si="959"/>
        <v>#N/A</v>
      </c>
      <c r="N3243" s="2">
        <f t="shared" si="960"/>
        <v>0.15894955079474776</v>
      </c>
      <c r="O3243" s="2">
        <f t="shared" si="961"/>
        <v>0.7267910619672886</v>
      </c>
      <c r="P3243" s="2">
        <f t="shared" si="962"/>
        <v>0</v>
      </c>
      <c r="Q3243" s="2">
        <f t="shared" si="963"/>
        <v>0.11425938723796358</v>
      </c>
      <c r="R3243" s="1">
        <v>1380</v>
      </c>
      <c r="S3243" s="1">
        <v>6310</v>
      </c>
      <c r="U3243" s="1">
        <v>8</v>
      </c>
      <c r="X3243" s="1">
        <v>984</v>
      </c>
      <c r="AS3243" t="s">
        <v>1886</v>
      </c>
      <c r="AT3243" t="s">
        <v>513</v>
      </c>
      <c r="AW3243" s="35">
        <v>56</v>
      </c>
      <c r="AX3243" s="37">
        <v>23</v>
      </c>
      <c r="AY3243" s="41">
        <f t="shared" si="964"/>
        <v>56023</v>
      </c>
      <c r="BA3243" s="7" t="s">
        <v>59</v>
      </c>
    </row>
    <row r="3244" spans="1:53" hidden="1" outlineLevel="1">
      <c r="A3244" t="s">
        <v>2719</v>
      </c>
      <c r="B3244" t="s">
        <v>513</v>
      </c>
      <c r="C3244" s="25">
        <v>70806</v>
      </c>
      <c r="F3244" s="1">
        <f t="shared" si="956"/>
        <v>32551</v>
      </c>
      <c r="G3244" s="25">
        <v>25809</v>
      </c>
      <c r="H3244" s="1">
        <v>25479</v>
      </c>
      <c r="I3244" s="2" t="str">
        <f t="shared" si="947"/>
        <v/>
      </c>
      <c r="J3244" s="2">
        <f t="shared" si="948"/>
        <v>0.78274092961813768</v>
      </c>
      <c r="K3244" s="10">
        <f t="shared" si="957"/>
        <v>2</v>
      </c>
      <c r="L3244" s="9">
        <f t="shared" si="958"/>
        <v>1</v>
      </c>
      <c r="M3244" s="8" t="e">
        <f t="shared" si="959"/>
        <v>#N/A</v>
      </c>
      <c r="N3244" s="2">
        <f t="shared" si="960"/>
        <v>0.27206537433565792</v>
      </c>
      <c r="O3244" s="2">
        <f t="shared" si="961"/>
        <v>0.58867623114497247</v>
      </c>
      <c r="P3244" s="2">
        <f t="shared" si="962"/>
        <v>0</v>
      </c>
      <c r="Q3244" s="2">
        <f t="shared" si="963"/>
        <v>0.13925839451936961</v>
      </c>
      <c r="R3244" s="1">
        <v>8856</v>
      </c>
      <c r="S3244" s="1">
        <v>19162</v>
      </c>
      <c r="U3244" s="1">
        <v>68</v>
      </c>
      <c r="X3244" s="1">
        <v>4465</v>
      </c>
      <c r="AS3244" t="s">
        <v>2719</v>
      </c>
      <c r="AT3244" t="s">
        <v>513</v>
      </c>
      <c r="AW3244" s="35">
        <v>56</v>
      </c>
      <c r="AX3244" s="37">
        <v>25</v>
      </c>
      <c r="AY3244" s="41">
        <f t="shared" si="964"/>
        <v>56025</v>
      </c>
      <c r="BA3244" s="7" t="s">
        <v>59</v>
      </c>
    </row>
    <row r="3245" spans="1:53" hidden="1" outlineLevel="1">
      <c r="A3245" t="s">
        <v>677</v>
      </c>
      <c r="B3245" t="s">
        <v>513</v>
      </c>
      <c r="C3245" s="25">
        <v>2321</v>
      </c>
      <c r="F3245" s="1">
        <f t="shared" si="956"/>
        <v>1452</v>
      </c>
      <c r="G3245" s="25">
        <v>1073</v>
      </c>
      <c r="H3245" s="1">
        <v>1055</v>
      </c>
      <c r="I3245" s="2" t="str">
        <f t="shared" si="947"/>
        <v/>
      </c>
      <c r="J3245" s="2">
        <f t="shared" si="948"/>
        <v>0.72658402203856753</v>
      </c>
      <c r="K3245" s="10">
        <f t="shared" si="957"/>
        <v>2</v>
      </c>
      <c r="L3245" s="9">
        <f t="shared" si="958"/>
        <v>1</v>
      </c>
      <c r="M3245" s="8" t="e">
        <f t="shared" si="959"/>
        <v>#N/A</v>
      </c>
      <c r="N3245" s="2">
        <f t="shared" si="960"/>
        <v>8.3333333333333329E-2</v>
      </c>
      <c r="O3245" s="2">
        <f t="shared" si="961"/>
        <v>0.85468319559228645</v>
      </c>
      <c r="P3245" s="2">
        <f t="shared" si="962"/>
        <v>0</v>
      </c>
      <c r="Q3245" s="2">
        <f t="shared" si="963"/>
        <v>6.1983471074380181E-2</v>
      </c>
      <c r="R3245" s="1">
        <v>121</v>
      </c>
      <c r="S3245" s="1">
        <v>1241</v>
      </c>
      <c r="U3245" s="1">
        <v>1</v>
      </c>
      <c r="X3245" s="1">
        <v>89</v>
      </c>
      <c r="AS3245" t="s">
        <v>677</v>
      </c>
      <c r="AT3245" t="s">
        <v>513</v>
      </c>
      <c r="AW3245" s="35">
        <v>56</v>
      </c>
      <c r="AX3245" s="37">
        <v>27</v>
      </c>
      <c r="AY3245" s="41">
        <f t="shared" si="964"/>
        <v>56027</v>
      </c>
      <c r="BA3245" s="7" t="s">
        <v>59</v>
      </c>
    </row>
    <row r="3246" spans="1:53" hidden="1" outlineLevel="1">
      <c r="A3246" t="s">
        <v>486</v>
      </c>
      <c r="B3246" t="s">
        <v>513</v>
      </c>
      <c r="C3246" s="25">
        <v>26789</v>
      </c>
      <c r="F3246" s="1">
        <f t="shared" si="956"/>
        <v>15150</v>
      </c>
      <c r="G3246" s="25">
        <v>11867</v>
      </c>
      <c r="H3246" s="1">
        <v>11620</v>
      </c>
      <c r="I3246" s="2" t="str">
        <f t="shared" si="947"/>
        <v/>
      </c>
      <c r="J3246" s="2">
        <f t="shared" si="948"/>
        <v>0.76699669966996697</v>
      </c>
      <c r="K3246" s="10">
        <f t="shared" si="957"/>
        <v>2</v>
      </c>
      <c r="L3246" s="9">
        <f t="shared" si="958"/>
        <v>1</v>
      </c>
      <c r="M3246" s="8" t="e">
        <f t="shared" si="959"/>
        <v>#N/A</v>
      </c>
      <c r="N3246" s="2">
        <f t="shared" si="960"/>
        <v>0.12943894389438945</v>
      </c>
      <c r="O3246" s="2">
        <f t="shared" si="961"/>
        <v>0.78059405940594062</v>
      </c>
      <c r="P3246" s="2">
        <f t="shared" si="962"/>
        <v>0</v>
      </c>
      <c r="Q3246" s="2">
        <f t="shared" si="963"/>
        <v>8.9966996699669899E-2</v>
      </c>
      <c r="R3246" s="1">
        <v>1961</v>
      </c>
      <c r="S3246" s="1">
        <v>11826</v>
      </c>
      <c r="U3246" s="1">
        <v>33</v>
      </c>
      <c r="X3246" s="1">
        <v>1330</v>
      </c>
      <c r="AS3246" t="s">
        <v>486</v>
      </c>
      <c r="AT3246" t="s">
        <v>513</v>
      </c>
      <c r="AW3246" s="35">
        <v>56</v>
      </c>
      <c r="AX3246" s="37">
        <v>29</v>
      </c>
      <c r="AY3246" s="41">
        <f t="shared" si="964"/>
        <v>56029</v>
      </c>
      <c r="BA3246" s="7" t="s">
        <v>59</v>
      </c>
    </row>
    <row r="3247" spans="1:53" hidden="1" outlineLevel="1">
      <c r="A3247" t="s">
        <v>2247</v>
      </c>
      <c r="B3247" t="s">
        <v>513</v>
      </c>
      <c r="C3247" s="25">
        <v>8690</v>
      </c>
      <c r="F3247" s="1">
        <f t="shared" si="956"/>
        <v>4988</v>
      </c>
      <c r="G3247" s="25">
        <v>4016</v>
      </c>
      <c r="H3247" s="1">
        <v>3956</v>
      </c>
      <c r="I3247" s="2" t="str">
        <f t="shared" si="947"/>
        <v/>
      </c>
      <c r="J3247" s="2">
        <f t="shared" si="948"/>
        <v>0.7931034482758621</v>
      </c>
      <c r="K3247" s="10">
        <f t="shared" si="957"/>
        <v>2</v>
      </c>
      <c r="L3247" s="9">
        <f t="shared" si="958"/>
        <v>1</v>
      </c>
      <c r="M3247" s="8" t="e">
        <f t="shared" si="959"/>
        <v>#N/A</v>
      </c>
      <c r="N3247" s="2">
        <f t="shared" si="960"/>
        <v>0.25601443464314355</v>
      </c>
      <c r="O3247" s="2">
        <f t="shared" si="961"/>
        <v>0.6633921411387329</v>
      </c>
      <c r="P3247" s="2">
        <f t="shared" si="962"/>
        <v>0</v>
      </c>
      <c r="Q3247" s="2">
        <f t="shared" si="963"/>
        <v>8.0593424218123544E-2</v>
      </c>
      <c r="R3247" s="1">
        <v>1277</v>
      </c>
      <c r="S3247" s="1">
        <v>3309</v>
      </c>
      <c r="U3247" s="1">
        <v>1</v>
      </c>
      <c r="X3247" s="1">
        <v>401</v>
      </c>
      <c r="AS3247" t="s">
        <v>2247</v>
      </c>
      <c r="AT3247" t="s">
        <v>513</v>
      </c>
      <c r="AW3247" s="35">
        <v>56</v>
      </c>
      <c r="AX3247" s="37">
        <v>31</v>
      </c>
      <c r="AY3247" s="41">
        <f t="shared" si="964"/>
        <v>56031</v>
      </c>
      <c r="BA3247" s="7" t="s">
        <v>59</v>
      </c>
    </row>
    <row r="3248" spans="1:53" hidden="1" outlineLevel="1">
      <c r="A3248" t="s">
        <v>1210</v>
      </c>
      <c r="B3248" t="s">
        <v>513</v>
      </c>
      <c r="C3248" s="25">
        <v>27422</v>
      </c>
      <c r="F3248" s="1">
        <f t="shared" si="956"/>
        <v>17859</v>
      </c>
      <c r="G3248" s="25">
        <v>11642</v>
      </c>
      <c r="H3248" s="1">
        <v>11520</v>
      </c>
      <c r="I3248" s="2" t="str">
        <f t="shared" si="947"/>
        <v/>
      </c>
      <c r="J3248" s="2">
        <f t="shared" si="948"/>
        <v>0.64505291449689228</v>
      </c>
      <c r="K3248" s="10">
        <f t="shared" si="957"/>
        <v>2</v>
      </c>
      <c r="L3248" s="9">
        <f t="shared" si="958"/>
        <v>1</v>
      </c>
      <c r="M3248" s="8" t="e">
        <f t="shared" si="959"/>
        <v>#N/A</v>
      </c>
      <c r="N3248" s="2">
        <f t="shared" si="960"/>
        <v>0.24273475558541913</v>
      </c>
      <c r="O3248" s="2">
        <f t="shared" si="961"/>
        <v>0.62231927879500537</v>
      </c>
      <c r="P3248" s="2">
        <f t="shared" si="962"/>
        <v>0</v>
      </c>
      <c r="Q3248" s="2">
        <f t="shared" si="963"/>
        <v>0.1349459656195755</v>
      </c>
      <c r="R3248" s="1">
        <v>4335</v>
      </c>
      <c r="S3248" s="1">
        <v>11114</v>
      </c>
      <c r="U3248" s="1">
        <v>43</v>
      </c>
      <c r="X3248" s="1">
        <v>2367</v>
      </c>
      <c r="AS3248" t="s">
        <v>1210</v>
      </c>
      <c r="AT3248" t="s">
        <v>513</v>
      </c>
      <c r="AW3248" s="35">
        <v>56</v>
      </c>
      <c r="AX3248" s="37">
        <v>33</v>
      </c>
      <c r="AY3248" s="41">
        <f t="shared" si="964"/>
        <v>56033</v>
      </c>
      <c r="BA3248" s="7" t="s">
        <v>59</v>
      </c>
    </row>
    <row r="3249" spans="1:53" hidden="1" outlineLevel="1">
      <c r="A3249" t="s">
        <v>632</v>
      </c>
      <c r="B3249" t="s">
        <v>513</v>
      </c>
      <c r="C3249" s="25">
        <v>7957</v>
      </c>
      <c r="F3249" s="1">
        <f t="shared" si="956"/>
        <v>4032</v>
      </c>
      <c r="G3249" s="25">
        <v>2920</v>
      </c>
      <c r="H3249" s="1">
        <v>2874</v>
      </c>
      <c r="I3249" s="2" t="str">
        <f t="shared" si="947"/>
        <v/>
      </c>
      <c r="J3249" s="2">
        <f t="shared" si="948"/>
        <v>0.71279761904761907</v>
      </c>
      <c r="K3249" s="10">
        <f t="shared" si="957"/>
        <v>2</v>
      </c>
      <c r="L3249" s="9">
        <f t="shared" si="958"/>
        <v>1</v>
      </c>
      <c r="M3249" s="8" t="e">
        <f t="shared" si="959"/>
        <v>#N/A</v>
      </c>
      <c r="N3249" s="2">
        <f t="shared" si="960"/>
        <v>0.10912698412698413</v>
      </c>
      <c r="O3249" s="2">
        <f t="shared" si="961"/>
        <v>0.8169642857142857</v>
      </c>
      <c r="P3249" s="2">
        <f t="shared" si="962"/>
        <v>0</v>
      </c>
      <c r="Q3249" s="2">
        <f t="shared" si="963"/>
        <v>7.3908730158730118E-2</v>
      </c>
      <c r="R3249" s="1">
        <v>440</v>
      </c>
      <c r="S3249" s="1">
        <v>3294</v>
      </c>
      <c r="U3249" s="1">
        <v>4</v>
      </c>
      <c r="X3249" s="1">
        <v>294</v>
      </c>
      <c r="AS3249" t="s">
        <v>632</v>
      </c>
      <c r="AT3249" t="s">
        <v>513</v>
      </c>
      <c r="AW3249" s="35">
        <v>56</v>
      </c>
      <c r="AX3249" s="37">
        <v>35</v>
      </c>
      <c r="AY3249" s="41">
        <f t="shared" si="964"/>
        <v>56035</v>
      </c>
      <c r="BA3249" s="7" t="s">
        <v>59</v>
      </c>
    </row>
    <row r="3250" spans="1:53" hidden="1" outlineLevel="1">
      <c r="A3250" t="s">
        <v>2842</v>
      </c>
      <c r="B3250" t="s">
        <v>513</v>
      </c>
      <c r="C3250" s="25">
        <v>39749</v>
      </c>
      <c r="F3250" s="1">
        <f t="shared" si="956"/>
        <v>17743</v>
      </c>
      <c r="G3250" s="25">
        <v>12955</v>
      </c>
      <c r="H3250" s="1">
        <v>12771</v>
      </c>
      <c r="I3250" s="2" t="str">
        <f t="shared" si="947"/>
        <v/>
      </c>
      <c r="J3250" s="2">
        <f t="shared" si="948"/>
        <v>0.71977681339119648</v>
      </c>
      <c r="K3250" s="10">
        <f t="shared" si="957"/>
        <v>1</v>
      </c>
      <c r="L3250" s="9">
        <f t="shared" si="958"/>
        <v>2</v>
      </c>
      <c r="M3250" s="8" t="e">
        <f t="shared" si="959"/>
        <v>#N/A</v>
      </c>
      <c r="N3250" s="2">
        <f t="shared" si="960"/>
        <v>0.49523755847376433</v>
      </c>
      <c r="O3250" s="2">
        <f t="shared" si="961"/>
        <v>0.4116553006819591</v>
      </c>
      <c r="P3250" s="2">
        <f t="shared" si="962"/>
        <v>0</v>
      </c>
      <c r="Q3250" s="2">
        <f t="shared" si="963"/>
        <v>9.3107140844276626E-2</v>
      </c>
      <c r="R3250" s="1">
        <v>8787</v>
      </c>
      <c r="S3250" s="1">
        <v>7304</v>
      </c>
      <c r="U3250" s="1">
        <v>8</v>
      </c>
      <c r="X3250" s="1">
        <v>1644</v>
      </c>
      <c r="AS3250" t="s">
        <v>2842</v>
      </c>
      <c r="AT3250" t="s">
        <v>513</v>
      </c>
      <c r="AW3250" s="35">
        <v>56</v>
      </c>
      <c r="AX3250" s="37">
        <v>37</v>
      </c>
      <c r="AY3250" s="41">
        <f t="shared" si="964"/>
        <v>56037</v>
      </c>
      <c r="BA3250" s="7" t="s">
        <v>59</v>
      </c>
    </row>
    <row r="3251" spans="1:53" hidden="1" outlineLevel="1">
      <c r="A3251" t="s">
        <v>1555</v>
      </c>
      <c r="B3251" t="s">
        <v>513</v>
      </c>
      <c r="C3251" s="25">
        <v>20014</v>
      </c>
      <c r="F3251" s="1">
        <f t="shared" si="956"/>
        <v>13471</v>
      </c>
      <c r="G3251" s="25">
        <v>9113</v>
      </c>
      <c r="H3251" s="1">
        <v>9034</v>
      </c>
      <c r="I3251" s="2" t="str">
        <f t="shared" si="947"/>
        <v/>
      </c>
      <c r="J3251" s="2">
        <f t="shared" si="948"/>
        <v>0.67062578873134882</v>
      </c>
      <c r="K3251" s="10">
        <f t="shared" si="957"/>
        <v>3</v>
      </c>
      <c r="L3251" s="9">
        <f t="shared" si="958"/>
        <v>1</v>
      </c>
      <c r="M3251" s="8" t="e">
        <f t="shared" si="959"/>
        <v>#N/A</v>
      </c>
      <c r="N3251" s="2">
        <f t="shared" si="960"/>
        <v>0.23984856358102591</v>
      </c>
      <c r="O3251" s="2">
        <f t="shared" si="961"/>
        <v>0.51235988419567957</v>
      </c>
      <c r="P3251" s="2">
        <f t="shared" si="962"/>
        <v>0</v>
      </c>
      <c r="Q3251" s="2">
        <f t="shared" si="963"/>
        <v>0.24779155222329452</v>
      </c>
      <c r="R3251" s="1">
        <v>3231</v>
      </c>
      <c r="S3251" s="1">
        <v>6902</v>
      </c>
      <c r="U3251" s="1">
        <v>16</v>
      </c>
      <c r="X3251" s="1">
        <v>3322</v>
      </c>
      <c r="AS3251" t="s">
        <v>1555</v>
      </c>
      <c r="AT3251" t="s">
        <v>513</v>
      </c>
      <c r="AW3251" s="35">
        <v>56</v>
      </c>
      <c r="AX3251" s="37">
        <v>39</v>
      </c>
      <c r="AY3251" s="41">
        <f t="shared" si="964"/>
        <v>56039</v>
      </c>
      <c r="BA3251" s="7" t="s">
        <v>59</v>
      </c>
    </row>
    <row r="3252" spans="1:53" hidden="1" outlineLevel="1">
      <c r="A3252" t="s">
        <v>2967</v>
      </c>
      <c r="B3252" t="s">
        <v>513</v>
      </c>
      <c r="C3252" s="25">
        <v>19709</v>
      </c>
      <c r="F3252" s="1">
        <f t="shared" si="956"/>
        <v>8768</v>
      </c>
      <c r="G3252" s="25">
        <v>6366</v>
      </c>
      <c r="H3252" s="1">
        <v>6258</v>
      </c>
      <c r="I3252" s="2" t="str">
        <f t="shared" si="947"/>
        <v/>
      </c>
      <c r="J3252" s="2">
        <f t="shared" si="948"/>
        <v>0.71373175182481752</v>
      </c>
      <c r="K3252" s="10">
        <f t="shared" si="957"/>
        <v>2</v>
      </c>
      <c r="L3252" s="9">
        <f t="shared" si="958"/>
        <v>1</v>
      </c>
      <c r="M3252" s="8" t="e">
        <f t="shared" si="959"/>
        <v>#N/A</v>
      </c>
      <c r="N3252" s="2">
        <f t="shared" si="960"/>
        <v>0.23711222627737227</v>
      </c>
      <c r="O3252" s="2">
        <f t="shared" si="961"/>
        <v>0.63435218978102192</v>
      </c>
      <c r="P3252" s="2">
        <f t="shared" si="962"/>
        <v>0</v>
      </c>
      <c r="Q3252" s="2">
        <f t="shared" si="963"/>
        <v>0.1285355839416058</v>
      </c>
      <c r="R3252" s="1">
        <v>2079</v>
      </c>
      <c r="S3252" s="1">
        <v>5562</v>
      </c>
      <c r="U3252" s="1">
        <v>13</v>
      </c>
      <c r="X3252" s="1">
        <v>1114</v>
      </c>
      <c r="AS3252" t="s">
        <v>2967</v>
      </c>
      <c r="AT3252" t="s">
        <v>513</v>
      </c>
      <c r="AW3252" s="35">
        <v>56</v>
      </c>
      <c r="AX3252" s="37">
        <v>41</v>
      </c>
      <c r="AY3252" s="41">
        <f t="shared" si="964"/>
        <v>56041</v>
      </c>
      <c r="BA3252" s="7" t="s">
        <v>59</v>
      </c>
    </row>
    <row r="3253" spans="1:53" hidden="1" outlineLevel="1">
      <c r="A3253" t="s">
        <v>1117</v>
      </c>
      <c r="B3253" t="s">
        <v>513</v>
      </c>
      <c r="C3253" s="25">
        <v>7979</v>
      </c>
      <c r="F3253" s="1">
        <f t="shared" si="956"/>
        <v>4450</v>
      </c>
      <c r="G3253" s="25">
        <v>3481</v>
      </c>
      <c r="H3253" s="1">
        <v>3424</v>
      </c>
      <c r="I3253" s="2" t="str">
        <f t="shared" si="947"/>
        <v/>
      </c>
      <c r="J3253" s="2">
        <f t="shared" si="948"/>
        <v>0.76943820224719106</v>
      </c>
      <c r="K3253" s="10">
        <f t="shared" si="957"/>
        <v>2</v>
      </c>
      <c r="L3253" s="9">
        <f t="shared" si="958"/>
        <v>1</v>
      </c>
      <c r="M3253" s="8" t="e">
        <f t="shared" si="959"/>
        <v>#N/A</v>
      </c>
      <c r="N3253" s="2">
        <f t="shared" si="960"/>
        <v>0.1703370786516854</v>
      </c>
      <c r="O3253" s="2">
        <f t="shared" si="961"/>
        <v>0.77101123595505616</v>
      </c>
      <c r="P3253" s="2">
        <f t="shared" si="962"/>
        <v>0</v>
      </c>
      <c r="Q3253" s="2">
        <f t="shared" si="963"/>
        <v>5.865168539325849E-2</v>
      </c>
      <c r="R3253" s="1">
        <v>758</v>
      </c>
      <c r="S3253" s="1">
        <v>3431</v>
      </c>
      <c r="U3253" s="1">
        <v>5</v>
      </c>
      <c r="X3253" s="1">
        <v>256</v>
      </c>
      <c r="AS3253" t="s">
        <v>1117</v>
      </c>
      <c r="AT3253" t="s">
        <v>513</v>
      </c>
      <c r="AW3253" s="35">
        <v>56</v>
      </c>
      <c r="AX3253" s="37">
        <v>43</v>
      </c>
      <c r="AY3253" s="41">
        <f t="shared" si="964"/>
        <v>56043</v>
      </c>
      <c r="BA3253" s="7" t="s">
        <v>59</v>
      </c>
    </row>
    <row r="3254" spans="1:53" hidden="1" outlineLevel="1">
      <c r="A3254" t="s">
        <v>1632</v>
      </c>
      <c r="B3254" t="s">
        <v>513</v>
      </c>
      <c r="C3254" s="25">
        <v>6717</v>
      </c>
      <c r="F3254" s="1">
        <f t="shared" si="956"/>
        <v>3555</v>
      </c>
      <c r="G3254" s="25">
        <v>2709</v>
      </c>
      <c r="H3254" s="1">
        <v>2656</v>
      </c>
      <c r="I3254" s="2" t="str">
        <f t="shared" si="947"/>
        <v/>
      </c>
      <c r="J3254" s="2">
        <f t="shared" si="948"/>
        <v>0.74711673699015468</v>
      </c>
      <c r="K3254" s="10">
        <f t="shared" si="957"/>
        <v>2</v>
      </c>
      <c r="L3254" s="9">
        <f t="shared" si="958"/>
        <v>1</v>
      </c>
      <c r="M3254" s="8" t="e">
        <f t="shared" si="959"/>
        <v>#N/A</v>
      </c>
      <c r="N3254" s="2">
        <f t="shared" si="960"/>
        <v>0.13445850914205346</v>
      </c>
      <c r="O3254" s="2">
        <f t="shared" si="961"/>
        <v>0.79184247538677921</v>
      </c>
      <c r="P3254" s="2">
        <f t="shared" si="962"/>
        <v>0</v>
      </c>
      <c r="Q3254" s="2">
        <f t="shared" si="963"/>
        <v>7.3699015471167306E-2</v>
      </c>
      <c r="R3254" s="1">
        <v>478</v>
      </c>
      <c r="S3254" s="1">
        <v>2815</v>
      </c>
      <c r="U3254" s="1">
        <v>4</v>
      </c>
      <c r="X3254" s="1">
        <v>258</v>
      </c>
      <c r="AS3254" t="s">
        <v>1632</v>
      </c>
      <c r="AT3254" t="s">
        <v>513</v>
      </c>
      <c r="AW3254" s="35">
        <v>56</v>
      </c>
      <c r="AX3254" s="37">
        <v>45</v>
      </c>
      <c r="AY3254" s="41">
        <f t="shared" si="964"/>
        <v>56045</v>
      </c>
      <c r="BA3254" s="7" t="s">
        <v>59</v>
      </c>
    </row>
    <row r="3255" spans="1:53" collapsed="1">
      <c r="A3255" t="s">
        <v>2131</v>
      </c>
      <c r="B3255" t="s">
        <v>2569</v>
      </c>
      <c r="C3255" s="25">
        <f>SUM(C3232:C3254)</f>
        <v>522667</v>
      </c>
      <c r="D3255" s="55">
        <v>388000</v>
      </c>
      <c r="E3255" s="55">
        <v>383000</v>
      </c>
      <c r="F3255" s="1">
        <f>SUM(F3232:F3254)</f>
        <v>263083</v>
      </c>
      <c r="G3255" s="25">
        <f>SUM(G3232:G3254)</f>
        <v>196217</v>
      </c>
      <c r="H3255" s="1">
        <v>193369</v>
      </c>
      <c r="I3255" s="2">
        <f t="shared" si="947"/>
        <v>0.49837371134020619</v>
      </c>
      <c r="J3255" s="2">
        <f t="shared" si="948"/>
        <v>0.73501138423995471</v>
      </c>
      <c r="K3255" s="10">
        <f t="shared" si="957"/>
        <v>2</v>
      </c>
      <c r="L3255" s="9">
        <f t="shared" si="958"/>
        <v>1</v>
      </c>
      <c r="M3255" s="8" t="e">
        <f t="shared" si="959"/>
        <v>#N/A</v>
      </c>
      <c r="N3255" s="2">
        <f t="shared" si="960"/>
        <v>0.25560754590756529</v>
      </c>
      <c r="O3255" s="2">
        <f t="shared" si="961"/>
        <v>0.6193938794981052</v>
      </c>
      <c r="P3255" s="2">
        <f t="shared" si="962"/>
        <v>0</v>
      </c>
      <c r="Q3255" s="2">
        <f t="shared" si="963"/>
        <v>0.1249985745943295</v>
      </c>
      <c r="R3255" s="1">
        <f>SUM(R3232:R3254)</f>
        <v>67246</v>
      </c>
      <c r="S3255" s="1">
        <f>SUM(S3232:S3254)</f>
        <v>162952</v>
      </c>
      <c r="U3255" s="1">
        <f>SUM(U3232:U3254)</f>
        <v>452</v>
      </c>
      <c r="X3255" s="1">
        <f>SUM(X3232:X3254)</f>
        <v>32433</v>
      </c>
      <c r="AS3255" t="s">
        <v>2131</v>
      </c>
      <c r="AT3255" t="s">
        <v>2569</v>
      </c>
      <c r="AW3255" s="35">
        <v>56</v>
      </c>
      <c r="AX3255" s="37"/>
      <c r="AY3255" s="35">
        <v>56</v>
      </c>
      <c r="BA3255" s="7" t="s">
        <v>2133</v>
      </c>
    </row>
    <row r="3256" spans="1:53">
      <c r="I3256" s="2"/>
      <c r="J3256" s="2"/>
      <c r="AW3256" s="35"/>
      <c r="AX3256" s="37"/>
      <c r="AY3256" s="41"/>
    </row>
    <row r="3257" spans="1:53">
      <c r="AW3257" s="35"/>
      <c r="AX3257" s="37"/>
      <c r="AY3257" s="41"/>
    </row>
    <row r="3258" spans="1:53">
      <c r="AW3258" s="35"/>
      <c r="AX3258" s="37"/>
      <c r="AY3258" s="41"/>
    </row>
    <row r="3259" spans="1:53">
      <c r="AW3259" s="35"/>
      <c r="AX3259" s="37"/>
      <c r="AY3259" s="41"/>
    </row>
    <row r="3260" spans="1:53">
      <c r="AW3260" s="35"/>
      <c r="AX3260" s="37"/>
      <c r="AY3260" s="41"/>
    </row>
    <row r="3261" spans="1:53">
      <c r="AW3261" s="35"/>
      <c r="AX3261" s="37"/>
      <c r="AY3261" s="41"/>
    </row>
    <row r="3262" spans="1:53">
      <c r="AW3262" s="35"/>
      <c r="AX3262" s="37"/>
      <c r="AY3262" s="41"/>
    </row>
    <row r="3263" spans="1:53">
      <c r="AW3263" s="35"/>
      <c r="AX3263" s="37"/>
      <c r="AY3263" s="41"/>
    </row>
    <row r="3264" spans="1:53">
      <c r="AW3264" s="35"/>
      <c r="AX3264" s="37"/>
      <c r="AY3264" s="41"/>
    </row>
    <row r="3265" spans="49:51">
      <c r="AW3265" s="35"/>
      <c r="AX3265" s="37"/>
      <c r="AY3265" s="41"/>
    </row>
    <row r="3266" spans="49:51">
      <c r="AW3266" s="35"/>
      <c r="AX3266" s="37"/>
      <c r="AY3266" s="41"/>
    </row>
    <row r="3267" spans="49:51">
      <c r="AW3267" s="35"/>
      <c r="AX3267" s="37"/>
      <c r="AY3267" s="41"/>
    </row>
    <row r="3268" spans="49:51">
      <c r="AW3268" s="35"/>
      <c r="AX3268" s="37"/>
      <c r="AY3268" s="41"/>
    </row>
    <row r="3269" spans="49:51">
      <c r="AW3269" s="35"/>
      <c r="AX3269" s="37"/>
      <c r="AY3269" s="41"/>
    </row>
    <row r="3270" spans="49:51">
      <c r="AW3270" s="35"/>
      <c r="AX3270" s="37"/>
      <c r="AY3270" s="41"/>
    </row>
    <row r="3271" spans="49:51">
      <c r="AW3271" s="35"/>
      <c r="AX3271" s="37"/>
      <c r="AY3271" s="41"/>
    </row>
    <row r="3272" spans="49:51">
      <c r="AW3272" s="35"/>
      <c r="AX3272" s="37"/>
      <c r="AY3272" s="41"/>
    </row>
    <row r="3273" spans="49:51">
      <c r="AW3273" s="35"/>
      <c r="AX3273" s="37"/>
      <c r="AY3273" s="41"/>
    </row>
    <row r="3274" spans="49:51">
      <c r="AW3274" s="35"/>
      <c r="AX3274" s="37"/>
      <c r="AY3274" s="41"/>
    </row>
    <row r="3275" spans="49:51">
      <c r="AW3275" s="35"/>
      <c r="AX3275" s="37"/>
      <c r="AY3275" s="41"/>
    </row>
    <row r="3276" spans="49:51">
      <c r="AW3276" s="35"/>
      <c r="AX3276" s="37"/>
      <c r="AY3276" s="41"/>
    </row>
    <row r="3277" spans="49:51">
      <c r="AW3277" s="35"/>
      <c r="AX3277" s="37"/>
      <c r="AY3277" s="41"/>
    </row>
    <row r="3278" spans="49:51">
      <c r="AW3278" s="35"/>
      <c r="AX3278" s="37"/>
      <c r="AY3278" s="41"/>
    </row>
    <row r="3279" spans="49:51">
      <c r="AW3279" s="35"/>
      <c r="AX3279" s="37"/>
      <c r="AY3279" s="41"/>
    </row>
    <row r="3280" spans="49:51">
      <c r="AW3280" s="35"/>
      <c r="AX3280" s="37"/>
      <c r="AY3280" s="41"/>
    </row>
    <row r="3281" spans="49:51">
      <c r="AW3281" s="35"/>
      <c r="AX3281" s="37"/>
      <c r="AY3281" s="41"/>
    </row>
    <row r="3282" spans="49:51">
      <c r="AW3282" s="35"/>
      <c r="AX3282" s="37"/>
      <c r="AY3282" s="41"/>
    </row>
    <row r="3283" spans="49:51">
      <c r="AW3283" s="35"/>
      <c r="AX3283" s="37"/>
      <c r="AY3283" s="41"/>
    </row>
    <row r="3284" spans="49:51">
      <c r="AW3284" s="35"/>
      <c r="AX3284" s="37"/>
      <c r="AY3284" s="41"/>
    </row>
    <row r="3285" spans="49:51">
      <c r="AW3285" s="35"/>
      <c r="AX3285" s="37"/>
      <c r="AY3285" s="41"/>
    </row>
    <row r="3286" spans="49:51">
      <c r="AW3286" s="35"/>
      <c r="AX3286" s="37"/>
      <c r="AY3286" s="41"/>
    </row>
    <row r="3287" spans="49:51">
      <c r="AW3287" s="35"/>
      <c r="AX3287" s="37"/>
      <c r="AY3287" s="41"/>
    </row>
    <row r="3288" spans="49:51">
      <c r="AW3288" s="35"/>
      <c r="AX3288" s="37"/>
      <c r="AY3288" s="41"/>
    </row>
    <row r="3289" spans="49:51">
      <c r="AW3289" s="35"/>
      <c r="AX3289" s="37"/>
      <c r="AY3289" s="41"/>
    </row>
    <row r="3290" spans="49:51">
      <c r="AW3290" s="35"/>
      <c r="AX3290" s="37"/>
      <c r="AY3290" s="41"/>
    </row>
    <row r="3291" spans="49:51">
      <c r="AW3291" s="35"/>
      <c r="AX3291" s="37"/>
      <c r="AY3291" s="41"/>
    </row>
    <row r="3292" spans="49:51">
      <c r="AW3292" s="35"/>
      <c r="AX3292" s="37"/>
      <c r="AY3292" s="41"/>
    </row>
    <row r="3293" spans="49:51">
      <c r="AW3293" s="35"/>
      <c r="AX3293" s="37"/>
      <c r="AY3293" s="41"/>
    </row>
    <row r="3294" spans="49:51">
      <c r="AW3294" s="35"/>
      <c r="AX3294" s="37"/>
      <c r="AY3294" s="41"/>
    </row>
    <row r="3295" spans="49:51">
      <c r="AW3295" s="35"/>
      <c r="AX3295" s="37"/>
      <c r="AY3295" s="41"/>
    </row>
    <row r="3296" spans="49:51">
      <c r="AW3296" s="35"/>
      <c r="AX3296" s="37"/>
      <c r="AY3296" s="41"/>
    </row>
    <row r="3297" spans="49:51">
      <c r="AW3297" s="35"/>
      <c r="AX3297" s="37"/>
      <c r="AY3297" s="41"/>
    </row>
    <row r="3298" spans="49:51">
      <c r="AW3298" s="35"/>
      <c r="AX3298" s="37"/>
      <c r="AY3298" s="41"/>
    </row>
    <row r="3299" spans="49:51">
      <c r="AW3299" s="35"/>
      <c r="AX3299" s="37"/>
      <c r="AY3299" s="41"/>
    </row>
    <row r="3300" spans="49:51">
      <c r="AW3300" s="35"/>
      <c r="AX3300" s="37"/>
      <c r="AY3300" s="41"/>
    </row>
    <row r="3301" spans="49:51">
      <c r="AW3301" s="35"/>
      <c r="AX3301" s="37"/>
      <c r="AY3301" s="41"/>
    </row>
    <row r="3302" spans="49:51">
      <c r="AW3302" s="35"/>
      <c r="AX3302" s="37"/>
      <c r="AY3302" s="41"/>
    </row>
    <row r="3303" spans="49:51">
      <c r="AW3303" s="35"/>
      <c r="AX3303" s="37"/>
      <c r="AY3303" s="41"/>
    </row>
    <row r="3304" spans="49:51">
      <c r="AW3304" s="35"/>
      <c r="AX3304" s="37"/>
      <c r="AY3304" s="41"/>
    </row>
    <row r="3305" spans="49:51">
      <c r="AW3305" s="35"/>
      <c r="AX3305" s="37"/>
      <c r="AY3305" s="41"/>
    </row>
    <row r="3306" spans="49:51">
      <c r="AW3306" s="35"/>
      <c r="AX3306" s="37"/>
      <c r="AY3306" s="41"/>
    </row>
    <row r="3307" spans="49:51">
      <c r="AW3307" s="35"/>
      <c r="AX3307" s="37"/>
      <c r="AY3307" s="41"/>
    </row>
    <row r="3308" spans="49:51">
      <c r="AW3308" s="35"/>
      <c r="AX3308" s="37"/>
      <c r="AY3308" s="41"/>
    </row>
    <row r="3309" spans="49:51">
      <c r="AW3309" s="35"/>
      <c r="AX3309" s="37"/>
      <c r="AY3309" s="41"/>
    </row>
    <row r="3310" spans="49:51">
      <c r="AW3310" s="35"/>
      <c r="AX3310" s="37"/>
      <c r="AY3310" s="41"/>
    </row>
    <row r="3311" spans="49:51">
      <c r="AW3311" s="35"/>
      <c r="AX3311" s="37"/>
      <c r="AY3311" s="41"/>
    </row>
    <row r="3312" spans="49:51">
      <c r="AW3312" s="35"/>
      <c r="AX3312" s="37"/>
      <c r="AY3312" s="41"/>
    </row>
    <row r="3313" spans="49:51">
      <c r="AW3313" s="35"/>
      <c r="AX3313" s="37"/>
      <c r="AY3313" s="41"/>
    </row>
    <row r="3314" spans="49:51">
      <c r="AW3314" s="35"/>
      <c r="AX3314" s="37"/>
      <c r="AY3314" s="41"/>
    </row>
    <row r="3315" spans="49:51">
      <c r="AW3315" s="35"/>
      <c r="AX3315" s="37"/>
      <c r="AY3315" s="41"/>
    </row>
    <row r="3316" spans="49:51">
      <c r="AW3316" s="35"/>
      <c r="AX3316" s="37"/>
      <c r="AY3316" s="41"/>
    </row>
    <row r="3317" spans="49:51">
      <c r="AW3317" s="35"/>
      <c r="AX3317" s="37"/>
      <c r="AY3317" s="41"/>
    </row>
    <row r="3318" spans="49:51">
      <c r="AW3318" s="35"/>
      <c r="AX3318" s="37"/>
      <c r="AY3318" s="41"/>
    </row>
    <row r="3319" spans="49:51">
      <c r="AW3319" s="35"/>
      <c r="AX3319" s="37"/>
      <c r="AY3319" s="41"/>
    </row>
    <row r="3320" spans="49:51">
      <c r="AW3320" s="35"/>
      <c r="AX3320" s="37"/>
      <c r="AY3320" s="41"/>
    </row>
    <row r="3321" spans="49:51">
      <c r="AW3321" s="35"/>
      <c r="AX3321" s="37"/>
      <c r="AY3321" s="41"/>
    </row>
    <row r="3322" spans="49:51">
      <c r="AW3322" s="35"/>
      <c r="AX3322" s="37"/>
      <c r="AY3322" s="41"/>
    </row>
    <row r="3323" spans="49:51">
      <c r="AW3323" s="35"/>
      <c r="AX3323" s="37"/>
      <c r="AY3323" s="41"/>
    </row>
    <row r="3324" spans="49:51">
      <c r="AW3324" s="35"/>
      <c r="AX3324" s="37"/>
      <c r="AY3324" s="41"/>
    </row>
    <row r="3325" spans="49:51">
      <c r="AW3325" s="35"/>
      <c r="AX3325" s="37"/>
      <c r="AY3325" s="41"/>
    </row>
    <row r="3326" spans="49:51">
      <c r="AW3326" s="35"/>
      <c r="AX3326" s="37"/>
      <c r="AY3326" s="41"/>
    </row>
    <row r="3327" spans="49:51">
      <c r="AW3327" s="35"/>
      <c r="AX3327" s="37"/>
      <c r="AY3327" s="41"/>
    </row>
    <row r="3328" spans="49:51">
      <c r="AW3328" s="35"/>
      <c r="AX3328" s="37"/>
      <c r="AY3328" s="41"/>
    </row>
    <row r="3329" spans="49:51">
      <c r="AW3329" s="35"/>
      <c r="AX3329" s="37"/>
      <c r="AY3329" s="41"/>
    </row>
    <row r="3330" spans="49:51">
      <c r="AW3330" s="35"/>
      <c r="AX3330" s="37"/>
      <c r="AY3330" s="41"/>
    </row>
    <row r="3331" spans="49:51">
      <c r="AW3331" s="35"/>
      <c r="AX3331" s="37"/>
      <c r="AY3331" s="41"/>
    </row>
    <row r="3332" spans="49:51">
      <c r="AW3332" s="35"/>
      <c r="AX3332" s="37"/>
      <c r="AY3332" s="41"/>
    </row>
    <row r="3333" spans="49:51">
      <c r="AW3333" s="35"/>
      <c r="AX3333" s="37"/>
      <c r="AY3333" s="41"/>
    </row>
    <row r="3334" spans="49:51">
      <c r="AW3334" s="35"/>
      <c r="AX3334" s="37"/>
      <c r="AY3334" s="41"/>
    </row>
    <row r="3335" spans="49:51">
      <c r="AW3335" s="35"/>
      <c r="AX3335" s="37"/>
      <c r="AY3335" s="41"/>
    </row>
    <row r="3336" spans="49:51">
      <c r="AW3336" s="35"/>
      <c r="AX3336" s="37"/>
      <c r="AY3336" s="41"/>
    </row>
    <row r="3337" spans="49:51">
      <c r="AW3337" s="35"/>
      <c r="AX3337" s="37"/>
      <c r="AY3337" s="41"/>
    </row>
    <row r="3338" spans="49:51">
      <c r="AW3338" s="35"/>
      <c r="AX3338" s="37"/>
      <c r="AY3338" s="41"/>
    </row>
    <row r="3339" spans="49:51">
      <c r="AW3339" s="35"/>
      <c r="AX3339" s="37"/>
      <c r="AY3339" s="41"/>
    </row>
    <row r="3340" spans="49:51">
      <c r="AW3340" s="35"/>
      <c r="AX3340" s="37"/>
      <c r="AY3340" s="41"/>
    </row>
    <row r="3341" spans="49:51">
      <c r="AW3341" s="35"/>
      <c r="AX3341" s="37"/>
      <c r="AY3341" s="41"/>
    </row>
    <row r="3342" spans="49:51">
      <c r="AW3342" s="35"/>
      <c r="AX3342" s="37"/>
      <c r="AY3342" s="41"/>
    </row>
    <row r="3343" spans="49:51">
      <c r="AW3343" s="35"/>
      <c r="AX3343" s="37"/>
      <c r="AY3343" s="41"/>
    </row>
    <row r="3344" spans="49:51">
      <c r="AW3344" s="35"/>
      <c r="AX3344" s="37"/>
      <c r="AY3344" s="41"/>
    </row>
    <row r="3345" spans="49:51">
      <c r="AW3345" s="35"/>
      <c r="AX3345" s="37"/>
      <c r="AY3345" s="41"/>
    </row>
    <row r="3346" spans="49:51">
      <c r="AW3346" s="35"/>
      <c r="AX3346" s="37"/>
      <c r="AY3346" s="41"/>
    </row>
    <row r="3347" spans="49:51">
      <c r="AW3347" s="35"/>
      <c r="AX3347" s="37"/>
      <c r="AY3347" s="41"/>
    </row>
    <row r="3348" spans="49:51">
      <c r="AW3348" s="35"/>
      <c r="AX3348" s="37"/>
      <c r="AY3348" s="41"/>
    </row>
    <row r="3349" spans="49:51">
      <c r="AW3349" s="35"/>
      <c r="AX3349" s="37"/>
      <c r="AY3349" s="41"/>
    </row>
    <row r="3350" spans="49:51">
      <c r="AW3350" s="35"/>
      <c r="AX3350" s="37"/>
      <c r="AY3350" s="41"/>
    </row>
    <row r="3351" spans="49:51">
      <c r="AW3351" s="35"/>
      <c r="AX3351" s="37"/>
      <c r="AY3351" s="41"/>
    </row>
    <row r="3352" spans="49:51">
      <c r="AW3352" s="35"/>
      <c r="AX3352" s="37"/>
      <c r="AY3352" s="41"/>
    </row>
    <row r="3353" spans="49:51">
      <c r="AW3353" s="35"/>
      <c r="AX3353" s="37"/>
      <c r="AY3353" s="41"/>
    </row>
    <row r="3354" spans="49:51">
      <c r="AW3354" s="35"/>
      <c r="AX3354" s="37"/>
      <c r="AY3354" s="41"/>
    </row>
    <row r="3355" spans="49:51">
      <c r="AW3355" s="35"/>
      <c r="AX3355" s="37"/>
      <c r="AY3355" s="41"/>
    </row>
    <row r="3356" spans="49:51">
      <c r="AW3356" s="35"/>
      <c r="AX3356" s="37"/>
      <c r="AY3356" s="41"/>
    </row>
    <row r="3357" spans="49:51">
      <c r="AW3357" s="35"/>
      <c r="AX3357" s="37"/>
      <c r="AY3357" s="41"/>
    </row>
    <row r="3358" spans="49:51">
      <c r="AW3358" s="35"/>
      <c r="AX3358" s="37"/>
      <c r="AY3358" s="41"/>
    </row>
    <row r="3359" spans="49:51">
      <c r="AW3359" s="35"/>
      <c r="AX3359" s="37"/>
      <c r="AY3359" s="41"/>
    </row>
    <row r="3360" spans="49:51">
      <c r="AW3360" s="35"/>
      <c r="AX3360" s="37"/>
      <c r="AY3360" s="41"/>
    </row>
    <row r="3361" spans="49:51">
      <c r="AW3361" s="35"/>
      <c r="AX3361" s="37"/>
      <c r="AY3361" s="41"/>
    </row>
    <row r="3362" spans="49:51">
      <c r="AW3362" s="35"/>
      <c r="AX3362" s="37"/>
      <c r="AY3362" s="41"/>
    </row>
    <row r="3363" spans="49:51">
      <c r="AW3363" s="35"/>
      <c r="AX3363" s="37"/>
      <c r="AY3363" s="41"/>
    </row>
    <row r="3364" spans="49:51">
      <c r="AW3364" s="35"/>
      <c r="AX3364" s="37"/>
      <c r="AY3364" s="41"/>
    </row>
    <row r="3365" spans="49:51">
      <c r="AW3365" s="35"/>
      <c r="AX3365" s="37"/>
      <c r="AY3365" s="41"/>
    </row>
    <row r="3366" spans="49:51">
      <c r="AW3366" s="35"/>
      <c r="AX3366" s="37"/>
      <c r="AY3366" s="41"/>
    </row>
    <row r="3367" spans="49:51">
      <c r="AW3367" s="35"/>
      <c r="AX3367" s="37"/>
      <c r="AY3367" s="41"/>
    </row>
    <row r="3368" spans="49:51">
      <c r="AW3368" s="35"/>
      <c r="AX3368" s="37"/>
      <c r="AY3368" s="41"/>
    </row>
    <row r="3369" spans="49:51">
      <c r="AW3369" s="35"/>
      <c r="AX3369" s="37"/>
      <c r="AY3369" s="41"/>
    </row>
    <row r="3370" spans="49:51">
      <c r="AW3370" s="35"/>
      <c r="AX3370" s="37"/>
      <c r="AY3370" s="41"/>
    </row>
    <row r="3371" spans="49:51">
      <c r="AW3371" s="35"/>
      <c r="AX3371" s="37"/>
      <c r="AY3371" s="41"/>
    </row>
    <row r="3372" spans="49:51">
      <c r="AW3372" s="35"/>
      <c r="AX3372" s="37"/>
      <c r="AY3372" s="41"/>
    </row>
    <row r="3373" spans="49:51">
      <c r="AW3373" s="35"/>
      <c r="AX3373" s="37"/>
      <c r="AY3373" s="41"/>
    </row>
    <row r="3374" spans="49:51">
      <c r="AW3374" s="35"/>
      <c r="AX3374" s="37"/>
      <c r="AY3374" s="41"/>
    </row>
    <row r="3375" spans="49:51">
      <c r="AW3375" s="35"/>
      <c r="AX3375" s="37"/>
      <c r="AY3375" s="41"/>
    </row>
    <row r="3376" spans="49:51">
      <c r="AW3376" s="35"/>
      <c r="AX3376" s="37"/>
      <c r="AY3376" s="41"/>
    </row>
    <row r="3377" spans="49:51">
      <c r="AW3377" s="35"/>
      <c r="AX3377" s="37"/>
      <c r="AY3377" s="41"/>
    </row>
    <row r="3378" spans="49:51">
      <c r="AW3378" s="35"/>
      <c r="AX3378" s="37"/>
      <c r="AY3378" s="41"/>
    </row>
    <row r="3379" spans="49:51">
      <c r="AW3379" s="35"/>
      <c r="AX3379" s="37"/>
      <c r="AY3379" s="41"/>
    </row>
    <row r="3380" spans="49:51">
      <c r="AW3380" s="35"/>
      <c r="AX3380" s="37"/>
      <c r="AY3380" s="41"/>
    </row>
    <row r="3381" spans="49:51">
      <c r="AW3381" s="35"/>
      <c r="AX3381" s="37"/>
      <c r="AY3381" s="41"/>
    </row>
    <row r="3382" spans="49:51">
      <c r="AW3382" s="35"/>
      <c r="AX3382" s="37"/>
      <c r="AY3382" s="41"/>
    </row>
    <row r="3383" spans="49:51">
      <c r="AW3383" s="35"/>
      <c r="AX3383" s="37"/>
      <c r="AY3383" s="41"/>
    </row>
    <row r="3384" spans="49:51">
      <c r="AW3384" s="35"/>
      <c r="AX3384" s="37"/>
      <c r="AY3384" s="41"/>
    </row>
    <row r="3385" spans="49:51">
      <c r="AW3385" s="35"/>
      <c r="AX3385" s="37"/>
      <c r="AY3385" s="41"/>
    </row>
    <row r="3386" spans="49:51">
      <c r="AW3386" s="35"/>
      <c r="AX3386" s="37"/>
      <c r="AY3386" s="41"/>
    </row>
    <row r="3387" spans="49:51">
      <c r="AW3387" s="35"/>
      <c r="AX3387" s="37"/>
      <c r="AY3387" s="41"/>
    </row>
    <row r="3388" spans="49:51">
      <c r="AW3388" s="35"/>
      <c r="AX3388" s="37"/>
      <c r="AY3388" s="41"/>
    </row>
    <row r="3389" spans="49:51">
      <c r="AW3389" s="35"/>
      <c r="AX3389" s="37"/>
      <c r="AY3389" s="41"/>
    </row>
    <row r="3390" spans="49:51">
      <c r="AW3390" s="35"/>
      <c r="AX3390" s="37"/>
      <c r="AY3390" s="41"/>
    </row>
    <row r="3391" spans="49:51">
      <c r="AW3391" s="35"/>
      <c r="AX3391" s="37"/>
      <c r="AY3391" s="41"/>
    </row>
    <row r="3392" spans="49:51">
      <c r="AW3392" s="35"/>
      <c r="AX3392" s="37"/>
      <c r="AY3392" s="41"/>
    </row>
    <row r="3393" spans="49:51">
      <c r="AW3393" s="35"/>
      <c r="AX3393" s="37"/>
      <c r="AY3393" s="41"/>
    </row>
    <row r="3394" spans="49:51">
      <c r="AW3394" s="35"/>
      <c r="AX3394" s="37"/>
      <c r="AY3394" s="41"/>
    </row>
    <row r="3395" spans="49:51">
      <c r="AW3395" s="35"/>
      <c r="AX3395" s="37"/>
      <c r="AY3395" s="41"/>
    </row>
    <row r="3396" spans="49:51">
      <c r="AW3396" s="35"/>
      <c r="AX3396" s="37"/>
      <c r="AY3396" s="41"/>
    </row>
    <row r="3397" spans="49:51">
      <c r="AW3397" s="35"/>
      <c r="AX3397" s="37"/>
      <c r="AY3397" s="41"/>
    </row>
    <row r="3398" spans="49:51">
      <c r="AW3398" s="35"/>
      <c r="AX3398" s="37"/>
      <c r="AY3398" s="41"/>
    </row>
    <row r="3399" spans="49:51">
      <c r="AW3399" s="35"/>
      <c r="AX3399" s="37"/>
      <c r="AY3399" s="41"/>
    </row>
    <row r="3400" spans="49:51">
      <c r="AW3400" s="35"/>
      <c r="AX3400" s="37"/>
      <c r="AY3400" s="41"/>
    </row>
    <row r="3401" spans="49:51">
      <c r="AW3401" s="35"/>
      <c r="AX3401" s="37"/>
      <c r="AY3401" s="41"/>
    </row>
    <row r="3402" spans="49:51">
      <c r="AW3402" s="35"/>
      <c r="AX3402" s="37"/>
      <c r="AY3402" s="41"/>
    </row>
    <row r="3403" spans="49:51">
      <c r="AW3403" s="35"/>
      <c r="AX3403" s="37"/>
      <c r="AY3403" s="41"/>
    </row>
    <row r="3404" spans="49:51">
      <c r="AW3404" s="35"/>
      <c r="AX3404" s="37"/>
      <c r="AY3404" s="41"/>
    </row>
    <row r="3405" spans="49:51">
      <c r="AW3405" s="35"/>
      <c r="AX3405" s="37"/>
      <c r="AY3405" s="41"/>
    </row>
    <row r="3406" spans="49:51">
      <c r="AW3406" s="35"/>
      <c r="AX3406" s="37"/>
      <c r="AY3406" s="41"/>
    </row>
    <row r="3407" spans="49:51">
      <c r="AW3407" s="35"/>
      <c r="AX3407" s="37"/>
      <c r="AY3407" s="41"/>
    </row>
    <row r="3408" spans="49:51">
      <c r="AW3408" s="35"/>
      <c r="AX3408" s="37"/>
      <c r="AY3408" s="41"/>
    </row>
    <row r="3409" spans="49:51">
      <c r="AW3409" s="35"/>
      <c r="AX3409" s="37"/>
      <c r="AY3409" s="41"/>
    </row>
    <row r="3410" spans="49:51">
      <c r="AW3410" s="35"/>
      <c r="AX3410" s="37"/>
      <c r="AY3410" s="41"/>
    </row>
    <row r="3411" spans="49:51">
      <c r="AW3411" s="35"/>
      <c r="AX3411" s="37"/>
      <c r="AY3411" s="41"/>
    </row>
    <row r="3412" spans="49:51">
      <c r="AW3412" s="35"/>
      <c r="AX3412" s="37"/>
      <c r="AY3412" s="41"/>
    </row>
    <row r="3413" spans="49:51">
      <c r="AW3413" s="35"/>
      <c r="AX3413" s="37"/>
      <c r="AY3413" s="41"/>
    </row>
    <row r="3414" spans="49:51">
      <c r="AW3414" s="35"/>
      <c r="AX3414" s="37"/>
      <c r="AY3414" s="41"/>
    </row>
    <row r="3415" spans="49:51">
      <c r="AW3415" s="35"/>
      <c r="AX3415" s="37"/>
      <c r="AY3415" s="41"/>
    </row>
    <row r="3416" spans="49:51">
      <c r="AW3416" s="35"/>
      <c r="AX3416" s="37"/>
      <c r="AY3416" s="41"/>
    </row>
    <row r="3417" spans="49:51">
      <c r="AW3417" s="35"/>
      <c r="AX3417" s="37"/>
      <c r="AY3417" s="41"/>
    </row>
    <row r="3418" spans="49:51">
      <c r="AW3418" s="35"/>
      <c r="AX3418" s="37"/>
      <c r="AY3418" s="41"/>
    </row>
    <row r="3419" spans="49:51">
      <c r="AW3419" s="35"/>
      <c r="AX3419" s="37"/>
      <c r="AY3419" s="41"/>
    </row>
    <row r="3420" spans="49:51">
      <c r="AW3420" s="35"/>
      <c r="AX3420" s="37"/>
      <c r="AY3420" s="41"/>
    </row>
    <row r="3421" spans="49:51">
      <c r="AW3421" s="35"/>
      <c r="AX3421" s="37"/>
      <c r="AY3421" s="41"/>
    </row>
    <row r="3422" spans="49:51">
      <c r="AW3422" s="35"/>
      <c r="AX3422" s="37"/>
      <c r="AY3422" s="41"/>
    </row>
    <row r="3423" spans="49:51">
      <c r="AW3423" s="35"/>
      <c r="AX3423" s="37"/>
      <c r="AY3423" s="41"/>
    </row>
    <row r="3424" spans="49:51">
      <c r="AW3424" s="35"/>
      <c r="AX3424" s="37"/>
      <c r="AY3424" s="41"/>
    </row>
    <row r="3425" spans="49:51">
      <c r="AW3425" s="35"/>
      <c r="AX3425" s="37"/>
      <c r="AY3425" s="41"/>
    </row>
    <row r="3426" spans="49:51">
      <c r="AW3426" s="35"/>
      <c r="AX3426" s="37"/>
      <c r="AY3426" s="41"/>
    </row>
    <row r="3427" spans="49:51">
      <c r="AW3427" s="35"/>
      <c r="AX3427" s="37"/>
      <c r="AY3427" s="41"/>
    </row>
    <row r="3428" spans="49:51">
      <c r="AW3428" s="35"/>
      <c r="AX3428" s="37"/>
      <c r="AY3428" s="41"/>
    </row>
    <row r="3429" spans="49:51">
      <c r="AW3429" s="35"/>
      <c r="AX3429" s="37"/>
      <c r="AY3429" s="41"/>
    </row>
    <row r="3430" spans="49:51">
      <c r="AW3430" s="35"/>
      <c r="AX3430" s="37"/>
      <c r="AY3430" s="41"/>
    </row>
    <row r="3431" spans="49:51">
      <c r="AW3431" s="35"/>
      <c r="AX3431" s="37"/>
      <c r="AY3431" s="41"/>
    </row>
    <row r="3432" spans="49:51">
      <c r="AW3432" s="35"/>
      <c r="AX3432" s="37"/>
      <c r="AY3432" s="41"/>
    </row>
    <row r="3433" spans="49:51">
      <c r="AW3433" s="35"/>
      <c r="AX3433" s="37"/>
      <c r="AY3433" s="41"/>
    </row>
    <row r="3434" spans="49:51">
      <c r="AW3434" s="35"/>
      <c r="AX3434" s="37"/>
      <c r="AY3434" s="41"/>
    </row>
    <row r="3435" spans="49:51">
      <c r="AW3435" s="35"/>
      <c r="AX3435" s="37"/>
      <c r="AY3435" s="41"/>
    </row>
    <row r="3436" spans="49:51">
      <c r="AW3436" s="35"/>
      <c r="AX3436" s="37"/>
      <c r="AY3436" s="41"/>
    </row>
    <row r="3437" spans="49:51">
      <c r="AW3437" s="35"/>
      <c r="AX3437" s="37"/>
      <c r="AY3437" s="41"/>
    </row>
    <row r="3438" spans="49:51">
      <c r="AW3438" s="35"/>
      <c r="AX3438" s="37"/>
      <c r="AY3438" s="41"/>
    </row>
    <row r="3439" spans="49:51">
      <c r="AW3439" s="35"/>
      <c r="AX3439" s="37"/>
      <c r="AY3439" s="41"/>
    </row>
    <row r="3440" spans="49:51">
      <c r="AW3440" s="35"/>
      <c r="AX3440" s="37"/>
      <c r="AY3440" s="41"/>
    </row>
    <row r="3441" spans="49:51">
      <c r="AW3441" s="35"/>
      <c r="AX3441" s="37"/>
      <c r="AY3441" s="41"/>
    </row>
    <row r="3442" spans="49:51">
      <c r="AW3442" s="35"/>
      <c r="AX3442" s="37"/>
      <c r="AY3442" s="41"/>
    </row>
    <row r="3443" spans="49:51">
      <c r="AW3443" s="35"/>
      <c r="AX3443" s="37"/>
      <c r="AY3443" s="41"/>
    </row>
    <row r="3444" spans="49:51">
      <c r="AW3444" s="35"/>
      <c r="AX3444" s="37"/>
      <c r="AY3444" s="41"/>
    </row>
    <row r="3445" spans="49:51">
      <c r="AW3445" s="35"/>
      <c r="AX3445" s="37"/>
      <c r="AY3445" s="41"/>
    </row>
    <row r="3446" spans="49:51">
      <c r="AW3446" s="35"/>
      <c r="AX3446" s="37"/>
      <c r="AY3446" s="41"/>
    </row>
    <row r="3447" spans="49:51">
      <c r="AW3447" s="35"/>
      <c r="AX3447" s="37"/>
      <c r="AY3447" s="41"/>
    </row>
    <row r="3448" spans="49:51">
      <c r="AW3448" s="35"/>
      <c r="AX3448" s="37"/>
      <c r="AY3448" s="41"/>
    </row>
    <row r="3449" spans="49:51">
      <c r="AW3449" s="35"/>
      <c r="AX3449" s="37"/>
      <c r="AY3449" s="41"/>
    </row>
    <row r="3450" spans="49:51">
      <c r="AW3450" s="35"/>
      <c r="AX3450" s="37"/>
      <c r="AY3450" s="41"/>
    </row>
    <row r="3451" spans="49:51">
      <c r="AW3451" s="35"/>
      <c r="AX3451" s="37"/>
      <c r="AY3451" s="41"/>
    </row>
    <row r="3452" spans="49:51">
      <c r="AW3452" s="35"/>
      <c r="AX3452" s="37"/>
      <c r="AY3452" s="41"/>
    </row>
    <row r="3453" spans="49:51">
      <c r="AW3453" s="35"/>
      <c r="AX3453" s="37"/>
      <c r="AY3453" s="41"/>
    </row>
    <row r="3454" spans="49:51">
      <c r="AW3454" s="35"/>
      <c r="AX3454" s="37"/>
      <c r="AY3454" s="41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I1646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E1664" sqref="E1664"/>
    </sheetView>
  </sheetViews>
  <sheetFormatPr baseColWidth="10" defaultRowHeight="13" outlineLevelRow="1" x14ac:dyDescent="0"/>
  <cols>
    <col min="1" max="1" width="16.28515625" customWidth="1"/>
    <col min="2" max="2" width="3.140625" style="23" bestFit="1" customWidth="1"/>
    <col min="3" max="6" width="10.7109375" style="1"/>
    <col min="10" max="12" width="2" customWidth="1"/>
    <col min="13" max="16" width="7.5703125" customWidth="1"/>
    <col min="17" max="22" width="9.7109375" style="1" customWidth="1"/>
    <col min="26" max="26" width="14.28515625" customWidth="1"/>
    <col min="27" max="27" width="3" bestFit="1" customWidth="1"/>
    <col min="28" max="28" width="6.28515625" customWidth="1"/>
    <col min="30" max="30" width="3" style="35" customWidth="1"/>
    <col min="31" max="31" width="4" style="37" customWidth="1"/>
    <col min="32" max="32" width="4.140625" style="37" customWidth="1"/>
    <col min="33" max="33" width="7.140625" style="41" customWidth="1"/>
    <col min="34" max="34" width="6" style="41" customWidth="1"/>
  </cols>
  <sheetData>
    <row r="1" spans="1:35">
      <c r="A1" s="23" t="s">
        <v>918</v>
      </c>
      <c r="C1" s="1" t="s">
        <v>379</v>
      </c>
      <c r="D1" s="1" t="s">
        <v>380</v>
      </c>
      <c r="E1" s="1" t="s">
        <v>188</v>
      </c>
      <c r="F1" s="1" t="s">
        <v>2882</v>
      </c>
      <c r="G1" s="1" t="s">
        <v>2414</v>
      </c>
      <c r="H1" s="1" t="s">
        <v>466</v>
      </c>
      <c r="I1" s="1" t="s">
        <v>288</v>
      </c>
      <c r="J1" s="17" t="str">
        <f>LEFT(Q1)</f>
        <v>D</v>
      </c>
      <c r="K1" s="14" t="str">
        <f>LEFT(R1)</f>
        <v>R</v>
      </c>
      <c r="L1" s="15" t="str">
        <f>LEFT(S1)</f>
        <v>I</v>
      </c>
      <c r="M1" s="13" t="str">
        <f>Q1</f>
        <v>Democrat</v>
      </c>
      <c r="N1" s="14" t="str">
        <f>R1</f>
        <v>Republican</v>
      </c>
      <c r="O1" s="15" t="str">
        <f>S1</f>
        <v>Independent/Unenrolled</v>
      </c>
      <c r="P1" s="2" t="s">
        <v>1677</v>
      </c>
      <c r="Q1" s="3" t="s">
        <v>2790</v>
      </c>
      <c r="R1" s="4" t="s">
        <v>2215</v>
      </c>
      <c r="S1" s="16" t="s">
        <v>1268</v>
      </c>
      <c r="T1" s="1" t="s">
        <v>2238</v>
      </c>
      <c r="U1" s="1" t="s">
        <v>2623</v>
      </c>
      <c r="V1" s="1" t="s">
        <v>2216</v>
      </c>
      <c r="W1" s="1" t="s">
        <v>1677</v>
      </c>
      <c r="Z1" t="s">
        <v>59</v>
      </c>
      <c r="AA1" t="e">
        <f>#REF!</f>
        <v>#REF!</v>
      </c>
      <c r="AD1" s="40" t="s">
        <v>109</v>
      </c>
      <c r="AE1" s="37" t="s">
        <v>110</v>
      </c>
      <c r="AF1" s="37" t="s">
        <v>9</v>
      </c>
      <c r="AG1" s="41" t="s">
        <v>1005</v>
      </c>
      <c r="AH1" s="41" t="s">
        <v>2020</v>
      </c>
    </row>
    <row r="2" spans="1:35">
      <c r="A2" s="11"/>
      <c r="B2" s="11"/>
      <c r="W2" s="1"/>
    </row>
    <row r="3" spans="1:35" hidden="1" outlineLevel="1">
      <c r="A3" t="s">
        <v>1231</v>
      </c>
      <c r="B3" s="11" t="s">
        <v>512</v>
      </c>
      <c r="E3" s="1">
        <v>2216</v>
      </c>
      <c r="F3" s="1">
        <v>1495</v>
      </c>
      <c r="G3" s="1">
        <v>1419</v>
      </c>
      <c r="H3" s="2"/>
      <c r="I3" s="2">
        <f>G3/E3</f>
        <v>0.64034296028880866</v>
      </c>
      <c r="J3" s="10">
        <f t="shared" ref="J3:J34" si="0">RANK(Q3,Q3:V3)</f>
        <v>2</v>
      </c>
      <c r="K3" s="9">
        <f t="shared" ref="K3:K34" si="1">RANK(R3,Q3:V3)</f>
        <v>3</v>
      </c>
      <c r="L3" s="8">
        <f t="shared" ref="L3:L34" si="2">RANK(S3,Q3:V3)</f>
        <v>1</v>
      </c>
      <c r="M3" s="2">
        <f t="shared" ref="M3:M34" si="3">IF(SUM($Q3:$V3)=0,"-",Q3/SUM($Q3:$V3))</f>
        <v>0.3048780487804878</v>
      </c>
      <c r="N3" s="2">
        <f t="shared" ref="N3:N34" si="4">IF(SUM($Q3:$V3)=0,"-",R3/SUM($Q3:$V3))</f>
        <v>0.23667570009033423</v>
      </c>
      <c r="O3" s="2">
        <f t="shared" ref="O3:O34" si="5">IF(SUM($Q3:$V3)=0,"-",S3/SUM($Q3:$V3))</f>
        <v>0.45844625112917797</v>
      </c>
      <c r="P3" s="2">
        <f t="shared" ref="P3:P34" si="6">IF(SUM($Q3:$V3)=0,"-",(1-M3-N3-O3))</f>
        <v>-5.5511151231257827E-17</v>
      </c>
      <c r="Q3" s="1">
        <v>675</v>
      </c>
      <c r="R3" s="1">
        <v>524</v>
      </c>
      <c r="S3" s="1">
        <v>1015</v>
      </c>
      <c r="W3" s="1">
        <v>1</v>
      </c>
      <c r="Z3" t="s">
        <v>2227</v>
      </c>
      <c r="AA3" t="e">
        <f>#REF!</f>
        <v>#REF!</v>
      </c>
      <c r="AD3" s="35">
        <v>9</v>
      </c>
      <c r="AE3" s="37">
        <v>13</v>
      </c>
      <c r="AF3" s="37">
        <v>5</v>
      </c>
      <c r="AG3" s="41">
        <v>1080</v>
      </c>
      <c r="AH3" s="41">
        <f>AD3*1000+AE3</f>
        <v>9013</v>
      </c>
      <c r="AI3" t="s">
        <v>918</v>
      </c>
    </row>
    <row r="4" spans="1:35" hidden="1" outlineLevel="1">
      <c r="A4" t="s">
        <v>805</v>
      </c>
      <c r="B4" s="11" t="s">
        <v>512</v>
      </c>
      <c r="E4" s="1">
        <v>9365</v>
      </c>
      <c r="F4" s="1">
        <v>5307</v>
      </c>
      <c r="G4" s="1">
        <v>4715</v>
      </c>
      <c r="H4" s="2"/>
      <c r="I4" s="2">
        <f t="shared" ref="I4:I67" si="7">G4/E4</f>
        <v>0.50347036839295245</v>
      </c>
      <c r="J4" s="10">
        <f t="shared" si="0"/>
        <v>2</v>
      </c>
      <c r="K4" s="9">
        <f t="shared" si="1"/>
        <v>3</v>
      </c>
      <c r="L4" s="8">
        <f t="shared" si="2"/>
        <v>1</v>
      </c>
      <c r="M4" s="2">
        <f t="shared" si="3"/>
        <v>0.3645900235495611</v>
      </c>
      <c r="N4" s="2">
        <f t="shared" si="4"/>
        <v>0.14386640976236351</v>
      </c>
      <c r="O4" s="2">
        <f t="shared" si="5"/>
        <v>0.49154356668807536</v>
      </c>
      <c r="P4" s="2">
        <f t="shared" si="6"/>
        <v>-5.5511151231257827E-17</v>
      </c>
      <c r="Q4" s="1">
        <v>3406</v>
      </c>
      <c r="R4" s="1">
        <v>1344</v>
      </c>
      <c r="S4" s="1">
        <v>4592</v>
      </c>
      <c r="W4" s="1">
        <v>9</v>
      </c>
      <c r="Z4" t="s">
        <v>1265</v>
      </c>
      <c r="AA4" t="e">
        <f>#REF!</f>
        <v>#REF!</v>
      </c>
      <c r="AD4" s="35">
        <v>9</v>
      </c>
      <c r="AE4" s="37">
        <v>9</v>
      </c>
      <c r="AF4" s="37">
        <v>5</v>
      </c>
      <c r="AG4" s="41">
        <v>1220</v>
      </c>
      <c r="AH4" s="41">
        <f t="shared" ref="AH4:AH67" si="8">AD4*1000+AE4</f>
        <v>9009</v>
      </c>
      <c r="AI4" t="s">
        <v>918</v>
      </c>
    </row>
    <row r="5" spans="1:35" hidden="1" outlineLevel="1">
      <c r="A5" t="s">
        <v>849</v>
      </c>
      <c r="B5" s="11" t="s">
        <v>512</v>
      </c>
      <c r="E5" s="1">
        <v>2811</v>
      </c>
      <c r="F5" s="1">
        <v>1820</v>
      </c>
      <c r="G5" s="1">
        <v>1778</v>
      </c>
      <c r="H5" s="2"/>
      <c r="I5" s="2">
        <f t="shared" si="7"/>
        <v>0.63251511917467096</v>
      </c>
      <c r="J5" s="10">
        <f t="shared" si="0"/>
        <v>2</v>
      </c>
      <c r="K5" s="9">
        <f t="shared" si="1"/>
        <v>3</v>
      </c>
      <c r="L5" s="8">
        <f t="shared" si="2"/>
        <v>1</v>
      </c>
      <c r="M5" s="2">
        <f t="shared" si="3"/>
        <v>0.33036350677120457</v>
      </c>
      <c r="N5" s="2">
        <f t="shared" si="4"/>
        <v>0.18317890235210263</v>
      </c>
      <c r="O5" s="2">
        <f t="shared" si="5"/>
        <v>0.48645759087669282</v>
      </c>
      <c r="P5" s="2">
        <f t="shared" si="6"/>
        <v>0</v>
      </c>
      <c r="Q5" s="1">
        <v>927</v>
      </c>
      <c r="R5" s="1">
        <v>514</v>
      </c>
      <c r="S5" s="1">
        <v>1365</v>
      </c>
      <c r="W5" s="1">
        <v>7</v>
      </c>
      <c r="Z5" t="s">
        <v>683</v>
      </c>
      <c r="AA5" t="e">
        <f>#REF!</f>
        <v>#REF!</v>
      </c>
      <c r="AD5" s="35">
        <v>9</v>
      </c>
      <c r="AE5" s="37">
        <v>15</v>
      </c>
      <c r="AF5" s="37">
        <v>5</v>
      </c>
      <c r="AG5" s="41">
        <v>1430</v>
      </c>
      <c r="AH5" s="41">
        <f t="shared" si="8"/>
        <v>9015</v>
      </c>
      <c r="AI5" t="s">
        <v>918</v>
      </c>
    </row>
    <row r="6" spans="1:35" hidden="1" outlineLevel="1">
      <c r="A6" t="s">
        <v>1990</v>
      </c>
      <c r="B6" s="11" t="s">
        <v>512</v>
      </c>
      <c r="E6" s="1">
        <v>11336</v>
      </c>
      <c r="F6" s="1">
        <v>8420</v>
      </c>
      <c r="G6" s="1">
        <v>8194</v>
      </c>
      <c r="H6" s="2"/>
      <c r="I6" s="2">
        <f t="shared" si="7"/>
        <v>0.7228299223712068</v>
      </c>
      <c r="J6" s="10">
        <f t="shared" si="0"/>
        <v>3</v>
      </c>
      <c r="K6" s="9">
        <f t="shared" si="1"/>
        <v>2</v>
      </c>
      <c r="L6" s="8">
        <f t="shared" si="2"/>
        <v>1</v>
      </c>
      <c r="M6" s="2">
        <f t="shared" si="3"/>
        <v>0.25524568393094288</v>
      </c>
      <c r="N6" s="2">
        <f t="shared" si="4"/>
        <v>0.33970783532536519</v>
      </c>
      <c r="O6" s="2">
        <f t="shared" si="5"/>
        <v>0.40504648074369187</v>
      </c>
      <c r="P6" s="2">
        <f t="shared" si="6"/>
        <v>0</v>
      </c>
      <c r="Q6" s="1">
        <v>2883</v>
      </c>
      <c r="R6" s="1">
        <v>3837</v>
      </c>
      <c r="S6" s="1">
        <v>4575</v>
      </c>
      <c r="W6" s="1">
        <v>1</v>
      </c>
      <c r="Z6" t="s">
        <v>2159</v>
      </c>
      <c r="AA6" t="e">
        <f>#REF!</f>
        <v>#REF!</v>
      </c>
      <c r="AD6" s="35">
        <v>9</v>
      </c>
      <c r="AE6" s="37">
        <v>3</v>
      </c>
      <c r="AF6" s="37">
        <v>5</v>
      </c>
      <c r="AG6" s="41">
        <v>2060</v>
      </c>
      <c r="AH6" s="41">
        <f t="shared" si="8"/>
        <v>9003</v>
      </c>
      <c r="AI6" t="s">
        <v>918</v>
      </c>
    </row>
    <row r="7" spans="1:35" hidden="1" outlineLevel="1">
      <c r="A7" t="s">
        <v>2510</v>
      </c>
      <c r="B7" s="11" t="s">
        <v>512</v>
      </c>
      <c r="E7" s="1">
        <v>2508</v>
      </c>
      <c r="F7" s="1">
        <v>1754</v>
      </c>
      <c r="G7" s="1">
        <v>1526</v>
      </c>
      <c r="H7" s="2"/>
      <c r="I7" s="2">
        <f t="shared" si="7"/>
        <v>0.60845295055821369</v>
      </c>
      <c r="J7" s="10">
        <f t="shared" si="0"/>
        <v>3</v>
      </c>
      <c r="K7" s="9">
        <f t="shared" si="1"/>
        <v>2</v>
      </c>
      <c r="L7" s="8">
        <f t="shared" si="2"/>
        <v>1</v>
      </c>
      <c r="M7" s="2">
        <f t="shared" si="3"/>
        <v>0.25300240192153722</v>
      </c>
      <c r="N7" s="2">
        <f t="shared" si="4"/>
        <v>0.28342674139311447</v>
      </c>
      <c r="O7" s="2">
        <f t="shared" si="5"/>
        <v>0.46357085668534825</v>
      </c>
      <c r="P7" s="2">
        <f t="shared" si="6"/>
        <v>5.5511151231257827E-17</v>
      </c>
      <c r="Q7" s="1">
        <v>632</v>
      </c>
      <c r="R7" s="1">
        <v>708</v>
      </c>
      <c r="S7" s="1">
        <v>1158</v>
      </c>
      <c r="W7" s="1">
        <v>4</v>
      </c>
      <c r="Z7" t="s">
        <v>1685</v>
      </c>
      <c r="AA7" t="e">
        <f>#REF!</f>
        <v>#REF!</v>
      </c>
      <c r="AD7" s="35">
        <v>9</v>
      </c>
      <c r="AE7" s="37">
        <v>5</v>
      </c>
      <c r="AF7" s="37">
        <v>5</v>
      </c>
      <c r="AG7" s="41">
        <v>2760</v>
      </c>
      <c r="AH7" s="41">
        <f t="shared" si="8"/>
        <v>9005</v>
      </c>
      <c r="AI7" t="s">
        <v>918</v>
      </c>
    </row>
    <row r="8" spans="1:35" hidden="1" outlineLevel="1">
      <c r="A8" t="s">
        <v>714</v>
      </c>
      <c r="B8" s="11" t="s">
        <v>512</v>
      </c>
      <c r="E8" s="1">
        <v>3443</v>
      </c>
      <c r="F8" s="1">
        <v>2151</v>
      </c>
      <c r="G8" s="1">
        <v>1882</v>
      </c>
      <c r="H8" s="2"/>
      <c r="I8" s="2">
        <f t="shared" si="7"/>
        <v>0.54661632297415041</v>
      </c>
      <c r="J8" s="10">
        <f t="shared" si="0"/>
        <v>2</v>
      </c>
      <c r="K8" s="9">
        <f t="shared" si="1"/>
        <v>3</v>
      </c>
      <c r="L8" s="8">
        <f t="shared" si="2"/>
        <v>1</v>
      </c>
      <c r="M8" s="2">
        <f t="shared" si="3"/>
        <v>0.28333819667347532</v>
      </c>
      <c r="N8" s="2">
        <f t="shared" si="4"/>
        <v>0.22060110884155237</v>
      </c>
      <c r="O8" s="2">
        <f t="shared" si="5"/>
        <v>0.49606069448497225</v>
      </c>
      <c r="P8" s="2">
        <f t="shared" si="6"/>
        <v>0</v>
      </c>
      <c r="Q8" s="1">
        <v>971</v>
      </c>
      <c r="R8" s="1">
        <v>756</v>
      </c>
      <c r="S8" s="1">
        <v>1700</v>
      </c>
      <c r="W8" s="1">
        <v>5</v>
      </c>
      <c r="Z8" t="s">
        <v>1265</v>
      </c>
      <c r="AA8" t="e">
        <f>#REF!</f>
        <v>#REF!</v>
      </c>
      <c r="AD8" s="35">
        <v>9</v>
      </c>
      <c r="AE8" s="37">
        <v>9</v>
      </c>
      <c r="AF8" s="37">
        <v>10</v>
      </c>
      <c r="AG8" s="41">
        <v>3250</v>
      </c>
      <c r="AH8" s="41">
        <f t="shared" si="8"/>
        <v>9009</v>
      </c>
      <c r="AI8" t="s">
        <v>918</v>
      </c>
    </row>
    <row r="9" spans="1:35" hidden="1" outlineLevel="1">
      <c r="A9" t="s">
        <v>2556</v>
      </c>
      <c r="B9" s="11" t="s">
        <v>512</v>
      </c>
      <c r="E9" s="1">
        <v>12463</v>
      </c>
      <c r="F9" s="1">
        <v>8308</v>
      </c>
      <c r="G9" s="1">
        <v>6752</v>
      </c>
      <c r="H9" s="2"/>
      <c r="I9" s="2">
        <f t="shared" si="7"/>
        <v>0.54176362031613579</v>
      </c>
      <c r="J9" s="10">
        <f t="shared" si="0"/>
        <v>1</v>
      </c>
      <c r="K9" s="9">
        <f t="shared" si="1"/>
        <v>3</v>
      </c>
      <c r="L9" s="8">
        <f t="shared" si="2"/>
        <v>2</v>
      </c>
      <c r="M9" s="2">
        <f t="shared" si="3"/>
        <v>0.39953421137166722</v>
      </c>
      <c r="N9" s="2">
        <f t="shared" si="4"/>
        <v>0.23072598779312561</v>
      </c>
      <c r="O9" s="2">
        <f t="shared" si="5"/>
        <v>0.36973980083520719</v>
      </c>
      <c r="P9" s="2">
        <f t="shared" si="6"/>
        <v>0</v>
      </c>
      <c r="Q9" s="1">
        <v>4975</v>
      </c>
      <c r="R9" s="1">
        <v>2873</v>
      </c>
      <c r="S9" s="1">
        <v>4604</v>
      </c>
      <c r="W9" s="1">
        <v>9</v>
      </c>
      <c r="Z9" t="s">
        <v>2159</v>
      </c>
      <c r="AA9" t="e">
        <f>#REF!</f>
        <v>#REF!</v>
      </c>
      <c r="AD9" s="35">
        <v>9</v>
      </c>
      <c r="AE9" s="37">
        <v>3</v>
      </c>
      <c r="AF9" s="37">
        <v>10</v>
      </c>
      <c r="AG9" s="41">
        <v>4300</v>
      </c>
      <c r="AH9" s="41">
        <f t="shared" si="8"/>
        <v>9003</v>
      </c>
      <c r="AI9" t="s">
        <v>918</v>
      </c>
    </row>
    <row r="10" spans="1:35" hidden="1" outlineLevel="1">
      <c r="A10" t="s">
        <v>1035</v>
      </c>
      <c r="B10" s="11" t="s">
        <v>512</v>
      </c>
      <c r="E10" s="1">
        <v>3726</v>
      </c>
      <c r="F10" s="1">
        <v>2665</v>
      </c>
      <c r="G10" s="1">
        <v>2436</v>
      </c>
      <c r="H10" s="2"/>
      <c r="I10" s="2">
        <f t="shared" si="7"/>
        <v>0.65378421900161032</v>
      </c>
      <c r="J10" s="10">
        <f t="shared" si="0"/>
        <v>3</v>
      </c>
      <c r="K10" s="9">
        <f t="shared" si="1"/>
        <v>2</v>
      </c>
      <c r="L10" s="8">
        <f t="shared" si="2"/>
        <v>1</v>
      </c>
      <c r="M10" s="2">
        <f t="shared" si="3"/>
        <v>0.2399891774891775</v>
      </c>
      <c r="N10" s="2">
        <f t="shared" si="4"/>
        <v>0.28084415584415584</v>
      </c>
      <c r="O10" s="2">
        <f t="shared" si="5"/>
        <v>0.47916666666666669</v>
      </c>
      <c r="P10" s="2">
        <f t="shared" si="6"/>
        <v>0</v>
      </c>
      <c r="Q10" s="1">
        <v>887</v>
      </c>
      <c r="R10" s="1">
        <v>1038</v>
      </c>
      <c r="S10" s="1">
        <v>1771</v>
      </c>
      <c r="W10" s="1">
        <v>10</v>
      </c>
      <c r="Z10" t="s">
        <v>1265</v>
      </c>
      <c r="AA10" t="e">
        <f>#REF!</f>
        <v>#REF!</v>
      </c>
      <c r="AD10" s="35">
        <v>9</v>
      </c>
      <c r="AE10" s="37">
        <v>9</v>
      </c>
      <c r="AF10" s="37">
        <v>15</v>
      </c>
      <c r="AG10" s="41">
        <v>4580</v>
      </c>
      <c r="AH10" s="41">
        <f t="shared" si="8"/>
        <v>9009</v>
      </c>
      <c r="AI10" t="s">
        <v>918</v>
      </c>
    </row>
    <row r="11" spans="1:35" hidden="1" outlineLevel="1">
      <c r="A11" t="s">
        <v>2557</v>
      </c>
      <c r="B11" s="11" t="s">
        <v>512</v>
      </c>
      <c r="E11" s="1">
        <v>10786</v>
      </c>
      <c r="F11" s="1">
        <v>6847</v>
      </c>
      <c r="G11" s="1">
        <v>6439</v>
      </c>
      <c r="H11" s="2"/>
      <c r="I11" s="2">
        <f t="shared" si="7"/>
        <v>0.59697756350825149</v>
      </c>
      <c r="J11" s="10">
        <f t="shared" si="0"/>
        <v>3</v>
      </c>
      <c r="K11" s="9">
        <f t="shared" si="1"/>
        <v>2</v>
      </c>
      <c r="L11" s="8">
        <f t="shared" si="2"/>
        <v>1</v>
      </c>
      <c r="M11" s="2">
        <f t="shared" si="3"/>
        <v>0.24544690389464835</v>
      </c>
      <c r="N11" s="2">
        <f t="shared" si="4"/>
        <v>0.25123750817222379</v>
      </c>
      <c r="O11" s="2">
        <f t="shared" si="5"/>
        <v>0.50331558793312781</v>
      </c>
      <c r="P11" s="2">
        <f t="shared" si="6"/>
        <v>1.1102230246251565E-16</v>
      </c>
      <c r="Q11" s="1">
        <v>2628</v>
      </c>
      <c r="R11" s="1">
        <v>2690</v>
      </c>
      <c r="S11" s="1">
        <v>5389</v>
      </c>
      <c r="W11" s="1">
        <v>98</v>
      </c>
      <c r="Z11" t="s">
        <v>2401</v>
      </c>
      <c r="AA11" t="e">
        <f>#REF!</f>
        <v>#REF!</v>
      </c>
      <c r="AD11" s="35">
        <v>9</v>
      </c>
      <c r="AE11" s="37">
        <v>1</v>
      </c>
      <c r="AF11" s="37">
        <v>5</v>
      </c>
      <c r="AG11" s="41">
        <v>4720</v>
      </c>
      <c r="AH11" s="41">
        <f t="shared" si="8"/>
        <v>9001</v>
      </c>
      <c r="AI11" t="s">
        <v>918</v>
      </c>
    </row>
    <row r="12" spans="1:35" hidden="1" outlineLevel="1">
      <c r="A12" t="s">
        <v>1310</v>
      </c>
      <c r="B12" s="11" t="s">
        <v>512</v>
      </c>
      <c r="E12" s="1">
        <v>2676</v>
      </c>
      <c r="F12" s="1">
        <v>1854</v>
      </c>
      <c r="G12" s="1">
        <v>1727</v>
      </c>
      <c r="H12" s="2"/>
      <c r="I12" s="2">
        <f t="shared" si="7"/>
        <v>0.64536621823617335</v>
      </c>
      <c r="J12" s="10">
        <f t="shared" si="0"/>
        <v>3</v>
      </c>
      <c r="K12" s="9">
        <f t="shared" si="1"/>
        <v>2</v>
      </c>
      <c r="L12" s="8">
        <f t="shared" si="2"/>
        <v>1</v>
      </c>
      <c r="M12" s="2">
        <f t="shared" si="3"/>
        <v>0.22752704214845207</v>
      </c>
      <c r="N12" s="2">
        <f t="shared" si="4"/>
        <v>0.29653114509511375</v>
      </c>
      <c r="O12" s="2">
        <f t="shared" si="5"/>
        <v>0.47594181275643416</v>
      </c>
      <c r="P12" s="2">
        <f t="shared" si="6"/>
        <v>0</v>
      </c>
      <c r="Q12" s="1">
        <v>610</v>
      </c>
      <c r="R12" s="1">
        <v>795</v>
      </c>
      <c r="S12" s="1">
        <v>1276</v>
      </c>
      <c r="W12" s="1">
        <v>7</v>
      </c>
      <c r="Z12" t="s">
        <v>1685</v>
      </c>
      <c r="AA12" t="e">
        <f>#REF!</f>
        <v>#REF!</v>
      </c>
      <c r="AD12" s="35">
        <v>9</v>
      </c>
      <c r="AE12" s="37">
        <v>5</v>
      </c>
      <c r="AF12" s="37">
        <v>10</v>
      </c>
      <c r="AG12" s="41">
        <v>4930</v>
      </c>
      <c r="AH12" s="41">
        <f t="shared" si="8"/>
        <v>9005</v>
      </c>
      <c r="AI12" t="s">
        <v>918</v>
      </c>
    </row>
    <row r="13" spans="1:35" hidden="1" outlineLevel="1">
      <c r="A13" t="s">
        <v>2239</v>
      </c>
      <c r="B13" s="11" t="s">
        <v>512</v>
      </c>
      <c r="E13" s="1">
        <v>13666</v>
      </c>
      <c r="F13" s="1">
        <v>8218</v>
      </c>
      <c r="G13" s="1">
        <v>6893</v>
      </c>
      <c r="H13" s="2"/>
      <c r="I13" s="2">
        <f t="shared" si="7"/>
        <v>0.50439045807112537</v>
      </c>
      <c r="J13" s="10">
        <f t="shared" si="0"/>
        <v>1</v>
      </c>
      <c r="K13" s="9">
        <f t="shared" si="1"/>
        <v>3</v>
      </c>
      <c r="L13" s="8">
        <f t="shared" si="2"/>
        <v>2</v>
      </c>
      <c r="M13" s="2">
        <f t="shared" si="3"/>
        <v>0.53352898019075568</v>
      </c>
      <c r="N13" s="2">
        <f t="shared" si="4"/>
        <v>0.12347762289068231</v>
      </c>
      <c r="O13" s="2">
        <f t="shared" si="5"/>
        <v>0.34299339691856201</v>
      </c>
      <c r="P13" s="2">
        <f t="shared" si="6"/>
        <v>0</v>
      </c>
      <c r="Q13" s="1">
        <v>7272</v>
      </c>
      <c r="R13" s="1">
        <v>1683</v>
      </c>
      <c r="S13" s="1">
        <v>4675</v>
      </c>
      <c r="W13" s="1">
        <v>9</v>
      </c>
      <c r="Z13" t="s">
        <v>2159</v>
      </c>
      <c r="AA13" t="e">
        <f>#REF!</f>
        <v>#REF!</v>
      </c>
      <c r="AD13" s="35">
        <v>9</v>
      </c>
      <c r="AE13" s="37">
        <v>3</v>
      </c>
      <c r="AF13" s="37">
        <v>15</v>
      </c>
      <c r="AG13" s="41">
        <v>5910</v>
      </c>
      <c r="AH13" s="41">
        <f t="shared" si="8"/>
        <v>9003</v>
      </c>
      <c r="AI13" t="s">
        <v>918</v>
      </c>
    </row>
    <row r="14" spans="1:35" hidden="1" outlineLevel="1">
      <c r="A14" t="s">
        <v>2240</v>
      </c>
      <c r="B14" s="11" t="s">
        <v>512</v>
      </c>
      <c r="E14" s="1">
        <v>3485</v>
      </c>
      <c r="F14" s="1">
        <v>2464</v>
      </c>
      <c r="G14" s="1">
        <v>2383</v>
      </c>
      <c r="H14" s="2"/>
      <c r="I14" s="2">
        <f t="shared" si="7"/>
        <v>0.68378766140602587</v>
      </c>
      <c r="J14" s="10">
        <f t="shared" si="0"/>
        <v>2</v>
      </c>
      <c r="K14" s="9">
        <f t="shared" si="1"/>
        <v>3</v>
      </c>
      <c r="L14" s="8">
        <f t="shared" si="2"/>
        <v>1</v>
      </c>
      <c r="M14" s="2">
        <f t="shared" si="3"/>
        <v>0.29486075222509334</v>
      </c>
      <c r="N14" s="2">
        <f t="shared" si="4"/>
        <v>0.27619867929945452</v>
      </c>
      <c r="O14" s="2">
        <f t="shared" si="5"/>
        <v>0.4289405684754522</v>
      </c>
      <c r="P14" s="2">
        <f t="shared" si="6"/>
        <v>-5.5511151231257827E-17</v>
      </c>
      <c r="Q14" s="1">
        <v>1027</v>
      </c>
      <c r="R14" s="1">
        <v>962</v>
      </c>
      <c r="S14" s="1">
        <v>1494</v>
      </c>
      <c r="W14" s="1">
        <v>2</v>
      </c>
      <c r="Z14" t="s">
        <v>2227</v>
      </c>
      <c r="AA14" t="e">
        <f>#REF!</f>
        <v>#REF!</v>
      </c>
      <c r="AD14" s="35">
        <v>9</v>
      </c>
      <c r="AE14" s="37">
        <v>13</v>
      </c>
      <c r="AF14" s="37">
        <v>10</v>
      </c>
      <c r="AG14" s="41">
        <v>6260</v>
      </c>
      <c r="AH14" s="41">
        <f t="shared" si="8"/>
        <v>9013</v>
      </c>
      <c r="AI14" t="s">
        <v>918</v>
      </c>
    </row>
    <row r="15" spans="1:35" hidden="1" outlineLevel="1">
      <c r="A15" t="s">
        <v>529</v>
      </c>
      <c r="B15" s="11" t="s">
        <v>512</v>
      </c>
      <c r="E15" s="1">
        <v>1653</v>
      </c>
      <c r="F15" s="1">
        <v>1087</v>
      </c>
      <c r="G15" s="1">
        <v>1028</v>
      </c>
      <c r="H15" s="2"/>
      <c r="I15" s="2">
        <f t="shared" si="7"/>
        <v>0.6218995765275257</v>
      </c>
      <c r="J15" s="10">
        <f t="shared" si="0"/>
        <v>2</v>
      </c>
      <c r="K15" s="9">
        <f t="shared" si="1"/>
        <v>3</v>
      </c>
      <c r="L15" s="8">
        <f t="shared" si="2"/>
        <v>1</v>
      </c>
      <c r="M15" s="2">
        <f t="shared" si="3"/>
        <v>0.37515151515151512</v>
      </c>
      <c r="N15" s="2">
        <f t="shared" si="4"/>
        <v>0.18848484848484848</v>
      </c>
      <c r="O15" s="2">
        <f t="shared" si="5"/>
        <v>0.43636363636363634</v>
      </c>
      <c r="P15" s="2">
        <f t="shared" si="6"/>
        <v>5.5511151231257827E-17</v>
      </c>
      <c r="Q15" s="1">
        <v>619</v>
      </c>
      <c r="R15" s="1">
        <v>311</v>
      </c>
      <c r="S15" s="1">
        <v>720</v>
      </c>
      <c r="W15" s="1">
        <v>0</v>
      </c>
      <c r="Z15" t="s">
        <v>2226</v>
      </c>
      <c r="AA15" t="e">
        <f>#REF!</f>
        <v>#REF!</v>
      </c>
      <c r="AD15" s="35">
        <v>9</v>
      </c>
      <c r="AE15" s="37">
        <v>11</v>
      </c>
      <c r="AF15" s="37">
        <v>5</v>
      </c>
      <c r="AG15" s="41">
        <v>6820</v>
      </c>
      <c r="AH15" s="41">
        <f t="shared" si="8"/>
        <v>9011</v>
      </c>
      <c r="AI15" t="s">
        <v>918</v>
      </c>
    </row>
    <row r="16" spans="1:35" hidden="1" outlineLevel="1">
      <c r="A16" t="s">
        <v>363</v>
      </c>
      <c r="B16" s="11" t="s">
        <v>512</v>
      </c>
      <c r="E16" s="1">
        <v>18283</v>
      </c>
      <c r="F16" s="1">
        <v>11309</v>
      </c>
      <c r="G16" s="1">
        <v>10463</v>
      </c>
      <c r="H16" s="2"/>
      <c r="I16" s="2">
        <f t="shared" si="7"/>
        <v>0.57228026035114588</v>
      </c>
      <c r="J16" s="10">
        <f t="shared" si="0"/>
        <v>2</v>
      </c>
      <c r="K16" s="9">
        <f t="shared" si="1"/>
        <v>3</v>
      </c>
      <c r="L16" s="8">
        <f t="shared" si="2"/>
        <v>1</v>
      </c>
      <c r="M16" s="2">
        <f t="shared" si="3"/>
        <v>0.31368894249218793</v>
      </c>
      <c r="N16" s="2">
        <f t="shared" si="4"/>
        <v>0.15273285455841237</v>
      </c>
      <c r="O16" s="2">
        <f t="shared" si="5"/>
        <v>0.53357820294939973</v>
      </c>
      <c r="P16" s="2">
        <f t="shared" si="6"/>
        <v>0</v>
      </c>
      <c r="Q16" s="1">
        <v>5722</v>
      </c>
      <c r="R16" s="1">
        <v>2786</v>
      </c>
      <c r="S16" s="1">
        <v>9733</v>
      </c>
      <c r="W16" s="1">
        <v>27</v>
      </c>
      <c r="Z16" t="s">
        <v>1265</v>
      </c>
      <c r="AA16" t="e">
        <f>#REF!</f>
        <v>#REF!</v>
      </c>
      <c r="AD16" s="35">
        <v>9</v>
      </c>
      <c r="AE16" s="37">
        <v>9</v>
      </c>
      <c r="AF16" s="37">
        <v>20</v>
      </c>
      <c r="AG16" s="41">
        <v>7310</v>
      </c>
      <c r="AH16" s="41">
        <f t="shared" si="8"/>
        <v>9009</v>
      </c>
      <c r="AI16" t="s">
        <v>918</v>
      </c>
    </row>
    <row r="17" spans="1:35" hidden="1" outlineLevel="1">
      <c r="A17" t="s">
        <v>183</v>
      </c>
      <c r="B17" s="11" t="s">
        <v>512</v>
      </c>
      <c r="E17" s="1">
        <v>58280</v>
      </c>
      <c r="F17" s="1">
        <v>22946</v>
      </c>
      <c r="G17" s="1">
        <v>20145</v>
      </c>
      <c r="H17" s="2"/>
      <c r="I17" s="2">
        <f t="shared" si="7"/>
        <v>0.34565888812628687</v>
      </c>
      <c r="J17" s="10">
        <f t="shared" si="0"/>
        <v>1</v>
      </c>
      <c r="K17" s="9">
        <f t="shared" si="1"/>
        <v>3</v>
      </c>
      <c r="L17" s="8">
        <f t="shared" si="2"/>
        <v>2</v>
      </c>
      <c r="M17" s="2">
        <f t="shared" si="3"/>
        <v>0.59975560221679114</v>
      </c>
      <c r="N17" s="2">
        <f t="shared" si="4"/>
        <v>8.3800901862242261E-2</v>
      </c>
      <c r="O17" s="2">
        <f t="shared" si="5"/>
        <v>0.3164434959209666</v>
      </c>
      <c r="P17" s="2">
        <f t="shared" si="6"/>
        <v>0</v>
      </c>
      <c r="Q17" s="1">
        <v>34847</v>
      </c>
      <c r="R17" s="1">
        <v>4869</v>
      </c>
      <c r="S17" s="1">
        <v>18386</v>
      </c>
      <c r="W17" s="1">
        <v>23</v>
      </c>
      <c r="Z17" t="s">
        <v>2401</v>
      </c>
      <c r="AA17" t="e">
        <f>#REF!</f>
        <v>#REF!</v>
      </c>
      <c r="AD17" s="35">
        <v>9</v>
      </c>
      <c r="AE17" s="37">
        <v>1</v>
      </c>
      <c r="AF17" s="37">
        <v>10</v>
      </c>
      <c r="AG17" s="41">
        <v>8070</v>
      </c>
      <c r="AH17" s="41">
        <f t="shared" si="8"/>
        <v>9001</v>
      </c>
      <c r="AI17" t="s">
        <v>918</v>
      </c>
    </row>
    <row r="18" spans="1:35" hidden="1" outlineLevel="1">
      <c r="A18" t="s">
        <v>2670</v>
      </c>
      <c r="B18" s="11" t="s">
        <v>512</v>
      </c>
      <c r="E18" s="1">
        <v>1445</v>
      </c>
      <c r="F18" s="1">
        <v>972</v>
      </c>
      <c r="G18" s="1">
        <v>931</v>
      </c>
      <c r="H18" s="2"/>
      <c r="I18" s="2">
        <f t="shared" si="7"/>
        <v>0.64429065743944636</v>
      </c>
      <c r="J18" s="10">
        <f t="shared" si="0"/>
        <v>3</v>
      </c>
      <c r="K18" s="9">
        <f t="shared" si="1"/>
        <v>2</v>
      </c>
      <c r="L18" s="8">
        <f t="shared" si="2"/>
        <v>1</v>
      </c>
      <c r="M18" s="2">
        <f t="shared" si="3"/>
        <v>0.24183460736622656</v>
      </c>
      <c r="N18" s="2">
        <f t="shared" si="4"/>
        <v>0.31410701876302988</v>
      </c>
      <c r="O18" s="2">
        <f t="shared" si="5"/>
        <v>0.44405837387074359</v>
      </c>
      <c r="P18" s="2">
        <f t="shared" si="6"/>
        <v>0</v>
      </c>
      <c r="Q18" s="1">
        <v>348</v>
      </c>
      <c r="R18" s="1">
        <v>452</v>
      </c>
      <c r="S18" s="1">
        <v>639</v>
      </c>
      <c r="W18" s="1">
        <v>0</v>
      </c>
      <c r="Z18" t="s">
        <v>1685</v>
      </c>
      <c r="AA18" t="e">
        <f>#REF!</f>
        <v>#REF!</v>
      </c>
      <c r="AD18" s="35">
        <v>9</v>
      </c>
      <c r="AE18" s="37">
        <v>5</v>
      </c>
      <c r="AF18" s="37">
        <v>15</v>
      </c>
      <c r="AG18" s="41">
        <v>8210</v>
      </c>
      <c r="AH18" s="41">
        <f t="shared" si="8"/>
        <v>9005</v>
      </c>
      <c r="AI18" t="s">
        <v>918</v>
      </c>
    </row>
    <row r="19" spans="1:35" hidden="1" outlineLevel="1">
      <c r="A19" t="s">
        <v>1323</v>
      </c>
      <c r="B19" s="11" t="s">
        <v>512</v>
      </c>
      <c r="E19" s="1">
        <v>31926</v>
      </c>
      <c r="F19" s="1">
        <v>18598</v>
      </c>
      <c r="G19" s="1">
        <v>16040</v>
      </c>
      <c r="H19" s="2"/>
      <c r="I19" s="2">
        <f t="shared" si="7"/>
        <v>0.50241182735074863</v>
      </c>
      <c r="J19" s="10">
        <f t="shared" si="0"/>
        <v>2</v>
      </c>
      <c r="K19" s="9">
        <f t="shared" si="1"/>
        <v>3</v>
      </c>
      <c r="L19" s="8">
        <f t="shared" si="2"/>
        <v>1</v>
      </c>
      <c r="M19" s="2">
        <f t="shared" si="3"/>
        <v>0.39671310064172799</v>
      </c>
      <c r="N19" s="2">
        <f t="shared" si="4"/>
        <v>0.16979182970730944</v>
      </c>
      <c r="O19" s="2">
        <f t="shared" si="5"/>
        <v>0.43349506965096257</v>
      </c>
      <c r="P19" s="2">
        <f t="shared" si="6"/>
        <v>5.5511151231257827E-17</v>
      </c>
      <c r="Q19" s="1">
        <v>12673</v>
      </c>
      <c r="R19" s="1">
        <v>5424</v>
      </c>
      <c r="S19" s="1">
        <v>13848</v>
      </c>
      <c r="W19" s="1">
        <v>5</v>
      </c>
      <c r="Z19" t="s">
        <v>2159</v>
      </c>
      <c r="AA19" t="e">
        <f>#REF!</f>
        <v>#REF!</v>
      </c>
      <c r="AD19" s="35">
        <v>9</v>
      </c>
      <c r="AE19" s="37">
        <v>3</v>
      </c>
      <c r="AF19" s="37">
        <v>20</v>
      </c>
      <c r="AG19" s="41">
        <v>8490</v>
      </c>
      <c r="AH19" s="41">
        <f t="shared" si="8"/>
        <v>9003</v>
      </c>
      <c r="AI19" t="s">
        <v>918</v>
      </c>
    </row>
    <row r="20" spans="1:35" hidden="1" outlineLevel="1">
      <c r="A20" t="s">
        <v>1961</v>
      </c>
      <c r="B20" s="11" t="s">
        <v>512</v>
      </c>
      <c r="E20" s="1">
        <v>9483</v>
      </c>
      <c r="F20" s="1">
        <v>6469</v>
      </c>
      <c r="G20" s="1">
        <v>6116</v>
      </c>
      <c r="H20" s="2"/>
      <c r="I20" s="2">
        <f t="shared" si="7"/>
        <v>0.64494358325424439</v>
      </c>
      <c r="J20" s="10">
        <f t="shared" si="0"/>
        <v>3</v>
      </c>
      <c r="K20" s="9">
        <f t="shared" si="1"/>
        <v>2</v>
      </c>
      <c r="L20" s="8">
        <f t="shared" si="2"/>
        <v>1</v>
      </c>
      <c r="M20" s="2">
        <f t="shared" si="3"/>
        <v>0.20140890169708614</v>
      </c>
      <c r="N20" s="2">
        <f t="shared" si="4"/>
        <v>0.37592058917707333</v>
      </c>
      <c r="O20" s="2">
        <f t="shared" si="5"/>
        <v>0.42267050912584053</v>
      </c>
      <c r="P20" s="2">
        <f t="shared" si="6"/>
        <v>0</v>
      </c>
      <c r="Q20" s="1">
        <v>1887</v>
      </c>
      <c r="R20" s="1">
        <v>3522</v>
      </c>
      <c r="S20" s="1">
        <v>3960</v>
      </c>
      <c r="W20" s="1">
        <v>91</v>
      </c>
      <c r="Z20" t="s">
        <v>2401</v>
      </c>
      <c r="AA20" t="e">
        <f>#REF!</f>
        <v>#REF!</v>
      </c>
      <c r="AD20" s="35">
        <v>9</v>
      </c>
      <c r="AE20" s="37">
        <v>1</v>
      </c>
      <c r="AF20" s="37">
        <v>15</v>
      </c>
      <c r="AG20" s="41">
        <v>8980</v>
      </c>
      <c r="AH20" s="41">
        <f t="shared" si="8"/>
        <v>9001</v>
      </c>
      <c r="AI20" t="s">
        <v>918</v>
      </c>
    </row>
    <row r="21" spans="1:35" hidden="1" outlineLevel="1">
      <c r="A21" t="s">
        <v>306</v>
      </c>
      <c r="B21" s="11" t="s">
        <v>512</v>
      </c>
      <c r="E21" s="1">
        <v>4577</v>
      </c>
      <c r="F21" s="1">
        <v>2647</v>
      </c>
      <c r="G21" s="1">
        <v>2490</v>
      </c>
      <c r="H21" s="2"/>
      <c r="I21" s="2">
        <f t="shared" si="7"/>
        <v>0.54402447017697186</v>
      </c>
      <c r="J21" s="10">
        <f t="shared" si="0"/>
        <v>2</v>
      </c>
      <c r="K21" s="9">
        <f t="shared" si="1"/>
        <v>3</v>
      </c>
      <c r="L21" s="8">
        <f t="shared" si="2"/>
        <v>1</v>
      </c>
      <c r="M21" s="2">
        <f t="shared" si="3"/>
        <v>0.28181023174464365</v>
      </c>
      <c r="N21" s="2">
        <f t="shared" si="4"/>
        <v>0.1965456930476607</v>
      </c>
      <c r="O21" s="2">
        <f t="shared" si="5"/>
        <v>0.52164407520769562</v>
      </c>
      <c r="P21" s="2">
        <f t="shared" si="6"/>
        <v>1.1102230246251565E-16</v>
      </c>
      <c r="Q21" s="1">
        <v>1289</v>
      </c>
      <c r="R21" s="1">
        <v>899</v>
      </c>
      <c r="S21" s="1">
        <v>2386</v>
      </c>
      <c r="W21" s="1">
        <v>0</v>
      </c>
      <c r="Z21" t="s">
        <v>683</v>
      </c>
      <c r="AA21" t="e">
        <f>#REF!</f>
        <v>#REF!</v>
      </c>
      <c r="AD21" s="35">
        <v>9</v>
      </c>
      <c r="AE21" s="37">
        <v>15</v>
      </c>
      <c r="AF21" s="37">
        <v>10</v>
      </c>
      <c r="AG21" s="41">
        <v>9190</v>
      </c>
      <c r="AH21" s="41">
        <f t="shared" si="8"/>
        <v>9015</v>
      </c>
      <c r="AI21" t="s">
        <v>918</v>
      </c>
    </row>
    <row r="22" spans="1:35" hidden="1" outlineLevel="1">
      <c r="A22" t="s">
        <v>1331</v>
      </c>
      <c r="B22" s="11" t="s">
        <v>512</v>
      </c>
      <c r="E22" s="1">
        <v>6019</v>
      </c>
      <c r="F22" s="1">
        <v>3919</v>
      </c>
      <c r="G22" s="1">
        <v>3767</v>
      </c>
      <c r="H22" s="2"/>
      <c r="I22" s="2">
        <f t="shared" si="7"/>
        <v>0.62585147034391098</v>
      </c>
      <c r="J22" s="10">
        <f t="shared" si="0"/>
        <v>2</v>
      </c>
      <c r="K22" s="9">
        <f t="shared" si="1"/>
        <v>3</v>
      </c>
      <c r="L22" s="8">
        <f t="shared" si="2"/>
        <v>1</v>
      </c>
      <c r="M22" s="2">
        <f t="shared" si="3"/>
        <v>0.26673360107095045</v>
      </c>
      <c r="N22" s="2">
        <f t="shared" si="4"/>
        <v>0.25669344042838022</v>
      </c>
      <c r="O22" s="2">
        <f t="shared" si="5"/>
        <v>0.47657295850066933</v>
      </c>
      <c r="P22" s="2">
        <f t="shared" si="6"/>
        <v>0</v>
      </c>
      <c r="Q22" s="1">
        <v>1594</v>
      </c>
      <c r="R22" s="1">
        <v>1534</v>
      </c>
      <c r="S22" s="1">
        <v>2848</v>
      </c>
      <c r="W22" s="1">
        <v>2</v>
      </c>
      <c r="Z22" t="s">
        <v>2159</v>
      </c>
      <c r="AA22" t="e">
        <f>#REF!</f>
        <v>#REF!</v>
      </c>
      <c r="AD22" s="35">
        <v>9</v>
      </c>
      <c r="AE22" s="37">
        <v>3</v>
      </c>
      <c r="AF22" s="37">
        <v>25</v>
      </c>
      <c r="AG22" s="41">
        <v>10100</v>
      </c>
      <c r="AH22" s="41">
        <f t="shared" si="8"/>
        <v>9003</v>
      </c>
      <c r="AI22" t="s">
        <v>918</v>
      </c>
    </row>
    <row r="23" spans="1:35" hidden="1" outlineLevel="1">
      <c r="A23" t="s">
        <v>576</v>
      </c>
      <c r="B23" s="11" t="s">
        <v>512</v>
      </c>
      <c r="E23" s="1">
        <v>744</v>
      </c>
      <c r="F23" s="1">
        <v>500</v>
      </c>
      <c r="G23" s="1">
        <v>478</v>
      </c>
      <c r="H23" s="2"/>
      <c r="I23" s="2">
        <f t="shared" si="7"/>
        <v>0.64247311827956988</v>
      </c>
      <c r="J23" s="10">
        <f t="shared" si="0"/>
        <v>3</v>
      </c>
      <c r="K23" s="9">
        <f t="shared" si="1"/>
        <v>2</v>
      </c>
      <c r="L23" s="8">
        <f t="shared" si="2"/>
        <v>1</v>
      </c>
      <c r="M23" s="2">
        <f t="shared" si="3"/>
        <v>0.29704301075268819</v>
      </c>
      <c r="N23" s="2">
        <f t="shared" si="4"/>
        <v>0.29838709677419356</v>
      </c>
      <c r="O23" s="2">
        <f t="shared" si="5"/>
        <v>0.40456989247311825</v>
      </c>
      <c r="P23" s="2">
        <f t="shared" si="6"/>
        <v>-5.5511151231257827E-17</v>
      </c>
      <c r="Q23" s="1">
        <v>221</v>
      </c>
      <c r="R23" s="1">
        <v>222</v>
      </c>
      <c r="S23" s="1">
        <v>301</v>
      </c>
      <c r="W23" s="1">
        <v>0</v>
      </c>
      <c r="Z23" t="s">
        <v>1685</v>
      </c>
      <c r="AA23" t="e">
        <f>#REF!</f>
        <v>#REF!</v>
      </c>
      <c r="AD23" s="35">
        <v>9</v>
      </c>
      <c r="AE23" s="37">
        <v>5</v>
      </c>
      <c r="AF23" s="37">
        <v>20</v>
      </c>
      <c r="AG23" s="41">
        <v>10940</v>
      </c>
      <c r="AH23" s="41">
        <f t="shared" si="8"/>
        <v>9005</v>
      </c>
      <c r="AI23" t="s">
        <v>918</v>
      </c>
    </row>
    <row r="24" spans="1:35" hidden="1" outlineLevel="1">
      <c r="A24" t="s">
        <v>579</v>
      </c>
      <c r="B24" s="11" t="s">
        <v>512</v>
      </c>
      <c r="E24" s="1">
        <v>3350</v>
      </c>
      <c r="F24" s="1">
        <v>2017</v>
      </c>
      <c r="G24" s="1">
        <v>1946</v>
      </c>
      <c r="H24" s="2"/>
      <c r="I24" s="2">
        <f t="shared" si="7"/>
        <v>0.58089552238805975</v>
      </c>
      <c r="J24" s="10">
        <f t="shared" si="0"/>
        <v>3</v>
      </c>
      <c r="K24" s="9">
        <f t="shared" si="1"/>
        <v>2</v>
      </c>
      <c r="L24" s="8">
        <f t="shared" si="2"/>
        <v>1</v>
      </c>
      <c r="M24" s="2">
        <f t="shared" si="3"/>
        <v>0.22115959354453077</v>
      </c>
      <c r="N24" s="2">
        <f t="shared" si="4"/>
        <v>0.29169157202630008</v>
      </c>
      <c r="O24" s="2">
        <f t="shared" si="5"/>
        <v>0.48714883442916918</v>
      </c>
      <c r="P24" s="2">
        <f t="shared" si="6"/>
        <v>0</v>
      </c>
      <c r="Q24" s="1">
        <v>740</v>
      </c>
      <c r="R24" s="1">
        <v>976</v>
      </c>
      <c r="S24" s="1">
        <v>1630</v>
      </c>
      <c r="W24" s="1">
        <v>3</v>
      </c>
      <c r="Z24" t="s">
        <v>683</v>
      </c>
      <c r="AA24" t="e">
        <f>#REF!</f>
        <v>#REF!</v>
      </c>
      <c r="AD24" s="35">
        <v>9</v>
      </c>
      <c r="AE24" s="37">
        <v>15</v>
      </c>
      <c r="AF24" s="37">
        <v>15</v>
      </c>
      <c r="AG24" s="41">
        <v>12130</v>
      </c>
      <c r="AH24" s="41">
        <f t="shared" si="8"/>
        <v>9015</v>
      </c>
      <c r="AI24" t="s">
        <v>918</v>
      </c>
    </row>
    <row r="25" spans="1:35" hidden="1" outlineLevel="1">
      <c r="A25" t="s">
        <v>311</v>
      </c>
      <c r="B25" s="11" t="s">
        <v>512</v>
      </c>
      <c r="E25" s="1">
        <v>6596</v>
      </c>
      <c r="F25" s="1">
        <v>4584</v>
      </c>
      <c r="G25" s="1">
        <v>4457</v>
      </c>
      <c r="H25" s="2"/>
      <c r="I25" s="2">
        <f t="shared" si="7"/>
        <v>0.67571255306246214</v>
      </c>
      <c r="J25" s="10">
        <f t="shared" si="0"/>
        <v>2</v>
      </c>
      <c r="K25" s="9">
        <f t="shared" si="1"/>
        <v>3</v>
      </c>
      <c r="L25" s="8">
        <f t="shared" si="2"/>
        <v>1</v>
      </c>
      <c r="M25" s="2">
        <f t="shared" si="3"/>
        <v>0.30177245871837599</v>
      </c>
      <c r="N25" s="2">
        <f t="shared" si="4"/>
        <v>0.28389637933646417</v>
      </c>
      <c r="O25" s="2">
        <f t="shared" si="5"/>
        <v>0.41433116194515984</v>
      </c>
      <c r="P25" s="2">
        <f t="shared" si="6"/>
        <v>0</v>
      </c>
      <c r="Q25" s="1">
        <v>1992</v>
      </c>
      <c r="R25" s="1">
        <v>1874</v>
      </c>
      <c r="S25" s="1">
        <v>2735</v>
      </c>
      <c r="W25" s="1">
        <v>9</v>
      </c>
      <c r="Z25" t="s">
        <v>2159</v>
      </c>
      <c r="AA25" t="e">
        <f>#REF!</f>
        <v>#REF!</v>
      </c>
      <c r="AD25" s="35">
        <v>9</v>
      </c>
      <c r="AE25" s="37">
        <v>3</v>
      </c>
      <c r="AF25" s="37">
        <v>30</v>
      </c>
      <c r="AG25" s="41">
        <v>12270</v>
      </c>
      <c r="AH25" s="41">
        <f t="shared" si="8"/>
        <v>9003</v>
      </c>
      <c r="AI25" t="s">
        <v>918</v>
      </c>
    </row>
    <row r="26" spans="1:35" hidden="1" outlineLevel="1">
      <c r="A26" t="s">
        <v>177</v>
      </c>
      <c r="B26" s="11" t="s">
        <v>512</v>
      </c>
      <c r="E26" s="1">
        <v>1393</v>
      </c>
      <c r="F26" s="1">
        <v>874</v>
      </c>
      <c r="G26" s="1">
        <v>816</v>
      </c>
      <c r="H26" s="2"/>
      <c r="I26" s="2">
        <f t="shared" si="7"/>
        <v>0.58578607322325915</v>
      </c>
      <c r="J26" s="10">
        <f t="shared" si="0"/>
        <v>2</v>
      </c>
      <c r="K26" s="9">
        <f t="shared" si="1"/>
        <v>3</v>
      </c>
      <c r="L26" s="8">
        <f t="shared" si="2"/>
        <v>1</v>
      </c>
      <c r="M26" s="2">
        <f t="shared" si="3"/>
        <v>0.27442528735632182</v>
      </c>
      <c r="N26" s="2">
        <f t="shared" si="4"/>
        <v>0.26724137931034481</v>
      </c>
      <c r="O26" s="2">
        <f t="shared" si="5"/>
        <v>0.45833333333333331</v>
      </c>
      <c r="P26" s="2">
        <f t="shared" si="6"/>
        <v>1.1102230246251565E-16</v>
      </c>
      <c r="Q26" s="1">
        <v>382</v>
      </c>
      <c r="R26" s="1">
        <v>372</v>
      </c>
      <c r="S26" s="1">
        <v>638</v>
      </c>
      <c r="W26" s="1">
        <v>110</v>
      </c>
      <c r="Z26" t="s">
        <v>683</v>
      </c>
      <c r="AA26" t="e">
        <f>#REF!</f>
        <v>#REF!</v>
      </c>
      <c r="AD26" s="35">
        <v>9</v>
      </c>
      <c r="AE26" s="37">
        <v>15</v>
      </c>
      <c r="AF26" s="37">
        <v>20</v>
      </c>
      <c r="AG26" s="41">
        <v>13810</v>
      </c>
      <c r="AH26" s="41">
        <f t="shared" si="8"/>
        <v>9015</v>
      </c>
      <c r="AI26" t="s">
        <v>918</v>
      </c>
    </row>
    <row r="27" spans="1:35" hidden="1" outlineLevel="1">
      <c r="A27" t="s">
        <v>644</v>
      </c>
      <c r="B27" s="11" t="s">
        <v>512</v>
      </c>
      <c r="E27" s="1">
        <v>17496</v>
      </c>
      <c r="F27" s="1">
        <v>12075</v>
      </c>
      <c r="G27" s="1">
        <v>11477</v>
      </c>
      <c r="H27" s="2"/>
      <c r="I27" s="2">
        <f t="shared" si="7"/>
        <v>0.65597850937357105</v>
      </c>
      <c r="J27" s="10">
        <f t="shared" si="0"/>
        <v>3</v>
      </c>
      <c r="K27" s="9">
        <f t="shared" si="1"/>
        <v>2</v>
      </c>
      <c r="L27" s="8">
        <f t="shared" si="2"/>
        <v>1</v>
      </c>
      <c r="M27" s="2">
        <f t="shared" si="3"/>
        <v>0.23326096892138939</v>
      </c>
      <c r="N27" s="2">
        <f t="shared" si="4"/>
        <v>0.24685786106032906</v>
      </c>
      <c r="O27" s="2">
        <f t="shared" si="5"/>
        <v>0.51988117001828149</v>
      </c>
      <c r="P27" s="2">
        <f t="shared" si="6"/>
        <v>1.1102230246251565E-16</v>
      </c>
      <c r="Q27" s="1">
        <v>4083</v>
      </c>
      <c r="R27" s="1">
        <v>4321</v>
      </c>
      <c r="S27" s="1">
        <v>9100</v>
      </c>
      <c r="W27" s="1">
        <v>7</v>
      </c>
      <c r="Z27" t="s">
        <v>1265</v>
      </c>
      <c r="AA27" t="e">
        <f>#REF!</f>
        <v>#REF!</v>
      </c>
      <c r="AD27" s="35">
        <v>9</v>
      </c>
      <c r="AE27" s="37">
        <v>9</v>
      </c>
      <c r="AF27" s="37">
        <v>25</v>
      </c>
      <c r="AG27" s="41">
        <v>14160</v>
      </c>
      <c r="AH27" s="41">
        <f t="shared" si="8"/>
        <v>9009</v>
      </c>
      <c r="AI27" t="s">
        <v>918</v>
      </c>
    </row>
    <row r="28" spans="1:35" hidden="1" outlineLevel="1">
      <c r="A28" t="s">
        <v>2702</v>
      </c>
      <c r="B28" s="11" t="s">
        <v>512</v>
      </c>
      <c r="E28" s="1">
        <v>2534</v>
      </c>
      <c r="F28" s="1">
        <v>1658</v>
      </c>
      <c r="G28" s="1">
        <v>1679</v>
      </c>
      <c r="H28" s="2"/>
      <c r="I28" s="2">
        <f t="shared" si="7"/>
        <v>0.66258879242304658</v>
      </c>
      <c r="J28" s="10">
        <f t="shared" si="0"/>
        <v>2</v>
      </c>
      <c r="K28" s="9">
        <f t="shared" si="1"/>
        <v>3</v>
      </c>
      <c r="L28" s="8">
        <f t="shared" si="2"/>
        <v>1</v>
      </c>
      <c r="M28" s="2">
        <f t="shared" si="3"/>
        <v>0.33756445854819517</v>
      </c>
      <c r="N28" s="2">
        <f t="shared" si="4"/>
        <v>0.22372074573581913</v>
      </c>
      <c r="O28" s="2">
        <f t="shared" si="5"/>
        <v>0.43871479571598571</v>
      </c>
      <c r="P28" s="2">
        <f t="shared" si="6"/>
        <v>0</v>
      </c>
      <c r="Q28" s="1">
        <v>851</v>
      </c>
      <c r="R28" s="1">
        <v>564</v>
      </c>
      <c r="S28" s="1">
        <v>1106</v>
      </c>
      <c r="W28" s="1">
        <v>6</v>
      </c>
      <c r="Z28" t="s">
        <v>2895</v>
      </c>
      <c r="AA28" t="e">
        <f>#REF!</f>
        <v>#REF!</v>
      </c>
      <c r="AD28" s="35">
        <v>9</v>
      </c>
      <c r="AE28" s="37">
        <v>7</v>
      </c>
      <c r="AF28" s="37">
        <v>5</v>
      </c>
      <c r="AG28" s="41">
        <v>14300</v>
      </c>
      <c r="AH28" s="41">
        <f t="shared" si="8"/>
        <v>9007</v>
      </c>
      <c r="AI28" t="s">
        <v>918</v>
      </c>
    </row>
    <row r="29" spans="1:35" hidden="1" outlineLevel="1">
      <c r="A29" t="s">
        <v>1436</v>
      </c>
      <c r="B29" s="11" t="s">
        <v>512</v>
      </c>
      <c r="E29" s="1">
        <v>9272</v>
      </c>
      <c r="F29" s="1">
        <v>5509</v>
      </c>
      <c r="G29" s="1">
        <v>4940</v>
      </c>
      <c r="H29" s="2"/>
      <c r="I29" s="2">
        <f t="shared" si="7"/>
        <v>0.53278688524590168</v>
      </c>
      <c r="J29" s="10">
        <f t="shared" si="0"/>
        <v>3</v>
      </c>
      <c r="K29" s="9">
        <f t="shared" si="1"/>
        <v>2</v>
      </c>
      <c r="L29" s="8">
        <f t="shared" si="2"/>
        <v>1</v>
      </c>
      <c r="M29" s="2">
        <f t="shared" si="3"/>
        <v>0.26076141033960631</v>
      </c>
      <c r="N29" s="2">
        <f t="shared" si="4"/>
        <v>0.26303266277309106</v>
      </c>
      <c r="O29" s="2">
        <f t="shared" si="5"/>
        <v>0.47620592688730262</v>
      </c>
      <c r="P29" s="2">
        <f t="shared" si="6"/>
        <v>0</v>
      </c>
      <c r="Q29" s="1">
        <v>2411</v>
      </c>
      <c r="R29" s="1">
        <v>2432</v>
      </c>
      <c r="S29" s="1">
        <v>4403</v>
      </c>
      <c r="W29" s="1">
        <v>18</v>
      </c>
      <c r="Z29" t="s">
        <v>2895</v>
      </c>
      <c r="AA29" t="e">
        <f>#REF!</f>
        <v>#REF!</v>
      </c>
      <c r="AD29" s="35">
        <v>9</v>
      </c>
      <c r="AE29" s="37">
        <v>7</v>
      </c>
      <c r="AF29" s="37">
        <v>10</v>
      </c>
      <c r="AG29" s="41">
        <v>15350</v>
      </c>
      <c r="AH29" s="41">
        <f t="shared" si="8"/>
        <v>9007</v>
      </c>
      <c r="AI29" t="s">
        <v>918</v>
      </c>
    </row>
    <row r="30" spans="1:35" hidden="1" outlineLevel="1">
      <c r="A30" t="s">
        <v>2</v>
      </c>
      <c r="B30" s="11" t="s">
        <v>512</v>
      </c>
      <c r="E30" s="1">
        <v>9216</v>
      </c>
      <c r="F30" s="1">
        <v>5864</v>
      </c>
      <c r="G30" s="1">
        <v>5574</v>
      </c>
      <c r="H30" s="2"/>
      <c r="I30" s="2">
        <f t="shared" si="7"/>
        <v>0.60481770833333337</v>
      </c>
      <c r="J30" s="10">
        <f t="shared" si="0"/>
        <v>2</v>
      </c>
      <c r="K30" s="9">
        <f t="shared" si="1"/>
        <v>3</v>
      </c>
      <c r="L30" s="8">
        <f t="shared" si="2"/>
        <v>1</v>
      </c>
      <c r="M30" s="2">
        <f t="shared" si="3"/>
        <v>0.29333333333333333</v>
      </c>
      <c r="N30" s="2">
        <f t="shared" si="4"/>
        <v>0.20747967479674798</v>
      </c>
      <c r="O30" s="2">
        <f t="shared" si="5"/>
        <v>0.49918699186991872</v>
      </c>
      <c r="P30" s="2">
        <f t="shared" si="6"/>
        <v>-5.5511151231257827E-17</v>
      </c>
      <c r="Q30" s="1">
        <v>2706</v>
      </c>
      <c r="R30" s="1">
        <v>1914</v>
      </c>
      <c r="S30" s="1">
        <v>4605</v>
      </c>
      <c r="W30" s="1">
        <v>6</v>
      </c>
      <c r="Z30" t="s">
        <v>2226</v>
      </c>
      <c r="AA30" t="e">
        <f>#REF!</f>
        <v>#REF!</v>
      </c>
      <c r="AD30" s="35">
        <v>9</v>
      </c>
      <c r="AE30" s="37">
        <v>11</v>
      </c>
      <c r="AF30" s="37">
        <v>10</v>
      </c>
      <c r="AG30" s="41">
        <v>15910</v>
      </c>
      <c r="AH30" s="41">
        <f t="shared" si="8"/>
        <v>9011</v>
      </c>
      <c r="AI30" t="s">
        <v>918</v>
      </c>
    </row>
    <row r="31" spans="1:35" hidden="1" outlineLevel="1">
      <c r="A31" t="s">
        <v>2110</v>
      </c>
      <c r="B31" s="11" t="s">
        <v>512</v>
      </c>
      <c r="E31" s="1">
        <v>1070</v>
      </c>
      <c r="F31" s="1">
        <v>710</v>
      </c>
      <c r="G31" s="1">
        <v>591</v>
      </c>
      <c r="H31" s="2"/>
      <c r="I31" s="2">
        <f t="shared" si="7"/>
        <v>0.5523364485981308</v>
      </c>
      <c r="J31" s="10">
        <f t="shared" si="0"/>
        <v>2</v>
      </c>
      <c r="K31" s="9">
        <f t="shared" si="1"/>
        <v>3</v>
      </c>
      <c r="L31" s="8">
        <f t="shared" si="2"/>
        <v>1</v>
      </c>
      <c r="M31" s="2">
        <f t="shared" si="3"/>
        <v>0.2925682031984948</v>
      </c>
      <c r="N31" s="2">
        <f t="shared" si="4"/>
        <v>0.24270931326434619</v>
      </c>
      <c r="O31" s="2">
        <f t="shared" si="5"/>
        <v>0.464722483537159</v>
      </c>
      <c r="P31" s="2">
        <f t="shared" si="6"/>
        <v>-5.5511151231257827E-17</v>
      </c>
      <c r="Q31" s="1">
        <v>311</v>
      </c>
      <c r="R31" s="1">
        <v>258</v>
      </c>
      <c r="S31" s="1">
        <v>494</v>
      </c>
      <c r="W31" s="1">
        <v>1</v>
      </c>
      <c r="Z31" t="s">
        <v>1685</v>
      </c>
      <c r="AA31" t="e">
        <f>#REF!</f>
        <v>#REF!</v>
      </c>
      <c r="AD31" s="35">
        <v>9</v>
      </c>
      <c r="AE31" s="37">
        <v>5</v>
      </c>
      <c r="AF31" s="37">
        <v>25</v>
      </c>
      <c r="AG31" s="41">
        <v>16050</v>
      </c>
      <c r="AH31" s="41">
        <f t="shared" si="8"/>
        <v>9005</v>
      </c>
      <c r="AI31" t="s">
        <v>918</v>
      </c>
    </row>
    <row r="32" spans="1:35" hidden="1" outlineLevel="1">
      <c r="A32" t="s">
        <v>725</v>
      </c>
      <c r="B32" s="11" t="s">
        <v>512</v>
      </c>
      <c r="E32" s="1">
        <v>3517</v>
      </c>
      <c r="F32" s="1">
        <v>2577</v>
      </c>
      <c r="G32" s="1">
        <v>2441</v>
      </c>
      <c r="H32" s="2"/>
      <c r="I32" s="2">
        <f t="shared" si="7"/>
        <v>0.69405743531418818</v>
      </c>
      <c r="J32" s="10">
        <f t="shared" si="0"/>
        <v>2</v>
      </c>
      <c r="K32" s="9">
        <f t="shared" si="1"/>
        <v>3</v>
      </c>
      <c r="L32" s="8">
        <f t="shared" si="2"/>
        <v>1</v>
      </c>
      <c r="M32" s="2">
        <f t="shared" si="3"/>
        <v>0.33038010860245787</v>
      </c>
      <c r="N32" s="2">
        <f t="shared" si="4"/>
        <v>0.21348956844812803</v>
      </c>
      <c r="O32" s="2">
        <f t="shared" si="5"/>
        <v>0.45613032294941414</v>
      </c>
      <c r="P32" s="2">
        <f t="shared" si="6"/>
        <v>0</v>
      </c>
      <c r="Q32" s="1">
        <v>1156</v>
      </c>
      <c r="R32" s="1">
        <v>747</v>
      </c>
      <c r="S32" s="1">
        <v>1596</v>
      </c>
      <c r="W32" s="1">
        <v>2</v>
      </c>
      <c r="Z32" t="s">
        <v>2227</v>
      </c>
      <c r="AA32" t="e">
        <f>#REF!</f>
        <v>#REF!</v>
      </c>
      <c r="AD32" s="35">
        <v>9</v>
      </c>
      <c r="AE32" s="37">
        <v>13</v>
      </c>
      <c r="AF32" s="37">
        <v>15</v>
      </c>
      <c r="AG32" s="41">
        <v>16400</v>
      </c>
      <c r="AH32" s="41">
        <f t="shared" si="8"/>
        <v>9013</v>
      </c>
      <c r="AI32" t="s">
        <v>918</v>
      </c>
    </row>
    <row r="33" spans="1:35" hidden="1" outlineLevel="1">
      <c r="A33" t="s">
        <v>811</v>
      </c>
      <c r="B33" s="11" t="s">
        <v>512</v>
      </c>
      <c r="E33" s="1">
        <v>1047</v>
      </c>
      <c r="F33" s="1">
        <v>813</v>
      </c>
      <c r="G33" s="1">
        <v>784</v>
      </c>
      <c r="H33" s="2"/>
      <c r="I33" s="2">
        <f t="shared" si="7"/>
        <v>0.74880611270296082</v>
      </c>
      <c r="J33" s="10">
        <f t="shared" si="0"/>
        <v>2</v>
      </c>
      <c r="K33" s="9">
        <f t="shared" si="1"/>
        <v>3</v>
      </c>
      <c r="L33" s="8">
        <f t="shared" si="2"/>
        <v>1</v>
      </c>
      <c r="M33" s="2">
        <f t="shared" si="3"/>
        <v>0.35858101629913708</v>
      </c>
      <c r="N33" s="2">
        <f t="shared" si="4"/>
        <v>0.22818791946308725</v>
      </c>
      <c r="O33" s="2">
        <f t="shared" si="5"/>
        <v>0.41323106423777567</v>
      </c>
      <c r="P33" s="2">
        <f t="shared" si="6"/>
        <v>0</v>
      </c>
      <c r="Q33" s="1">
        <v>374</v>
      </c>
      <c r="R33" s="1">
        <v>238</v>
      </c>
      <c r="S33" s="1">
        <v>431</v>
      </c>
      <c r="W33" s="1">
        <v>2</v>
      </c>
      <c r="Z33" t="s">
        <v>1685</v>
      </c>
      <c r="AA33" t="e">
        <f>#REF!</f>
        <v>#REF!</v>
      </c>
      <c r="AD33" s="35">
        <v>9</v>
      </c>
      <c r="AE33" s="37">
        <v>5</v>
      </c>
      <c r="AF33" s="37">
        <v>30</v>
      </c>
      <c r="AG33" s="41">
        <v>17240</v>
      </c>
      <c r="AH33" s="41">
        <f t="shared" si="8"/>
        <v>9005</v>
      </c>
      <c r="AI33" t="s">
        <v>918</v>
      </c>
    </row>
    <row r="34" spans="1:35" hidden="1" outlineLevel="1">
      <c r="A34" t="s">
        <v>925</v>
      </c>
      <c r="B34" s="11" t="s">
        <v>512</v>
      </c>
      <c r="E34" s="1">
        <v>7629</v>
      </c>
      <c r="F34" s="1">
        <v>4881</v>
      </c>
      <c r="G34" s="1">
        <v>4525</v>
      </c>
      <c r="H34" s="2"/>
      <c r="I34" s="2">
        <f t="shared" si="7"/>
        <v>0.59313147201468086</v>
      </c>
      <c r="J34" s="10">
        <f t="shared" si="0"/>
        <v>2</v>
      </c>
      <c r="K34" s="9">
        <f t="shared" si="1"/>
        <v>3</v>
      </c>
      <c r="L34" s="8">
        <f t="shared" si="2"/>
        <v>1</v>
      </c>
      <c r="M34" s="2">
        <f t="shared" si="3"/>
        <v>0.27997893905489007</v>
      </c>
      <c r="N34" s="2">
        <f t="shared" si="4"/>
        <v>0.19099644596551271</v>
      </c>
      <c r="O34" s="2">
        <f t="shared" si="5"/>
        <v>0.52902461497959719</v>
      </c>
      <c r="P34" s="2">
        <f t="shared" si="6"/>
        <v>0</v>
      </c>
      <c r="Q34" s="1">
        <v>2127</v>
      </c>
      <c r="R34" s="1">
        <v>1451</v>
      </c>
      <c r="S34" s="1">
        <v>4019</v>
      </c>
      <c r="W34" s="1">
        <v>9</v>
      </c>
      <c r="Z34" t="s">
        <v>2227</v>
      </c>
      <c r="AA34" t="e">
        <f>#REF!</f>
        <v>#REF!</v>
      </c>
      <c r="AD34" s="35">
        <v>9</v>
      </c>
      <c r="AE34" s="37">
        <v>13</v>
      </c>
      <c r="AF34" s="37">
        <v>20</v>
      </c>
      <c r="AG34" s="41">
        <v>17800</v>
      </c>
      <c r="AH34" s="41">
        <f t="shared" si="8"/>
        <v>9013</v>
      </c>
      <c r="AI34" t="s">
        <v>918</v>
      </c>
    </row>
    <row r="35" spans="1:35" hidden="1" outlineLevel="1">
      <c r="A35" t="s">
        <v>381</v>
      </c>
      <c r="B35" s="11" t="s">
        <v>512</v>
      </c>
      <c r="E35" s="1">
        <v>8835</v>
      </c>
      <c r="F35" s="1">
        <v>5628</v>
      </c>
      <c r="G35" s="1">
        <v>5047</v>
      </c>
      <c r="H35" s="2"/>
      <c r="I35" s="2">
        <f t="shared" si="7"/>
        <v>0.57125070741369555</v>
      </c>
      <c r="J35" s="10">
        <f t="shared" ref="J35:J66" si="9">RANK(Q35,Q35:V35)</f>
        <v>2</v>
      </c>
      <c r="K35" s="9">
        <f t="shared" ref="K35:K66" si="10">RANK(R35,Q35:V35)</f>
        <v>3</v>
      </c>
      <c r="L35" s="8">
        <f t="shared" ref="L35:L66" si="11">RANK(S35,Q35:V35)</f>
        <v>1</v>
      </c>
      <c r="M35" s="2">
        <f t="shared" ref="M35:M66" si="12">IF(SUM($Q35:$V35)=0,"-",Q35/SUM($Q35:$V35))</f>
        <v>0.323244965297531</v>
      </c>
      <c r="N35" s="2">
        <f t="shared" ref="N35:N66" si="13">IF(SUM($Q35:$V35)=0,"-",R35/SUM($Q35:$V35))</f>
        <v>0.216293093639777</v>
      </c>
      <c r="O35" s="2">
        <f t="shared" ref="O35:O66" si="14">IF(SUM($Q35:$V35)=0,"-",S35/SUM($Q35:$V35))</f>
        <v>0.460461941062692</v>
      </c>
      <c r="P35" s="2">
        <f t="shared" ref="P35:P66" si="15">IF(SUM($Q35:$V35)=0,"-",(1-M35-N35-O35))</f>
        <v>0</v>
      </c>
      <c r="Q35" s="1">
        <v>2841</v>
      </c>
      <c r="R35" s="1">
        <v>1901</v>
      </c>
      <c r="S35" s="1">
        <v>4047</v>
      </c>
      <c r="W35" s="1">
        <v>0</v>
      </c>
      <c r="Z35" t="s">
        <v>2895</v>
      </c>
      <c r="AA35" t="e">
        <f>#REF!</f>
        <v>#REF!</v>
      </c>
      <c r="AD35" s="35">
        <v>9</v>
      </c>
      <c r="AE35" s="37">
        <v>7</v>
      </c>
      <c r="AF35" s="37">
        <v>15</v>
      </c>
      <c r="AG35" s="41">
        <v>18080</v>
      </c>
      <c r="AH35" s="41">
        <f t="shared" si="8"/>
        <v>9007</v>
      </c>
      <c r="AI35" t="s">
        <v>918</v>
      </c>
    </row>
    <row r="36" spans="1:35" hidden="1" outlineLevel="1">
      <c r="A36" t="s">
        <v>2819</v>
      </c>
      <c r="B36" s="11" t="s">
        <v>512</v>
      </c>
      <c r="E36" s="1">
        <v>30559</v>
      </c>
      <c r="F36" s="1">
        <v>17504</v>
      </c>
      <c r="G36" s="1">
        <v>15116</v>
      </c>
      <c r="H36" s="2"/>
      <c r="I36" s="2">
        <f t="shared" si="7"/>
        <v>0.49464969403449066</v>
      </c>
      <c r="J36" s="10">
        <f t="shared" si="9"/>
        <v>2</v>
      </c>
      <c r="K36" s="9">
        <f t="shared" si="10"/>
        <v>3</v>
      </c>
      <c r="L36" s="8">
        <f t="shared" si="11"/>
        <v>1</v>
      </c>
      <c r="M36" s="2">
        <f t="shared" si="12"/>
        <v>0.30009590898567978</v>
      </c>
      <c r="N36" s="2">
        <f t="shared" si="13"/>
        <v>0.20627046333961702</v>
      </c>
      <c r="O36" s="2">
        <f t="shared" si="14"/>
        <v>0.4936336276747032</v>
      </c>
      <c r="P36" s="2">
        <f t="shared" si="15"/>
        <v>-5.5511151231257827E-17</v>
      </c>
      <c r="Q36" s="1">
        <v>9074</v>
      </c>
      <c r="R36" s="1">
        <v>6237</v>
      </c>
      <c r="S36" s="1">
        <v>14926</v>
      </c>
      <c r="W36" s="1">
        <v>0</v>
      </c>
      <c r="Z36" t="s">
        <v>2401</v>
      </c>
      <c r="AA36" t="e">
        <f>#REF!</f>
        <v>#REF!</v>
      </c>
      <c r="AD36" s="35">
        <v>9</v>
      </c>
      <c r="AE36" s="37">
        <v>1</v>
      </c>
      <c r="AF36" s="37">
        <v>20</v>
      </c>
      <c r="AG36" s="41">
        <v>18500</v>
      </c>
      <c r="AH36" s="41">
        <f t="shared" si="8"/>
        <v>9001</v>
      </c>
      <c r="AI36" t="s">
        <v>918</v>
      </c>
    </row>
    <row r="37" spans="1:35" hidden="1" outlineLevel="1">
      <c r="A37" t="s">
        <v>114</v>
      </c>
      <c r="B37" s="11" t="s">
        <v>512</v>
      </c>
      <c r="E37" s="1">
        <v>12164</v>
      </c>
      <c r="F37" s="1">
        <v>8005</v>
      </c>
      <c r="G37" s="1">
        <v>7868</v>
      </c>
      <c r="H37" s="2"/>
      <c r="I37" s="2">
        <f t="shared" si="7"/>
        <v>0.64682670174284773</v>
      </c>
      <c r="J37" s="10">
        <f t="shared" si="9"/>
        <v>3</v>
      </c>
      <c r="K37" s="9">
        <f t="shared" si="10"/>
        <v>1</v>
      </c>
      <c r="L37" s="8">
        <f t="shared" si="11"/>
        <v>2</v>
      </c>
      <c r="M37" s="2">
        <f t="shared" si="12"/>
        <v>0.16904091436143781</v>
      </c>
      <c r="N37" s="2">
        <f t="shared" si="13"/>
        <v>0.52087129368891838</v>
      </c>
      <c r="O37" s="2">
        <f t="shared" si="14"/>
        <v>0.31008779194964387</v>
      </c>
      <c r="P37" s="2">
        <f t="shared" si="15"/>
        <v>0</v>
      </c>
      <c r="Q37" s="1">
        <v>2041</v>
      </c>
      <c r="R37" s="1">
        <v>6289</v>
      </c>
      <c r="S37" s="1">
        <v>3744</v>
      </c>
      <c r="W37" s="1">
        <v>11</v>
      </c>
      <c r="Z37" t="s">
        <v>2401</v>
      </c>
      <c r="AA37" t="e">
        <f>#REF!</f>
        <v>#REF!</v>
      </c>
      <c r="AD37" s="35">
        <v>9</v>
      </c>
      <c r="AE37" s="37">
        <v>1</v>
      </c>
      <c r="AF37" s="37">
        <v>25</v>
      </c>
      <c r="AG37" s="41">
        <v>18850</v>
      </c>
      <c r="AH37" s="41">
        <f t="shared" si="8"/>
        <v>9001</v>
      </c>
      <c r="AI37" t="s">
        <v>918</v>
      </c>
    </row>
    <row r="38" spans="1:35" hidden="1" outlineLevel="1">
      <c r="A38" t="s">
        <v>309</v>
      </c>
      <c r="B38" s="11" t="s">
        <v>512</v>
      </c>
      <c r="E38" s="1">
        <v>3067</v>
      </c>
      <c r="F38" s="1">
        <v>2090</v>
      </c>
      <c r="G38" s="1">
        <v>1956</v>
      </c>
      <c r="H38" s="2"/>
      <c r="I38" s="2">
        <f t="shared" si="7"/>
        <v>0.63775676556895988</v>
      </c>
      <c r="J38" s="10">
        <f t="shared" si="9"/>
        <v>2</v>
      </c>
      <c r="K38" s="9">
        <f t="shared" si="10"/>
        <v>3</v>
      </c>
      <c r="L38" s="8">
        <f t="shared" si="11"/>
        <v>1</v>
      </c>
      <c r="M38" s="2">
        <f t="shared" si="12"/>
        <v>0.30996068152031453</v>
      </c>
      <c r="N38" s="2">
        <f t="shared" si="13"/>
        <v>0.20937090432503278</v>
      </c>
      <c r="O38" s="2">
        <f t="shared" si="14"/>
        <v>0.48066841415465267</v>
      </c>
      <c r="P38" s="2">
        <f t="shared" si="15"/>
        <v>0</v>
      </c>
      <c r="Q38" s="1">
        <v>946</v>
      </c>
      <c r="R38" s="1">
        <v>639</v>
      </c>
      <c r="S38" s="1">
        <v>1467</v>
      </c>
      <c r="W38" s="1">
        <v>8</v>
      </c>
      <c r="Z38" t="s">
        <v>2895</v>
      </c>
      <c r="AA38" t="e">
        <f>#REF!</f>
        <v>#REF!</v>
      </c>
      <c r="AD38" s="35">
        <v>9</v>
      </c>
      <c r="AE38" s="37">
        <v>7</v>
      </c>
      <c r="AF38" s="37">
        <v>20</v>
      </c>
      <c r="AG38" s="41">
        <v>19130</v>
      </c>
      <c r="AH38" s="41">
        <f t="shared" si="8"/>
        <v>9007</v>
      </c>
      <c r="AI38" t="s">
        <v>918</v>
      </c>
    </row>
    <row r="39" spans="1:35" hidden="1" outlineLevel="1">
      <c r="A39" t="s">
        <v>552</v>
      </c>
      <c r="B39" s="11" t="s">
        <v>512</v>
      </c>
      <c r="E39" s="1">
        <v>6380</v>
      </c>
      <c r="F39" s="1">
        <v>3625</v>
      </c>
      <c r="G39" s="1">
        <v>3341</v>
      </c>
      <c r="H39" s="2"/>
      <c r="I39" s="2">
        <f t="shared" si="7"/>
        <v>0.52366771159874603</v>
      </c>
      <c r="J39" s="10">
        <f t="shared" si="9"/>
        <v>2</v>
      </c>
      <c r="K39" s="9">
        <f t="shared" si="10"/>
        <v>3</v>
      </c>
      <c r="L39" s="8">
        <f t="shared" si="11"/>
        <v>1</v>
      </c>
      <c r="M39" s="2">
        <f t="shared" si="12"/>
        <v>0.42660052705006973</v>
      </c>
      <c r="N39" s="2">
        <f t="shared" si="13"/>
        <v>0.14137343047589521</v>
      </c>
      <c r="O39" s="2">
        <f t="shared" si="14"/>
        <v>0.43202604247403503</v>
      </c>
      <c r="P39" s="2">
        <f t="shared" si="15"/>
        <v>5.5511151231257827E-17</v>
      </c>
      <c r="Q39" s="1">
        <v>2752</v>
      </c>
      <c r="R39" s="1">
        <v>912</v>
      </c>
      <c r="S39" s="1">
        <v>2787</v>
      </c>
      <c r="W39" s="1">
        <v>8</v>
      </c>
      <c r="Z39" t="s">
        <v>1265</v>
      </c>
      <c r="AA39" t="e">
        <f>#REF!</f>
        <v>#REF!</v>
      </c>
      <c r="AD39" s="35">
        <v>9</v>
      </c>
      <c r="AE39" s="37">
        <v>9</v>
      </c>
      <c r="AF39" s="37">
        <v>30</v>
      </c>
      <c r="AG39" s="41">
        <v>19550</v>
      </c>
      <c r="AH39" s="41">
        <f t="shared" si="8"/>
        <v>9009</v>
      </c>
      <c r="AI39" t="s">
        <v>918</v>
      </c>
    </row>
    <row r="40" spans="1:35" hidden="1" outlineLevel="1">
      <c r="A40" t="s">
        <v>1582</v>
      </c>
      <c r="B40" s="11" t="s">
        <v>512</v>
      </c>
      <c r="E40" s="1">
        <v>4763</v>
      </c>
      <c r="F40" s="1">
        <v>3295</v>
      </c>
      <c r="G40" s="1">
        <v>3192</v>
      </c>
      <c r="H40" s="2"/>
      <c r="I40" s="2">
        <f t="shared" si="7"/>
        <v>0.67016586185177407</v>
      </c>
      <c r="J40" s="10">
        <f t="shared" si="9"/>
        <v>3</v>
      </c>
      <c r="K40" s="9">
        <f t="shared" si="10"/>
        <v>2</v>
      </c>
      <c r="L40" s="8">
        <f t="shared" si="11"/>
        <v>1</v>
      </c>
      <c r="M40" s="2">
        <f t="shared" si="12"/>
        <v>0.23062421449518225</v>
      </c>
      <c r="N40" s="2">
        <f t="shared" si="13"/>
        <v>0.26267281105990781</v>
      </c>
      <c r="O40" s="2">
        <f t="shared" si="14"/>
        <v>0.50670297444490997</v>
      </c>
      <c r="P40" s="2">
        <f t="shared" si="15"/>
        <v>0</v>
      </c>
      <c r="Q40" s="1">
        <v>1101</v>
      </c>
      <c r="R40" s="1">
        <v>1254</v>
      </c>
      <c r="S40" s="1">
        <v>2419</v>
      </c>
      <c r="W40" s="1">
        <v>2</v>
      </c>
      <c r="Z40" t="s">
        <v>2895</v>
      </c>
      <c r="AA40" t="e">
        <f>#REF!</f>
        <v>#REF!</v>
      </c>
      <c r="AD40" s="35">
        <v>9</v>
      </c>
      <c r="AE40" s="37">
        <v>7</v>
      </c>
      <c r="AF40" s="37">
        <v>25</v>
      </c>
      <c r="AG40" s="41">
        <v>20810</v>
      </c>
      <c r="AH40" s="41">
        <f t="shared" si="8"/>
        <v>9007</v>
      </c>
      <c r="AI40" t="s">
        <v>918</v>
      </c>
    </row>
    <row r="41" spans="1:35" hidden="1" outlineLevel="1">
      <c r="A41" t="s">
        <v>603</v>
      </c>
      <c r="B41" s="11" t="s">
        <v>512</v>
      </c>
      <c r="E41" s="1">
        <v>3234</v>
      </c>
      <c r="F41" s="1">
        <v>2214</v>
      </c>
      <c r="G41" s="1">
        <v>1982</v>
      </c>
      <c r="H41" s="2"/>
      <c r="I41" s="2">
        <f t="shared" si="7"/>
        <v>0.61286332714904146</v>
      </c>
      <c r="J41" s="10">
        <f t="shared" si="9"/>
        <v>3</v>
      </c>
      <c r="K41" s="9">
        <f t="shared" si="10"/>
        <v>2</v>
      </c>
      <c r="L41" s="8">
        <f t="shared" si="11"/>
        <v>1</v>
      </c>
      <c r="M41" s="2">
        <f t="shared" si="12"/>
        <v>0.2589838909541512</v>
      </c>
      <c r="N41" s="2">
        <f t="shared" si="13"/>
        <v>0.29275092936802977</v>
      </c>
      <c r="O41" s="2">
        <f t="shared" si="14"/>
        <v>0.44826517967781909</v>
      </c>
      <c r="P41" s="2">
        <f t="shared" si="15"/>
        <v>-5.5511151231257827E-17</v>
      </c>
      <c r="Q41" s="1">
        <v>836</v>
      </c>
      <c r="R41" s="1">
        <v>945</v>
      </c>
      <c r="S41" s="1">
        <v>1447</v>
      </c>
      <c r="W41" s="1">
        <v>4</v>
      </c>
      <c r="Z41" t="s">
        <v>2159</v>
      </c>
      <c r="AA41" t="e">
        <f>#REF!</f>
        <v>#REF!</v>
      </c>
      <c r="AD41" s="35">
        <v>9</v>
      </c>
      <c r="AE41" s="37">
        <v>3</v>
      </c>
      <c r="AF41" s="37">
        <v>35</v>
      </c>
      <c r="AG41" s="41">
        <v>22070</v>
      </c>
      <c r="AH41" s="41">
        <f t="shared" si="8"/>
        <v>9003</v>
      </c>
      <c r="AI41" t="s">
        <v>918</v>
      </c>
    </row>
    <row r="42" spans="1:35" hidden="1" outlineLevel="1">
      <c r="A42" t="s">
        <v>623</v>
      </c>
      <c r="B42" s="11" t="s">
        <v>512</v>
      </c>
      <c r="E42" s="1">
        <v>5449</v>
      </c>
      <c r="F42" s="1">
        <v>3765</v>
      </c>
      <c r="G42" s="1">
        <v>3574</v>
      </c>
      <c r="H42" s="2"/>
      <c r="I42" s="2">
        <f t="shared" si="7"/>
        <v>0.65590016516792071</v>
      </c>
      <c r="J42" s="10">
        <f t="shared" si="9"/>
        <v>2</v>
      </c>
      <c r="K42" s="9">
        <f t="shared" si="10"/>
        <v>3</v>
      </c>
      <c r="L42" s="8">
        <f t="shared" si="11"/>
        <v>1</v>
      </c>
      <c r="M42" s="2">
        <f t="shared" si="12"/>
        <v>0.31002029894814542</v>
      </c>
      <c r="N42" s="2">
        <f t="shared" si="13"/>
        <v>0.21664513747923972</v>
      </c>
      <c r="O42" s="2">
        <f t="shared" si="14"/>
        <v>0.47333456357261489</v>
      </c>
      <c r="P42" s="2">
        <f t="shared" si="15"/>
        <v>-5.5511151231257827E-17</v>
      </c>
      <c r="Q42" s="1">
        <v>1680</v>
      </c>
      <c r="R42" s="1">
        <v>1174</v>
      </c>
      <c r="S42" s="1">
        <v>2565</v>
      </c>
      <c r="W42" s="1">
        <v>2</v>
      </c>
      <c r="Z42" t="s">
        <v>2895</v>
      </c>
      <c r="AA42" t="e">
        <f>#REF!</f>
        <v>#REF!</v>
      </c>
      <c r="AD42" s="35">
        <v>9</v>
      </c>
      <c r="AE42" s="37">
        <v>7</v>
      </c>
      <c r="AF42" s="37">
        <v>30</v>
      </c>
      <c r="AG42" s="41">
        <v>22280</v>
      </c>
      <c r="AH42" s="41">
        <f t="shared" si="8"/>
        <v>9007</v>
      </c>
      <c r="AI42" t="s">
        <v>918</v>
      </c>
    </row>
    <row r="43" spans="1:35" hidden="1" outlineLevel="1">
      <c r="A43" t="s">
        <v>1654</v>
      </c>
      <c r="B43" s="11" t="s">
        <v>512</v>
      </c>
      <c r="E43" s="1">
        <v>7595</v>
      </c>
      <c r="F43" s="1">
        <v>5330</v>
      </c>
      <c r="G43" s="1">
        <v>4893</v>
      </c>
      <c r="H43" s="2"/>
      <c r="I43" s="2">
        <f t="shared" si="7"/>
        <v>0.64423963133640549</v>
      </c>
      <c r="J43" s="10">
        <f t="shared" si="9"/>
        <v>2</v>
      </c>
      <c r="K43" s="9">
        <f t="shared" si="10"/>
        <v>3</v>
      </c>
      <c r="L43" s="8">
        <f t="shared" si="11"/>
        <v>1</v>
      </c>
      <c r="M43" s="2">
        <f t="shared" si="12"/>
        <v>0.29392027915716012</v>
      </c>
      <c r="N43" s="2">
        <f t="shared" si="13"/>
        <v>0.20601261575627433</v>
      </c>
      <c r="O43" s="2">
        <f t="shared" si="14"/>
        <v>0.5000671050865656</v>
      </c>
      <c r="P43" s="2">
        <f t="shared" si="15"/>
        <v>-1.1102230246251565E-16</v>
      </c>
      <c r="Q43" s="1">
        <v>2190</v>
      </c>
      <c r="R43" s="1">
        <v>1535</v>
      </c>
      <c r="S43" s="1">
        <v>3726</v>
      </c>
      <c r="W43" s="1">
        <v>18</v>
      </c>
      <c r="Z43" t="s">
        <v>2895</v>
      </c>
      <c r="AA43" t="e">
        <f>#REF!</f>
        <v>#REF!</v>
      </c>
      <c r="AD43" s="35">
        <v>9</v>
      </c>
      <c r="AE43" s="37">
        <v>7</v>
      </c>
      <c r="AF43" s="37">
        <v>35</v>
      </c>
      <c r="AG43" s="41">
        <v>22490</v>
      </c>
      <c r="AH43" s="41">
        <f t="shared" si="8"/>
        <v>9007</v>
      </c>
      <c r="AI43" t="s">
        <v>918</v>
      </c>
    </row>
    <row r="44" spans="1:35" hidden="1" outlineLevel="1">
      <c r="A44" t="s">
        <v>268</v>
      </c>
      <c r="B44" s="11" t="s">
        <v>512</v>
      </c>
      <c r="E44" s="1">
        <v>24821</v>
      </c>
      <c r="F44" s="1">
        <v>12637</v>
      </c>
      <c r="G44" s="1">
        <v>12049</v>
      </c>
      <c r="H44" s="2"/>
      <c r="I44" s="2">
        <f t="shared" si="7"/>
        <v>0.48543571975343458</v>
      </c>
      <c r="J44" s="10">
        <f t="shared" si="9"/>
        <v>1</v>
      </c>
      <c r="K44" s="9">
        <f t="shared" si="10"/>
        <v>3</v>
      </c>
      <c r="L44" s="8">
        <f t="shared" si="11"/>
        <v>2</v>
      </c>
      <c r="M44" s="2">
        <f t="shared" si="12"/>
        <v>0.46858407079646019</v>
      </c>
      <c r="N44" s="2">
        <f t="shared" si="13"/>
        <v>0.1170957361222848</v>
      </c>
      <c r="O44" s="2">
        <f t="shared" si="14"/>
        <v>0.41432019308125501</v>
      </c>
      <c r="P44" s="2">
        <f t="shared" si="15"/>
        <v>5.5511151231257827E-17</v>
      </c>
      <c r="Q44" s="1">
        <v>11649</v>
      </c>
      <c r="R44" s="1">
        <v>2911</v>
      </c>
      <c r="S44" s="1">
        <v>10300</v>
      </c>
      <c r="W44" s="1">
        <v>12</v>
      </c>
      <c r="Z44" t="s">
        <v>2159</v>
      </c>
      <c r="AA44" t="e">
        <f>#REF!</f>
        <v>#REF!</v>
      </c>
      <c r="AD44" s="35">
        <v>9</v>
      </c>
      <c r="AE44" s="37">
        <v>3</v>
      </c>
      <c r="AF44" s="37">
        <v>40</v>
      </c>
      <c r="AG44" s="41">
        <v>22630</v>
      </c>
      <c r="AH44" s="41">
        <f t="shared" si="8"/>
        <v>9003</v>
      </c>
      <c r="AI44" t="s">
        <v>918</v>
      </c>
    </row>
    <row r="45" spans="1:35" hidden="1" outlineLevel="1">
      <c r="A45" t="s">
        <v>703</v>
      </c>
      <c r="B45" s="11" t="s">
        <v>512</v>
      </c>
      <c r="E45" s="1">
        <v>15017</v>
      </c>
      <c r="F45" s="1">
        <v>8470</v>
      </c>
      <c r="G45" s="1">
        <v>7916</v>
      </c>
      <c r="H45" s="2"/>
      <c r="I45" s="2">
        <f t="shared" si="7"/>
        <v>0.52713591263235005</v>
      </c>
      <c r="J45" s="10">
        <f t="shared" si="9"/>
        <v>2</v>
      </c>
      <c r="K45" s="9">
        <f t="shared" si="10"/>
        <v>3</v>
      </c>
      <c r="L45" s="8">
        <f t="shared" si="11"/>
        <v>1</v>
      </c>
      <c r="M45" s="2">
        <f t="shared" si="12"/>
        <v>0.36539875660137711</v>
      </c>
      <c r="N45" s="2">
        <f t="shared" si="13"/>
        <v>0.1630456581322281</v>
      </c>
      <c r="O45" s="2">
        <f t="shared" si="14"/>
        <v>0.47155558526639479</v>
      </c>
      <c r="P45" s="2">
        <f t="shared" si="15"/>
        <v>0</v>
      </c>
      <c r="Q45" s="1">
        <v>5466</v>
      </c>
      <c r="R45" s="1">
        <v>2439</v>
      </c>
      <c r="S45" s="1">
        <v>7054</v>
      </c>
      <c r="W45" s="1">
        <v>12</v>
      </c>
      <c r="Z45" t="s">
        <v>1265</v>
      </c>
      <c r="AA45" t="e">
        <f>#REF!</f>
        <v>#REF!</v>
      </c>
      <c r="AD45" s="35">
        <v>9</v>
      </c>
      <c r="AE45" s="37">
        <v>9</v>
      </c>
      <c r="AF45" s="37">
        <v>35</v>
      </c>
      <c r="AG45" s="41">
        <v>22910</v>
      </c>
      <c r="AH45" s="41">
        <f t="shared" si="8"/>
        <v>9009</v>
      </c>
      <c r="AI45" t="s">
        <v>918</v>
      </c>
    </row>
    <row r="46" spans="1:35" hidden="1" outlineLevel="1">
      <c r="A46" t="s">
        <v>865</v>
      </c>
      <c r="B46" s="11" t="s">
        <v>512</v>
      </c>
      <c r="E46" s="1">
        <v>11160</v>
      </c>
      <c r="F46" s="1">
        <v>7659</v>
      </c>
      <c r="G46" s="1">
        <v>7501</v>
      </c>
      <c r="H46" s="2"/>
      <c r="I46" s="2">
        <f t="shared" si="7"/>
        <v>0.67213261648745515</v>
      </c>
      <c r="J46" s="10">
        <f t="shared" si="9"/>
        <v>2</v>
      </c>
      <c r="K46" s="9">
        <f t="shared" si="10"/>
        <v>3</v>
      </c>
      <c r="L46" s="8">
        <f t="shared" si="11"/>
        <v>1</v>
      </c>
      <c r="M46" s="2">
        <f t="shared" si="12"/>
        <v>0.28297491039426526</v>
      </c>
      <c r="N46" s="2">
        <f t="shared" si="13"/>
        <v>0.23458781362007169</v>
      </c>
      <c r="O46" s="2">
        <f t="shared" si="14"/>
        <v>0.48243727598566311</v>
      </c>
      <c r="P46" s="2">
        <f t="shared" si="15"/>
        <v>-5.5511151231257827E-17</v>
      </c>
      <c r="Q46" s="1">
        <v>3158</v>
      </c>
      <c r="R46" s="1">
        <v>2618</v>
      </c>
      <c r="S46" s="1">
        <v>5384</v>
      </c>
      <c r="W46" s="1">
        <v>0</v>
      </c>
      <c r="Z46" t="s">
        <v>2226</v>
      </c>
      <c r="AA46" t="e">
        <f>#REF!</f>
        <v>#REF!</v>
      </c>
      <c r="AD46" s="35">
        <v>9</v>
      </c>
      <c r="AE46" s="37">
        <v>11</v>
      </c>
      <c r="AF46" s="37">
        <v>15</v>
      </c>
      <c r="AG46" s="41">
        <v>23400</v>
      </c>
      <c r="AH46" s="41">
        <f t="shared" si="8"/>
        <v>9011</v>
      </c>
      <c r="AI46" t="s">
        <v>918</v>
      </c>
    </row>
    <row r="47" spans="1:35" hidden="1" outlineLevel="1">
      <c r="A47" t="s">
        <v>1091</v>
      </c>
      <c r="B47" s="11" t="s">
        <v>512</v>
      </c>
      <c r="E47" s="1">
        <v>6450</v>
      </c>
      <c r="F47" s="1">
        <v>3693</v>
      </c>
      <c r="G47" s="1">
        <v>3273</v>
      </c>
      <c r="H47" s="2"/>
      <c r="I47" s="2">
        <f t="shared" si="7"/>
        <v>0.5074418604651163</v>
      </c>
      <c r="J47" s="10">
        <f t="shared" si="9"/>
        <v>2</v>
      </c>
      <c r="K47" s="9">
        <f t="shared" si="10"/>
        <v>3</v>
      </c>
      <c r="L47" s="8">
        <f t="shared" si="11"/>
        <v>1</v>
      </c>
      <c r="M47" s="2">
        <f t="shared" si="12"/>
        <v>0.3107098381070984</v>
      </c>
      <c r="N47" s="2">
        <f t="shared" si="13"/>
        <v>0.19333748443337484</v>
      </c>
      <c r="O47" s="2">
        <f t="shared" si="14"/>
        <v>0.49595267745952676</v>
      </c>
      <c r="P47" s="2">
        <f t="shared" si="15"/>
        <v>0</v>
      </c>
      <c r="Q47" s="1">
        <v>1996</v>
      </c>
      <c r="R47" s="1">
        <v>1242</v>
      </c>
      <c r="S47" s="1">
        <v>3186</v>
      </c>
      <c r="W47" s="1">
        <v>11</v>
      </c>
      <c r="Z47" t="s">
        <v>2159</v>
      </c>
      <c r="AA47" t="e">
        <f>#REF!</f>
        <v>#REF!</v>
      </c>
      <c r="AD47" s="35">
        <v>9</v>
      </c>
      <c r="AE47" s="37">
        <v>3</v>
      </c>
      <c r="AF47" s="37">
        <v>45</v>
      </c>
      <c r="AG47" s="41">
        <v>24800</v>
      </c>
      <c r="AH47" s="41">
        <f t="shared" si="8"/>
        <v>9003</v>
      </c>
      <c r="AI47" t="s">
        <v>918</v>
      </c>
    </row>
    <row r="48" spans="1:35" hidden="1" outlineLevel="1">
      <c r="A48" t="s">
        <v>1092</v>
      </c>
      <c r="B48" s="11" t="s">
        <v>512</v>
      </c>
      <c r="E48" s="1">
        <v>1096</v>
      </c>
      <c r="F48" s="1">
        <v>764</v>
      </c>
      <c r="G48" s="1">
        <v>729</v>
      </c>
      <c r="H48" s="2"/>
      <c r="I48" s="2">
        <f t="shared" si="7"/>
        <v>0.66514598540145986</v>
      </c>
      <c r="J48" s="10">
        <f t="shared" si="9"/>
        <v>3</v>
      </c>
      <c r="K48" s="9">
        <f t="shared" si="10"/>
        <v>2</v>
      </c>
      <c r="L48" s="8">
        <f t="shared" si="11"/>
        <v>1</v>
      </c>
      <c r="M48" s="2">
        <f t="shared" si="12"/>
        <v>0.2216117216117216</v>
      </c>
      <c r="N48" s="2">
        <f t="shared" si="13"/>
        <v>0.35897435897435898</v>
      </c>
      <c r="O48" s="2">
        <f t="shared" si="14"/>
        <v>0.41941391941391942</v>
      </c>
      <c r="P48" s="2">
        <f t="shared" si="15"/>
        <v>0</v>
      </c>
      <c r="Q48" s="1">
        <v>242</v>
      </c>
      <c r="R48" s="1">
        <v>392</v>
      </c>
      <c r="S48" s="1">
        <v>458</v>
      </c>
      <c r="W48" s="1">
        <v>1</v>
      </c>
      <c r="Z48" t="s">
        <v>683</v>
      </c>
      <c r="AA48" t="e">
        <f>#REF!</f>
        <v>#REF!</v>
      </c>
      <c r="AD48" s="35">
        <v>9</v>
      </c>
      <c r="AE48" s="37">
        <v>15</v>
      </c>
      <c r="AF48" s="37">
        <v>25</v>
      </c>
      <c r="AG48" s="41">
        <v>21860</v>
      </c>
      <c r="AH48" s="41">
        <f t="shared" si="8"/>
        <v>9015</v>
      </c>
      <c r="AI48" t="s">
        <v>918</v>
      </c>
    </row>
    <row r="49" spans="1:35" hidden="1" outlineLevel="1">
      <c r="A49" t="s">
        <v>526</v>
      </c>
      <c r="B49" s="11" t="s">
        <v>512</v>
      </c>
      <c r="E49" s="1">
        <v>5112</v>
      </c>
      <c r="F49" s="1">
        <v>3250</v>
      </c>
      <c r="G49" s="1">
        <v>3383</v>
      </c>
      <c r="H49" s="2"/>
      <c r="I49" s="2">
        <f t="shared" si="7"/>
        <v>0.66177621283255084</v>
      </c>
      <c r="J49" s="10">
        <f t="shared" si="9"/>
        <v>3</v>
      </c>
      <c r="K49" s="9">
        <f t="shared" si="10"/>
        <v>2</v>
      </c>
      <c r="L49" s="8">
        <f t="shared" si="11"/>
        <v>1</v>
      </c>
      <c r="M49" s="2">
        <f t="shared" si="12"/>
        <v>0.21191923152323075</v>
      </c>
      <c r="N49" s="2">
        <f t="shared" si="13"/>
        <v>0.34169770633209173</v>
      </c>
      <c r="O49" s="2">
        <f t="shared" si="14"/>
        <v>0.44638306214467749</v>
      </c>
      <c r="P49" s="2">
        <f t="shared" si="15"/>
        <v>0</v>
      </c>
      <c r="Q49" s="1">
        <v>1081</v>
      </c>
      <c r="R49" s="1">
        <v>1743</v>
      </c>
      <c r="S49" s="1">
        <v>2277</v>
      </c>
      <c r="W49" s="1">
        <v>8</v>
      </c>
      <c r="Z49" t="s">
        <v>2401</v>
      </c>
      <c r="AA49" t="e">
        <f>#REF!</f>
        <v>#REF!</v>
      </c>
      <c r="AD49" s="35">
        <v>9</v>
      </c>
      <c r="AE49" s="37">
        <v>1</v>
      </c>
      <c r="AF49" s="37">
        <v>30</v>
      </c>
      <c r="AG49" s="41">
        <v>23890</v>
      </c>
      <c r="AH49" s="41">
        <f t="shared" si="8"/>
        <v>9001</v>
      </c>
      <c r="AI49" t="s">
        <v>918</v>
      </c>
    </row>
    <row r="50" spans="1:35" hidden="1" outlineLevel="1">
      <c r="A50" t="s">
        <v>843</v>
      </c>
      <c r="B50" s="11" t="s">
        <v>512</v>
      </c>
      <c r="E50" s="1">
        <v>8578</v>
      </c>
      <c r="F50" s="1">
        <v>5388</v>
      </c>
      <c r="G50" s="1">
        <v>5061</v>
      </c>
      <c r="H50" s="2"/>
      <c r="I50" s="2">
        <f t="shared" si="7"/>
        <v>0.58999766845418511</v>
      </c>
      <c r="J50" s="10">
        <f t="shared" si="9"/>
        <v>2</v>
      </c>
      <c r="K50" s="9">
        <f t="shared" si="10"/>
        <v>3</v>
      </c>
      <c r="L50" s="8">
        <f t="shared" si="11"/>
        <v>1</v>
      </c>
      <c r="M50" s="2">
        <f t="shared" si="12"/>
        <v>0.23283686292762393</v>
      </c>
      <c r="N50" s="2">
        <f t="shared" si="13"/>
        <v>0.22515708633930651</v>
      </c>
      <c r="O50" s="2">
        <f t="shared" si="14"/>
        <v>0.54200605073306962</v>
      </c>
      <c r="P50" s="2">
        <f t="shared" si="15"/>
        <v>-1.1102230246251565E-16</v>
      </c>
      <c r="Q50" s="1">
        <v>2001</v>
      </c>
      <c r="R50" s="1">
        <v>1935</v>
      </c>
      <c r="S50" s="1">
        <v>4658</v>
      </c>
      <c r="W50" s="1">
        <v>4</v>
      </c>
      <c r="Z50" t="s">
        <v>2227</v>
      </c>
      <c r="AA50" t="e">
        <f>#REF!</f>
        <v>#REF!</v>
      </c>
      <c r="AD50" s="35">
        <v>9</v>
      </c>
      <c r="AE50" s="37">
        <v>13</v>
      </c>
      <c r="AF50" s="37">
        <v>25</v>
      </c>
      <c r="AG50" s="41">
        <v>25360</v>
      </c>
      <c r="AH50" s="41">
        <f t="shared" si="8"/>
        <v>9013</v>
      </c>
      <c r="AI50" t="s">
        <v>918</v>
      </c>
    </row>
    <row r="51" spans="1:35" hidden="1" outlineLevel="1">
      <c r="A51" t="s">
        <v>1655</v>
      </c>
      <c r="B51" s="11" t="s">
        <v>512</v>
      </c>
      <c r="E51" s="1">
        <v>25313</v>
      </c>
      <c r="F51" s="1">
        <v>14629</v>
      </c>
      <c r="G51" s="1">
        <v>13480</v>
      </c>
      <c r="H51" s="2"/>
      <c r="I51" s="2">
        <f t="shared" si="7"/>
        <v>0.53253269071228226</v>
      </c>
      <c r="J51" s="10">
        <f t="shared" si="9"/>
        <v>2</v>
      </c>
      <c r="K51" s="9">
        <f t="shared" si="10"/>
        <v>3</v>
      </c>
      <c r="L51" s="8">
        <f t="shared" si="11"/>
        <v>1</v>
      </c>
      <c r="M51" s="2">
        <f t="shared" si="12"/>
        <v>0.36036997509782998</v>
      </c>
      <c r="N51" s="2">
        <f t="shared" si="13"/>
        <v>0.18253685916439386</v>
      </c>
      <c r="O51" s="2">
        <f t="shared" si="14"/>
        <v>0.4570931657377762</v>
      </c>
      <c r="P51" s="2">
        <f t="shared" si="15"/>
        <v>-5.5511151231257827E-17</v>
      </c>
      <c r="Q51" s="1">
        <v>9117</v>
      </c>
      <c r="R51" s="1">
        <v>4618</v>
      </c>
      <c r="S51" s="1">
        <v>11564</v>
      </c>
      <c r="W51" s="1">
        <v>14</v>
      </c>
      <c r="Z51" t="s">
        <v>2159</v>
      </c>
      <c r="AA51" t="e">
        <f>#REF!</f>
        <v>#REF!</v>
      </c>
      <c r="AD51" s="35">
        <v>9</v>
      </c>
      <c r="AE51" s="37">
        <v>3</v>
      </c>
      <c r="AF51" s="37">
        <v>50</v>
      </c>
      <c r="AG51" s="41">
        <v>25990</v>
      </c>
      <c r="AH51" s="41">
        <f t="shared" si="8"/>
        <v>9003</v>
      </c>
      <c r="AI51" t="s">
        <v>918</v>
      </c>
    </row>
    <row r="52" spans="1:35" hidden="1" outlineLevel="1">
      <c r="A52" t="s">
        <v>2532</v>
      </c>
      <c r="B52" s="11" t="s">
        <v>512</v>
      </c>
      <c r="E52" s="1">
        <v>4561</v>
      </c>
      <c r="F52" s="1">
        <v>3415</v>
      </c>
      <c r="G52" s="1">
        <v>3265</v>
      </c>
      <c r="H52" s="2"/>
      <c r="I52" s="2">
        <f t="shared" si="7"/>
        <v>0.71585178688884021</v>
      </c>
      <c r="J52" s="10">
        <f t="shared" si="9"/>
        <v>3</v>
      </c>
      <c r="K52" s="9">
        <f t="shared" si="10"/>
        <v>2</v>
      </c>
      <c r="L52" s="8">
        <f t="shared" si="11"/>
        <v>1</v>
      </c>
      <c r="M52" s="2">
        <f t="shared" si="12"/>
        <v>0.28744493392070486</v>
      </c>
      <c r="N52" s="2">
        <f t="shared" si="13"/>
        <v>0.29515418502202645</v>
      </c>
      <c r="O52" s="2">
        <f t="shared" si="14"/>
        <v>0.41740088105726875</v>
      </c>
      <c r="P52" s="2">
        <f t="shared" si="15"/>
        <v>0</v>
      </c>
      <c r="Q52" s="1">
        <v>1305</v>
      </c>
      <c r="R52" s="1">
        <v>1340</v>
      </c>
      <c r="S52" s="1">
        <v>1895</v>
      </c>
      <c r="W52" s="1">
        <v>5</v>
      </c>
      <c r="Z52" t="s">
        <v>2895</v>
      </c>
      <c r="AA52" t="e">
        <f>#REF!</f>
        <v>#REF!</v>
      </c>
      <c r="AD52" s="35">
        <v>9</v>
      </c>
      <c r="AE52" s="37">
        <v>7</v>
      </c>
      <c r="AF52" s="37">
        <v>40</v>
      </c>
      <c r="AG52" s="41">
        <v>26270</v>
      </c>
      <c r="AH52" s="41">
        <f t="shared" si="8"/>
        <v>9007</v>
      </c>
      <c r="AI52" t="s">
        <v>918</v>
      </c>
    </row>
    <row r="53" spans="1:35" hidden="1" outlineLevel="1">
      <c r="A53" t="s">
        <v>2401</v>
      </c>
      <c r="B53" s="11" t="s">
        <v>512</v>
      </c>
      <c r="E53" s="1">
        <v>34299</v>
      </c>
      <c r="F53" s="1">
        <v>22658</v>
      </c>
      <c r="G53" s="1">
        <v>22002</v>
      </c>
      <c r="H53" s="2"/>
      <c r="I53" s="2">
        <f t="shared" si="7"/>
        <v>0.6414764278841949</v>
      </c>
      <c r="J53" s="10">
        <f t="shared" si="9"/>
        <v>3</v>
      </c>
      <c r="K53" s="9">
        <f t="shared" si="10"/>
        <v>2</v>
      </c>
      <c r="L53" s="8">
        <f t="shared" si="11"/>
        <v>1</v>
      </c>
      <c r="M53" s="2">
        <f t="shared" si="12"/>
        <v>0.26613397101280217</v>
      </c>
      <c r="N53" s="2">
        <f t="shared" si="13"/>
        <v>0.30868157825668541</v>
      </c>
      <c r="O53" s="2">
        <f t="shared" si="14"/>
        <v>0.42518445073051236</v>
      </c>
      <c r="P53" s="2">
        <f t="shared" si="15"/>
        <v>1.1102230246251565E-16</v>
      </c>
      <c r="Q53" s="1">
        <v>9126</v>
      </c>
      <c r="R53" s="1">
        <v>10585</v>
      </c>
      <c r="S53" s="1">
        <v>14580</v>
      </c>
      <c r="W53" s="1">
        <v>24</v>
      </c>
      <c r="Z53" t="s">
        <v>2401</v>
      </c>
      <c r="AA53" t="e">
        <f>#REF!</f>
        <v>#REF!</v>
      </c>
      <c r="AD53" s="35">
        <v>9</v>
      </c>
      <c r="AE53" s="37">
        <v>1</v>
      </c>
      <c r="AF53" s="37">
        <v>35</v>
      </c>
      <c r="AG53" s="41">
        <v>26620</v>
      </c>
      <c r="AH53" s="41">
        <f t="shared" si="8"/>
        <v>9001</v>
      </c>
      <c r="AI53" t="s">
        <v>918</v>
      </c>
    </row>
    <row r="54" spans="1:35" hidden="1" outlineLevel="1">
      <c r="A54" t="s">
        <v>2624</v>
      </c>
      <c r="B54" s="11" t="s">
        <v>512</v>
      </c>
      <c r="E54" s="1">
        <v>16086</v>
      </c>
      <c r="F54" s="1">
        <v>10947</v>
      </c>
      <c r="G54" s="1">
        <v>10535</v>
      </c>
      <c r="H54" s="2"/>
      <c r="I54" s="2">
        <f t="shared" si="7"/>
        <v>0.65491731940818099</v>
      </c>
      <c r="J54" s="10">
        <f t="shared" si="9"/>
        <v>2</v>
      </c>
      <c r="K54" s="9">
        <f t="shared" si="10"/>
        <v>3</v>
      </c>
      <c r="L54" s="8">
        <f t="shared" si="11"/>
        <v>1</v>
      </c>
      <c r="M54" s="2">
        <f t="shared" si="12"/>
        <v>0.2959660826734834</v>
      </c>
      <c r="N54" s="2">
        <f t="shared" si="13"/>
        <v>0.27140096015961096</v>
      </c>
      <c r="O54" s="2">
        <f t="shared" si="14"/>
        <v>0.43263295716690564</v>
      </c>
      <c r="P54" s="2">
        <f t="shared" si="15"/>
        <v>5.5511151231257827E-17</v>
      </c>
      <c r="Q54" s="1">
        <v>4747</v>
      </c>
      <c r="R54" s="1">
        <v>4353</v>
      </c>
      <c r="S54" s="1">
        <v>6939</v>
      </c>
      <c r="W54" s="1">
        <v>6</v>
      </c>
      <c r="Z54" t="s">
        <v>2159</v>
      </c>
      <c r="AA54" t="e">
        <f>#REF!</f>
        <v>#REF!</v>
      </c>
      <c r="AD54" s="35">
        <v>9</v>
      </c>
      <c r="AE54" s="37">
        <v>3</v>
      </c>
      <c r="AF54" s="37">
        <v>55</v>
      </c>
      <c r="AG54" s="41">
        <v>27600</v>
      </c>
      <c r="AH54" s="41">
        <f t="shared" si="8"/>
        <v>9003</v>
      </c>
      <c r="AI54" t="s">
        <v>918</v>
      </c>
    </row>
    <row r="55" spans="1:35" hidden="1" outlineLevel="1">
      <c r="A55" t="s">
        <v>2014</v>
      </c>
      <c r="B55" s="11" t="s">
        <v>512</v>
      </c>
      <c r="E55" s="1">
        <v>1240</v>
      </c>
      <c r="F55" s="1">
        <v>869</v>
      </c>
      <c r="G55" s="1">
        <v>825</v>
      </c>
      <c r="H55" s="2"/>
      <c r="I55" s="2">
        <f t="shared" si="7"/>
        <v>0.66532258064516125</v>
      </c>
      <c r="J55" s="10">
        <f t="shared" si="9"/>
        <v>2</v>
      </c>
      <c r="K55" s="9">
        <f t="shared" si="10"/>
        <v>3</v>
      </c>
      <c r="L55" s="8">
        <f t="shared" si="11"/>
        <v>1</v>
      </c>
      <c r="M55" s="2">
        <f t="shared" si="12"/>
        <v>0.2711864406779661</v>
      </c>
      <c r="N55" s="2">
        <f t="shared" si="13"/>
        <v>0.24778046811945117</v>
      </c>
      <c r="O55" s="2">
        <f t="shared" si="14"/>
        <v>0.48103309120258275</v>
      </c>
      <c r="P55" s="2">
        <f t="shared" si="15"/>
        <v>0</v>
      </c>
      <c r="Q55" s="1">
        <v>336</v>
      </c>
      <c r="R55" s="1">
        <v>307</v>
      </c>
      <c r="S55" s="1">
        <v>596</v>
      </c>
      <c r="W55" s="1">
        <v>1</v>
      </c>
      <c r="Z55" t="s">
        <v>2226</v>
      </c>
      <c r="AA55" t="e">
        <f>#REF!</f>
        <v>#REF!</v>
      </c>
      <c r="AD55" s="35">
        <v>9</v>
      </c>
      <c r="AE55" s="37">
        <v>11</v>
      </c>
      <c r="AF55" s="37">
        <v>20</v>
      </c>
      <c r="AG55" s="41">
        <v>29910</v>
      </c>
      <c r="AH55" s="41">
        <f t="shared" si="8"/>
        <v>9011</v>
      </c>
      <c r="AI55" t="s">
        <v>918</v>
      </c>
    </row>
    <row r="56" spans="1:35" hidden="1" outlineLevel="1">
      <c r="A56" t="s">
        <v>1339</v>
      </c>
      <c r="B56" s="11" t="s">
        <v>512</v>
      </c>
      <c r="E56" s="1">
        <v>21557</v>
      </c>
      <c r="F56" s="1">
        <v>15247</v>
      </c>
      <c r="G56" s="1">
        <v>14123</v>
      </c>
      <c r="H56" s="2"/>
      <c r="I56" s="2">
        <f t="shared" si="7"/>
        <v>0.65514682005844971</v>
      </c>
      <c r="J56" s="10">
        <f t="shared" si="9"/>
        <v>2</v>
      </c>
      <c r="K56" s="9">
        <f t="shared" si="10"/>
        <v>3</v>
      </c>
      <c r="L56" s="8">
        <f t="shared" si="11"/>
        <v>1</v>
      </c>
      <c r="M56" s="2">
        <f t="shared" si="12"/>
        <v>0.3040126323611369</v>
      </c>
      <c r="N56" s="2">
        <f t="shared" si="13"/>
        <v>0.2773081924577373</v>
      </c>
      <c r="O56" s="2">
        <f t="shared" si="14"/>
        <v>0.41867917518112574</v>
      </c>
      <c r="P56" s="2">
        <f t="shared" si="15"/>
        <v>0</v>
      </c>
      <c r="Q56" s="1">
        <v>6546</v>
      </c>
      <c r="R56" s="1">
        <v>5971</v>
      </c>
      <c r="S56" s="1">
        <v>9015</v>
      </c>
      <c r="W56" s="1">
        <v>3</v>
      </c>
      <c r="Z56" t="s">
        <v>2159</v>
      </c>
      <c r="AA56" t="e">
        <f>#REF!</f>
        <v>#REF!</v>
      </c>
      <c r="AD56" s="35">
        <v>9</v>
      </c>
      <c r="AE56" s="37">
        <v>3</v>
      </c>
      <c r="AF56" s="37">
        <v>60</v>
      </c>
      <c r="AG56" s="41">
        <v>31240</v>
      </c>
      <c r="AH56" s="41">
        <f t="shared" si="8"/>
        <v>9003</v>
      </c>
      <c r="AI56" t="s">
        <v>918</v>
      </c>
    </row>
    <row r="57" spans="1:35" hidden="1" outlineLevel="1">
      <c r="A57" t="s">
        <v>2403</v>
      </c>
      <c r="B57" s="11" t="s">
        <v>512</v>
      </c>
      <c r="E57" s="1">
        <v>2008</v>
      </c>
      <c r="F57" s="1">
        <v>1436</v>
      </c>
      <c r="G57" s="1">
        <v>1383</v>
      </c>
      <c r="H57" s="2"/>
      <c r="I57" s="2">
        <f t="shared" si="7"/>
        <v>0.68874501992031878</v>
      </c>
      <c r="J57" s="10">
        <f t="shared" si="9"/>
        <v>3</v>
      </c>
      <c r="K57" s="9">
        <f t="shared" si="10"/>
        <v>2</v>
      </c>
      <c r="L57" s="8">
        <f t="shared" si="11"/>
        <v>1</v>
      </c>
      <c r="M57" s="2">
        <f t="shared" si="12"/>
        <v>0.22738630684657671</v>
      </c>
      <c r="N57" s="2">
        <f t="shared" si="13"/>
        <v>0.36631684157921041</v>
      </c>
      <c r="O57" s="2">
        <f t="shared" si="14"/>
        <v>0.40629685157421291</v>
      </c>
      <c r="P57" s="2">
        <f t="shared" si="15"/>
        <v>0</v>
      </c>
      <c r="Q57" s="1">
        <v>455</v>
      </c>
      <c r="R57" s="1">
        <v>733</v>
      </c>
      <c r="S57" s="1">
        <v>813</v>
      </c>
      <c r="W57" s="1">
        <v>2</v>
      </c>
      <c r="Z57" t="s">
        <v>1685</v>
      </c>
      <c r="AA57" t="e">
        <f>#REF!</f>
        <v>#REF!</v>
      </c>
      <c r="AD57" s="35">
        <v>9</v>
      </c>
      <c r="AE57" s="37">
        <v>5</v>
      </c>
      <c r="AF57" s="37">
        <v>35</v>
      </c>
      <c r="AG57" s="41">
        <v>32290</v>
      </c>
      <c r="AH57" s="41">
        <f t="shared" si="8"/>
        <v>9005</v>
      </c>
      <c r="AI57" t="s">
        <v>918</v>
      </c>
    </row>
    <row r="58" spans="1:35" hidden="1" outlineLevel="1">
      <c r="A58" t="s">
        <v>262</v>
      </c>
      <c r="B58" s="11" t="s">
        <v>512</v>
      </c>
      <c r="E58" s="1">
        <v>6865</v>
      </c>
      <c r="F58" s="1">
        <v>5120</v>
      </c>
      <c r="G58" s="1">
        <v>4631</v>
      </c>
      <c r="H58" s="2"/>
      <c r="I58" s="2">
        <f t="shared" si="7"/>
        <v>0.67458120903131824</v>
      </c>
      <c r="J58" s="10">
        <f t="shared" si="9"/>
        <v>3</v>
      </c>
      <c r="K58" s="9">
        <f t="shared" si="10"/>
        <v>2</v>
      </c>
      <c r="L58" s="8">
        <f t="shared" si="11"/>
        <v>1</v>
      </c>
      <c r="M58" s="2">
        <f t="shared" si="12"/>
        <v>0.26292725679228746</v>
      </c>
      <c r="N58" s="2">
        <f t="shared" si="13"/>
        <v>0.31945661700262928</v>
      </c>
      <c r="O58" s="2">
        <f t="shared" si="14"/>
        <v>0.41761612620508326</v>
      </c>
      <c r="P58" s="2">
        <f t="shared" si="15"/>
        <v>0</v>
      </c>
      <c r="Q58" s="1">
        <v>1800</v>
      </c>
      <c r="R58" s="1">
        <v>2187</v>
      </c>
      <c r="S58" s="1">
        <v>2859</v>
      </c>
      <c r="W58" s="1">
        <v>6</v>
      </c>
      <c r="Z58" t="s">
        <v>2159</v>
      </c>
      <c r="AA58" t="e">
        <f>#REF!</f>
        <v>#REF!</v>
      </c>
      <c r="AD58" s="35">
        <v>9</v>
      </c>
      <c r="AE58" s="37">
        <v>3</v>
      </c>
      <c r="AF58" s="37">
        <v>65</v>
      </c>
      <c r="AG58" s="41">
        <v>32640</v>
      </c>
      <c r="AH58" s="41">
        <f t="shared" si="8"/>
        <v>9003</v>
      </c>
      <c r="AI58" t="s">
        <v>918</v>
      </c>
    </row>
    <row r="59" spans="1:35" hidden="1" outlineLevel="1">
      <c r="A59" t="s">
        <v>601</v>
      </c>
      <c r="B59" s="11" t="s">
        <v>512</v>
      </c>
      <c r="E59" s="1">
        <v>32844</v>
      </c>
      <c r="F59" s="1">
        <v>21865</v>
      </c>
      <c r="G59" s="1">
        <v>21044</v>
      </c>
      <c r="H59" s="2"/>
      <c r="I59" s="2">
        <f t="shared" si="7"/>
        <v>0.64072585555961514</v>
      </c>
      <c r="J59" s="10">
        <f t="shared" si="9"/>
        <v>3</v>
      </c>
      <c r="K59" s="9">
        <f t="shared" si="10"/>
        <v>1</v>
      </c>
      <c r="L59" s="8">
        <f t="shared" si="11"/>
        <v>2</v>
      </c>
      <c r="M59" s="2">
        <f t="shared" si="12"/>
        <v>0.22509552193183555</v>
      </c>
      <c r="N59" s="2">
        <f t="shared" si="13"/>
        <v>0.41204340516582605</v>
      </c>
      <c r="O59" s="2">
        <f t="shared" si="14"/>
        <v>0.36286107290233838</v>
      </c>
      <c r="P59" s="2">
        <f t="shared" si="15"/>
        <v>0</v>
      </c>
      <c r="Q59" s="1">
        <v>7364</v>
      </c>
      <c r="R59" s="1">
        <v>13480</v>
      </c>
      <c r="S59" s="1">
        <v>11871</v>
      </c>
      <c r="W59" s="1">
        <v>32</v>
      </c>
      <c r="Z59" t="s">
        <v>2401</v>
      </c>
      <c r="AA59" t="e">
        <f>#REF!</f>
        <v>#REF!</v>
      </c>
      <c r="AD59" s="35">
        <v>9</v>
      </c>
      <c r="AE59" s="37">
        <v>1</v>
      </c>
      <c r="AF59" s="37">
        <v>40</v>
      </c>
      <c r="AG59" s="41">
        <v>33620</v>
      </c>
      <c r="AH59" s="41">
        <f t="shared" si="8"/>
        <v>9001</v>
      </c>
      <c r="AI59" t="s">
        <v>918</v>
      </c>
    </row>
    <row r="60" spans="1:35" hidden="1" outlineLevel="1">
      <c r="A60" t="s">
        <v>334</v>
      </c>
      <c r="B60" s="11" t="s">
        <v>512</v>
      </c>
      <c r="E60" s="1">
        <v>6359</v>
      </c>
      <c r="F60" s="1">
        <v>3454</v>
      </c>
      <c r="G60" s="1">
        <v>3277</v>
      </c>
      <c r="H60" s="2"/>
      <c r="I60" s="2">
        <f t="shared" si="7"/>
        <v>0.51533259946532473</v>
      </c>
      <c r="J60" s="10">
        <f t="shared" si="9"/>
        <v>2</v>
      </c>
      <c r="K60" s="9">
        <f t="shared" si="10"/>
        <v>3</v>
      </c>
      <c r="L60" s="8">
        <f t="shared" si="11"/>
        <v>1</v>
      </c>
      <c r="M60" s="2">
        <f t="shared" si="12"/>
        <v>0.38794460182562168</v>
      </c>
      <c r="N60" s="2">
        <f t="shared" si="13"/>
        <v>0.17390620081838212</v>
      </c>
      <c r="O60" s="2">
        <f t="shared" si="14"/>
        <v>0.43814919735599622</v>
      </c>
      <c r="P60" s="2">
        <f t="shared" si="15"/>
        <v>0</v>
      </c>
      <c r="Q60" s="1">
        <v>2465</v>
      </c>
      <c r="R60" s="1">
        <v>1105</v>
      </c>
      <c r="S60" s="1">
        <v>2784</v>
      </c>
      <c r="W60" s="1">
        <v>3</v>
      </c>
      <c r="Z60" t="s">
        <v>2226</v>
      </c>
      <c r="AA60" t="e">
        <f>#REF!</f>
        <v>#REF!</v>
      </c>
      <c r="AD60" s="35">
        <v>9</v>
      </c>
      <c r="AE60" s="37">
        <v>11</v>
      </c>
      <c r="AF60" s="37">
        <v>25</v>
      </c>
      <c r="AG60" s="41">
        <v>33900</v>
      </c>
      <c r="AH60" s="41">
        <f t="shared" si="8"/>
        <v>9011</v>
      </c>
      <c r="AI60" t="s">
        <v>918</v>
      </c>
    </row>
    <row r="61" spans="1:35" hidden="1" outlineLevel="1">
      <c r="A61" t="s">
        <v>307</v>
      </c>
      <c r="B61" s="11" t="s">
        <v>512</v>
      </c>
      <c r="E61" s="1">
        <v>18439</v>
      </c>
      <c r="F61" s="1">
        <v>10652</v>
      </c>
      <c r="G61" s="1">
        <v>10183</v>
      </c>
      <c r="H61" s="2"/>
      <c r="I61" s="2">
        <f t="shared" si="7"/>
        <v>0.55225337599652913</v>
      </c>
      <c r="J61" s="10">
        <f t="shared" si="9"/>
        <v>2</v>
      </c>
      <c r="K61" s="9">
        <f t="shared" si="10"/>
        <v>3</v>
      </c>
      <c r="L61" s="8">
        <f t="shared" si="11"/>
        <v>1</v>
      </c>
      <c r="M61" s="2">
        <f t="shared" si="12"/>
        <v>0.27705745131015025</v>
      </c>
      <c r="N61" s="2">
        <f t="shared" si="13"/>
        <v>0.20305972983236587</v>
      </c>
      <c r="O61" s="2">
        <f t="shared" si="14"/>
        <v>0.51988281885748389</v>
      </c>
      <c r="P61" s="2">
        <f t="shared" si="15"/>
        <v>0</v>
      </c>
      <c r="Q61" s="1">
        <v>5107</v>
      </c>
      <c r="R61" s="1">
        <v>3743</v>
      </c>
      <c r="S61" s="1">
        <v>9583</v>
      </c>
      <c r="W61" s="1">
        <v>13</v>
      </c>
      <c r="Z61" t="s">
        <v>2226</v>
      </c>
      <c r="AA61" t="e">
        <f>#REF!</f>
        <v>#REF!</v>
      </c>
      <c r="AD61" s="35">
        <v>9</v>
      </c>
      <c r="AE61" s="37">
        <v>11</v>
      </c>
      <c r="AF61" s="37">
        <v>30</v>
      </c>
      <c r="AG61" s="41">
        <v>34250</v>
      </c>
      <c r="AH61" s="41">
        <f t="shared" si="8"/>
        <v>9011</v>
      </c>
      <c r="AI61" t="s">
        <v>918</v>
      </c>
    </row>
    <row r="62" spans="1:35" hidden="1" outlineLevel="1">
      <c r="A62" t="s">
        <v>1383</v>
      </c>
      <c r="B62" s="11" t="s">
        <v>512</v>
      </c>
      <c r="E62" s="1">
        <v>15190</v>
      </c>
      <c r="F62" s="1">
        <v>10022</v>
      </c>
      <c r="G62" s="1">
        <v>9395</v>
      </c>
      <c r="H62" s="2"/>
      <c r="I62" s="2">
        <f t="shared" si="7"/>
        <v>0.61849901250822914</v>
      </c>
      <c r="J62" s="10">
        <f t="shared" si="9"/>
        <v>2</v>
      </c>
      <c r="K62" s="9">
        <f t="shared" si="10"/>
        <v>3</v>
      </c>
      <c r="L62" s="8">
        <f t="shared" si="11"/>
        <v>1</v>
      </c>
      <c r="M62" s="2">
        <f t="shared" si="12"/>
        <v>0.29802549032556297</v>
      </c>
      <c r="N62" s="2">
        <f t="shared" si="13"/>
        <v>0.24090338770388958</v>
      </c>
      <c r="O62" s="2">
        <f t="shared" si="14"/>
        <v>0.46107112197054745</v>
      </c>
      <c r="P62" s="2">
        <f t="shared" si="15"/>
        <v>-5.5511151231257827E-17</v>
      </c>
      <c r="Q62" s="1">
        <v>4513</v>
      </c>
      <c r="R62" s="1">
        <v>3648</v>
      </c>
      <c r="S62" s="1">
        <v>6982</v>
      </c>
      <c r="W62" s="1">
        <v>31</v>
      </c>
      <c r="Z62" t="s">
        <v>1265</v>
      </c>
      <c r="AA62" t="e">
        <f>#REF!</f>
        <v>#REF!</v>
      </c>
      <c r="AD62" s="35">
        <v>9</v>
      </c>
      <c r="AE62" s="37">
        <v>9</v>
      </c>
      <c r="AF62" s="37">
        <v>40</v>
      </c>
      <c r="AG62" s="41">
        <v>34950</v>
      </c>
      <c r="AH62" s="41">
        <f t="shared" si="8"/>
        <v>9009</v>
      </c>
      <c r="AI62" t="s">
        <v>918</v>
      </c>
    </row>
    <row r="63" spans="1:35" hidden="1" outlineLevel="1">
      <c r="A63" t="s">
        <v>1020</v>
      </c>
      <c r="B63" s="11" t="s">
        <v>512</v>
      </c>
      <c r="E63" s="1">
        <v>5404</v>
      </c>
      <c r="F63" s="1">
        <v>3654</v>
      </c>
      <c r="G63" s="1">
        <v>3474</v>
      </c>
      <c r="H63" s="2"/>
      <c r="I63" s="2">
        <f t="shared" si="7"/>
        <v>0.6428571428571429</v>
      </c>
      <c r="J63" s="10">
        <f t="shared" si="9"/>
        <v>2</v>
      </c>
      <c r="K63" s="9">
        <f t="shared" si="10"/>
        <v>3</v>
      </c>
      <c r="L63" s="8">
        <f t="shared" si="11"/>
        <v>1</v>
      </c>
      <c r="M63" s="2">
        <f t="shared" si="12"/>
        <v>0.2938450129773823</v>
      </c>
      <c r="N63" s="2">
        <f t="shared" si="13"/>
        <v>0.22339636633296256</v>
      </c>
      <c r="O63" s="2">
        <f t="shared" si="14"/>
        <v>0.48275862068965519</v>
      </c>
      <c r="P63" s="2">
        <f t="shared" si="15"/>
        <v>-5.5511151231257827E-17</v>
      </c>
      <c r="Q63" s="1">
        <v>1585</v>
      </c>
      <c r="R63" s="1">
        <v>1205</v>
      </c>
      <c r="S63" s="1">
        <v>2604</v>
      </c>
      <c r="W63" s="1">
        <v>6</v>
      </c>
      <c r="Z63" t="s">
        <v>2895</v>
      </c>
      <c r="AA63" t="e">
        <f>#REF!</f>
        <v>#REF!</v>
      </c>
      <c r="AD63" s="35">
        <v>9</v>
      </c>
      <c r="AE63" s="37">
        <v>7</v>
      </c>
      <c r="AF63" s="37">
        <v>45</v>
      </c>
      <c r="AG63" s="41">
        <v>35230</v>
      </c>
      <c r="AH63" s="41">
        <f t="shared" si="8"/>
        <v>9007</v>
      </c>
      <c r="AI63" t="s">
        <v>918</v>
      </c>
    </row>
    <row r="64" spans="1:35" hidden="1" outlineLevel="1">
      <c r="A64" t="s">
        <v>1021</v>
      </c>
      <c r="B64" s="11" t="s">
        <v>512</v>
      </c>
      <c r="E64" s="1">
        <v>32666</v>
      </c>
      <c r="F64" s="1">
        <v>20407</v>
      </c>
      <c r="G64" s="1">
        <v>18356</v>
      </c>
      <c r="H64" s="2"/>
      <c r="I64" s="2">
        <f t="shared" si="7"/>
        <v>0.5619298353027613</v>
      </c>
      <c r="J64" s="10">
        <f t="shared" si="9"/>
        <v>2</v>
      </c>
      <c r="K64" s="9">
        <f t="shared" si="10"/>
        <v>3</v>
      </c>
      <c r="L64" s="8">
        <f t="shared" si="11"/>
        <v>1</v>
      </c>
      <c r="M64" s="2">
        <f t="shared" si="12"/>
        <v>0.41588813767670557</v>
      </c>
      <c r="N64" s="2">
        <f t="shared" si="13"/>
        <v>0.13918254456054088</v>
      </c>
      <c r="O64" s="2">
        <f t="shared" si="14"/>
        <v>0.44492931776275352</v>
      </c>
      <c r="P64" s="2">
        <f t="shared" si="15"/>
        <v>-5.5511151231257827E-17</v>
      </c>
      <c r="Q64" s="1">
        <v>13533</v>
      </c>
      <c r="R64" s="1">
        <v>4529</v>
      </c>
      <c r="S64" s="1">
        <v>14478</v>
      </c>
      <c r="W64" s="1">
        <v>49</v>
      </c>
      <c r="Z64" t="s">
        <v>1265</v>
      </c>
      <c r="AA64" t="e">
        <f>#REF!</f>
        <v>#REF!</v>
      </c>
      <c r="AD64" s="35">
        <v>9</v>
      </c>
      <c r="AE64" s="37">
        <v>9</v>
      </c>
      <c r="AF64" s="37">
        <v>45</v>
      </c>
      <c r="AG64" s="41">
        <v>35650</v>
      </c>
      <c r="AH64" s="41">
        <f t="shared" si="8"/>
        <v>9009</v>
      </c>
      <c r="AI64" t="s">
        <v>918</v>
      </c>
    </row>
    <row r="65" spans="1:35" hidden="1" outlineLevel="1">
      <c r="A65" t="s">
        <v>2574</v>
      </c>
      <c r="B65" s="11" t="s">
        <v>512</v>
      </c>
      <c r="E65" s="1">
        <v>1230</v>
      </c>
      <c r="F65" s="1">
        <v>881</v>
      </c>
      <c r="G65" s="1">
        <v>833</v>
      </c>
      <c r="H65" s="2"/>
      <c r="I65" s="2">
        <f t="shared" si="7"/>
        <v>0.67723577235772359</v>
      </c>
      <c r="J65" s="10">
        <f t="shared" si="9"/>
        <v>2</v>
      </c>
      <c r="K65" s="9">
        <f t="shared" si="10"/>
        <v>3</v>
      </c>
      <c r="L65" s="8">
        <f t="shared" si="11"/>
        <v>1</v>
      </c>
      <c r="M65" s="2">
        <f t="shared" si="12"/>
        <v>0.31040131040131042</v>
      </c>
      <c r="N65" s="2">
        <f t="shared" si="13"/>
        <v>0.27927927927927926</v>
      </c>
      <c r="O65" s="2">
        <f t="shared" si="14"/>
        <v>0.41031941031941033</v>
      </c>
      <c r="P65" s="2">
        <f t="shared" si="15"/>
        <v>5.5511151231257827E-17</v>
      </c>
      <c r="Q65" s="1">
        <v>379</v>
      </c>
      <c r="R65" s="1">
        <v>341</v>
      </c>
      <c r="S65" s="1">
        <v>501</v>
      </c>
      <c r="W65" s="1">
        <v>8</v>
      </c>
      <c r="Z65" t="s">
        <v>683</v>
      </c>
      <c r="AA65" t="e">
        <f>#REF!</f>
        <v>#REF!</v>
      </c>
      <c r="AD65" s="35">
        <v>9</v>
      </c>
      <c r="AE65" s="37">
        <v>15</v>
      </c>
      <c r="AF65" s="37">
        <v>30</v>
      </c>
      <c r="AG65" s="41">
        <v>36000</v>
      </c>
      <c r="AH65" s="41">
        <f t="shared" si="8"/>
        <v>9015</v>
      </c>
      <c r="AI65" t="s">
        <v>918</v>
      </c>
    </row>
    <row r="66" spans="1:35" hidden="1" outlineLevel="1">
      <c r="A66" t="s">
        <v>2159</v>
      </c>
      <c r="B66" s="11" t="s">
        <v>512</v>
      </c>
      <c r="E66" s="1">
        <v>44207</v>
      </c>
      <c r="F66" s="1">
        <v>16904</v>
      </c>
      <c r="G66" s="1">
        <v>13316</v>
      </c>
      <c r="H66" s="2"/>
      <c r="I66" s="2">
        <f t="shared" si="7"/>
        <v>0.30121926391747911</v>
      </c>
      <c r="J66" s="10">
        <f t="shared" si="9"/>
        <v>1</v>
      </c>
      <c r="K66" s="9">
        <f t="shared" si="10"/>
        <v>3</v>
      </c>
      <c r="L66" s="8">
        <f t="shared" si="11"/>
        <v>2</v>
      </c>
      <c r="M66" s="2">
        <f t="shared" si="12"/>
        <v>0.68513192732584682</v>
      </c>
      <c r="N66" s="2">
        <f t="shared" si="13"/>
        <v>4.761252624851639E-2</v>
      </c>
      <c r="O66" s="2">
        <f t="shared" si="14"/>
        <v>0.26725554642563681</v>
      </c>
      <c r="P66" s="2">
        <f t="shared" si="15"/>
        <v>-5.5511151231257827E-17</v>
      </c>
      <c r="Q66" s="1">
        <v>30017</v>
      </c>
      <c r="R66" s="1">
        <v>2086</v>
      </c>
      <c r="S66" s="1">
        <v>11709</v>
      </c>
      <c r="W66" s="1">
        <v>38</v>
      </c>
      <c r="Z66" t="s">
        <v>2159</v>
      </c>
      <c r="AA66" t="e">
        <f>#REF!</f>
        <v>#REF!</v>
      </c>
      <c r="AD66" s="35">
        <v>9</v>
      </c>
      <c r="AE66" s="37">
        <v>3</v>
      </c>
      <c r="AF66" s="37">
        <v>70</v>
      </c>
      <c r="AG66" s="41">
        <v>37070</v>
      </c>
      <c r="AH66" s="41">
        <f t="shared" si="8"/>
        <v>9003</v>
      </c>
      <c r="AI66" t="s">
        <v>918</v>
      </c>
    </row>
    <row r="67" spans="1:35" hidden="1" outlineLevel="1">
      <c r="A67" t="s">
        <v>1299</v>
      </c>
      <c r="B67" s="11" t="s">
        <v>512</v>
      </c>
      <c r="E67" s="1">
        <v>1461</v>
      </c>
      <c r="F67" s="1">
        <v>927</v>
      </c>
      <c r="G67" s="1">
        <v>837</v>
      </c>
      <c r="H67" s="2"/>
      <c r="I67" s="2">
        <f t="shared" si="7"/>
        <v>0.5728952772073922</v>
      </c>
      <c r="J67" s="10">
        <f t="shared" ref="J67:J98" si="16">RANK(Q67,Q67:V67)</f>
        <v>3</v>
      </c>
      <c r="K67" s="9">
        <f t="shared" ref="K67:K98" si="17">RANK(R67,Q67:V67)</f>
        <v>1</v>
      </c>
      <c r="L67" s="8">
        <f t="shared" ref="L67:L98" si="18">RANK(S67,Q67:V67)</f>
        <v>2</v>
      </c>
      <c r="M67" s="2">
        <f t="shared" ref="M67:M98" si="19">IF(SUM($Q67:$V67)=0,"-",Q67/SUM($Q67:$V67))</f>
        <v>0.23134839151266257</v>
      </c>
      <c r="N67" s="2">
        <f t="shared" ref="N67:N98" si="20">IF(SUM($Q67:$V67)=0,"-",R67/SUM($Q67:$V67))</f>
        <v>0.40862422997946612</v>
      </c>
      <c r="O67" s="2">
        <f t="shared" ref="O67:O98" si="21">IF(SUM($Q67:$V67)=0,"-",S67/SUM($Q67:$V67))</f>
        <v>0.36002737850787131</v>
      </c>
      <c r="P67" s="2">
        <f t="shared" ref="P67:P98" si="22">IF(SUM($Q67:$V67)=0,"-",(1-M67-N67-O67))</f>
        <v>-5.5511151231257827E-17</v>
      </c>
      <c r="Q67" s="1">
        <v>338</v>
      </c>
      <c r="R67" s="1">
        <v>597</v>
      </c>
      <c r="S67" s="1">
        <v>526</v>
      </c>
      <c r="W67" s="1">
        <v>0</v>
      </c>
      <c r="Z67" t="s">
        <v>2159</v>
      </c>
      <c r="AA67" t="e">
        <f>#REF!</f>
        <v>#REF!</v>
      </c>
      <c r="AD67" s="35">
        <v>9</v>
      </c>
      <c r="AE67" s="37">
        <v>3</v>
      </c>
      <c r="AF67" s="37">
        <v>75</v>
      </c>
      <c r="AG67" s="41">
        <v>37140</v>
      </c>
      <c r="AH67" s="41">
        <f t="shared" si="8"/>
        <v>9003</v>
      </c>
      <c r="AI67" t="s">
        <v>918</v>
      </c>
    </row>
    <row r="68" spans="1:35" hidden="1" outlineLevel="1">
      <c r="A68" t="s">
        <v>2977</v>
      </c>
      <c r="B68" s="11" t="s">
        <v>512</v>
      </c>
      <c r="E68" s="1">
        <v>3830</v>
      </c>
      <c r="F68" s="1">
        <v>2525</v>
      </c>
      <c r="G68" s="1">
        <v>2415</v>
      </c>
      <c r="H68" s="2"/>
      <c r="I68" s="2">
        <f t="shared" ref="I68:I131" si="23">G68/E68</f>
        <v>0.63054830287206265</v>
      </c>
      <c r="J68" s="10">
        <f t="shared" si="16"/>
        <v>3</v>
      </c>
      <c r="K68" s="9">
        <f t="shared" si="17"/>
        <v>2</v>
      </c>
      <c r="L68" s="8">
        <f t="shared" si="18"/>
        <v>1</v>
      </c>
      <c r="M68" s="2">
        <f t="shared" si="19"/>
        <v>0.25078288100208768</v>
      </c>
      <c r="N68" s="2">
        <f t="shared" si="20"/>
        <v>0.2708768267223382</v>
      </c>
      <c r="O68" s="2">
        <f t="shared" si="21"/>
        <v>0.47834029227557412</v>
      </c>
      <c r="P68" s="2">
        <f t="shared" si="22"/>
        <v>0</v>
      </c>
      <c r="Q68" s="1">
        <v>961</v>
      </c>
      <c r="R68" s="1">
        <v>1038</v>
      </c>
      <c r="S68" s="1">
        <v>1833</v>
      </c>
      <c r="W68" s="1">
        <v>0</v>
      </c>
      <c r="Z68" t="s">
        <v>1685</v>
      </c>
      <c r="AA68" t="e">
        <f>#REF!</f>
        <v>#REF!</v>
      </c>
      <c r="AD68" s="35">
        <v>9</v>
      </c>
      <c r="AE68" s="37">
        <v>5</v>
      </c>
      <c r="AF68" s="37">
        <v>40</v>
      </c>
      <c r="AG68" s="41">
        <v>37280</v>
      </c>
      <c r="AH68" s="41">
        <f t="shared" ref="AH68:AH131" si="24">AD68*1000+AE68</f>
        <v>9005</v>
      </c>
      <c r="AI68" t="s">
        <v>918</v>
      </c>
    </row>
    <row r="69" spans="1:35" hidden="1" outlineLevel="1">
      <c r="A69" t="s">
        <v>1814</v>
      </c>
      <c r="B69" s="11" t="s">
        <v>512</v>
      </c>
      <c r="E69" s="1">
        <v>5999</v>
      </c>
      <c r="F69" s="1">
        <v>3958</v>
      </c>
      <c r="G69" s="1">
        <v>3755</v>
      </c>
      <c r="H69" s="2"/>
      <c r="I69" s="2">
        <f t="shared" si="23"/>
        <v>0.62593765627604603</v>
      </c>
      <c r="J69" s="10">
        <f t="shared" si="16"/>
        <v>2</v>
      </c>
      <c r="K69" s="9">
        <f t="shared" si="17"/>
        <v>3</v>
      </c>
      <c r="L69" s="8">
        <f t="shared" si="18"/>
        <v>1</v>
      </c>
      <c r="M69" s="2">
        <f t="shared" si="19"/>
        <v>0.26325472487037965</v>
      </c>
      <c r="N69" s="2">
        <f t="shared" si="20"/>
        <v>0.24870379662150863</v>
      </c>
      <c r="O69" s="2">
        <f t="shared" si="21"/>
        <v>0.48804147850811175</v>
      </c>
      <c r="P69" s="2">
        <f t="shared" si="22"/>
        <v>0</v>
      </c>
      <c r="Q69" s="1">
        <v>1574</v>
      </c>
      <c r="R69" s="1">
        <v>1487</v>
      </c>
      <c r="S69" s="1">
        <v>2918</v>
      </c>
      <c r="W69" s="1">
        <v>3</v>
      </c>
      <c r="Z69" t="s">
        <v>2227</v>
      </c>
      <c r="AA69" t="e">
        <f>#REF!</f>
        <v>#REF!</v>
      </c>
      <c r="AD69" s="35">
        <v>9</v>
      </c>
      <c r="AE69" s="37">
        <v>13</v>
      </c>
      <c r="AF69" s="37">
        <v>30</v>
      </c>
      <c r="AG69" s="41">
        <v>37910</v>
      </c>
      <c r="AH69" s="41">
        <f t="shared" si="24"/>
        <v>9013</v>
      </c>
      <c r="AI69" t="s">
        <v>918</v>
      </c>
    </row>
    <row r="70" spans="1:35" hidden="1" outlineLevel="1">
      <c r="A70" t="s">
        <v>1889</v>
      </c>
      <c r="B70" s="11" t="s">
        <v>512</v>
      </c>
      <c r="E70" s="1">
        <v>1968</v>
      </c>
      <c r="F70" s="1">
        <v>1404</v>
      </c>
      <c r="G70" s="1">
        <v>1353</v>
      </c>
      <c r="H70" s="2"/>
      <c r="I70" s="2">
        <f t="shared" si="23"/>
        <v>0.6875</v>
      </c>
      <c r="J70" s="10">
        <f t="shared" si="16"/>
        <v>2</v>
      </c>
      <c r="K70" s="9">
        <f t="shared" si="17"/>
        <v>3</v>
      </c>
      <c r="L70" s="8">
        <f t="shared" si="18"/>
        <v>1</v>
      </c>
      <c r="M70" s="2">
        <f t="shared" si="19"/>
        <v>0.32552215995924605</v>
      </c>
      <c r="N70" s="2">
        <f t="shared" si="20"/>
        <v>0.27763627101375443</v>
      </c>
      <c r="O70" s="2">
        <f t="shared" si="21"/>
        <v>0.39684156902699946</v>
      </c>
      <c r="P70" s="2">
        <f t="shared" si="22"/>
        <v>5.5511151231257827E-17</v>
      </c>
      <c r="Q70" s="1">
        <v>639</v>
      </c>
      <c r="R70" s="1">
        <v>545</v>
      </c>
      <c r="S70" s="1">
        <v>779</v>
      </c>
      <c r="W70" s="1">
        <v>0</v>
      </c>
      <c r="Z70" t="s">
        <v>1685</v>
      </c>
      <c r="AA70" t="e">
        <f>#REF!</f>
        <v>#REF!</v>
      </c>
      <c r="AD70" s="35">
        <v>9</v>
      </c>
      <c r="AE70" s="37">
        <v>5</v>
      </c>
      <c r="AF70" s="37">
        <v>45</v>
      </c>
      <c r="AG70" s="41">
        <v>40290</v>
      </c>
      <c r="AH70" s="41">
        <f t="shared" si="24"/>
        <v>9005</v>
      </c>
      <c r="AI70" t="s">
        <v>918</v>
      </c>
    </row>
    <row r="71" spans="1:35" hidden="1" outlineLevel="1">
      <c r="A71" t="s">
        <v>235</v>
      </c>
      <c r="B71" s="11" t="s">
        <v>512</v>
      </c>
      <c r="E71" s="1">
        <v>8814</v>
      </c>
      <c r="F71" s="1">
        <v>4594</v>
      </c>
      <c r="G71" s="1">
        <v>4306</v>
      </c>
      <c r="H71" s="2"/>
      <c r="I71" s="2">
        <f t="shared" si="23"/>
        <v>0.48854095756750626</v>
      </c>
      <c r="J71" s="10">
        <f t="shared" si="16"/>
        <v>2</v>
      </c>
      <c r="K71" s="9">
        <f t="shared" si="17"/>
        <v>3</v>
      </c>
      <c r="L71" s="8">
        <f t="shared" si="18"/>
        <v>1</v>
      </c>
      <c r="M71" s="2">
        <f t="shared" si="19"/>
        <v>0.26934422509643746</v>
      </c>
      <c r="N71" s="2">
        <f t="shared" si="20"/>
        <v>0.17007034263671431</v>
      </c>
      <c r="O71" s="2">
        <f t="shared" si="21"/>
        <v>0.5605854322668482</v>
      </c>
      <c r="P71" s="2">
        <f t="shared" si="22"/>
        <v>0</v>
      </c>
      <c r="Q71" s="1">
        <v>2374</v>
      </c>
      <c r="R71" s="1">
        <v>1499</v>
      </c>
      <c r="S71" s="1">
        <v>4941</v>
      </c>
      <c r="W71" s="1">
        <v>7</v>
      </c>
      <c r="Z71" t="s">
        <v>683</v>
      </c>
      <c r="AA71" t="e">
        <f>#REF!</f>
        <v>#REF!</v>
      </c>
      <c r="AD71" s="35">
        <v>9</v>
      </c>
      <c r="AE71" s="37">
        <v>15</v>
      </c>
      <c r="AF71" s="37">
        <v>35</v>
      </c>
      <c r="AG71" s="41">
        <v>40500</v>
      </c>
      <c r="AH71" s="41">
        <f t="shared" si="24"/>
        <v>9015</v>
      </c>
      <c r="AI71" t="s">
        <v>918</v>
      </c>
    </row>
    <row r="72" spans="1:35" hidden="1" outlineLevel="1">
      <c r="A72" t="s">
        <v>2812</v>
      </c>
      <c r="B72" s="11" t="s">
        <v>512</v>
      </c>
      <c r="E72" s="1">
        <v>4413</v>
      </c>
      <c r="F72" s="1">
        <v>3003</v>
      </c>
      <c r="G72" s="1">
        <v>2795</v>
      </c>
      <c r="H72" s="2"/>
      <c r="I72" s="2">
        <f t="shared" si="23"/>
        <v>0.63335599365510986</v>
      </c>
      <c r="J72" s="10">
        <f t="shared" si="16"/>
        <v>3</v>
      </c>
      <c r="K72" s="9">
        <f t="shared" si="17"/>
        <v>2</v>
      </c>
      <c r="L72" s="8">
        <f t="shared" si="18"/>
        <v>1</v>
      </c>
      <c r="M72" s="2">
        <f t="shared" si="19"/>
        <v>0.21753908905506458</v>
      </c>
      <c r="N72" s="2">
        <f t="shared" si="20"/>
        <v>0.24473147518694766</v>
      </c>
      <c r="O72" s="2">
        <f t="shared" si="21"/>
        <v>0.53772943575798782</v>
      </c>
      <c r="P72" s="2">
        <f t="shared" si="22"/>
        <v>0</v>
      </c>
      <c r="Q72" s="1">
        <v>960</v>
      </c>
      <c r="R72" s="1">
        <v>1080</v>
      </c>
      <c r="S72" s="1">
        <v>2373</v>
      </c>
      <c r="W72" s="1">
        <v>3</v>
      </c>
      <c r="Z72" t="s">
        <v>2895</v>
      </c>
      <c r="AA72" t="e">
        <f>#REF!</f>
        <v>#REF!</v>
      </c>
      <c r="AD72" s="35">
        <v>9</v>
      </c>
      <c r="AE72" s="37">
        <v>7</v>
      </c>
      <c r="AF72" s="37">
        <v>50</v>
      </c>
      <c r="AG72" s="41">
        <v>40710</v>
      </c>
      <c r="AH72" s="41">
        <f t="shared" si="24"/>
        <v>9007</v>
      </c>
      <c r="AI72" t="s">
        <v>918</v>
      </c>
    </row>
    <row r="73" spans="1:35" hidden="1" outlineLevel="1">
      <c r="A73" t="s">
        <v>2284</v>
      </c>
      <c r="B73" s="11" t="s">
        <v>512</v>
      </c>
      <c r="E73" s="1">
        <v>4555</v>
      </c>
      <c r="F73" s="1">
        <v>3086</v>
      </c>
      <c r="G73" s="1">
        <v>2938</v>
      </c>
      <c r="H73" s="2"/>
      <c r="I73" s="2">
        <f t="shared" si="23"/>
        <v>0.64500548847420414</v>
      </c>
      <c r="J73" s="10">
        <f t="shared" si="16"/>
        <v>2</v>
      </c>
      <c r="K73" s="9">
        <f t="shared" si="17"/>
        <v>3</v>
      </c>
      <c r="L73" s="8">
        <f t="shared" si="18"/>
        <v>1</v>
      </c>
      <c r="M73" s="2">
        <f t="shared" si="19"/>
        <v>0.26123348017621145</v>
      </c>
      <c r="N73" s="2">
        <f t="shared" si="20"/>
        <v>0.25814977973568282</v>
      </c>
      <c r="O73" s="2">
        <f t="shared" si="21"/>
        <v>0.48061674008810573</v>
      </c>
      <c r="P73" s="2">
        <f t="shared" si="22"/>
        <v>-5.5511151231257827E-17</v>
      </c>
      <c r="Q73" s="1">
        <v>1186</v>
      </c>
      <c r="R73" s="1">
        <v>1172</v>
      </c>
      <c r="S73" s="1">
        <v>2182</v>
      </c>
      <c r="W73" s="1">
        <v>3</v>
      </c>
      <c r="Z73" t="s">
        <v>2226</v>
      </c>
      <c r="AA73" t="e">
        <f>#REF!</f>
        <v>#REF!</v>
      </c>
      <c r="AD73" s="35">
        <v>9</v>
      </c>
      <c r="AE73" s="37">
        <v>11</v>
      </c>
      <c r="AF73" s="37">
        <v>35</v>
      </c>
      <c r="AG73" s="41">
        <v>42390</v>
      </c>
      <c r="AH73" s="41">
        <f t="shared" si="24"/>
        <v>9011</v>
      </c>
      <c r="AI73" t="s">
        <v>918</v>
      </c>
    </row>
    <row r="74" spans="1:35" hidden="1" outlineLevel="1">
      <c r="A74" t="s">
        <v>1040</v>
      </c>
      <c r="B74" s="11" t="s">
        <v>512</v>
      </c>
      <c r="E74" s="1">
        <v>8528</v>
      </c>
      <c r="F74" s="1">
        <v>5341</v>
      </c>
      <c r="G74" s="1">
        <v>5105</v>
      </c>
      <c r="H74" s="2"/>
      <c r="I74" s="2">
        <f t="shared" si="23"/>
        <v>0.59861632270168852</v>
      </c>
      <c r="J74" s="10">
        <f t="shared" si="16"/>
        <v>3</v>
      </c>
      <c r="K74" s="9">
        <f t="shared" si="17"/>
        <v>2</v>
      </c>
      <c r="L74" s="8">
        <f t="shared" si="18"/>
        <v>1</v>
      </c>
      <c r="M74" s="2">
        <f t="shared" si="19"/>
        <v>0.23040770767242391</v>
      </c>
      <c r="N74" s="2">
        <f t="shared" si="20"/>
        <v>0.26965103983080718</v>
      </c>
      <c r="O74" s="2">
        <f t="shared" si="21"/>
        <v>0.49994125249676891</v>
      </c>
      <c r="P74" s="2">
        <f t="shared" si="22"/>
        <v>0</v>
      </c>
      <c r="Q74" s="1">
        <v>1961</v>
      </c>
      <c r="R74" s="1">
        <v>2295</v>
      </c>
      <c r="S74" s="1">
        <v>4255</v>
      </c>
      <c r="W74" s="1">
        <v>4</v>
      </c>
      <c r="Z74" t="s">
        <v>2226</v>
      </c>
      <c r="AA74" t="e">
        <f>#REF!</f>
        <v>#REF!</v>
      </c>
      <c r="AD74" s="35">
        <v>9</v>
      </c>
      <c r="AE74" s="37">
        <v>11</v>
      </c>
      <c r="AF74" s="37">
        <v>40</v>
      </c>
      <c r="AG74" s="41">
        <v>42600</v>
      </c>
      <c r="AH74" s="41">
        <f t="shared" si="24"/>
        <v>9011</v>
      </c>
      <c r="AI74" t="s">
        <v>918</v>
      </c>
    </row>
    <row r="75" spans="1:35" hidden="1" outlineLevel="1">
      <c r="A75" t="s">
        <v>342</v>
      </c>
      <c r="B75" s="11" t="s">
        <v>512</v>
      </c>
      <c r="E75" s="1">
        <v>2502</v>
      </c>
      <c r="F75" s="1">
        <v>1568</v>
      </c>
      <c r="G75" s="1">
        <v>1457</v>
      </c>
      <c r="H75" s="2"/>
      <c r="I75" s="2">
        <f t="shared" si="23"/>
        <v>0.58233413269384493</v>
      </c>
      <c r="J75" s="10">
        <f t="shared" si="16"/>
        <v>2</v>
      </c>
      <c r="K75" s="9">
        <f t="shared" si="17"/>
        <v>3</v>
      </c>
      <c r="L75" s="8">
        <f t="shared" si="18"/>
        <v>1</v>
      </c>
      <c r="M75" s="2">
        <f t="shared" si="19"/>
        <v>0.3254414125200642</v>
      </c>
      <c r="N75" s="2">
        <f t="shared" si="20"/>
        <v>0.1817817014446228</v>
      </c>
      <c r="O75" s="2">
        <f t="shared" si="21"/>
        <v>0.492776886035313</v>
      </c>
      <c r="P75" s="2">
        <f t="shared" si="22"/>
        <v>0</v>
      </c>
      <c r="Q75" s="1">
        <v>811</v>
      </c>
      <c r="R75" s="1">
        <v>453</v>
      </c>
      <c r="S75" s="1">
        <v>1228</v>
      </c>
      <c r="W75" s="1">
        <v>2</v>
      </c>
      <c r="Z75" t="s">
        <v>2226</v>
      </c>
      <c r="AA75" t="e">
        <f>#REF!</f>
        <v>#REF!</v>
      </c>
      <c r="AD75" s="35">
        <v>9</v>
      </c>
      <c r="AE75" s="37">
        <v>11</v>
      </c>
      <c r="AF75" s="37">
        <v>45</v>
      </c>
      <c r="AG75" s="41">
        <v>43230</v>
      </c>
      <c r="AH75" s="41">
        <f t="shared" si="24"/>
        <v>9011</v>
      </c>
      <c r="AI75" t="s">
        <v>918</v>
      </c>
    </row>
    <row r="76" spans="1:35" hidden="1" outlineLevel="1">
      <c r="A76" t="s">
        <v>1685</v>
      </c>
      <c r="B76" s="11" t="s">
        <v>512</v>
      </c>
      <c r="E76" s="1">
        <v>6035</v>
      </c>
      <c r="F76" s="1">
        <v>3829</v>
      </c>
      <c r="G76" s="1">
        <v>3763</v>
      </c>
      <c r="H76" s="2"/>
      <c r="I76" s="2">
        <f t="shared" si="23"/>
        <v>0.62352941176470589</v>
      </c>
      <c r="J76" s="10">
        <f t="shared" si="16"/>
        <v>3</v>
      </c>
      <c r="K76" s="9">
        <f t="shared" si="17"/>
        <v>2</v>
      </c>
      <c r="L76" s="8">
        <f t="shared" si="18"/>
        <v>1</v>
      </c>
      <c r="M76" s="2">
        <f t="shared" si="19"/>
        <v>0.24247964101711816</v>
      </c>
      <c r="N76" s="2">
        <f t="shared" si="20"/>
        <v>0.33488449393385405</v>
      </c>
      <c r="O76" s="2">
        <f t="shared" si="21"/>
        <v>0.42263586504902778</v>
      </c>
      <c r="P76" s="2">
        <f t="shared" si="22"/>
        <v>0</v>
      </c>
      <c r="Q76" s="1">
        <v>1459</v>
      </c>
      <c r="R76" s="1">
        <v>2015</v>
      </c>
      <c r="S76" s="1">
        <v>2543</v>
      </c>
      <c r="W76" s="1">
        <v>3</v>
      </c>
      <c r="Z76" t="s">
        <v>1685</v>
      </c>
      <c r="AA76" t="e">
        <f>#REF!</f>
        <v>#REF!</v>
      </c>
      <c r="AD76" s="35">
        <v>9</v>
      </c>
      <c r="AE76" s="37">
        <v>5</v>
      </c>
      <c r="AF76" s="37">
        <v>50</v>
      </c>
      <c r="AG76" s="41">
        <v>43370</v>
      </c>
      <c r="AH76" s="41">
        <f t="shared" si="24"/>
        <v>9005</v>
      </c>
      <c r="AI76" t="s">
        <v>918</v>
      </c>
    </row>
    <row r="77" spans="1:35" hidden="1" outlineLevel="1">
      <c r="A77" t="s">
        <v>522</v>
      </c>
      <c r="B77" s="11" t="s">
        <v>512</v>
      </c>
      <c r="E77" s="1">
        <v>1733</v>
      </c>
      <c r="F77" s="1">
        <v>1301</v>
      </c>
      <c r="G77" s="1">
        <v>1245</v>
      </c>
      <c r="H77" s="2"/>
      <c r="I77" s="2">
        <f t="shared" si="23"/>
        <v>0.71840738603577614</v>
      </c>
      <c r="J77" s="10">
        <f t="shared" si="16"/>
        <v>3</v>
      </c>
      <c r="K77" s="9">
        <f t="shared" si="17"/>
        <v>2</v>
      </c>
      <c r="L77" s="8">
        <f t="shared" si="18"/>
        <v>1</v>
      </c>
      <c r="M77" s="2">
        <f t="shared" si="19"/>
        <v>0.24956471271038885</v>
      </c>
      <c r="N77" s="2">
        <f t="shared" si="20"/>
        <v>0.35113174695298899</v>
      </c>
      <c r="O77" s="2">
        <f t="shared" si="21"/>
        <v>0.39930354033662219</v>
      </c>
      <c r="P77" s="2">
        <f t="shared" si="22"/>
        <v>0</v>
      </c>
      <c r="Q77" s="1">
        <v>430</v>
      </c>
      <c r="R77" s="1">
        <v>605</v>
      </c>
      <c r="S77" s="1">
        <v>688</v>
      </c>
      <c r="W77" s="1">
        <v>4</v>
      </c>
      <c r="Z77" t="s">
        <v>2226</v>
      </c>
      <c r="AA77" t="e">
        <f>#REF!</f>
        <v>#REF!</v>
      </c>
      <c r="AD77" s="35">
        <v>9</v>
      </c>
      <c r="AE77" s="37">
        <v>11</v>
      </c>
      <c r="AF77" s="37">
        <v>50</v>
      </c>
      <c r="AG77" s="41">
        <v>44210</v>
      </c>
      <c r="AH77" s="41">
        <f t="shared" si="24"/>
        <v>9011</v>
      </c>
      <c r="AI77" t="s">
        <v>918</v>
      </c>
    </row>
    <row r="78" spans="1:35" hidden="1" outlineLevel="1">
      <c r="A78" t="s">
        <v>745</v>
      </c>
      <c r="B78" s="11" t="s">
        <v>512</v>
      </c>
      <c r="E78" s="1">
        <v>13052</v>
      </c>
      <c r="F78" s="1">
        <v>8212</v>
      </c>
      <c r="G78" s="1">
        <v>7754</v>
      </c>
      <c r="H78" s="2"/>
      <c r="I78" s="2">
        <f t="shared" si="23"/>
        <v>0.59408519767085499</v>
      </c>
      <c r="J78" s="10">
        <f t="shared" si="16"/>
        <v>3</v>
      </c>
      <c r="K78" s="9">
        <f t="shared" si="17"/>
        <v>2</v>
      </c>
      <c r="L78" s="8">
        <f t="shared" si="18"/>
        <v>1</v>
      </c>
      <c r="M78" s="2">
        <f t="shared" si="19"/>
        <v>0.23565070595457335</v>
      </c>
      <c r="N78" s="2">
        <f t="shared" si="20"/>
        <v>0.33187538367096381</v>
      </c>
      <c r="O78" s="2">
        <f t="shared" si="21"/>
        <v>0.43247391037446287</v>
      </c>
      <c r="P78" s="2">
        <f t="shared" si="22"/>
        <v>-5.5511151231257827E-17</v>
      </c>
      <c r="Q78" s="1">
        <v>3071</v>
      </c>
      <c r="R78" s="1">
        <v>4325</v>
      </c>
      <c r="S78" s="1">
        <v>5636</v>
      </c>
      <c r="W78" s="1">
        <v>9</v>
      </c>
      <c r="Z78" t="s">
        <v>1265</v>
      </c>
      <c r="AA78" t="e">
        <f>#REF!</f>
        <v>#REF!</v>
      </c>
      <c r="AD78" s="35">
        <v>9</v>
      </c>
      <c r="AE78" s="37">
        <v>9</v>
      </c>
      <c r="AF78" s="37">
        <v>50</v>
      </c>
      <c r="AG78" s="41">
        <v>44560</v>
      </c>
      <c r="AH78" s="41">
        <f t="shared" si="24"/>
        <v>9009</v>
      </c>
      <c r="AI78" t="s">
        <v>918</v>
      </c>
    </row>
    <row r="79" spans="1:35" hidden="1" outlineLevel="1">
      <c r="A79" t="s">
        <v>135</v>
      </c>
      <c r="B79" s="11" t="s">
        <v>512</v>
      </c>
      <c r="E79" s="1">
        <v>30334</v>
      </c>
      <c r="F79" s="1">
        <v>18228</v>
      </c>
      <c r="G79" s="1">
        <v>16546</v>
      </c>
      <c r="H79" s="2"/>
      <c r="I79" s="2">
        <f t="shared" si="23"/>
        <v>0.545460539328806</v>
      </c>
      <c r="J79" s="10">
        <f t="shared" si="16"/>
        <v>2</v>
      </c>
      <c r="K79" s="9">
        <f t="shared" si="17"/>
        <v>3</v>
      </c>
      <c r="L79" s="8">
        <f t="shared" si="18"/>
        <v>1</v>
      </c>
      <c r="M79" s="2">
        <f t="shared" si="19"/>
        <v>0.35791799980209121</v>
      </c>
      <c r="N79" s="2">
        <f t="shared" si="20"/>
        <v>0.19685325065144968</v>
      </c>
      <c r="O79" s="2">
        <f t="shared" si="21"/>
        <v>0.44522874954645908</v>
      </c>
      <c r="P79" s="2">
        <f t="shared" si="22"/>
        <v>1.1102230246251565E-16</v>
      </c>
      <c r="Q79" s="1">
        <v>10851</v>
      </c>
      <c r="R79" s="1">
        <v>5968</v>
      </c>
      <c r="S79" s="1">
        <v>13498</v>
      </c>
      <c r="W79" s="1">
        <v>24</v>
      </c>
      <c r="Z79" t="s">
        <v>2159</v>
      </c>
      <c r="AA79" t="e">
        <f>#REF!</f>
        <v>#REF!</v>
      </c>
      <c r="AD79" s="35">
        <v>9</v>
      </c>
      <c r="AE79" s="37">
        <v>3</v>
      </c>
      <c r="AF79" s="37">
        <v>80</v>
      </c>
      <c r="AG79" s="41">
        <v>44700</v>
      </c>
      <c r="AH79" s="41">
        <f t="shared" si="24"/>
        <v>9003</v>
      </c>
      <c r="AI79" t="s">
        <v>918</v>
      </c>
    </row>
    <row r="80" spans="1:35" hidden="1" outlineLevel="1">
      <c r="A80" t="s">
        <v>2886</v>
      </c>
      <c r="B80" s="11" t="s">
        <v>512</v>
      </c>
      <c r="E80" s="1">
        <v>10448</v>
      </c>
      <c r="F80" s="1">
        <v>6274</v>
      </c>
      <c r="G80" s="1">
        <v>6150</v>
      </c>
      <c r="H80" s="2"/>
      <c r="I80" s="2">
        <f t="shared" si="23"/>
        <v>0.58862940275650844</v>
      </c>
      <c r="J80" s="10">
        <f t="shared" si="16"/>
        <v>2</v>
      </c>
      <c r="K80" s="9">
        <f t="shared" si="17"/>
        <v>3</v>
      </c>
      <c r="L80" s="8">
        <f t="shared" si="18"/>
        <v>1</v>
      </c>
      <c r="M80" s="2">
        <f t="shared" si="19"/>
        <v>0.39976333694901883</v>
      </c>
      <c r="N80" s="2">
        <f t="shared" si="20"/>
        <v>0.13361601419978306</v>
      </c>
      <c r="O80" s="2">
        <f t="shared" si="21"/>
        <v>0.46662064885119808</v>
      </c>
      <c r="P80" s="2">
        <f t="shared" si="22"/>
        <v>5.5511151231257827E-17</v>
      </c>
      <c r="Q80" s="1">
        <v>4054</v>
      </c>
      <c r="R80" s="1">
        <v>1355</v>
      </c>
      <c r="S80" s="1">
        <v>4732</v>
      </c>
      <c r="W80" s="1">
        <v>4</v>
      </c>
      <c r="Z80" t="s">
        <v>2227</v>
      </c>
      <c r="AA80" t="e">
        <f>#REF!</f>
        <v>#REF!</v>
      </c>
      <c r="AD80" s="35">
        <v>9</v>
      </c>
      <c r="AE80" s="37">
        <v>13</v>
      </c>
      <c r="AF80" s="37">
        <v>35</v>
      </c>
      <c r="AG80" s="41">
        <v>44910</v>
      </c>
      <c r="AH80" s="41">
        <f t="shared" si="24"/>
        <v>9013</v>
      </c>
      <c r="AI80" t="s">
        <v>918</v>
      </c>
    </row>
    <row r="81" spans="1:35" hidden="1" outlineLevel="1">
      <c r="A81" t="s">
        <v>2484</v>
      </c>
      <c r="B81" s="11" t="s">
        <v>512</v>
      </c>
      <c r="E81" s="1">
        <v>4065</v>
      </c>
      <c r="F81" s="1">
        <v>2901</v>
      </c>
      <c r="G81" s="1">
        <v>2753</v>
      </c>
      <c r="H81" s="2"/>
      <c r="I81" s="2">
        <f t="shared" si="23"/>
        <v>0.67724477244772452</v>
      </c>
      <c r="J81" s="10">
        <f t="shared" si="16"/>
        <v>2</v>
      </c>
      <c r="K81" s="9">
        <f t="shared" si="17"/>
        <v>3</v>
      </c>
      <c r="L81" s="8">
        <f t="shared" si="18"/>
        <v>1</v>
      </c>
      <c r="M81" s="2">
        <f t="shared" si="19"/>
        <v>0.29552165354330706</v>
      </c>
      <c r="N81" s="2">
        <f t="shared" si="20"/>
        <v>0.24827755905511811</v>
      </c>
      <c r="O81" s="2">
        <f t="shared" si="21"/>
        <v>0.45620078740157483</v>
      </c>
      <c r="P81" s="2">
        <f t="shared" si="22"/>
        <v>0</v>
      </c>
      <c r="Q81" s="1">
        <v>1201</v>
      </c>
      <c r="R81" s="1">
        <v>1009</v>
      </c>
      <c r="S81" s="1">
        <v>1854</v>
      </c>
      <c r="W81" s="1">
        <v>1</v>
      </c>
      <c r="Z81" t="s">
        <v>2159</v>
      </c>
      <c r="AA81" t="e">
        <f>#REF!</f>
        <v>#REF!</v>
      </c>
      <c r="AD81" s="35">
        <v>9</v>
      </c>
      <c r="AE81" s="37">
        <v>3</v>
      </c>
      <c r="AF81" s="37">
        <v>85</v>
      </c>
      <c r="AG81" s="41">
        <v>45820</v>
      </c>
      <c r="AH81" s="41">
        <f t="shared" si="24"/>
        <v>9003</v>
      </c>
      <c r="AI81" t="s">
        <v>918</v>
      </c>
    </row>
    <row r="82" spans="1:35" hidden="1" outlineLevel="1">
      <c r="A82" t="s">
        <v>835</v>
      </c>
      <c r="B82" s="11" t="s">
        <v>512</v>
      </c>
      <c r="E82" s="1">
        <v>30594</v>
      </c>
      <c r="F82" s="1">
        <v>16391</v>
      </c>
      <c r="G82" s="1">
        <v>15207</v>
      </c>
      <c r="H82" s="2"/>
      <c r="I82" s="2">
        <f t="shared" si="23"/>
        <v>0.49705824671504217</v>
      </c>
      <c r="J82" s="10">
        <f t="shared" si="16"/>
        <v>2</v>
      </c>
      <c r="K82" s="9">
        <f t="shared" si="17"/>
        <v>3</v>
      </c>
      <c r="L82" s="8">
        <f t="shared" si="18"/>
        <v>1</v>
      </c>
      <c r="M82" s="2">
        <f t="shared" si="19"/>
        <v>0.3162784611358283</v>
      </c>
      <c r="N82" s="2">
        <f t="shared" si="20"/>
        <v>0.13752944255430516</v>
      </c>
      <c r="O82" s="2">
        <f t="shared" si="21"/>
        <v>0.54619209630986654</v>
      </c>
      <c r="P82" s="2">
        <f t="shared" si="22"/>
        <v>0</v>
      </c>
      <c r="Q82" s="1">
        <v>9668</v>
      </c>
      <c r="R82" s="1">
        <v>4204</v>
      </c>
      <c r="S82" s="1">
        <v>16696</v>
      </c>
      <c r="W82" s="1">
        <v>20</v>
      </c>
      <c r="Z82" t="s">
        <v>1265</v>
      </c>
      <c r="AA82" t="e">
        <f>#REF!</f>
        <v>#REF!</v>
      </c>
      <c r="AD82" s="35">
        <v>9</v>
      </c>
      <c r="AE82" s="37">
        <v>9</v>
      </c>
      <c r="AF82" s="37">
        <v>55</v>
      </c>
      <c r="AG82" s="41">
        <v>46520</v>
      </c>
      <c r="AH82" s="41">
        <f t="shared" si="24"/>
        <v>9009</v>
      </c>
      <c r="AI82" t="s">
        <v>918</v>
      </c>
    </row>
    <row r="83" spans="1:35" hidden="1" outlineLevel="1">
      <c r="A83" t="s">
        <v>786</v>
      </c>
      <c r="B83" s="11" t="s">
        <v>512</v>
      </c>
      <c r="E83" s="1">
        <v>4676</v>
      </c>
      <c r="F83" s="1">
        <v>3315</v>
      </c>
      <c r="G83" s="1">
        <v>3122</v>
      </c>
      <c r="H83" s="2"/>
      <c r="I83" s="2">
        <f t="shared" si="23"/>
        <v>0.66766467065868262</v>
      </c>
      <c r="J83" s="10">
        <f t="shared" si="16"/>
        <v>3</v>
      </c>
      <c r="K83" s="9">
        <f t="shared" si="17"/>
        <v>1</v>
      </c>
      <c r="L83" s="8">
        <f t="shared" si="18"/>
        <v>2</v>
      </c>
      <c r="M83" s="2">
        <f t="shared" si="19"/>
        <v>0.19772678533133176</v>
      </c>
      <c r="N83" s="2">
        <f t="shared" si="20"/>
        <v>0.50075058974908859</v>
      </c>
      <c r="O83" s="2">
        <f t="shared" si="21"/>
        <v>0.30152262491957965</v>
      </c>
      <c r="P83" s="2">
        <f t="shared" si="22"/>
        <v>-5.5511151231257827E-17</v>
      </c>
      <c r="Q83" s="1">
        <v>922</v>
      </c>
      <c r="R83" s="1">
        <v>2335</v>
      </c>
      <c r="S83" s="1">
        <v>1406</v>
      </c>
      <c r="W83" s="1">
        <v>2</v>
      </c>
      <c r="Z83" t="s">
        <v>1265</v>
      </c>
      <c r="AA83" t="e">
        <f>#REF!</f>
        <v>#REF!</v>
      </c>
      <c r="AD83" s="35">
        <v>9</v>
      </c>
      <c r="AE83" s="37">
        <v>9</v>
      </c>
      <c r="AF83" s="37">
        <v>60</v>
      </c>
      <c r="AG83" s="41">
        <v>46940</v>
      </c>
      <c r="AH83" s="41">
        <f t="shared" si="24"/>
        <v>9009</v>
      </c>
      <c r="AI83" t="s">
        <v>918</v>
      </c>
    </row>
    <row r="84" spans="1:35" hidden="1" outlineLevel="1">
      <c r="A84" t="s">
        <v>2245</v>
      </c>
      <c r="B84" s="11" t="s">
        <v>512</v>
      </c>
      <c r="E84" s="1">
        <v>3040</v>
      </c>
      <c r="F84" s="1">
        <v>2098</v>
      </c>
      <c r="G84" s="1">
        <v>1916</v>
      </c>
      <c r="H84" s="2"/>
      <c r="I84" s="2">
        <f t="shared" si="23"/>
        <v>0.63026315789473686</v>
      </c>
      <c r="J84" s="10">
        <f t="shared" si="16"/>
        <v>2</v>
      </c>
      <c r="K84" s="9">
        <f t="shared" si="17"/>
        <v>3</v>
      </c>
      <c r="L84" s="8">
        <f t="shared" si="18"/>
        <v>1</v>
      </c>
      <c r="M84" s="2">
        <f t="shared" si="19"/>
        <v>0.30423280423280424</v>
      </c>
      <c r="N84" s="2">
        <f t="shared" si="20"/>
        <v>0.19576719576719576</v>
      </c>
      <c r="O84" s="2">
        <f t="shared" si="21"/>
        <v>0.5</v>
      </c>
      <c r="P84" s="2">
        <f t="shared" si="22"/>
        <v>0</v>
      </c>
      <c r="Q84" s="1">
        <v>920</v>
      </c>
      <c r="R84" s="1">
        <v>592</v>
      </c>
      <c r="S84" s="1">
        <v>1512</v>
      </c>
      <c r="W84" s="1">
        <v>5</v>
      </c>
      <c r="Z84" t="s">
        <v>2895</v>
      </c>
      <c r="AA84" t="e">
        <f>#REF!</f>
        <v>#REF!</v>
      </c>
      <c r="AD84" s="35">
        <v>9</v>
      </c>
      <c r="AE84" s="37">
        <v>7</v>
      </c>
      <c r="AF84" s="37">
        <v>55</v>
      </c>
      <c r="AG84" s="41">
        <v>47080</v>
      </c>
      <c r="AH84" s="41">
        <f t="shared" si="24"/>
        <v>9007</v>
      </c>
      <c r="AI84" t="s">
        <v>918</v>
      </c>
    </row>
    <row r="85" spans="1:35" hidden="1" outlineLevel="1">
      <c r="A85" t="s">
        <v>1489</v>
      </c>
      <c r="B85" s="11" t="s">
        <v>512</v>
      </c>
      <c r="E85" s="1">
        <v>22940</v>
      </c>
      <c r="F85" s="1">
        <v>14383</v>
      </c>
      <c r="G85" s="1">
        <v>10455</v>
      </c>
      <c r="H85" s="2"/>
      <c r="I85" s="2">
        <f t="shared" si="23"/>
        <v>0.45575414123801222</v>
      </c>
      <c r="J85" s="10">
        <f t="shared" si="16"/>
        <v>1</v>
      </c>
      <c r="K85" s="9">
        <f t="shared" si="17"/>
        <v>3</v>
      </c>
      <c r="L85" s="8">
        <f t="shared" si="18"/>
        <v>2</v>
      </c>
      <c r="M85" s="2">
        <f t="shared" si="19"/>
        <v>0.46206987014122686</v>
      </c>
      <c r="N85" s="2">
        <f t="shared" si="20"/>
        <v>0.15307594770670283</v>
      </c>
      <c r="O85" s="2">
        <f t="shared" si="21"/>
        <v>0.38485418215207029</v>
      </c>
      <c r="P85" s="2">
        <f t="shared" si="22"/>
        <v>-5.5511151231257827E-17</v>
      </c>
      <c r="Q85" s="1">
        <v>10568</v>
      </c>
      <c r="R85" s="1">
        <v>3501</v>
      </c>
      <c r="S85" s="1">
        <v>8802</v>
      </c>
      <c r="W85" s="1">
        <v>16</v>
      </c>
      <c r="Z85" t="s">
        <v>2895</v>
      </c>
      <c r="AA85" t="e">
        <f>#REF!</f>
        <v>#REF!</v>
      </c>
      <c r="AD85" s="35">
        <v>9</v>
      </c>
      <c r="AE85" s="37">
        <v>7</v>
      </c>
      <c r="AF85" s="37">
        <v>60</v>
      </c>
      <c r="AG85" s="41">
        <v>47360</v>
      </c>
      <c r="AH85" s="41">
        <f t="shared" si="24"/>
        <v>9007</v>
      </c>
      <c r="AI85" t="s">
        <v>918</v>
      </c>
    </row>
    <row r="86" spans="1:35" hidden="1" outlineLevel="1">
      <c r="A86" t="s">
        <v>1207</v>
      </c>
      <c r="B86" s="11" t="s">
        <v>512</v>
      </c>
      <c r="E86" s="1">
        <v>31167</v>
      </c>
      <c r="F86" s="1">
        <v>19614</v>
      </c>
      <c r="G86" s="1">
        <v>17612</v>
      </c>
      <c r="H86" s="2"/>
      <c r="I86" s="2">
        <f t="shared" si="23"/>
        <v>0.56508486540250902</v>
      </c>
      <c r="J86" s="10">
        <f t="shared" si="16"/>
        <v>2</v>
      </c>
      <c r="K86" s="9">
        <f t="shared" si="17"/>
        <v>3</v>
      </c>
      <c r="L86" s="8">
        <f t="shared" si="18"/>
        <v>1</v>
      </c>
      <c r="M86" s="2">
        <f t="shared" si="19"/>
        <v>0.26253744323123007</v>
      </c>
      <c r="N86" s="2">
        <f t="shared" si="20"/>
        <v>0.22713949818017845</v>
      </c>
      <c r="O86" s="2">
        <f t="shared" si="21"/>
        <v>0.5103230585885915</v>
      </c>
      <c r="P86" s="2">
        <f t="shared" si="22"/>
        <v>0</v>
      </c>
      <c r="Q86" s="1">
        <v>8151</v>
      </c>
      <c r="R86" s="1">
        <v>7052</v>
      </c>
      <c r="S86" s="1">
        <v>15844</v>
      </c>
      <c r="W86" s="1">
        <v>20</v>
      </c>
      <c r="Z86" t="s">
        <v>1265</v>
      </c>
      <c r="AA86" t="e">
        <f>#REF!</f>
        <v>#REF!</v>
      </c>
      <c r="AD86" s="35">
        <v>9</v>
      </c>
      <c r="AE86" s="37">
        <v>9</v>
      </c>
      <c r="AF86" s="37">
        <v>65</v>
      </c>
      <c r="AG86" s="41">
        <v>47535</v>
      </c>
      <c r="AH86" s="41">
        <f t="shared" si="24"/>
        <v>9009</v>
      </c>
      <c r="AI86" t="s">
        <v>918</v>
      </c>
    </row>
    <row r="87" spans="1:35" hidden="1" outlineLevel="1">
      <c r="A87" t="s">
        <v>2005</v>
      </c>
      <c r="B87" s="11" t="s">
        <v>512</v>
      </c>
      <c r="E87" s="1">
        <v>12429</v>
      </c>
      <c r="F87" s="1">
        <v>7467</v>
      </c>
      <c r="G87" s="1">
        <v>7349</v>
      </c>
      <c r="H87" s="2"/>
      <c r="I87" s="2">
        <f t="shared" si="23"/>
        <v>0.59127846166224152</v>
      </c>
      <c r="J87" s="10">
        <f t="shared" si="16"/>
        <v>3</v>
      </c>
      <c r="K87" s="9">
        <f t="shared" si="17"/>
        <v>2</v>
      </c>
      <c r="L87" s="8">
        <f t="shared" si="18"/>
        <v>1</v>
      </c>
      <c r="M87" s="2">
        <f t="shared" si="19"/>
        <v>0.18055666960776451</v>
      </c>
      <c r="N87" s="2">
        <f t="shared" si="20"/>
        <v>0.26261329910964948</v>
      </c>
      <c r="O87" s="2">
        <f t="shared" si="21"/>
        <v>0.55683003128258601</v>
      </c>
      <c r="P87" s="2">
        <f t="shared" si="22"/>
        <v>0</v>
      </c>
      <c r="Q87" s="1">
        <v>2251</v>
      </c>
      <c r="R87" s="1">
        <v>3274</v>
      </c>
      <c r="S87" s="1">
        <v>6942</v>
      </c>
      <c r="W87" s="1">
        <v>5</v>
      </c>
      <c r="Z87" t="s">
        <v>2401</v>
      </c>
      <c r="AA87" t="e">
        <f>#REF!</f>
        <v>#REF!</v>
      </c>
      <c r="AD87" s="35">
        <v>9</v>
      </c>
      <c r="AE87" s="37">
        <v>1</v>
      </c>
      <c r="AF87" s="37">
        <v>45</v>
      </c>
      <c r="AG87" s="41">
        <v>48620</v>
      </c>
      <c r="AH87" s="41">
        <f t="shared" si="24"/>
        <v>9001</v>
      </c>
      <c r="AI87" t="s">
        <v>918</v>
      </c>
    </row>
    <row r="88" spans="1:35" hidden="1" outlineLevel="1">
      <c r="A88" t="s">
        <v>2365</v>
      </c>
      <c r="B88" s="11" t="s">
        <v>512</v>
      </c>
      <c r="E88" s="1">
        <v>9242</v>
      </c>
      <c r="F88" s="1">
        <v>5932</v>
      </c>
      <c r="G88" s="1">
        <v>5777</v>
      </c>
      <c r="H88" s="2"/>
      <c r="I88" s="2">
        <f t="shared" si="23"/>
        <v>0.62508115126595976</v>
      </c>
      <c r="J88" s="10">
        <f t="shared" si="16"/>
        <v>2</v>
      </c>
      <c r="K88" s="9">
        <f t="shared" si="17"/>
        <v>3</v>
      </c>
      <c r="L88" s="8">
        <f t="shared" si="18"/>
        <v>1</v>
      </c>
      <c r="M88" s="2">
        <f t="shared" si="19"/>
        <v>0.28759092389534252</v>
      </c>
      <c r="N88" s="2">
        <f t="shared" si="20"/>
        <v>0.16339159700358266</v>
      </c>
      <c r="O88" s="2">
        <f t="shared" si="21"/>
        <v>0.54901747910107479</v>
      </c>
      <c r="P88" s="2">
        <f t="shared" si="22"/>
        <v>1.1102230246251565E-16</v>
      </c>
      <c r="Q88" s="1">
        <v>2649</v>
      </c>
      <c r="R88" s="1">
        <v>1505</v>
      </c>
      <c r="S88" s="1">
        <v>5057</v>
      </c>
      <c r="W88" s="1">
        <v>13</v>
      </c>
      <c r="Z88" t="s">
        <v>2226</v>
      </c>
      <c r="AA88" t="e">
        <f>#REF!</f>
        <v>#REF!</v>
      </c>
      <c r="AD88" s="35">
        <v>9</v>
      </c>
      <c r="AE88" s="37">
        <v>11</v>
      </c>
      <c r="AF88" s="37">
        <v>55</v>
      </c>
      <c r="AG88" s="41">
        <v>48900</v>
      </c>
      <c r="AH88" s="41">
        <f t="shared" si="24"/>
        <v>9011</v>
      </c>
      <c r="AI88" t="s">
        <v>918</v>
      </c>
    </row>
    <row r="89" spans="1:35" hidden="1" outlineLevel="1">
      <c r="A89" t="s">
        <v>1683</v>
      </c>
      <c r="B89" s="11" t="s">
        <v>512</v>
      </c>
      <c r="E89" s="1">
        <v>1624</v>
      </c>
      <c r="F89" s="1">
        <v>1087</v>
      </c>
      <c r="G89" s="1">
        <v>1036</v>
      </c>
      <c r="H89" s="2"/>
      <c r="I89" s="2">
        <f t="shared" si="23"/>
        <v>0.63793103448275867</v>
      </c>
      <c r="J89" s="10">
        <f t="shared" si="16"/>
        <v>3</v>
      </c>
      <c r="K89" s="9">
        <f t="shared" si="17"/>
        <v>2</v>
      </c>
      <c r="L89" s="8">
        <f t="shared" si="18"/>
        <v>1</v>
      </c>
      <c r="M89" s="2">
        <f t="shared" si="19"/>
        <v>0.21511985248924401</v>
      </c>
      <c r="N89" s="2">
        <f t="shared" si="20"/>
        <v>0.3859864781807007</v>
      </c>
      <c r="O89" s="2">
        <f t="shared" si="21"/>
        <v>0.39889366933005532</v>
      </c>
      <c r="P89" s="2">
        <f t="shared" si="22"/>
        <v>-5.5511151231257827E-17</v>
      </c>
      <c r="Q89" s="1">
        <v>350</v>
      </c>
      <c r="R89" s="1">
        <v>628</v>
      </c>
      <c r="S89" s="1">
        <v>649</v>
      </c>
      <c r="W89" s="1">
        <v>0</v>
      </c>
      <c r="Z89" t="s">
        <v>1685</v>
      </c>
      <c r="AA89" t="e">
        <f>#REF!</f>
        <v>#REF!</v>
      </c>
      <c r="AD89" s="35">
        <v>9</v>
      </c>
      <c r="AE89" s="37">
        <v>5</v>
      </c>
      <c r="AF89" s="37">
        <v>55</v>
      </c>
      <c r="AG89" s="41">
        <v>49460</v>
      </c>
      <c r="AH89" s="41">
        <f t="shared" si="24"/>
        <v>9005</v>
      </c>
      <c r="AI89" t="s">
        <v>918</v>
      </c>
    </row>
    <row r="90" spans="1:35" hidden="1" outlineLevel="1">
      <c r="A90" t="s">
        <v>155</v>
      </c>
      <c r="B90" s="11" t="s">
        <v>512</v>
      </c>
      <c r="E90" s="1">
        <v>16468</v>
      </c>
      <c r="F90" s="1">
        <v>8743</v>
      </c>
      <c r="G90" s="1">
        <v>7359</v>
      </c>
      <c r="H90" s="2"/>
      <c r="I90" s="2">
        <f t="shared" si="23"/>
        <v>0.44686665047364588</v>
      </c>
      <c r="J90" s="10">
        <f t="shared" si="16"/>
        <v>2</v>
      </c>
      <c r="K90" s="9">
        <f t="shared" si="17"/>
        <v>3</v>
      </c>
      <c r="L90" s="8">
        <f t="shared" si="18"/>
        <v>1</v>
      </c>
      <c r="M90" s="2">
        <f t="shared" si="19"/>
        <v>0.33323122166401176</v>
      </c>
      <c r="N90" s="2">
        <f t="shared" si="20"/>
        <v>0.19041784095086386</v>
      </c>
      <c r="O90" s="2">
        <f t="shared" si="21"/>
        <v>0.47635093738512435</v>
      </c>
      <c r="P90" s="2">
        <f t="shared" si="22"/>
        <v>0</v>
      </c>
      <c r="Q90" s="1">
        <v>5439</v>
      </c>
      <c r="R90" s="1">
        <v>3108</v>
      </c>
      <c r="S90" s="1">
        <v>7775</v>
      </c>
      <c r="W90" s="1">
        <v>146</v>
      </c>
      <c r="Z90" t="s">
        <v>1265</v>
      </c>
      <c r="AA90" t="e">
        <f>#REF!</f>
        <v>#REF!</v>
      </c>
      <c r="AD90" s="35">
        <v>9</v>
      </c>
      <c r="AE90" s="37">
        <v>9</v>
      </c>
      <c r="AF90" s="37">
        <v>70</v>
      </c>
      <c r="AG90" s="41">
        <v>49950</v>
      </c>
      <c r="AH90" s="41">
        <f t="shared" si="24"/>
        <v>9009</v>
      </c>
      <c r="AI90" t="s">
        <v>918</v>
      </c>
    </row>
    <row r="91" spans="1:35" hidden="1" outlineLevel="1">
      <c r="A91" t="s">
        <v>1059</v>
      </c>
      <c r="B91" s="11" t="s">
        <v>512</v>
      </c>
      <c r="E91" s="1">
        <v>30574</v>
      </c>
      <c r="F91" s="1">
        <v>14657</v>
      </c>
      <c r="G91" s="1">
        <v>13543</v>
      </c>
      <c r="H91" s="2"/>
      <c r="I91" s="2">
        <f t="shared" si="23"/>
        <v>0.44295806894747169</v>
      </c>
      <c r="J91" s="10">
        <f t="shared" si="16"/>
        <v>1</v>
      </c>
      <c r="K91" s="9">
        <f t="shared" si="17"/>
        <v>3</v>
      </c>
      <c r="L91" s="8">
        <f t="shared" si="18"/>
        <v>2</v>
      </c>
      <c r="M91" s="2">
        <f t="shared" si="19"/>
        <v>0.52720820189274453</v>
      </c>
      <c r="N91" s="2">
        <f t="shared" si="20"/>
        <v>0.12253548895899054</v>
      </c>
      <c r="O91" s="2">
        <f t="shared" si="21"/>
        <v>0.350256309148265</v>
      </c>
      <c r="P91" s="2">
        <f t="shared" si="22"/>
        <v>-5.5511151231257827E-17</v>
      </c>
      <c r="Q91" s="1">
        <v>16044</v>
      </c>
      <c r="R91" s="1">
        <v>3729</v>
      </c>
      <c r="S91" s="1">
        <v>10659</v>
      </c>
      <c r="W91" s="1">
        <v>32</v>
      </c>
      <c r="Z91" t="s">
        <v>2159</v>
      </c>
      <c r="AA91" t="e">
        <f>#REF!</f>
        <v>#REF!</v>
      </c>
      <c r="AD91" s="35">
        <v>9</v>
      </c>
      <c r="AE91" s="37">
        <v>3</v>
      </c>
      <c r="AF91" s="37">
        <v>90</v>
      </c>
      <c r="AG91" s="41">
        <v>50440</v>
      </c>
      <c r="AH91" s="41">
        <f t="shared" si="24"/>
        <v>9003</v>
      </c>
      <c r="AI91" t="s">
        <v>918</v>
      </c>
    </row>
    <row r="92" spans="1:35" hidden="1" outlineLevel="1">
      <c r="A92" t="s">
        <v>661</v>
      </c>
      <c r="B92" s="11" t="s">
        <v>512</v>
      </c>
      <c r="E92" s="1">
        <v>11798</v>
      </c>
      <c r="F92" s="1">
        <v>8107</v>
      </c>
      <c r="G92" s="1">
        <v>7695</v>
      </c>
      <c r="H92" s="2"/>
      <c r="I92" s="2">
        <f t="shared" si="23"/>
        <v>0.65222919138837088</v>
      </c>
      <c r="J92" s="10">
        <f t="shared" si="16"/>
        <v>3</v>
      </c>
      <c r="K92" s="9">
        <f t="shared" si="17"/>
        <v>1</v>
      </c>
      <c r="L92" s="8">
        <f t="shared" si="18"/>
        <v>2</v>
      </c>
      <c r="M92" s="2">
        <f t="shared" si="19"/>
        <v>0.18760625637538253</v>
      </c>
      <c r="N92" s="2">
        <f t="shared" si="20"/>
        <v>0.51547092825569529</v>
      </c>
      <c r="O92" s="2">
        <f t="shared" si="21"/>
        <v>0.29692281536892212</v>
      </c>
      <c r="P92" s="2">
        <f t="shared" si="22"/>
        <v>5.5511151231257827E-17</v>
      </c>
      <c r="Q92" s="1">
        <v>2207</v>
      </c>
      <c r="R92" s="1">
        <v>6064</v>
      </c>
      <c r="S92" s="1">
        <v>3493</v>
      </c>
      <c r="W92" s="1">
        <v>19</v>
      </c>
      <c r="Z92" t="s">
        <v>2401</v>
      </c>
      <c r="AA92" t="e">
        <f>#REF!</f>
        <v>#REF!</v>
      </c>
      <c r="AD92" s="35">
        <v>9</v>
      </c>
      <c r="AE92" s="37">
        <v>1</v>
      </c>
      <c r="AF92" s="37">
        <v>50</v>
      </c>
      <c r="AG92" s="41">
        <v>50580</v>
      </c>
      <c r="AH92" s="41">
        <f t="shared" si="24"/>
        <v>9001</v>
      </c>
      <c r="AI92" t="s">
        <v>918</v>
      </c>
    </row>
    <row r="93" spans="1:35" hidden="1" outlineLevel="1">
      <c r="A93" t="s">
        <v>2298</v>
      </c>
      <c r="B93" s="11" t="s">
        <v>512</v>
      </c>
      <c r="E93" s="1">
        <v>8798</v>
      </c>
      <c r="F93" s="1">
        <v>5190</v>
      </c>
      <c r="G93" s="1">
        <v>4970</v>
      </c>
      <c r="H93" s="2"/>
      <c r="I93" s="2">
        <f t="shared" si="23"/>
        <v>0.56490111388952036</v>
      </c>
      <c r="J93" s="10">
        <f t="shared" si="16"/>
        <v>3</v>
      </c>
      <c r="K93" s="9">
        <f t="shared" si="17"/>
        <v>2</v>
      </c>
      <c r="L93" s="8">
        <f t="shared" si="18"/>
        <v>1</v>
      </c>
      <c r="M93" s="2">
        <f t="shared" si="19"/>
        <v>0.19172932330827067</v>
      </c>
      <c r="N93" s="2">
        <f t="shared" si="20"/>
        <v>0.31886534518113463</v>
      </c>
      <c r="O93" s="2">
        <f t="shared" si="21"/>
        <v>0.48940533151059468</v>
      </c>
      <c r="P93" s="2">
        <f t="shared" si="22"/>
        <v>5.5511151231257827E-17</v>
      </c>
      <c r="Q93" s="1">
        <v>1683</v>
      </c>
      <c r="R93" s="1">
        <v>2799</v>
      </c>
      <c r="S93" s="1">
        <v>4296</v>
      </c>
      <c r="W93" s="1">
        <v>10</v>
      </c>
      <c r="Z93" t="s">
        <v>2401</v>
      </c>
      <c r="AA93" t="e">
        <f>#REF!</f>
        <v>#REF!</v>
      </c>
      <c r="AD93" s="35">
        <v>9</v>
      </c>
      <c r="AE93" s="37">
        <v>1</v>
      </c>
      <c r="AF93" s="37">
        <v>55</v>
      </c>
      <c r="AG93" s="41">
        <v>50860</v>
      </c>
      <c r="AH93" s="41">
        <f t="shared" si="24"/>
        <v>9001</v>
      </c>
      <c r="AI93" t="s">
        <v>918</v>
      </c>
    </row>
    <row r="94" spans="1:35" hidden="1" outlineLevel="1">
      <c r="A94" t="s">
        <v>264</v>
      </c>
      <c r="B94" s="11" t="s">
        <v>512</v>
      </c>
      <c r="E94" s="1">
        <v>4515</v>
      </c>
      <c r="F94" s="1">
        <v>3154</v>
      </c>
      <c r="G94" s="1">
        <v>2824</v>
      </c>
      <c r="H94" s="2"/>
      <c r="I94" s="2">
        <f t="shared" si="23"/>
        <v>0.62547065337763008</v>
      </c>
      <c r="J94" s="10">
        <f t="shared" si="16"/>
        <v>3</v>
      </c>
      <c r="K94" s="9">
        <f t="shared" si="17"/>
        <v>2</v>
      </c>
      <c r="L94" s="8">
        <f t="shared" si="18"/>
        <v>1</v>
      </c>
      <c r="M94" s="2">
        <f t="shared" si="19"/>
        <v>0.25482796892341841</v>
      </c>
      <c r="N94" s="2">
        <f t="shared" si="20"/>
        <v>0.283684794672586</v>
      </c>
      <c r="O94" s="2">
        <f t="shared" si="21"/>
        <v>0.46148723640399558</v>
      </c>
      <c r="P94" s="2">
        <f t="shared" si="22"/>
        <v>0</v>
      </c>
      <c r="Q94" s="1">
        <v>1148</v>
      </c>
      <c r="R94" s="1">
        <v>1278</v>
      </c>
      <c r="S94" s="1">
        <v>2079</v>
      </c>
      <c r="W94" s="1">
        <v>5</v>
      </c>
      <c r="Z94" t="s">
        <v>1685</v>
      </c>
      <c r="AA94" t="e">
        <f>#REF!</f>
        <v>#REF!</v>
      </c>
      <c r="AD94" s="35">
        <v>9</v>
      </c>
      <c r="AE94" s="37">
        <v>5</v>
      </c>
      <c r="AF94" s="37">
        <v>60</v>
      </c>
      <c r="AG94" s="41">
        <v>51350</v>
      </c>
      <c r="AH94" s="41">
        <f t="shared" si="24"/>
        <v>9005</v>
      </c>
      <c r="AI94" t="s">
        <v>918</v>
      </c>
    </row>
    <row r="95" spans="1:35" hidden="1" outlineLevel="1">
      <c r="A95" t="s">
        <v>1265</v>
      </c>
      <c r="B95" s="11" t="s">
        <v>512</v>
      </c>
      <c r="E95" s="1">
        <v>55913</v>
      </c>
      <c r="F95" s="1">
        <v>26615</v>
      </c>
      <c r="G95" s="1">
        <v>22722</v>
      </c>
      <c r="H95" s="2"/>
      <c r="I95" s="2">
        <f t="shared" si="23"/>
        <v>0.4063813424427235</v>
      </c>
      <c r="J95" s="10">
        <f t="shared" si="16"/>
        <v>1</v>
      </c>
      <c r="K95" s="9">
        <f t="shared" si="17"/>
        <v>3</v>
      </c>
      <c r="L95" s="8">
        <f t="shared" si="18"/>
        <v>2</v>
      </c>
      <c r="M95" s="2">
        <f t="shared" si="19"/>
        <v>0.67963543355308187</v>
      </c>
      <c r="N95" s="2">
        <f t="shared" si="20"/>
        <v>4.3013076839943799E-2</v>
      </c>
      <c r="O95" s="2">
        <f t="shared" si="21"/>
        <v>0.27735148960697431</v>
      </c>
      <c r="P95" s="2">
        <f t="shared" si="22"/>
        <v>0</v>
      </c>
      <c r="Q95" s="1">
        <v>37732</v>
      </c>
      <c r="R95" s="1">
        <v>2388</v>
      </c>
      <c r="S95" s="1">
        <v>15398</v>
      </c>
      <c r="W95" s="1">
        <v>166</v>
      </c>
      <c r="Z95" t="s">
        <v>1265</v>
      </c>
      <c r="AA95" t="e">
        <f>#REF!</f>
        <v>#REF!</v>
      </c>
      <c r="AD95" s="35">
        <v>9</v>
      </c>
      <c r="AE95" s="37">
        <v>9</v>
      </c>
      <c r="AF95" s="37">
        <v>75</v>
      </c>
      <c r="AG95" s="41">
        <v>52070</v>
      </c>
      <c r="AH95" s="41">
        <f t="shared" si="24"/>
        <v>9009</v>
      </c>
      <c r="AI95" t="s">
        <v>918</v>
      </c>
    </row>
    <row r="96" spans="1:35" hidden="1" outlineLevel="1">
      <c r="A96" t="s">
        <v>2226</v>
      </c>
      <c r="B96" s="11" t="s">
        <v>512</v>
      </c>
      <c r="E96" s="1">
        <v>9950</v>
      </c>
      <c r="F96" s="1">
        <v>5384</v>
      </c>
      <c r="G96" s="1">
        <v>5169</v>
      </c>
      <c r="H96" s="2"/>
      <c r="I96" s="2">
        <f t="shared" si="23"/>
        <v>0.51949748743718593</v>
      </c>
      <c r="J96" s="10">
        <f t="shared" si="16"/>
        <v>2</v>
      </c>
      <c r="K96" s="9">
        <f t="shared" si="17"/>
        <v>3</v>
      </c>
      <c r="L96" s="8">
        <f t="shared" si="18"/>
        <v>1</v>
      </c>
      <c r="M96" s="2">
        <f t="shared" si="19"/>
        <v>0.43792926704254226</v>
      </c>
      <c r="N96" s="2">
        <f t="shared" si="20"/>
        <v>0.11747821629933368</v>
      </c>
      <c r="O96" s="2">
        <f t="shared" si="21"/>
        <v>0.44459251665812405</v>
      </c>
      <c r="P96" s="2">
        <f t="shared" si="22"/>
        <v>-5.5511151231257827E-17</v>
      </c>
      <c r="Q96" s="1">
        <v>4272</v>
      </c>
      <c r="R96" s="1">
        <v>1146</v>
      </c>
      <c r="S96" s="1">
        <v>4337</v>
      </c>
      <c r="W96" s="1">
        <v>25</v>
      </c>
      <c r="Z96" t="s">
        <v>2226</v>
      </c>
      <c r="AA96" t="e">
        <f>#REF!</f>
        <v>#REF!</v>
      </c>
      <c r="AD96" s="35">
        <v>9</v>
      </c>
      <c r="AE96" s="37">
        <v>11</v>
      </c>
      <c r="AF96" s="37">
        <v>60</v>
      </c>
      <c r="AG96" s="41">
        <v>52350</v>
      </c>
      <c r="AH96" s="41">
        <f t="shared" si="24"/>
        <v>9011</v>
      </c>
      <c r="AI96" t="s">
        <v>918</v>
      </c>
    </row>
    <row r="97" spans="1:35" hidden="1" outlineLevel="1">
      <c r="A97" t="s">
        <v>412</v>
      </c>
      <c r="B97" s="11" t="s">
        <v>512</v>
      </c>
      <c r="E97" s="1">
        <v>16576</v>
      </c>
      <c r="F97" s="1">
        <v>9342</v>
      </c>
      <c r="G97" s="1">
        <v>8903</v>
      </c>
      <c r="H97" s="2"/>
      <c r="I97" s="2">
        <f t="shared" si="23"/>
        <v>0.53710183397683398</v>
      </c>
      <c r="J97" s="10">
        <f t="shared" si="16"/>
        <v>3</v>
      </c>
      <c r="K97" s="9">
        <f t="shared" si="17"/>
        <v>2</v>
      </c>
      <c r="L97" s="8">
        <f t="shared" si="18"/>
        <v>1</v>
      </c>
      <c r="M97" s="2">
        <f t="shared" si="19"/>
        <v>0.22397285177554235</v>
      </c>
      <c r="N97" s="2">
        <f t="shared" si="20"/>
        <v>0.2810568415949582</v>
      </c>
      <c r="O97" s="2">
        <f t="shared" si="21"/>
        <v>0.49497030662949948</v>
      </c>
      <c r="P97" s="2">
        <f t="shared" si="22"/>
        <v>-5.5511151231257827E-17</v>
      </c>
      <c r="Q97" s="1">
        <v>3696</v>
      </c>
      <c r="R97" s="1">
        <v>4638</v>
      </c>
      <c r="S97" s="1">
        <v>8168</v>
      </c>
      <c r="W97" s="1">
        <v>45</v>
      </c>
      <c r="Z97" t="s">
        <v>1685</v>
      </c>
      <c r="AA97" t="e">
        <f>#REF!</f>
        <v>#REF!</v>
      </c>
      <c r="AD97" s="35">
        <v>9</v>
      </c>
      <c r="AE97" s="37">
        <v>5</v>
      </c>
      <c r="AF97" s="37">
        <v>65</v>
      </c>
      <c r="AG97" s="41">
        <v>52630</v>
      </c>
      <c r="AH97" s="41">
        <f t="shared" si="24"/>
        <v>9005</v>
      </c>
      <c r="AI97" t="s">
        <v>918</v>
      </c>
    </row>
    <row r="98" spans="1:35" hidden="1" outlineLevel="1">
      <c r="A98" t="s">
        <v>312</v>
      </c>
      <c r="B98" s="11" t="s">
        <v>512</v>
      </c>
      <c r="E98" s="1">
        <v>18129</v>
      </c>
      <c r="F98" s="1">
        <v>12006</v>
      </c>
      <c r="G98" s="1">
        <v>11151</v>
      </c>
      <c r="H98" s="2"/>
      <c r="I98" s="2">
        <f t="shared" si="23"/>
        <v>0.61509184180043019</v>
      </c>
      <c r="J98" s="10">
        <f t="shared" si="16"/>
        <v>1</v>
      </c>
      <c r="K98" s="9">
        <f t="shared" si="17"/>
        <v>3</v>
      </c>
      <c r="L98" s="8">
        <f t="shared" si="18"/>
        <v>2</v>
      </c>
      <c r="M98" s="2">
        <f t="shared" si="19"/>
        <v>0.42688314557101831</v>
      </c>
      <c r="N98" s="2">
        <f t="shared" si="20"/>
        <v>0.18152197923569693</v>
      </c>
      <c r="O98" s="2">
        <f t="shared" si="21"/>
        <v>0.39159487519328473</v>
      </c>
      <c r="P98" s="2">
        <f t="shared" si="22"/>
        <v>1.1102230246251565E-16</v>
      </c>
      <c r="Q98" s="1">
        <v>7730</v>
      </c>
      <c r="R98" s="1">
        <v>3287</v>
      </c>
      <c r="S98" s="1">
        <v>7091</v>
      </c>
      <c r="W98" s="1">
        <v>0</v>
      </c>
      <c r="Z98" t="s">
        <v>2159</v>
      </c>
      <c r="AA98" t="e">
        <f>#REF!</f>
        <v>#REF!</v>
      </c>
      <c r="AD98" s="35">
        <v>9</v>
      </c>
      <c r="AE98" s="37">
        <v>3</v>
      </c>
      <c r="AF98" s="37">
        <v>95</v>
      </c>
      <c r="AG98" s="41">
        <v>52140</v>
      </c>
      <c r="AH98" s="41">
        <f t="shared" si="24"/>
        <v>9003</v>
      </c>
      <c r="AI98" t="s">
        <v>918</v>
      </c>
    </row>
    <row r="99" spans="1:35" hidden="1" outlineLevel="1">
      <c r="A99" t="s">
        <v>413</v>
      </c>
      <c r="B99" s="11" t="s">
        <v>512</v>
      </c>
      <c r="E99" s="1">
        <v>15881</v>
      </c>
      <c r="F99" s="1">
        <v>10762</v>
      </c>
      <c r="G99" s="1">
        <v>10408</v>
      </c>
      <c r="H99" s="2"/>
      <c r="I99" s="2">
        <f t="shared" si="23"/>
        <v>0.65537434670360806</v>
      </c>
      <c r="J99" s="10">
        <f t="shared" ref="J99:J130" si="25">RANK(Q99,Q99:V99)</f>
        <v>3</v>
      </c>
      <c r="K99" s="9">
        <f t="shared" ref="K99:K130" si="26">RANK(R99,Q99:V99)</f>
        <v>2</v>
      </c>
      <c r="L99" s="8">
        <f t="shared" ref="L99:L130" si="27">RANK(S99,Q99:V99)</f>
        <v>1</v>
      </c>
      <c r="M99" s="2">
        <f t="shared" ref="M99:M130" si="28">IF(SUM($Q99:$V99)=0,"-",Q99/SUM($Q99:$V99))</f>
        <v>0.24658826488900068</v>
      </c>
      <c r="N99" s="2">
        <f t="shared" ref="N99:N130" si="29">IF(SUM($Q99:$V99)=0,"-",R99/SUM($Q99:$V99))</f>
        <v>0.31142695427960504</v>
      </c>
      <c r="O99" s="2">
        <f t="shared" ref="O99:O130" si="30">IF(SUM($Q99:$V99)=0,"-",S99/SUM($Q99:$V99))</f>
        <v>0.44198478083139425</v>
      </c>
      <c r="P99" s="2">
        <f t="shared" ref="P99:P130" si="31">IF(SUM($Q99:$V99)=0,"-",(1-M99-N99-O99))</f>
        <v>5.5511151231257827E-17</v>
      </c>
      <c r="Q99" s="1">
        <v>3921</v>
      </c>
      <c r="R99" s="1">
        <v>4952</v>
      </c>
      <c r="S99" s="1">
        <v>7028</v>
      </c>
      <c r="W99" s="1">
        <v>94</v>
      </c>
      <c r="Z99" t="s">
        <v>2401</v>
      </c>
      <c r="AA99" t="e">
        <f>#REF!</f>
        <v>#REF!</v>
      </c>
      <c r="AD99" s="35">
        <v>9</v>
      </c>
      <c r="AE99" s="37">
        <v>1</v>
      </c>
      <c r="AF99" s="37">
        <v>60</v>
      </c>
      <c r="AG99" s="41">
        <v>52980</v>
      </c>
      <c r="AH99" s="41">
        <f t="shared" si="24"/>
        <v>9001</v>
      </c>
      <c r="AI99" t="s">
        <v>918</v>
      </c>
    </row>
    <row r="100" spans="1:35" hidden="1" outlineLevel="1">
      <c r="A100" t="s">
        <v>981</v>
      </c>
      <c r="B100" s="11" t="s">
        <v>512</v>
      </c>
      <c r="E100" s="1">
        <v>1110</v>
      </c>
      <c r="F100" s="1">
        <v>814</v>
      </c>
      <c r="G100" s="1">
        <v>792</v>
      </c>
      <c r="H100" s="2"/>
      <c r="I100" s="2">
        <f t="shared" si="23"/>
        <v>0.71351351351351355</v>
      </c>
      <c r="J100" s="10">
        <f t="shared" si="25"/>
        <v>2</v>
      </c>
      <c r="K100" s="9">
        <f t="shared" si="26"/>
        <v>3</v>
      </c>
      <c r="L100" s="8">
        <f t="shared" si="27"/>
        <v>1</v>
      </c>
      <c r="M100" s="2">
        <f t="shared" si="28"/>
        <v>0.32100991884580704</v>
      </c>
      <c r="N100" s="2">
        <f t="shared" si="29"/>
        <v>0.19837691614066727</v>
      </c>
      <c r="O100" s="2">
        <f t="shared" si="30"/>
        <v>0.48061316501352569</v>
      </c>
      <c r="P100" s="2">
        <f t="shared" si="31"/>
        <v>-5.5511151231257827E-17</v>
      </c>
      <c r="Q100" s="1">
        <v>356</v>
      </c>
      <c r="R100" s="1">
        <v>220</v>
      </c>
      <c r="S100" s="1">
        <v>533</v>
      </c>
      <c r="W100" s="1">
        <v>1</v>
      </c>
      <c r="Z100" t="s">
        <v>1685</v>
      </c>
      <c r="AA100" t="e">
        <f>#REF!</f>
        <v>#REF!</v>
      </c>
      <c r="AD100" s="35">
        <v>9</v>
      </c>
      <c r="AE100" s="37">
        <v>5</v>
      </c>
      <c r="AF100" s="37">
        <v>70</v>
      </c>
      <c r="AG100" s="41">
        <v>53470</v>
      </c>
      <c r="AH100" s="41">
        <f t="shared" si="24"/>
        <v>9005</v>
      </c>
      <c r="AI100" t="s">
        <v>918</v>
      </c>
    </row>
    <row r="101" spans="1:35" hidden="1" outlineLevel="1">
      <c r="A101" t="s">
        <v>1328</v>
      </c>
      <c r="B101" s="11" t="s">
        <v>512</v>
      </c>
      <c r="E101" s="1">
        <v>8555</v>
      </c>
      <c r="F101" s="1">
        <v>5546</v>
      </c>
      <c r="G101" s="1">
        <v>4974</v>
      </c>
      <c r="H101" s="2"/>
      <c r="I101" s="2">
        <f t="shared" si="23"/>
        <v>0.58141437755698422</v>
      </c>
      <c r="J101" s="10">
        <f t="shared" si="25"/>
        <v>2</v>
      </c>
      <c r="K101" s="9">
        <f t="shared" si="26"/>
        <v>3</v>
      </c>
      <c r="L101" s="8">
        <f t="shared" si="27"/>
        <v>1</v>
      </c>
      <c r="M101" s="2">
        <f t="shared" si="28"/>
        <v>0.22214427686191979</v>
      </c>
      <c r="N101" s="2">
        <f t="shared" si="29"/>
        <v>0.20168361978253244</v>
      </c>
      <c r="O101" s="2">
        <f t="shared" si="30"/>
        <v>0.5761721033555478</v>
      </c>
      <c r="P101" s="2">
        <f t="shared" si="31"/>
        <v>0</v>
      </c>
      <c r="Q101" s="1">
        <v>1900</v>
      </c>
      <c r="R101" s="1">
        <v>1725</v>
      </c>
      <c r="S101" s="1">
        <v>4928</v>
      </c>
      <c r="W101" s="1">
        <v>5</v>
      </c>
      <c r="Z101" t="s">
        <v>1265</v>
      </c>
      <c r="AA101" t="e">
        <f>#REF!</f>
        <v>#REF!</v>
      </c>
      <c r="AD101" s="35">
        <v>9</v>
      </c>
      <c r="AE101" s="37">
        <v>9</v>
      </c>
      <c r="AF101" s="37">
        <v>80</v>
      </c>
      <c r="AG101" s="41">
        <v>53890</v>
      </c>
      <c r="AH101" s="41">
        <f t="shared" si="24"/>
        <v>9009</v>
      </c>
      <c r="AI101" t="s">
        <v>918</v>
      </c>
    </row>
    <row r="102" spans="1:35" hidden="1" outlineLevel="1">
      <c r="A102" t="s">
        <v>1583</v>
      </c>
      <c r="B102" s="11" t="s">
        <v>512</v>
      </c>
      <c r="E102" s="1">
        <v>1866</v>
      </c>
      <c r="F102" s="1">
        <v>1111</v>
      </c>
      <c r="G102" s="1">
        <v>1065</v>
      </c>
      <c r="H102" s="2"/>
      <c r="I102" s="2">
        <f t="shared" si="23"/>
        <v>0.57073954983922826</v>
      </c>
      <c r="J102" s="10">
        <f t="shared" si="25"/>
        <v>3</v>
      </c>
      <c r="K102" s="9">
        <f t="shared" si="26"/>
        <v>2</v>
      </c>
      <c r="L102" s="8">
        <f t="shared" si="27"/>
        <v>1</v>
      </c>
      <c r="M102" s="2">
        <f t="shared" si="28"/>
        <v>0.21394101876675603</v>
      </c>
      <c r="N102" s="2">
        <f t="shared" si="29"/>
        <v>0.26112600536193031</v>
      </c>
      <c r="O102" s="2">
        <f t="shared" si="30"/>
        <v>0.52493297587131371</v>
      </c>
      <c r="P102" s="2">
        <f t="shared" si="31"/>
        <v>-1.1102230246251565E-16</v>
      </c>
      <c r="Q102" s="1">
        <v>399</v>
      </c>
      <c r="R102" s="1">
        <v>487</v>
      </c>
      <c r="S102" s="1">
        <v>979</v>
      </c>
      <c r="W102" s="1">
        <v>1</v>
      </c>
      <c r="Z102" t="s">
        <v>1685</v>
      </c>
      <c r="AA102" t="e">
        <f>#REF!</f>
        <v>#REF!</v>
      </c>
      <c r="AD102" s="35">
        <v>9</v>
      </c>
      <c r="AE102" s="37">
        <v>5</v>
      </c>
      <c r="AF102" s="37">
        <v>75</v>
      </c>
      <c r="AG102" s="41">
        <v>54030</v>
      </c>
      <c r="AH102" s="41">
        <f t="shared" si="24"/>
        <v>9005</v>
      </c>
      <c r="AI102" t="s">
        <v>918</v>
      </c>
    </row>
    <row r="103" spans="1:35" hidden="1" outlineLevel="1">
      <c r="A103" t="s">
        <v>442</v>
      </c>
      <c r="B103" s="11" t="s">
        <v>512</v>
      </c>
      <c r="E103" s="1">
        <v>15502</v>
      </c>
      <c r="F103" s="1">
        <v>10318</v>
      </c>
      <c r="G103" s="1">
        <v>9189</v>
      </c>
      <c r="H103" s="2"/>
      <c r="I103" s="2">
        <f t="shared" si="23"/>
        <v>0.59276222422913172</v>
      </c>
      <c r="J103" s="10">
        <f t="shared" si="25"/>
        <v>3</v>
      </c>
      <c r="K103" s="9">
        <f t="shared" si="26"/>
        <v>2</v>
      </c>
      <c r="L103" s="8">
        <f t="shared" si="27"/>
        <v>1</v>
      </c>
      <c r="M103" s="2">
        <f t="shared" si="28"/>
        <v>0.21714138086934057</v>
      </c>
      <c r="N103" s="2">
        <f t="shared" si="29"/>
        <v>0.25692695214105793</v>
      </c>
      <c r="O103" s="2">
        <f t="shared" si="30"/>
        <v>0.52593166698960148</v>
      </c>
      <c r="P103" s="2">
        <f t="shared" si="31"/>
        <v>0</v>
      </c>
      <c r="Q103" s="1">
        <v>3362</v>
      </c>
      <c r="R103" s="1">
        <v>3978</v>
      </c>
      <c r="S103" s="1">
        <v>8143</v>
      </c>
      <c r="W103" s="1">
        <v>17</v>
      </c>
      <c r="Z103" t="s">
        <v>1265</v>
      </c>
      <c r="AA103" t="e">
        <f>#REF!</f>
        <v>#REF!</v>
      </c>
      <c r="AD103" s="35">
        <v>9</v>
      </c>
      <c r="AE103" s="37">
        <v>9</v>
      </c>
      <c r="AF103" s="37">
        <v>85</v>
      </c>
      <c r="AG103" s="41">
        <v>54870</v>
      </c>
      <c r="AH103" s="41">
        <f t="shared" si="24"/>
        <v>9009</v>
      </c>
      <c r="AI103" t="s">
        <v>918</v>
      </c>
    </row>
    <row r="104" spans="1:35" hidden="1" outlineLevel="1">
      <c r="A104" t="s">
        <v>854</v>
      </c>
      <c r="B104" s="11" t="s">
        <v>512</v>
      </c>
      <c r="E104" s="1">
        <v>3472</v>
      </c>
      <c r="F104" s="1">
        <v>2196</v>
      </c>
      <c r="G104" s="1">
        <v>2116</v>
      </c>
      <c r="H104" s="2"/>
      <c r="I104" s="2">
        <f t="shared" si="23"/>
        <v>0.60944700460829493</v>
      </c>
      <c r="J104" s="10">
        <f t="shared" si="25"/>
        <v>3</v>
      </c>
      <c r="K104" s="9">
        <f t="shared" si="26"/>
        <v>2</v>
      </c>
      <c r="L104" s="8">
        <f t="shared" si="27"/>
        <v>1</v>
      </c>
      <c r="M104" s="2">
        <f t="shared" si="28"/>
        <v>0.24354561101549052</v>
      </c>
      <c r="N104" s="2">
        <f t="shared" si="29"/>
        <v>0.26247848537005164</v>
      </c>
      <c r="O104" s="2">
        <f t="shared" si="30"/>
        <v>0.49397590361445781</v>
      </c>
      <c r="P104" s="2">
        <f t="shared" si="31"/>
        <v>0</v>
      </c>
      <c r="Q104" s="1">
        <v>849</v>
      </c>
      <c r="R104" s="1">
        <v>915</v>
      </c>
      <c r="S104" s="1">
        <v>1722</v>
      </c>
      <c r="W104" s="1">
        <v>0</v>
      </c>
      <c r="Z104" t="s">
        <v>2226</v>
      </c>
      <c r="AA104" t="e">
        <f>#REF!</f>
        <v>#REF!</v>
      </c>
      <c r="AD104" s="35">
        <v>9</v>
      </c>
      <c r="AE104" s="37">
        <v>11</v>
      </c>
      <c r="AF104" s="37">
        <v>65</v>
      </c>
      <c r="AG104" s="41">
        <v>55500</v>
      </c>
      <c r="AH104" s="41">
        <f t="shared" si="24"/>
        <v>9011</v>
      </c>
      <c r="AI104" t="s">
        <v>918</v>
      </c>
    </row>
    <row r="105" spans="1:35" hidden="1" outlineLevel="1">
      <c r="A105" t="s">
        <v>855</v>
      </c>
      <c r="B105" s="11" t="s">
        <v>512</v>
      </c>
      <c r="E105" s="1">
        <v>45645</v>
      </c>
      <c r="F105" s="1">
        <v>23953</v>
      </c>
      <c r="G105" s="1">
        <v>22891</v>
      </c>
      <c r="H105" s="2"/>
      <c r="I105" s="2">
        <f t="shared" si="23"/>
        <v>0.50150071201665025</v>
      </c>
      <c r="J105" s="10">
        <f t="shared" si="25"/>
        <v>2</v>
      </c>
      <c r="K105" s="9">
        <f t="shared" si="26"/>
        <v>3</v>
      </c>
      <c r="L105" s="8">
        <f t="shared" si="27"/>
        <v>1</v>
      </c>
      <c r="M105" s="2">
        <f t="shared" si="28"/>
        <v>0.30928920976979962</v>
      </c>
      <c r="N105" s="2">
        <f t="shared" si="29"/>
        <v>0.21510237222673309</v>
      </c>
      <c r="O105" s="2">
        <f t="shared" si="30"/>
        <v>0.47560841800346726</v>
      </c>
      <c r="P105" s="2">
        <f t="shared" si="31"/>
        <v>-5.5511151231257827E-17</v>
      </c>
      <c r="Q105" s="1">
        <v>14094</v>
      </c>
      <c r="R105" s="1">
        <v>9802</v>
      </c>
      <c r="S105" s="1">
        <v>21673</v>
      </c>
      <c r="W105" s="1">
        <v>24</v>
      </c>
      <c r="Z105" t="s">
        <v>2401</v>
      </c>
      <c r="AA105" t="e">
        <f>#REF!</f>
        <v>#REF!</v>
      </c>
      <c r="AD105" s="35">
        <v>9</v>
      </c>
      <c r="AE105" s="37">
        <v>1</v>
      </c>
      <c r="AF105" s="37">
        <v>65</v>
      </c>
      <c r="AG105" s="41">
        <v>56060</v>
      </c>
      <c r="AH105" s="41">
        <f t="shared" si="24"/>
        <v>9001</v>
      </c>
      <c r="AI105" t="s">
        <v>918</v>
      </c>
    </row>
    <row r="106" spans="1:35" hidden="1" outlineLevel="1">
      <c r="A106" t="s">
        <v>453</v>
      </c>
      <c r="B106" s="11" t="s">
        <v>512</v>
      </c>
      <c r="E106" s="1">
        <v>18643</v>
      </c>
      <c r="F106" s="1">
        <v>9125</v>
      </c>
      <c r="G106" s="1">
        <v>8794</v>
      </c>
      <c r="H106" s="2"/>
      <c r="I106" s="2">
        <f t="shared" si="23"/>
        <v>0.47170519766132063</v>
      </c>
      <c r="J106" s="10">
        <f t="shared" si="25"/>
        <v>2</v>
      </c>
      <c r="K106" s="9">
        <f t="shared" si="26"/>
        <v>3</v>
      </c>
      <c r="L106" s="8">
        <f t="shared" si="27"/>
        <v>1</v>
      </c>
      <c r="M106" s="2">
        <f t="shared" si="28"/>
        <v>0.37775508009891412</v>
      </c>
      <c r="N106" s="2">
        <f t="shared" si="29"/>
        <v>0.14192022363186754</v>
      </c>
      <c r="O106" s="2">
        <f t="shared" si="30"/>
        <v>0.48032469626921837</v>
      </c>
      <c r="P106" s="2">
        <f t="shared" si="31"/>
        <v>0</v>
      </c>
      <c r="Q106" s="1">
        <v>7027</v>
      </c>
      <c r="R106" s="1">
        <v>2640</v>
      </c>
      <c r="S106" s="1">
        <v>8935</v>
      </c>
      <c r="W106" s="1">
        <v>8</v>
      </c>
      <c r="Z106" t="s">
        <v>2226</v>
      </c>
      <c r="AA106" t="e">
        <f>#REF!</f>
        <v>#REF!</v>
      </c>
      <c r="AD106" s="35">
        <v>9</v>
      </c>
      <c r="AE106" s="37">
        <v>11</v>
      </c>
      <c r="AF106" s="37">
        <v>70</v>
      </c>
      <c r="AG106" s="41">
        <v>56270</v>
      </c>
      <c r="AH106" s="41">
        <f t="shared" si="24"/>
        <v>9011</v>
      </c>
      <c r="AI106" t="s">
        <v>918</v>
      </c>
    </row>
    <row r="107" spans="1:35" hidden="1" outlineLevel="1">
      <c r="A107" t="s">
        <v>2394</v>
      </c>
      <c r="B107" s="11" t="s">
        <v>512</v>
      </c>
      <c r="E107" s="1">
        <v>5951</v>
      </c>
      <c r="F107" s="1">
        <v>3860</v>
      </c>
      <c r="G107" s="1">
        <v>3800</v>
      </c>
      <c r="H107" s="2"/>
      <c r="I107" s="2">
        <f t="shared" si="23"/>
        <v>0.63854814316921527</v>
      </c>
      <c r="J107" s="10">
        <f t="shared" si="25"/>
        <v>3</v>
      </c>
      <c r="K107" s="9">
        <f t="shared" si="26"/>
        <v>2</v>
      </c>
      <c r="L107" s="8">
        <f t="shared" si="27"/>
        <v>1</v>
      </c>
      <c r="M107" s="2">
        <f t="shared" si="28"/>
        <v>0.25736904160350343</v>
      </c>
      <c r="N107" s="2">
        <f t="shared" si="29"/>
        <v>0.32053225534781876</v>
      </c>
      <c r="O107" s="2">
        <f t="shared" si="30"/>
        <v>0.4220987030486778</v>
      </c>
      <c r="P107" s="2">
        <f t="shared" si="31"/>
        <v>-5.5511151231257827E-17</v>
      </c>
      <c r="Q107" s="1">
        <v>1528</v>
      </c>
      <c r="R107" s="1">
        <v>1903</v>
      </c>
      <c r="S107" s="1">
        <v>2506</v>
      </c>
      <c r="W107" s="1">
        <v>1</v>
      </c>
      <c r="Z107" t="s">
        <v>2226</v>
      </c>
      <c r="AA107" t="e">
        <f>#REF!</f>
        <v>#REF!</v>
      </c>
      <c r="AD107" s="35">
        <v>9</v>
      </c>
      <c r="AE107" s="37">
        <v>11</v>
      </c>
      <c r="AF107" s="37">
        <v>75</v>
      </c>
      <c r="AG107" s="41">
        <v>57040</v>
      </c>
      <c r="AH107" s="41">
        <f t="shared" si="24"/>
        <v>9011</v>
      </c>
      <c r="AI107" t="s">
        <v>918</v>
      </c>
    </row>
    <row r="108" spans="1:35" hidden="1" outlineLevel="1">
      <c r="A108" t="s">
        <v>2839</v>
      </c>
      <c r="B108" s="11" t="s">
        <v>512</v>
      </c>
      <c r="E108" s="1">
        <v>7282</v>
      </c>
      <c r="F108" s="1">
        <v>4926</v>
      </c>
      <c r="G108" s="1">
        <v>4663</v>
      </c>
      <c r="H108" s="2"/>
      <c r="I108" s="2">
        <f t="shared" si="23"/>
        <v>0.64034605877506179</v>
      </c>
      <c r="J108" s="10">
        <f t="shared" si="25"/>
        <v>3</v>
      </c>
      <c r="K108" s="9">
        <f t="shared" si="26"/>
        <v>2</v>
      </c>
      <c r="L108" s="8">
        <f t="shared" si="27"/>
        <v>1</v>
      </c>
      <c r="M108" s="2">
        <f t="shared" si="28"/>
        <v>0.25041322314049586</v>
      </c>
      <c r="N108" s="2">
        <f t="shared" si="29"/>
        <v>0.34600550964187327</v>
      </c>
      <c r="O108" s="2">
        <f t="shared" si="30"/>
        <v>0.40358126721763088</v>
      </c>
      <c r="P108" s="2">
        <f t="shared" si="31"/>
        <v>0</v>
      </c>
      <c r="Q108" s="1">
        <v>1818</v>
      </c>
      <c r="R108" s="1">
        <v>2512</v>
      </c>
      <c r="S108" s="1">
        <v>2930</v>
      </c>
      <c r="W108" s="1">
        <v>3</v>
      </c>
      <c r="Z108" t="s">
        <v>2895</v>
      </c>
      <c r="AA108" t="e">
        <f>#REF!</f>
        <v>#REF!</v>
      </c>
      <c r="AD108" s="35">
        <v>9</v>
      </c>
      <c r="AE108" s="37">
        <v>7</v>
      </c>
      <c r="AF108" s="37">
        <v>65</v>
      </c>
      <c r="AG108" s="41">
        <v>57320</v>
      </c>
      <c r="AH108" s="41">
        <f t="shared" si="24"/>
        <v>9007</v>
      </c>
      <c r="AI108" t="s">
        <v>918</v>
      </c>
    </row>
    <row r="109" spans="1:35" hidden="1" outlineLevel="1">
      <c r="A109" t="s">
        <v>2585</v>
      </c>
      <c r="B109" s="11" t="s">
        <v>512</v>
      </c>
      <c r="E109" s="1">
        <v>9854</v>
      </c>
      <c r="F109" s="1">
        <v>6617</v>
      </c>
      <c r="G109" s="1">
        <v>6150</v>
      </c>
      <c r="H109" s="2"/>
      <c r="I109" s="2">
        <f t="shared" si="23"/>
        <v>0.6241120357215344</v>
      </c>
      <c r="J109" s="10">
        <f t="shared" si="25"/>
        <v>3</v>
      </c>
      <c r="K109" s="9">
        <f t="shared" si="26"/>
        <v>2</v>
      </c>
      <c r="L109" s="8">
        <f t="shared" si="27"/>
        <v>1</v>
      </c>
      <c r="M109" s="2">
        <f t="shared" si="28"/>
        <v>0.22324912713082767</v>
      </c>
      <c r="N109" s="2">
        <f t="shared" si="29"/>
        <v>0.25374820291640993</v>
      </c>
      <c r="O109" s="2">
        <f t="shared" si="30"/>
        <v>0.52300266995276234</v>
      </c>
      <c r="P109" s="2">
        <f t="shared" si="31"/>
        <v>0</v>
      </c>
      <c r="Q109" s="1">
        <v>2174</v>
      </c>
      <c r="R109" s="1">
        <v>2471</v>
      </c>
      <c r="S109" s="1">
        <v>5093</v>
      </c>
      <c r="W109" s="1">
        <v>7</v>
      </c>
      <c r="Z109" t="s">
        <v>1265</v>
      </c>
      <c r="AA109" t="e">
        <f>#REF!</f>
        <v>#REF!</v>
      </c>
      <c r="AD109" s="35">
        <v>9</v>
      </c>
      <c r="AE109" s="37">
        <v>9</v>
      </c>
      <c r="AF109" s="37">
        <v>90</v>
      </c>
      <c r="AG109" s="41">
        <v>57600</v>
      </c>
      <c r="AH109" s="41">
        <f t="shared" si="24"/>
        <v>9009</v>
      </c>
      <c r="AI109" t="s">
        <v>918</v>
      </c>
    </row>
    <row r="110" spans="1:35" hidden="1" outlineLevel="1">
      <c r="A110" t="s">
        <v>1607</v>
      </c>
      <c r="B110" s="11" t="s">
        <v>512</v>
      </c>
      <c r="E110" s="1">
        <v>7699</v>
      </c>
      <c r="F110" s="1">
        <v>4652</v>
      </c>
      <c r="G110" s="1">
        <v>4355</v>
      </c>
      <c r="H110" s="2"/>
      <c r="I110" s="2">
        <f t="shared" si="23"/>
        <v>0.56565787764644759</v>
      </c>
      <c r="J110" s="10">
        <f t="shared" si="25"/>
        <v>3</v>
      </c>
      <c r="K110" s="9">
        <f t="shared" si="26"/>
        <v>2</v>
      </c>
      <c r="L110" s="8">
        <f t="shared" si="27"/>
        <v>1</v>
      </c>
      <c r="M110" s="2">
        <f t="shared" si="28"/>
        <v>0.15786048932847474</v>
      </c>
      <c r="N110" s="2">
        <f t="shared" si="29"/>
        <v>0.29802186361270172</v>
      </c>
      <c r="O110" s="2">
        <f t="shared" si="30"/>
        <v>0.54411764705882348</v>
      </c>
      <c r="P110" s="2">
        <f t="shared" si="31"/>
        <v>1.1102230246251565E-16</v>
      </c>
      <c r="Q110" s="1">
        <v>1213</v>
      </c>
      <c r="R110" s="1">
        <v>2290</v>
      </c>
      <c r="S110" s="1">
        <v>4181</v>
      </c>
      <c r="W110" s="1">
        <v>3</v>
      </c>
      <c r="Z110" t="s">
        <v>1265</v>
      </c>
      <c r="AA110" t="e">
        <f>#REF!</f>
        <v>#REF!</v>
      </c>
      <c r="AD110" s="35">
        <v>9</v>
      </c>
      <c r="AE110" s="37">
        <v>9</v>
      </c>
      <c r="AF110" s="37">
        <v>95</v>
      </c>
      <c r="AG110" s="41">
        <v>58300</v>
      </c>
      <c r="AH110" s="41">
        <f t="shared" si="24"/>
        <v>9009</v>
      </c>
      <c r="AI110" t="s">
        <v>918</v>
      </c>
    </row>
    <row r="111" spans="1:35" hidden="1" outlineLevel="1">
      <c r="A111" t="s">
        <v>275</v>
      </c>
      <c r="B111" s="11" t="s">
        <v>512</v>
      </c>
      <c r="E111" s="1">
        <v>8773</v>
      </c>
      <c r="F111" s="1">
        <v>4317</v>
      </c>
      <c r="G111" s="1">
        <v>4054</v>
      </c>
      <c r="H111" s="2"/>
      <c r="I111" s="2">
        <f t="shared" si="23"/>
        <v>0.46209962384589082</v>
      </c>
      <c r="J111" s="10">
        <f t="shared" si="25"/>
        <v>2</v>
      </c>
      <c r="K111" s="9">
        <f t="shared" si="26"/>
        <v>3</v>
      </c>
      <c r="L111" s="8">
        <f t="shared" si="27"/>
        <v>1</v>
      </c>
      <c r="M111" s="2">
        <f t="shared" si="28"/>
        <v>0.36233214736600483</v>
      </c>
      <c r="N111" s="2">
        <f t="shared" si="29"/>
        <v>0.1622862389532882</v>
      </c>
      <c r="O111" s="2">
        <f t="shared" si="30"/>
        <v>0.47538161368070697</v>
      </c>
      <c r="P111" s="2">
        <f t="shared" si="31"/>
        <v>0</v>
      </c>
      <c r="Q111" s="1">
        <v>3157</v>
      </c>
      <c r="R111" s="1">
        <v>1414</v>
      </c>
      <c r="S111" s="1">
        <v>4142</v>
      </c>
      <c r="W111" s="1">
        <v>9</v>
      </c>
      <c r="Z111" t="s">
        <v>683</v>
      </c>
      <c r="AA111" t="e">
        <f>#REF!</f>
        <v>#REF!</v>
      </c>
      <c r="AD111" s="35">
        <v>9</v>
      </c>
      <c r="AE111" s="37">
        <v>15</v>
      </c>
      <c r="AF111" s="37">
        <v>40</v>
      </c>
      <c r="AG111" s="41">
        <v>59980</v>
      </c>
      <c r="AH111" s="41">
        <f t="shared" si="24"/>
        <v>9015</v>
      </c>
      <c r="AI111" t="s">
        <v>918</v>
      </c>
    </row>
    <row r="112" spans="1:35" hidden="1" outlineLevel="1">
      <c r="A112" t="s">
        <v>367</v>
      </c>
      <c r="B112" s="11" t="s">
        <v>512</v>
      </c>
      <c r="E112" s="1">
        <v>9875</v>
      </c>
      <c r="F112" s="1">
        <v>6245</v>
      </c>
      <c r="G112" s="1">
        <v>5839</v>
      </c>
      <c r="H112" s="2"/>
      <c r="I112" s="2">
        <f t="shared" si="23"/>
        <v>0.59129113924050636</v>
      </c>
      <c r="J112" s="10">
        <f t="shared" si="25"/>
        <v>2</v>
      </c>
      <c r="K112" s="9">
        <f t="shared" si="26"/>
        <v>3</v>
      </c>
      <c r="L112" s="8">
        <f t="shared" si="27"/>
        <v>1</v>
      </c>
      <c r="M112" s="2">
        <f t="shared" si="28"/>
        <v>0.36492939144569747</v>
      </c>
      <c r="N112" s="2">
        <f t="shared" si="29"/>
        <v>0.20715229096820076</v>
      </c>
      <c r="O112" s="2">
        <f t="shared" si="30"/>
        <v>0.42791831758610177</v>
      </c>
      <c r="P112" s="2">
        <f t="shared" si="31"/>
        <v>0</v>
      </c>
      <c r="Q112" s="1">
        <v>3592</v>
      </c>
      <c r="R112" s="1">
        <v>2039</v>
      </c>
      <c r="S112" s="1">
        <v>4212</v>
      </c>
      <c r="W112" s="1">
        <v>26</v>
      </c>
      <c r="Z112" t="s">
        <v>2159</v>
      </c>
      <c r="AA112" t="e">
        <f>#REF!</f>
        <v>#REF!</v>
      </c>
      <c r="AD112" s="35">
        <v>9</v>
      </c>
      <c r="AE112" s="37">
        <v>3</v>
      </c>
      <c r="AF112" s="37">
        <v>100</v>
      </c>
      <c r="AG112" s="41">
        <v>60120</v>
      </c>
      <c r="AH112" s="41">
        <f t="shared" si="24"/>
        <v>9003</v>
      </c>
      <c r="AI112" t="s">
        <v>918</v>
      </c>
    </row>
    <row r="113" spans="1:35" hidden="1" outlineLevel="1">
      <c r="A113" t="s">
        <v>2776</v>
      </c>
      <c r="B113" s="11" t="s">
        <v>512</v>
      </c>
      <c r="E113" s="1">
        <v>7467</v>
      </c>
      <c r="F113" s="1">
        <v>3869</v>
      </c>
      <c r="G113" s="1">
        <v>3756</v>
      </c>
      <c r="H113" s="2"/>
      <c r="I113" s="2">
        <f t="shared" si="23"/>
        <v>0.50301325833668142</v>
      </c>
      <c r="J113" s="10">
        <f t="shared" si="25"/>
        <v>2</v>
      </c>
      <c r="K113" s="9">
        <f t="shared" si="26"/>
        <v>3</v>
      </c>
      <c r="L113" s="8">
        <f t="shared" si="27"/>
        <v>1</v>
      </c>
      <c r="M113" s="2">
        <f t="shared" si="28"/>
        <v>0.2459763948497854</v>
      </c>
      <c r="N113" s="2">
        <f t="shared" si="29"/>
        <v>0.18696351931330471</v>
      </c>
      <c r="O113" s="2">
        <f t="shared" si="30"/>
        <v>0.56706008583690992</v>
      </c>
      <c r="P113" s="2">
        <f t="shared" si="31"/>
        <v>0</v>
      </c>
      <c r="Q113" s="1">
        <v>1834</v>
      </c>
      <c r="R113" s="1">
        <v>1394</v>
      </c>
      <c r="S113" s="1">
        <v>4228</v>
      </c>
      <c r="W113" s="1">
        <v>6</v>
      </c>
      <c r="Z113" t="s">
        <v>1685</v>
      </c>
      <c r="AA113" t="e">
        <f>#REF!</f>
        <v>#REF!</v>
      </c>
      <c r="AD113" s="35">
        <v>9</v>
      </c>
      <c r="AE113" s="37">
        <v>5</v>
      </c>
      <c r="AF113" s="37">
        <v>80</v>
      </c>
      <c r="AG113" s="41">
        <v>60750</v>
      </c>
      <c r="AH113" s="41">
        <f t="shared" si="24"/>
        <v>9005</v>
      </c>
      <c r="AI113" t="s">
        <v>918</v>
      </c>
    </row>
    <row r="114" spans="1:35" hidden="1" outlineLevel="1">
      <c r="A114" t="s">
        <v>1334</v>
      </c>
      <c r="B114" s="11" t="s">
        <v>512</v>
      </c>
      <c r="E114" s="1">
        <v>2650</v>
      </c>
      <c r="F114" s="1">
        <v>1724</v>
      </c>
      <c r="G114" s="1">
        <v>1646</v>
      </c>
      <c r="H114" s="2"/>
      <c r="I114" s="2">
        <f t="shared" si="23"/>
        <v>0.62113207547169813</v>
      </c>
      <c r="J114" s="10">
        <f t="shared" si="25"/>
        <v>2</v>
      </c>
      <c r="K114" s="9">
        <f t="shared" si="26"/>
        <v>3</v>
      </c>
      <c r="L114" s="8">
        <f t="shared" si="27"/>
        <v>1</v>
      </c>
      <c r="M114" s="2">
        <f t="shared" si="28"/>
        <v>0.26911430734292202</v>
      </c>
      <c r="N114" s="2">
        <f t="shared" si="29"/>
        <v>0.26570779712339138</v>
      </c>
      <c r="O114" s="2">
        <f t="shared" si="30"/>
        <v>0.4651778955336866</v>
      </c>
      <c r="P114" s="2">
        <f t="shared" si="31"/>
        <v>-5.5511151231257827E-17</v>
      </c>
      <c r="Q114" s="1">
        <v>711</v>
      </c>
      <c r="R114" s="1">
        <v>702</v>
      </c>
      <c r="S114" s="1">
        <v>1229</v>
      </c>
      <c r="W114" s="1">
        <v>0</v>
      </c>
      <c r="Z114" t="s">
        <v>683</v>
      </c>
      <c r="AA114" t="e">
        <f>#REF!</f>
        <v>#REF!</v>
      </c>
      <c r="AD114" s="35">
        <v>9</v>
      </c>
      <c r="AE114" s="37">
        <v>15</v>
      </c>
      <c r="AF114" s="37">
        <v>45</v>
      </c>
      <c r="AG114" s="41">
        <v>61030</v>
      </c>
      <c r="AH114" s="41">
        <f t="shared" si="24"/>
        <v>9015</v>
      </c>
      <c r="AI114" t="s">
        <v>918</v>
      </c>
    </row>
    <row r="115" spans="1:35" hidden="1" outlineLevel="1">
      <c r="A115" t="s">
        <v>1459</v>
      </c>
      <c r="B115" s="11" t="s">
        <v>512</v>
      </c>
      <c r="E115" s="1">
        <v>6195</v>
      </c>
      <c r="F115" s="1">
        <v>4215</v>
      </c>
      <c r="G115" s="1">
        <v>3777</v>
      </c>
      <c r="H115" s="2"/>
      <c r="I115" s="2">
        <f t="shared" si="23"/>
        <v>0.60968523002421304</v>
      </c>
      <c r="J115" s="10">
        <f t="shared" si="25"/>
        <v>2</v>
      </c>
      <c r="K115" s="9">
        <f t="shared" si="26"/>
        <v>3</v>
      </c>
      <c r="L115" s="8">
        <f t="shared" si="27"/>
        <v>1</v>
      </c>
      <c r="M115" s="2">
        <f t="shared" si="28"/>
        <v>0.35217249264946093</v>
      </c>
      <c r="N115" s="2">
        <f t="shared" si="29"/>
        <v>0.19928128062724601</v>
      </c>
      <c r="O115" s="2">
        <f t="shared" si="30"/>
        <v>0.44854622672329303</v>
      </c>
      <c r="P115" s="2">
        <f t="shared" si="31"/>
        <v>0</v>
      </c>
      <c r="Q115" s="1">
        <v>2156</v>
      </c>
      <c r="R115" s="1">
        <v>1220</v>
      </c>
      <c r="S115" s="1">
        <v>2746</v>
      </c>
      <c r="W115" s="1">
        <v>0</v>
      </c>
      <c r="Z115" t="s">
        <v>2895</v>
      </c>
      <c r="AA115" t="e">
        <f>#REF!</f>
        <v>#REF!</v>
      </c>
      <c r="AD115" s="35">
        <v>9</v>
      </c>
      <c r="AE115" s="37">
        <v>7</v>
      </c>
      <c r="AF115" s="37">
        <v>70</v>
      </c>
      <c r="AG115" s="41">
        <v>61800</v>
      </c>
      <c r="AH115" s="41">
        <f t="shared" si="24"/>
        <v>9007</v>
      </c>
      <c r="AI115" t="s">
        <v>918</v>
      </c>
    </row>
    <row r="116" spans="1:35" hidden="1" outlineLevel="1">
      <c r="A116" t="s">
        <v>1088</v>
      </c>
      <c r="B116" s="11" t="s">
        <v>512</v>
      </c>
      <c r="E116" s="1">
        <v>3505</v>
      </c>
      <c r="F116" s="1">
        <v>1945</v>
      </c>
      <c r="G116" s="1">
        <v>1846</v>
      </c>
      <c r="H116" s="2"/>
      <c r="I116" s="2">
        <f t="shared" si="23"/>
        <v>0.52667617689015689</v>
      </c>
      <c r="J116" s="10">
        <f t="shared" si="25"/>
        <v>3</v>
      </c>
      <c r="K116" s="9">
        <f t="shared" si="26"/>
        <v>2</v>
      </c>
      <c r="L116" s="8">
        <f t="shared" si="27"/>
        <v>1</v>
      </c>
      <c r="M116" s="2">
        <f t="shared" si="28"/>
        <v>0.23166904422253923</v>
      </c>
      <c r="N116" s="2">
        <f t="shared" si="29"/>
        <v>0.25420827389443651</v>
      </c>
      <c r="O116" s="2">
        <f t="shared" si="30"/>
        <v>0.51412268188302424</v>
      </c>
      <c r="P116" s="2">
        <f t="shared" si="31"/>
        <v>0</v>
      </c>
      <c r="Q116" s="1">
        <v>812</v>
      </c>
      <c r="R116" s="1">
        <v>891</v>
      </c>
      <c r="S116" s="1">
        <v>1802</v>
      </c>
      <c r="W116" s="1">
        <v>3</v>
      </c>
      <c r="Z116" t="s">
        <v>2226</v>
      </c>
      <c r="AA116" t="e">
        <f>#REF!</f>
        <v>#REF!</v>
      </c>
      <c r="AD116" s="35">
        <v>9</v>
      </c>
      <c r="AE116" s="37">
        <v>11</v>
      </c>
      <c r="AF116" s="37">
        <v>80</v>
      </c>
      <c r="AG116" s="41">
        <v>62150</v>
      </c>
      <c r="AH116" s="41">
        <f t="shared" si="24"/>
        <v>9011</v>
      </c>
      <c r="AI116" t="s">
        <v>918</v>
      </c>
    </row>
    <row r="117" spans="1:35" hidden="1" outlineLevel="1">
      <c r="A117" t="s">
        <v>524</v>
      </c>
      <c r="B117" s="11" t="s">
        <v>512</v>
      </c>
      <c r="E117" s="1">
        <v>5768</v>
      </c>
      <c r="F117" s="1">
        <v>3738</v>
      </c>
      <c r="G117" s="1">
        <v>3276</v>
      </c>
      <c r="H117" s="2"/>
      <c r="I117" s="2">
        <f t="shared" si="23"/>
        <v>0.56796116504854366</v>
      </c>
      <c r="J117" s="10">
        <f t="shared" si="25"/>
        <v>3</v>
      </c>
      <c r="K117" s="9">
        <f t="shared" si="26"/>
        <v>2</v>
      </c>
      <c r="L117" s="8">
        <f t="shared" si="27"/>
        <v>1</v>
      </c>
      <c r="M117" s="2">
        <f t="shared" si="28"/>
        <v>0.20236029156542867</v>
      </c>
      <c r="N117" s="2">
        <f t="shared" si="29"/>
        <v>0.29885456438736552</v>
      </c>
      <c r="O117" s="2">
        <f t="shared" si="30"/>
        <v>0.49878514404720581</v>
      </c>
      <c r="P117" s="2">
        <f t="shared" si="31"/>
        <v>0</v>
      </c>
      <c r="Q117" s="1">
        <v>1166</v>
      </c>
      <c r="R117" s="1">
        <v>1722</v>
      </c>
      <c r="S117" s="1">
        <v>2874</v>
      </c>
      <c r="W117" s="1">
        <v>4</v>
      </c>
      <c r="Z117" t="s">
        <v>1265</v>
      </c>
      <c r="AA117" t="e">
        <f>#REF!</f>
        <v>#REF!</v>
      </c>
      <c r="AD117" s="35">
        <v>9</v>
      </c>
      <c r="AE117" s="37">
        <v>9</v>
      </c>
      <c r="AF117" s="37">
        <v>100</v>
      </c>
      <c r="AG117" s="41">
        <v>62290</v>
      </c>
      <c r="AH117" s="41">
        <f t="shared" si="24"/>
        <v>9009</v>
      </c>
      <c r="AI117" t="s">
        <v>918</v>
      </c>
    </row>
    <row r="118" spans="1:35" hidden="1" outlineLevel="1">
      <c r="A118" t="s">
        <v>2996</v>
      </c>
      <c r="B118" s="11" t="s">
        <v>512</v>
      </c>
      <c r="E118" s="1">
        <v>4912</v>
      </c>
      <c r="F118" s="1">
        <v>2557</v>
      </c>
      <c r="G118" s="1">
        <v>2393</v>
      </c>
      <c r="H118" s="2"/>
      <c r="I118" s="2">
        <f t="shared" si="23"/>
        <v>0.48717426710097722</v>
      </c>
      <c r="J118" s="10">
        <f t="shared" si="25"/>
        <v>2</v>
      </c>
      <c r="K118" s="9">
        <f t="shared" si="26"/>
        <v>3</v>
      </c>
      <c r="L118" s="8">
        <f t="shared" si="27"/>
        <v>1</v>
      </c>
      <c r="M118" s="2">
        <f t="shared" si="28"/>
        <v>0.36848534201954397</v>
      </c>
      <c r="N118" s="2">
        <f t="shared" si="29"/>
        <v>0.16775244299674266</v>
      </c>
      <c r="O118" s="2">
        <f t="shared" si="30"/>
        <v>0.46376221498371334</v>
      </c>
      <c r="P118" s="2">
        <f t="shared" si="31"/>
        <v>5.5511151231257827E-17</v>
      </c>
      <c r="Q118" s="1">
        <v>1810</v>
      </c>
      <c r="R118" s="1">
        <v>824</v>
      </c>
      <c r="S118" s="1">
        <v>2278</v>
      </c>
      <c r="W118" s="1">
        <v>0</v>
      </c>
      <c r="Z118" t="s">
        <v>683</v>
      </c>
      <c r="AA118" t="e">
        <f>#REF!</f>
        <v>#REF!</v>
      </c>
      <c r="AD118" s="35">
        <v>9</v>
      </c>
      <c r="AE118" s="37">
        <v>15</v>
      </c>
      <c r="AF118" s="37">
        <v>50</v>
      </c>
      <c r="AG118" s="41">
        <v>62710</v>
      </c>
      <c r="AH118" s="41">
        <f t="shared" si="24"/>
        <v>9015</v>
      </c>
      <c r="AI118" t="s">
        <v>918</v>
      </c>
    </row>
    <row r="119" spans="1:35" hidden="1" outlineLevel="1">
      <c r="A119" t="s">
        <v>1363</v>
      </c>
      <c r="B119" s="11" t="s">
        <v>512</v>
      </c>
      <c r="E119" s="1">
        <v>6395</v>
      </c>
      <c r="F119" s="1">
        <v>4154</v>
      </c>
      <c r="G119" s="1">
        <v>4176</v>
      </c>
      <c r="H119" s="2"/>
      <c r="I119" s="2">
        <f t="shared" si="23"/>
        <v>0.65301016419077407</v>
      </c>
      <c r="J119" s="10">
        <f t="shared" si="25"/>
        <v>3</v>
      </c>
      <c r="K119" s="9">
        <f t="shared" si="26"/>
        <v>2</v>
      </c>
      <c r="L119" s="8">
        <f t="shared" si="27"/>
        <v>1</v>
      </c>
      <c r="M119" s="2">
        <f t="shared" si="28"/>
        <v>0.26151444184231071</v>
      </c>
      <c r="N119" s="2">
        <f t="shared" si="29"/>
        <v>0.34582357533177205</v>
      </c>
      <c r="O119" s="2">
        <f t="shared" si="30"/>
        <v>0.39266198282591724</v>
      </c>
      <c r="P119" s="2">
        <f t="shared" si="31"/>
        <v>-5.5511151231257827E-17</v>
      </c>
      <c r="Q119" s="1">
        <v>1675</v>
      </c>
      <c r="R119" s="1">
        <v>2215</v>
      </c>
      <c r="S119" s="1">
        <v>2515</v>
      </c>
      <c r="W119" s="1">
        <v>7</v>
      </c>
      <c r="Z119" t="s">
        <v>2401</v>
      </c>
      <c r="AA119" t="e">
        <f>#REF!</f>
        <v>#REF!</v>
      </c>
      <c r="AD119" s="35">
        <v>9</v>
      </c>
      <c r="AE119" s="37">
        <v>1</v>
      </c>
      <c r="AF119" s="37">
        <v>70</v>
      </c>
      <c r="AG119" s="41">
        <v>63480</v>
      </c>
      <c r="AH119" s="41">
        <f t="shared" si="24"/>
        <v>9001</v>
      </c>
      <c r="AI119" t="s">
        <v>918</v>
      </c>
    </row>
    <row r="120" spans="1:35" hidden="1" outlineLevel="1">
      <c r="A120" t="s">
        <v>2728</v>
      </c>
      <c r="B120" s="11" t="s">
        <v>512</v>
      </c>
      <c r="E120" s="1">
        <v>15516</v>
      </c>
      <c r="F120" s="1">
        <v>10050</v>
      </c>
      <c r="G120" s="1">
        <v>9762</v>
      </c>
      <c r="H120" s="2"/>
      <c r="I120" s="2">
        <f t="shared" si="23"/>
        <v>0.62915699922660484</v>
      </c>
      <c r="J120" s="10">
        <f t="shared" si="25"/>
        <v>3</v>
      </c>
      <c r="K120" s="9">
        <f t="shared" si="26"/>
        <v>1</v>
      </c>
      <c r="L120" s="8">
        <f t="shared" si="27"/>
        <v>2</v>
      </c>
      <c r="M120" s="2">
        <f t="shared" si="28"/>
        <v>0.25068084554532488</v>
      </c>
      <c r="N120" s="2">
        <f t="shared" si="29"/>
        <v>0.38840617299961094</v>
      </c>
      <c r="O120" s="2">
        <f t="shared" si="30"/>
        <v>0.36091298145506417</v>
      </c>
      <c r="P120" s="2">
        <f t="shared" si="31"/>
        <v>0</v>
      </c>
      <c r="Q120" s="1">
        <v>3866</v>
      </c>
      <c r="R120" s="1">
        <v>5990</v>
      </c>
      <c r="S120" s="1">
        <v>5566</v>
      </c>
      <c r="W120" s="1">
        <v>18</v>
      </c>
      <c r="Z120" t="s">
        <v>2401</v>
      </c>
      <c r="AA120" t="e">
        <f>#REF!</f>
        <v>#REF!</v>
      </c>
      <c r="AD120" s="35">
        <v>9</v>
      </c>
      <c r="AE120" s="37">
        <v>1</v>
      </c>
      <c r="AF120" s="37">
        <v>75</v>
      </c>
      <c r="AG120" s="41">
        <v>63970</v>
      </c>
      <c r="AH120" s="41">
        <f t="shared" si="24"/>
        <v>9001</v>
      </c>
      <c r="AI120" t="s">
        <v>918</v>
      </c>
    </row>
    <row r="121" spans="1:35" hidden="1" outlineLevel="1">
      <c r="A121" t="s">
        <v>2824</v>
      </c>
      <c r="B121" s="11" t="s">
        <v>512</v>
      </c>
      <c r="E121" s="1">
        <v>11121</v>
      </c>
      <c r="F121" s="1">
        <v>7430</v>
      </c>
      <c r="G121" s="1">
        <v>6412</v>
      </c>
      <c r="H121" s="2"/>
      <c r="I121" s="2">
        <f t="shared" si="23"/>
        <v>0.5765668554986062</v>
      </c>
      <c r="J121" s="10">
        <f t="shared" si="25"/>
        <v>2</v>
      </c>
      <c r="K121" s="9">
        <f t="shared" si="26"/>
        <v>3</v>
      </c>
      <c r="L121" s="8">
        <f t="shared" si="27"/>
        <v>1</v>
      </c>
      <c r="M121" s="2">
        <f t="shared" si="28"/>
        <v>0.38308189655172414</v>
      </c>
      <c r="N121" s="2">
        <f t="shared" si="29"/>
        <v>0.20689655172413793</v>
      </c>
      <c r="O121" s="2">
        <f t="shared" si="30"/>
        <v>0.41002155172413796</v>
      </c>
      <c r="P121" s="2">
        <f t="shared" si="31"/>
        <v>-5.5511151231257827E-17</v>
      </c>
      <c r="Q121" s="1">
        <v>4266</v>
      </c>
      <c r="R121" s="1">
        <v>2304</v>
      </c>
      <c r="S121" s="1">
        <v>4566</v>
      </c>
      <c r="W121" s="1">
        <v>3</v>
      </c>
      <c r="Z121" t="s">
        <v>2159</v>
      </c>
      <c r="AA121" t="e">
        <f>#REF!</f>
        <v>#REF!</v>
      </c>
      <c r="AD121" s="35">
        <v>9</v>
      </c>
      <c r="AE121" s="37">
        <v>3</v>
      </c>
      <c r="AF121" s="37">
        <v>105</v>
      </c>
      <c r="AG121" s="41">
        <v>65370</v>
      </c>
      <c r="AH121" s="41">
        <f t="shared" si="24"/>
        <v>9003</v>
      </c>
      <c r="AI121" t="s">
        <v>918</v>
      </c>
    </row>
    <row r="122" spans="1:35" hidden="1" outlineLevel="1">
      <c r="A122" t="s">
        <v>586</v>
      </c>
      <c r="B122" s="11" t="s">
        <v>512</v>
      </c>
      <c r="E122" s="1">
        <v>1656</v>
      </c>
      <c r="F122" s="1">
        <v>1192</v>
      </c>
      <c r="G122" s="1">
        <v>1152</v>
      </c>
      <c r="H122" s="2"/>
      <c r="I122" s="2">
        <f t="shared" si="23"/>
        <v>0.69565217391304346</v>
      </c>
      <c r="J122" s="10">
        <f t="shared" si="25"/>
        <v>3</v>
      </c>
      <c r="K122" s="9">
        <f t="shared" si="26"/>
        <v>2</v>
      </c>
      <c r="L122" s="8">
        <f t="shared" si="27"/>
        <v>1</v>
      </c>
      <c r="M122" s="2">
        <f t="shared" si="28"/>
        <v>0.26013309134906232</v>
      </c>
      <c r="N122" s="2">
        <f t="shared" si="29"/>
        <v>0.32002419842710222</v>
      </c>
      <c r="O122" s="2">
        <f t="shared" si="30"/>
        <v>0.41984271022383546</v>
      </c>
      <c r="P122" s="2">
        <f t="shared" si="31"/>
        <v>5.5511151231257827E-17</v>
      </c>
      <c r="Q122" s="1">
        <v>430</v>
      </c>
      <c r="R122" s="1">
        <v>529</v>
      </c>
      <c r="S122" s="1">
        <v>694</v>
      </c>
      <c r="W122" s="1">
        <v>2</v>
      </c>
      <c r="Z122" t="s">
        <v>1685</v>
      </c>
      <c r="AA122" t="e">
        <f>#REF!</f>
        <v>#REF!</v>
      </c>
      <c r="AD122" s="35">
        <v>9</v>
      </c>
      <c r="AE122" s="37">
        <v>5</v>
      </c>
      <c r="AF122" s="37">
        <v>85</v>
      </c>
      <c r="AG122" s="41">
        <v>65930</v>
      </c>
      <c r="AH122" s="41">
        <f t="shared" si="24"/>
        <v>9005</v>
      </c>
      <c r="AI122" t="s">
        <v>918</v>
      </c>
    </row>
    <row r="123" spans="1:35" hidden="1" outlineLevel="1">
      <c r="A123" t="s">
        <v>153</v>
      </c>
      <c r="B123" s="11" t="s">
        <v>512</v>
      </c>
      <c r="E123" s="1">
        <v>2562</v>
      </c>
      <c r="F123" s="1">
        <v>1769</v>
      </c>
      <c r="G123" s="1">
        <v>1707</v>
      </c>
      <c r="H123" s="2"/>
      <c r="I123" s="2">
        <f t="shared" si="23"/>
        <v>0.66627634660421542</v>
      </c>
      <c r="J123" s="10">
        <f t="shared" si="25"/>
        <v>2</v>
      </c>
      <c r="K123" s="9">
        <f t="shared" si="26"/>
        <v>3</v>
      </c>
      <c r="L123" s="8">
        <f t="shared" si="27"/>
        <v>1</v>
      </c>
      <c r="M123" s="2">
        <f t="shared" si="28"/>
        <v>0.31922330097087381</v>
      </c>
      <c r="N123" s="2">
        <f t="shared" si="29"/>
        <v>0.2295145631067961</v>
      </c>
      <c r="O123" s="2">
        <f t="shared" si="30"/>
        <v>0.45126213592233011</v>
      </c>
      <c r="P123" s="2">
        <f t="shared" si="31"/>
        <v>0</v>
      </c>
      <c r="Q123" s="1">
        <v>822</v>
      </c>
      <c r="R123" s="1">
        <v>591</v>
      </c>
      <c r="S123" s="1">
        <v>1162</v>
      </c>
      <c r="W123" s="1">
        <v>3</v>
      </c>
      <c r="Z123" t="s">
        <v>2226</v>
      </c>
      <c r="AA123" t="e">
        <f>#REF!</f>
        <v>#REF!</v>
      </c>
      <c r="AD123" s="35">
        <v>9</v>
      </c>
      <c r="AE123" s="37">
        <v>11</v>
      </c>
      <c r="AF123" s="37">
        <v>85</v>
      </c>
      <c r="AG123" s="41">
        <v>66210</v>
      </c>
      <c r="AH123" s="41">
        <f t="shared" si="24"/>
        <v>9011</v>
      </c>
      <c r="AI123" t="s">
        <v>918</v>
      </c>
    </row>
    <row r="124" spans="1:35" hidden="1" outlineLevel="1">
      <c r="A124" t="s">
        <v>2986</v>
      </c>
      <c r="B124" s="11" t="s">
        <v>512</v>
      </c>
      <c r="E124" s="1">
        <v>2779</v>
      </c>
      <c r="F124" s="1">
        <v>1945</v>
      </c>
      <c r="G124" s="1">
        <v>1924</v>
      </c>
      <c r="H124" s="2"/>
      <c r="I124" s="2">
        <f t="shared" si="23"/>
        <v>0.69233537243612808</v>
      </c>
      <c r="J124" s="10">
        <f t="shared" si="25"/>
        <v>2</v>
      </c>
      <c r="K124" s="9">
        <f t="shared" si="26"/>
        <v>3</v>
      </c>
      <c r="L124" s="8">
        <f t="shared" si="27"/>
        <v>1</v>
      </c>
      <c r="M124" s="2">
        <f t="shared" si="28"/>
        <v>0.34052499101042788</v>
      </c>
      <c r="N124" s="2">
        <f t="shared" si="29"/>
        <v>0.25242718446601942</v>
      </c>
      <c r="O124" s="2">
        <f t="shared" si="30"/>
        <v>0.4070478245235527</v>
      </c>
      <c r="P124" s="2">
        <f t="shared" si="31"/>
        <v>0</v>
      </c>
      <c r="Q124" s="1">
        <v>947</v>
      </c>
      <c r="R124" s="1">
        <v>702</v>
      </c>
      <c r="S124" s="1">
        <v>1132</v>
      </c>
      <c r="W124" s="1">
        <v>1</v>
      </c>
      <c r="Z124" t="s">
        <v>1685</v>
      </c>
      <c r="AA124" t="e">
        <f>#REF!</f>
        <v>#REF!</v>
      </c>
      <c r="AD124" s="35">
        <v>9</v>
      </c>
      <c r="AE124" s="37">
        <v>5</v>
      </c>
      <c r="AF124" s="37">
        <v>90</v>
      </c>
      <c r="AG124" s="41">
        <v>66420</v>
      </c>
      <c r="AH124" s="41">
        <f t="shared" si="24"/>
        <v>9005</v>
      </c>
      <c r="AI124" t="s">
        <v>918</v>
      </c>
    </row>
    <row r="125" spans="1:35" hidden="1" outlineLevel="1">
      <c r="A125" t="s">
        <v>845</v>
      </c>
      <c r="B125" s="11" t="s">
        <v>512</v>
      </c>
      <c r="E125" s="1">
        <v>1054</v>
      </c>
      <c r="F125" s="1">
        <v>694</v>
      </c>
      <c r="G125" s="1">
        <v>655</v>
      </c>
      <c r="H125" s="2"/>
      <c r="I125" s="2">
        <f t="shared" si="23"/>
        <v>0.62144212523719167</v>
      </c>
      <c r="J125" s="10">
        <f t="shared" si="25"/>
        <v>2</v>
      </c>
      <c r="K125" s="9">
        <f t="shared" si="26"/>
        <v>3</v>
      </c>
      <c r="L125" s="8">
        <f t="shared" si="27"/>
        <v>1</v>
      </c>
      <c r="M125" s="2">
        <f t="shared" si="28"/>
        <v>0.29577464788732394</v>
      </c>
      <c r="N125" s="2">
        <f t="shared" si="29"/>
        <v>0.23098591549295774</v>
      </c>
      <c r="O125" s="2">
        <f t="shared" si="30"/>
        <v>0.47323943661971829</v>
      </c>
      <c r="P125" s="2">
        <f t="shared" si="31"/>
        <v>-5.5511151231257827E-17</v>
      </c>
      <c r="Q125" s="1">
        <v>315</v>
      </c>
      <c r="R125" s="1">
        <v>246</v>
      </c>
      <c r="S125" s="1">
        <v>504</v>
      </c>
      <c r="W125" s="1">
        <v>1</v>
      </c>
      <c r="Z125" t="s">
        <v>683</v>
      </c>
      <c r="AA125" t="e">
        <f>#REF!</f>
        <v>#REF!</v>
      </c>
      <c r="AD125" s="35">
        <v>9</v>
      </c>
      <c r="AE125" s="37">
        <v>15</v>
      </c>
      <c r="AF125" s="37">
        <v>55</v>
      </c>
      <c r="AG125" s="41">
        <v>67400</v>
      </c>
      <c r="AH125" s="41">
        <f t="shared" si="24"/>
        <v>9015</v>
      </c>
      <c r="AI125" t="s">
        <v>918</v>
      </c>
    </row>
    <row r="126" spans="1:35" hidden="1" outlineLevel="1">
      <c r="A126" t="s">
        <v>1523</v>
      </c>
      <c r="B126" s="11" t="s">
        <v>512</v>
      </c>
      <c r="E126" s="1">
        <v>9313</v>
      </c>
      <c r="F126" s="1">
        <v>5421</v>
      </c>
      <c r="G126" s="1">
        <v>4734</v>
      </c>
      <c r="H126" s="2"/>
      <c r="I126" s="2">
        <f t="shared" si="23"/>
        <v>0.50832170084827655</v>
      </c>
      <c r="J126" s="10">
        <f t="shared" si="25"/>
        <v>3</v>
      </c>
      <c r="K126" s="9">
        <f t="shared" si="26"/>
        <v>2</v>
      </c>
      <c r="L126" s="8">
        <f t="shared" si="27"/>
        <v>1</v>
      </c>
      <c r="M126" s="2">
        <f t="shared" si="28"/>
        <v>0.20763696734919757</v>
      </c>
      <c r="N126" s="2">
        <f t="shared" si="29"/>
        <v>0.21328168234643055</v>
      </c>
      <c r="O126" s="2">
        <f t="shared" si="30"/>
        <v>0.57908135030437191</v>
      </c>
      <c r="P126" s="2">
        <f t="shared" si="31"/>
        <v>0</v>
      </c>
      <c r="Q126" s="1">
        <v>1876</v>
      </c>
      <c r="R126" s="1">
        <v>1927</v>
      </c>
      <c r="S126" s="1">
        <v>5232</v>
      </c>
      <c r="W126" s="1">
        <v>7</v>
      </c>
      <c r="Z126" t="s">
        <v>1265</v>
      </c>
      <c r="AA126" t="e">
        <f>#REF!</f>
        <v>#REF!</v>
      </c>
      <c r="AD126" s="35">
        <v>9</v>
      </c>
      <c r="AE126" s="37">
        <v>9</v>
      </c>
      <c r="AF126" s="37">
        <v>105</v>
      </c>
      <c r="AG126" s="41">
        <v>67610</v>
      </c>
      <c r="AH126" s="41">
        <f t="shared" si="24"/>
        <v>9009</v>
      </c>
      <c r="AI126" t="s">
        <v>918</v>
      </c>
    </row>
    <row r="127" spans="1:35" hidden="1" outlineLevel="1">
      <c r="A127" t="s">
        <v>2256</v>
      </c>
      <c r="B127" s="11" t="s">
        <v>512</v>
      </c>
      <c r="E127" s="1">
        <v>1816</v>
      </c>
      <c r="F127" s="1">
        <v>1318</v>
      </c>
      <c r="G127" s="1">
        <v>1265</v>
      </c>
      <c r="H127" s="2"/>
      <c r="I127" s="2">
        <f t="shared" si="23"/>
        <v>0.69658590308370039</v>
      </c>
      <c r="J127" s="10">
        <f t="shared" si="25"/>
        <v>3</v>
      </c>
      <c r="K127" s="9">
        <f t="shared" si="26"/>
        <v>2</v>
      </c>
      <c r="L127" s="8">
        <f t="shared" si="27"/>
        <v>1</v>
      </c>
      <c r="M127" s="2">
        <f t="shared" si="28"/>
        <v>0.28126737076153419</v>
      </c>
      <c r="N127" s="2">
        <f t="shared" si="29"/>
        <v>0.33407448582545857</v>
      </c>
      <c r="O127" s="2">
        <f t="shared" si="30"/>
        <v>0.38465814341300725</v>
      </c>
      <c r="P127" s="2">
        <f t="shared" si="31"/>
        <v>0</v>
      </c>
      <c r="Q127" s="1">
        <v>506</v>
      </c>
      <c r="R127" s="1">
        <v>601</v>
      </c>
      <c r="S127" s="1">
        <v>692</v>
      </c>
      <c r="W127" s="1">
        <v>3</v>
      </c>
      <c r="Z127" t="s">
        <v>1685</v>
      </c>
      <c r="AA127" t="e">
        <f>#REF!</f>
        <v>#REF!</v>
      </c>
      <c r="AD127" s="35">
        <v>9</v>
      </c>
      <c r="AE127" s="37">
        <v>5</v>
      </c>
      <c r="AF127" s="37">
        <v>95</v>
      </c>
      <c r="AG127" s="41">
        <v>67960</v>
      </c>
      <c r="AH127" s="41">
        <f t="shared" si="24"/>
        <v>9005</v>
      </c>
      <c r="AI127" t="s">
        <v>918</v>
      </c>
    </row>
    <row r="128" spans="1:35" hidden="1" outlineLevel="1">
      <c r="A128" t="s">
        <v>2067</v>
      </c>
      <c r="B128" s="11" t="s">
        <v>512</v>
      </c>
      <c r="E128" s="1">
        <v>24489</v>
      </c>
      <c r="F128" s="1">
        <v>13854</v>
      </c>
      <c r="G128" s="1">
        <v>13440</v>
      </c>
      <c r="H128" s="2"/>
      <c r="I128" s="2">
        <f t="shared" si="23"/>
        <v>0.54881783657968886</v>
      </c>
      <c r="J128" s="10">
        <f t="shared" si="25"/>
        <v>3</v>
      </c>
      <c r="K128" s="9">
        <f t="shared" si="26"/>
        <v>2</v>
      </c>
      <c r="L128" s="8">
        <f t="shared" si="27"/>
        <v>1</v>
      </c>
      <c r="M128" s="2">
        <f t="shared" si="28"/>
        <v>0.19633464825772518</v>
      </c>
      <c r="N128" s="2">
        <f t="shared" si="29"/>
        <v>0.24893162393162394</v>
      </c>
      <c r="O128" s="2">
        <f t="shared" si="30"/>
        <v>0.55473372781065089</v>
      </c>
      <c r="P128" s="2">
        <f t="shared" si="31"/>
        <v>0</v>
      </c>
      <c r="Q128" s="1">
        <v>4778</v>
      </c>
      <c r="R128" s="1">
        <v>6058</v>
      </c>
      <c r="S128" s="1">
        <v>13500</v>
      </c>
      <c r="W128" s="1">
        <v>7</v>
      </c>
      <c r="Z128" t="s">
        <v>2401</v>
      </c>
      <c r="AA128" t="e">
        <f>#REF!</f>
        <v>#REF!</v>
      </c>
      <c r="AD128" s="35">
        <v>9</v>
      </c>
      <c r="AE128" s="37">
        <v>1</v>
      </c>
      <c r="AF128" s="37">
        <v>80</v>
      </c>
      <c r="AG128" s="41">
        <v>68170</v>
      </c>
      <c r="AH128" s="41">
        <f t="shared" si="24"/>
        <v>9001</v>
      </c>
      <c r="AI128" t="s">
        <v>918</v>
      </c>
    </row>
    <row r="129" spans="1:35" hidden="1" outlineLevel="1">
      <c r="A129" t="s">
        <v>278</v>
      </c>
      <c r="B129" s="11" t="s">
        <v>512</v>
      </c>
      <c r="E129" s="1">
        <v>2500</v>
      </c>
      <c r="F129" s="1">
        <v>1684</v>
      </c>
      <c r="G129" s="1">
        <v>1635</v>
      </c>
      <c r="H129" s="2"/>
      <c r="I129" s="2">
        <f t="shared" si="23"/>
        <v>0.65400000000000003</v>
      </c>
      <c r="J129" s="10">
        <f t="shared" si="25"/>
        <v>3</v>
      </c>
      <c r="K129" s="9">
        <f t="shared" si="26"/>
        <v>2</v>
      </c>
      <c r="L129" s="8">
        <f t="shared" si="27"/>
        <v>1</v>
      </c>
      <c r="M129" s="2">
        <f t="shared" si="28"/>
        <v>0.21147672552166935</v>
      </c>
      <c r="N129" s="2">
        <f t="shared" si="29"/>
        <v>0.33386837881219905</v>
      </c>
      <c r="O129" s="2">
        <f t="shared" si="30"/>
        <v>0.4546548956661316</v>
      </c>
      <c r="P129" s="2">
        <f t="shared" si="31"/>
        <v>-5.5511151231257827E-17</v>
      </c>
      <c r="Q129" s="1">
        <v>527</v>
      </c>
      <c r="R129" s="1">
        <v>832</v>
      </c>
      <c r="S129" s="1">
        <v>1133</v>
      </c>
      <c r="W129" s="1">
        <v>5</v>
      </c>
      <c r="Z129" t="s">
        <v>2401</v>
      </c>
      <c r="AA129" t="e">
        <f>#REF!</f>
        <v>#REF!</v>
      </c>
      <c r="AD129" s="35">
        <v>9</v>
      </c>
      <c r="AE129" s="37">
        <v>1</v>
      </c>
      <c r="AF129" s="37">
        <v>85</v>
      </c>
      <c r="AG129" s="41">
        <v>68310</v>
      </c>
      <c r="AH129" s="41">
        <f t="shared" si="24"/>
        <v>9001</v>
      </c>
      <c r="AI129" t="s">
        <v>918</v>
      </c>
    </row>
    <row r="130" spans="1:35" hidden="1" outlineLevel="1">
      <c r="A130" t="s">
        <v>2111</v>
      </c>
      <c r="B130" s="11" t="s">
        <v>512</v>
      </c>
      <c r="E130" s="1">
        <v>16134</v>
      </c>
      <c r="F130" s="1">
        <v>11402</v>
      </c>
      <c r="G130" s="1">
        <v>11047</v>
      </c>
      <c r="H130" s="2"/>
      <c r="I130" s="2">
        <f t="shared" si="23"/>
        <v>0.68470311144167595</v>
      </c>
      <c r="J130" s="10">
        <f t="shared" si="25"/>
        <v>3</v>
      </c>
      <c r="K130" s="9">
        <f t="shared" si="26"/>
        <v>2</v>
      </c>
      <c r="L130" s="8">
        <f t="shared" si="27"/>
        <v>1</v>
      </c>
      <c r="M130" s="2">
        <f t="shared" si="28"/>
        <v>0.26741722656013561</v>
      </c>
      <c r="N130" s="2">
        <f t="shared" si="29"/>
        <v>0.35094727922038615</v>
      </c>
      <c r="O130" s="2">
        <f t="shared" si="30"/>
        <v>0.38163549421947823</v>
      </c>
      <c r="P130" s="2">
        <f t="shared" si="31"/>
        <v>5.5511151231257827E-17</v>
      </c>
      <c r="Q130" s="1">
        <v>4418</v>
      </c>
      <c r="R130" s="1">
        <v>5798</v>
      </c>
      <c r="S130" s="1">
        <v>6305</v>
      </c>
      <c r="W130" s="1">
        <v>12</v>
      </c>
      <c r="Z130" t="s">
        <v>2159</v>
      </c>
      <c r="AA130" t="e">
        <f>#REF!</f>
        <v>#REF!</v>
      </c>
      <c r="AD130" s="35">
        <v>9</v>
      </c>
      <c r="AE130" s="37">
        <v>3</v>
      </c>
      <c r="AF130" s="37">
        <v>110</v>
      </c>
      <c r="AG130" s="41">
        <v>68940</v>
      </c>
      <c r="AH130" s="41">
        <f t="shared" si="24"/>
        <v>9003</v>
      </c>
      <c r="AI130" t="s">
        <v>918</v>
      </c>
    </row>
    <row r="131" spans="1:35" hidden="1" outlineLevel="1">
      <c r="A131" t="s">
        <v>2364</v>
      </c>
      <c r="B131" s="11" t="s">
        <v>512</v>
      </c>
      <c r="E131" s="1">
        <v>5908</v>
      </c>
      <c r="F131" s="1">
        <v>3748</v>
      </c>
      <c r="G131" s="1">
        <v>3559</v>
      </c>
      <c r="H131" s="2"/>
      <c r="I131" s="2">
        <f t="shared" si="23"/>
        <v>0.60240352064996616</v>
      </c>
      <c r="J131" s="10">
        <f t="shared" ref="J131:J162" si="32">RANK(Q131,Q131:V131)</f>
        <v>3</v>
      </c>
      <c r="K131" s="9">
        <f t="shared" ref="K131:K162" si="33">RANK(R131,Q131:V131)</f>
        <v>2</v>
      </c>
      <c r="L131" s="8">
        <f t="shared" ref="L131:L162" si="34">RANK(S131,Q131:V131)</f>
        <v>1</v>
      </c>
      <c r="M131" s="2">
        <f t="shared" ref="M131:M162" si="35">IF(SUM($Q131:$V131)=0,"-",Q131/SUM($Q131:$V131))</f>
        <v>0.22626501946183789</v>
      </c>
      <c r="N131" s="2">
        <f t="shared" ref="N131:N162" si="36">IF(SUM($Q131:$V131)=0,"-",R131/SUM($Q131:$V131))</f>
        <v>0.25351159248603827</v>
      </c>
      <c r="O131" s="2">
        <f t="shared" ref="O131:O162" si="37">IF(SUM($Q131:$V131)=0,"-",S131/SUM($Q131:$V131))</f>
        <v>0.52022338805212387</v>
      </c>
      <c r="P131" s="2">
        <f t="shared" ref="P131:P162" si="38">IF(SUM($Q131:$V131)=0,"-",(1-M131-N131-O131))</f>
        <v>0</v>
      </c>
      <c r="Q131" s="1">
        <v>1337</v>
      </c>
      <c r="R131" s="1">
        <v>1498</v>
      </c>
      <c r="S131" s="1">
        <v>3074</v>
      </c>
      <c r="W131" s="1">
        <v>3</v>
      </c>
      <c r="Z131" t="s">
        <v>2227</v>
      </c>
      <c r="AA131" t="e">
        <f>#REF!</f>
        <v>#REF!</v>
      </c>
      <c r="AD131" s="35">
        <v>9</v>
      </c>
      <c r="AE131" s="37">
        <v>13</v>
      </c>
      <c r="AF131" s="37">
        <v>40</v>
      </c>
      <c r="AG131" s="41">
        <v>69220</v>
      </c>
      <c r="AH131" s="41">
        <f t="shared" si="24"/>
        <v>9013</v>
      </c>
      <c r="AI131" t="s">
        <v>918</v>
      </c>
    </row>
    <row r="132" spans="1:35" hidden="1" outlineLevel="1">
      <c r="A132" t="s">
        <v>888</v>
      </c>
      <c r="B132" s="11" t="s">
        <v>512</v>
      </c>
      <c r="E132" s="1">
        <v>15566</v>
      </c>
      <c r="F132" s="1">
        <v>10725</v>
      </c>
      <c r="G132" s="1">
        <v>10314</v>
      </c>
      <c r="H132" s="2"/>
      <c r="I132" s="2">
        <f t="shared" ref="I132:I195" si="39">G132/E132</f>
        <v>0.66259796993447262</v>
      </c>
      <c r="J132" s="10">
        <f t="shared" si="32"/>
        <v>2</v>
      </c>
      <c r="K132" s="9">
        <f t="shared" si="33"/>
        <v>3</v>
      </c>
      <c r="L132" s="8">
        <f t="shared" si="34"/>
        <v>1</v>
      </c>
      <c r="M132" s="2">
        <f t="shared" si="35"/>
        <v>0.36059455633485621</v>
      </c>
      <c r="N132" s="2">
        <f t="shared" si="36"/>
        <v>0.22192909079209833</v>
      </c>
      <c r="O132" s="2">
        <f t="shared" si="37"/>
        <v>0.41747635287304552</v>
      </c>
      <c r="P132" s="2">
        <f t="shared" si="38"/>
        <v>-1.1102230246251565E-16</v>
      </c>
      <c r="Q132" s="1">
        <v>5604</v>
      </c>
      <c r="R132" s="1">
        <v>3449</v>
      </c>
      <c r="S132" s="1">
        <v>6488</v>
      </c>
      <c r="W132" s="1">
        <v>8</v>
      </c>
      <c r="Z132" t="s">
        <v>2159</v>
      </c>
      <c r="AA132" t="e">
        <f>#REF!</f>
        <v>#REF!</v>
      </c>
      <c r="AD132" s="35">
        <v>9</v>
      </c>
      <c r="AE132" s="37">
        <v>3</v>
      </c>
      <c r="AF132" s="37">
        <v>120</v>
      </c>
      <c r="AG132" s="41">
        <v>71390</v>
      </c>
      <c r="AH132" s="41">
        <f t="shared" ref="AH132:AH195" si="40">AD132*1000+AE132</f>
        <v>9003</v>
      </c>
      <c r="AI132" t="s">
        <v>918</v>
      </c>
    </row>
    <row r="133" spans="1:35" hidden="1" outlineLevel="1">
      <c r="A133" t="s">
        <v>331</v>
      </c>
      <c r="B133" s="11" t="s">
        <v>512</v>
      </c>
      <c r="E133" s="1">
        <v>13720</v>
      </c>
      <c r="F133" s="1">
        <v>8896</v>
      </c>
      <c r="G133" s="1">
        <v>8358</v>
      </c>
      <c r="H133" s="2"/>
      <c r="I133" s="2">
        <f t="shared" si="39"/>
        <v>0.60918367346938773</v>
      </c>
      <c r="J133" s="10">
        <f t="shared" si="32"/>
        <v>3</v>
      </c>
      <c r="K133" s="9">
        <f t="shared" si="33"/>
        <v>2</v>
      </c>
      <c r="L133" s="8">
        <f t="shared" si="34"/>
        <v>1</v>
      </c>
      <c r="M133" s="2">
        <f t="shared" si="35"/>
        <v>0.19574095682613768</v>
      </c>
      <c r="N133" s="2">
        <f t="shared" si="36"/>
        <v>0.33036756126021005</v>
      </c>
      <c r="O133" s="2">
        <f t="shared" si="37"/>
        <v>0.47389148191365227</v>
      </c>
      <c r="P133" s="2">
        <f t="shared" si="38"/>
        <v>0</v>
      </c>
      <c r="Q133" s="1">
        <v>2684</v>
      </c>
      <c r="R133" s="1">
        <v>4530</v>
      </c>
      <c r="S133" s="1">
        <v>6498</v>
      </c>
      <c r="W133" s="1">
        <v>9</v>
      </c>
      <c r="Z133" t="s">
        <v>1265</v>
      </c>
      <c r="AA133" t="e">
        <f>#REF!</f>
        <v>#REF!</v>
      </c>
      <c r="AD133" s="35">
        <v>9</v>
      </c>
      <c r="AE133" s="37">
        <v>9</v>
      </c>
      <c r="AF133" s="37">
        <v>110</v>
      </c>
      <c r="AG133" s="41">
        <v>69640</v>
      </c>
      <c r="AH133" s="41">
        <f t="shared" si="40"/>
        <v>9009</v>
      </c>
      <c r="AI133" t="s">
        <v>918</v>
      </c>
    </row>
    <row r="134" spans="1:35" hidden="1" outlineLevel="1">
      <c r="A134" t="s">
        <v>600</v>
      </c>
      <c r="B134" s="11" t="s">
        <v>512</v>
      </c>
      <c r="E134" s="1">
        <v>26874</v>
      </c>
      <c r="F134" s="1">
        <v>17023</v>
      </c>
      <c r="G134" s="1">
        <v>15899</v>
      </c>
      <c r="H134" s="2"/>
      <c r="I134" s="2">
        <f t="shared" si="39"/>
        <v>0.59161271117064818</v>
      </c>
      <c r="J134" s="10">
        <f t="shared" si="32"/>
        <v>2</v>
      </c>
      <c r="K134" s="9">
        <f t="shared" si="33"/>
        <v>3</v>
      </c>
      <c r="L134" s="8">
        <f t="shared" si="34"/>
        <v>1</v>
      </c>
      <c r="M134" s="2">
        <f t="shared" si="35"/>
        <v>0.29995465538089477</v>
      </c>
      <c r="N134" s="2">
        <f t="shared" si="36"/>
        <v>0.21293077388149939</v>
      </c>
      <c r="O134" s="2">
        <f t="shared" si="37"/>
        <v>0.48711457073760578</v>
      </c>
      <c r="P134" s="2">
        <f t="shared" si="38"/>
        <v>1.1102230246251565E-16</v>
      </c>
      <c r="Q134" s="1">
        <v>7938</v>
      </c>
      <c r="R134" s="1">
        <v>5635</v>
      </c>
      <c r="S134" s="1">
        <v>12891</v>
      </c>
      <c r="W134" s="1">
        <v>15</v>
      </c>
      <c r="Z134" t="s">
        <v>2159</v>
      </c>
      <c r="AA134" t="e">
        <f>#REF!</f>
        <v>#REF!</v>
      </c>
      <c r="AD134" s="35">
        <v>9</v>
      </c>
      <c r="AE134" s="37">
        <v>3</v>
      </c>
      <c r="AF134" s="37">
        <v>115</v>
      </c>
      <c r="AG134" s="41">
        <v>70550</v>
      </c>
      <c r="AH134" s="41">
        <f t="shared" si="40"/>
        <v>9003</v>
      </c>
      <c r="AI134" t="s">
        <v>918</v>
      </c>
    </row>
    <row r="135" spans="1:35" hidden="1" outlineLevel="1">
      <c r="A135" t="s">
        <v>247</v>
      </c>
      <c r="B135" s="11" t="s">
        <v>512</v>
      </c>
      <c r="E135" s="1">
        <v>1667</v>
      </c>
      <c r="F135" s="1">
        <v>1109</v>
      </c>
      <c r="G135" s="1">
        <v>1044</v>
      </c>
      <c r="H135" s="2"/>
      <c r="I135" s="2">
        <f t="shared" si="39"/>
        <v>0.62627474505098979</v>
      </c>
      <c r="J135" s="10">
        <f t="shared" si="32"/>
        <v>2</v>
      </c>
      <c r="K135" s="9">
        <f t="shared" si="33"/>
        <v>3</v>
      </c>
      <c r="L135" s="8">
        <f t="shared" si="34"/>
        <v>1</v>
      </c>
      <c r="M135" s="2">
        <f t="shared" si="35"/>
        <v>0.38858858858858858</v>
      </c>
      <c r="N135" s="2">
        <f t="shared" si="36"/>
        <v>0.17897897897897899</v>
      </c>
      <c r="O135" s="2">
        <f t="shared" si="37"/>
        <v>0.43243243243243246</v>
      </c>
      <c r="P135" s="2">
        <f t="shared" si="38"/>
        <v>0</v>
      </c>
      <c r="Q135" s="1">
        <v>647</v>
      </c>
      <c r="R135" s="1">
        <v>298</v>
      </c>
      <c r="S135" s="1">
        <v>720</v>
      </c>
      <c r="W135" s="1">
        <v>2</v>
      </c>
      <c r="Z135" t="s">
        <v>2226</v>
      </c>
      <c r="AA135" t="e">
        <f>#REF!</f>
        <v>#REF!</v>
      </c>
      <c r="AD135" s="35">
        <v>9</v>
      </c>
      <c r="AE135" s="37">
        <v>11</v>
      </c>
      <c r="AF135" s="37">
        <v>90</v>
      </c>
      <c r="AG135" s="41">
        <v>71670</v>
      </c>
      <c r="AH135" s="41">
        <f t="shared" si="40"/>
        <v>9011</v>
      </c>
      <c r="AI135" t="s">
        <v>918</v>
      </c>
    </row>
    <row r="136" spans="1:35" hidden="1" outlineLevel="1">
      <c r="A136" t="s">
        <v>899</v>
      </c>
      <c r="B136" s="11" t="s">
        <v>512</v>
      </c>
      <c r="E136" s="1">
        <v>7609</v>
      </c>
      <c r="F136" s="1">
        <v>4750</v>
      </c>
      <c r="G136" s="1">
        <v>4305</v>
      </c>
      <c r="H136" s="2"/>
      <c r="I136" s="2">
        <f t="shared" si="39"/>
        <v>0.56577736890524377</v>
      </c>
      <c r="J136" s="10">
        <f t="shared" si="32"/>
        <v>2</v>
      </c>
      <c r="K136" s="9">
        <f t="shared" si="33"/>
        <v>3</v>
      </c>
      <c r="L136" s="8">
        <f t="shared" si="34"/>
        <v>1</v>
      </c>
      <c r="M136" s="2">
        <f t="shared" si="35"/>
        <v>0.39714813836810142</v>
      </c>
      <c r="N136" s="2">
        <f t="shared" si="36"/>
        <v>0.15922894111433852</v>
      </c>
      <c r="O136" s="2">
        <f t="shared" si="37"/>
        <v>0.44362292051756008</v>
      </c>
      <c r="P136" s="2">
        <f t="shared" si="38"/>
        <v>-5.5511151231257827E-17</v>
      </c>
      <c r="Q136" s="1">
        <v>3008</v>
      </c>
      <c r="R136" s="1">
        <v>1206</v>
      </c>
      <c r="S136" s="1">
        <v>3360</v>
      </c>
      <c r="W136" s="1">
        <v>6</v>
      </c>
      <c r="Z136" t="s">
        <v>2227</v>
      </c>
      <c r="AA136" t="e">
        <f>#REF!</f>
        <v>#REF!</v>
      </c>
      <c r="AD136" s="35">
        <v>9</v>
      </c>
      <c r="AE136" s="37">
        <v>13</v>
      </c>
      <c r="AF136" s="37">
        <v>45</v>
      </c>
      <c r="AG136" s="41">
        <v>72090</v>
      </c>
      <c r="AH136" s="41">
        <f t="shared" si="40"/>
        <v>9013</v>
      </c>
      <c r="AI136" t="s">
        <v>918</v>
      </c>
    </row>
    <row r="137" spans="1:35" hidden="1" outlineLevel="1">
      <c r="A137" t="s">
        <v>2879</v>
      </c>
      <c r="B137" s="11" t="s">
        <v>512</v>
      </c>
      <c r="E137" s="1">
        <v>54540</v>
      </c>
      <c r="F137" s="1">
        <v>32606</v>
      </c>
      <c r="G137" s="1">
        <v>31205</v>
      </c>
      <c r="H137" s="2"/>
      <c r="I137" s="2">
        <f t="shared" si="39"/>
        <v>0.57214888155482213</v>
      </c>
      <c r="J137" s="10">
        <f t="shared" si="32"/>
        <v>2</v>
      </c>
      <c r="K137" s="9">
        <f t="shared" si="33"/>
        <v>3</v>
      </c>
      <c r="L137" s="8">
        <f t="shared" si="34"/>
        <v>1</v>
      </c>
      <c r="M137" s="2">
        <f t="shared" si="35"/>
        <v>0.37286144012032335</v>
      </c>
      <c r="N137" s="2">
        <f t="shared" si="36"/>
        <v>0.24508836247414928</v>
      </c>
      <c r="O137" s="2">
        <f t="shared" si="37"/>
        <v>0.38205019740552737</v>
      </c>
      <c r="P137" s="2">
        <f t="shared" si="38"/>
        <v>-5.5511151231257827E-17</v>
      </c>
      <c r="Q137" s="1">
        <v>15866</v>
      </c>
      <c r="R137" s="1">
        <v>10429</v>
      </c>
      <c r="S137" s="1">
        <v>16257</v>
      </c>
      <c r="W137" s="1">
        <v>0</v>
      </c>
      <c r="Z137" t="s">
        <v>2401</v>
      </c>
      <c r="AA137" t="e">
        <f>#REF!</f>
        <v>#REF!</v>
      </c>
      <c r="AD137" s="35">
        <v>9</v>
      </c>
      <c r="AE137" s="37">
        <v>1</v>
      </c>
      <c r="AF137" s="37">
        <v>90</v>
      </c>
      <c r="AG137" s="41">
        <v>73070</v>
      </c>
      <c r="AH137" s="41">
        <f t="shared" si="40"/>
        <v>9001</v>
      </c>
      <c r="AI137" t="s">
        <v>918</v>
      </c>
    </row>
    <row r="138" spans="1:35" hidden="1" outlineLevel="1">
      <c r="A138" t="s">
        <v>457</v>
      </c>
      <c r="B138" s="11" t="s">
        <v>512</v>
      </c>
      <c r="E138" s="1">
        <v>1863</v>
      </c>
      <c r="F138" s="1">
        <v>981</v>
      </c>
      <c r="G138" s="1">
        <v>932</v>
      </c>
      <c r="H138" s="2"/>
      <c r="I138" s="2">
        <f t="shared" si="39"/>
        <v>0.50026838432635534</v>
      </c>
      <c r="J138" s="10">
        <f t="shared" si="32"/>
        <v>2</v>
      </c>
      <c r="K138" s="9">
        <f t="shared" si="33"/>
        <v>3</v>
      </c>
      <c r="L138" s="8">
        <f t="shared" si="34"/>
        <v>1</v>
      </c>
      <c r="M138" s="2">
        <f t="shared" si="35"/>
        <v>0.19903173749327596</v>
      </c>
      <c r="N138" s="2">
        <f t="shared" si="36"/>
        <v>0.19526627218934911</v>
      </c>
      <c r="O138" s="2">
        <f t="shared" si="37"/>
        <v>0.60570199031737493</v>
      </c>
      <c r="P138" s="2">
        <f t="shared" si="38"/>
        <v>0</v>
      </c>
      <c r="Q138" s="1">
        <v>370</v>
      </c>
      <c r="R138" s="1">
        <v>363</v>
      </c>
      <c r="S138" s="1">
        <v>1126</v>
      </c>
      <c r="W138" s="1">
        <v>1</v>
      </c>
      <c r="Z138" t="s">
        <v>683</v>
      </c>
      <c r="AA138" t="e">
        <f>#REF!</f>
        <v>#REF!</v>
      </c>
      <c r="AD138" s="35">
        <v>9</v>
      </c>
      <c r="AE138" s="37">
        <v>15</v>
      </c>
      <c r="AF138" s="37">
        <v>60</v>
      </c>
      <c r="AG138" s="41">
        <v>73420</v>
      </c>
      <c r="AH138" s="41">
        <f t="shared" si="40"/>
        <v>9015</v>
      </c>
      <c r="AI138" t="s">
        <v>918</v>
      </c>
    </row>
    <row r="139" spans="1:35" hidden="1" outlineLevel="1">
      <c r="A139" t="s">
        <v>1695</v>
      </c>
      <c r="B139" s="11" t="s">
        <v>512</v>
      </c>
      <c r="E139" s="1">
        <v>12297</v>
      </c>
      <c r="F139" s="1">
        <v>8190</v>
      </c>
      <c r="G139" s="1">
        <v>7855</v>
      </c>
      <c r="H139" s="2"/>
      <c r="I139" s="2">
        <f t="shared" si="39"/>
        <v>0.63877368463852968</v>
      </c>
      <c r="J139" s="10">
        <f t="shared" si="32"/>
        <v>2</v>
      </c>
      <c r="K139" s="9">
        <f t="shared" si="33"/>
        <v>3</v>
      </c>
      <c r="L139" s="8">
        <f t="shared" si="34"/>
        <v>1</v>
      </c>
      <c r="M139" s="2">
        <f t="shared" si="35"/>
        <v>0.29605798990063531</v>
      </c>
      <c r="N139" s="2">
        <f t="shared" si="36"/>
        <v>0.20899169245805505</v>
      </c>
      <c r="O139" s="2">
        <f t="shared" si="37"/>
        <v>0.49495031764130965</v>
      </c>
      <c r="P139" s="2">
        <f t="shared" si="38"/>
        <v>5.5511151231257827E-17</v>
      </c>
      <c r="Q139" s="1">
        <v>3635</v>
      </c>
      <c r="R139" s="1">
        <v>2566</v>
      </c>
      <c r="S139" s="1">
        <v>6077</v>
      </c>
      <c r="W139" s="1">
        <v>0</v>
      </c>
      <c r="Z139" t="s">
        <v>2226</v>
      </c>
      <c r="AA139" t="e">
        <f>#REF!</f>
        <v>#REF!</v>
      </c>
      <c r="AD139" s="35">
        <v>9</v>
      </c>
      <c r="AE139" s="37">
        <v>11</v>
      </c>
      <c r="AF139" s="37">
        <v>95</v>
      </c>
      <c r="AG139" s="41">
        <v>73770</v>
      </c>
      <c r="AH139" s="41">
        <f t="shared" si="40"/>
        <v>9011</v>
      </c>
      <c r="AI139" t="s">
        <v>918</v>
      </c>
    </row>
    <row r="140" spans="1:35" hidden="1" outlineLevel="1">
      <c r="A140" t="s">
        <v>221</v>
      </c>
      <c r="B140" s="11" t="s">
        <v>512</v>
      </c>
      <c r="E140" s="1">
        <v>28904</v>
      </c>
      <c r="F140" s="1">
        <v>16389</v>
      </c>
      <c r="G140" s="1">
        <v>14707</v>
      </c>
      <c r="H140" s="2"/>
      <c r="I140" s="2">
        <f t="shared" si="39"/>
        <v>0.50882230833102682</v>
      </c>
      <c r="J140" s="10">
        <f t="shared" si="32"/>
        <v>2</v>
      </c>
      <c r="K140" s="9">
        <f t="shared" si="33"/>
        <v>3</v>
      </c>
      <c r="L140" s="8">
        <f t="shared" si="34"/>
        <v>1</v>
      </c>
      <c r="M140" s="2">
        <f t="shared" si="35"/>
        <v>0.28389093691312511</v>
      </c>
      <c r="N140" s="2">
        <f t="shared" si="36"/>
        <v>0.20685817625373862</v>
      </c>
      <c r="O140" s="2">
        <f t="shared" si="37"/>
        <v>0.50925088683313624</v>
      </c>
      <c r="P140" s="2">
        <f t="shared" si="38"/>
        <v>1.1102230246251565E-16</v>
      </c>
      <c r="Q140" s="1">
        <v>8163</v>
      </c>
      <c r="R140" s="1">
        <v>5948</v>
      </c>
      <c r="S140" s="1">
        <v>14643</v>
      </c>
      <c r="W140" s="1">
        <v>19</v>
      </c>
      <c r="Z140" t="s">
        <v>2401</v>
      </c>
      <c r="AA140" t="e">
        <f>#REF!</f>
        <v>#REF!</v>
      </c>
      <c r="AD140" s="35">
        <v>9</v>
      </c>
      <c r="AE140" s="37">
        <v>1</v>
      </c>
      <c r="AF140" s="37">
        <v>95</v>
      </c>
      <c r="AG140" s="41">
        <v>74190</v>
      </c>
      <c r="AH140" s="41">
        <f t="shared" si="40"/>
        <v>9001</v>
      </c>
      <c r="AI140" t="s">
        <v>918</v>
      </c>
    </row>
    <row r="141" spans="1:35" hidden="1" outlineLevel="1">
      <c r="A141" t="s">
        <v>1396</v>
      </c>
      <c r="B141" s="11" t="s">
        <v>512</v>
      </c>
      <c r="E141" s="1">
        <v>7818</v>
      </c>
      <c r="F141" s="1">
        <v>5441</v>
      </c>
      <c r="G141" s="1">
        <v>5038</v>
      </c>
      <c r="H141" s="2"/>
      <c r="I141" s="2">
        <f t="shared" si="39"/>
        <v>0.64441033512407264</v>
      </c>
      <c r="J141" s="10">
        <f t="shared" si="32"/>
        <v>3</v>
      </c>
      <c r="K141" s="9">
        <f t="shared" si="33"/>
        <v>2</v>
      </c>
      <c r="L141" s="8">
        <f t="shared" si="34"/>
        <v>1</v>
      </c>
      <c r="M141" s="2">
        <f t="shared" si="35"/>
        <v>0.25823045267489714</v>
      </c>
      <c r="N141" s="2">
        <f t="shared" si="36"/>
        <v>0.29372427983539096</v>
      </c>
      <c r="O141" s="2">
        <f t="shared" si="37"/>
        <v>0.44804526748971191</v>
      </c>
      <c r="P141" s="2">
        <f t="shared" si="38"/>
        <v>5.5511151231257827E-17</v>
      </c>
      <c r="Q141" s="1">
        <v>2008</v>
      </c>
      <c r="R141" s="1">
        <v>2284</v>
      </c>
      <c r="S141" s="1">
        <v>3484</v>
      </c>
      <c r="W141" s="1">
        <v>4</v>
      </c>
      <c r="Z141" t="s">
        <v>2159</v>
      </c>
      <c r="AA141" t="e">
        <f>#REF!</f>
        <v>#REF!</v>
      </c>
      <c r="AD141" s="35">
        <v>9</v>
      </c>
      <c r="AE141" s="37">
        <v>3</v>
      </c>
      <c r="AF141" s="37">
        <v>125</v>
      </c>
      <c r="AG141" s="41">
        <v>74540</v>
      </c>
      <c r="AH141" s="41">
        <f t="shared" si="40"/>
        <v>9003</v>
      </c>
      <c r="AI141" t="s">
        <v>918</v>
      </c>
    </row>
    <row r="142" spans="1:35" hidden="1" outlineLevel="1">
      <c r="A142" t="s">
        <v>349</v>
      </c>
      <c r="B142" s="11" t="s">
        <v>512</v>
      </c>
      <c r="E142" s="1">
        <v>4958</v>
      </c>
      <c r="F142" s="1">
        <v>2957</v>
      </c>
      <c r="G142" s="1">
        <v>2749</v>
      </c>
      <c r="H142" s="2"/>
      <c r="I142" s="2">
        <f t="shared" si="39"/>
        <v>0.55445744251714402</v>
      </c>
      <c r="J142" s="10">
        <f t="shared" si="32"/>
        <v>2</v>
      </c>
      <c r="K142" s="9">
        <f t="shared" si="33"/>
        <v>3</v>
      </c>
      <c r="L142" s="8">
        <f t="shared" si="34"/>
        <v>1</v>
      </c>
      <c r="M142" s="2">
        <f t="shared" si="35"/>
        <v>0.25859975718332656</v>
      </c>
      <c r="N142" s="2">
        <f t="shared" si="36"/>
        <v>0.23431808984216917</v>
      </c>
      <c r="O142" s="2">
        <f t="shared" si="37"/>
        <v>0.50708215297450421</v>
      </c>
      <c r="P142" s="2">
        <f t="shared" si="38"/>
        <v>1.1102230246251565E-16</v>
      </c>
      <c r="Q142" s="1">
        <v>1278</v>
      </c>
      <c r="R142" s="1">
        <v>1158</v>
      </c>
      <c r="S142" s="1">
        <v>2506</v>
      </c>
      <c r="W142" s="1">
        <v>10</v>
      </c>
      <c r="Z142" t="s">
        <v>1685</v>
      </c>
      <c r="AA142" t="e">
        <f>#REF!</f>
        <v>#REF!</v>
      </c>
      <c r="AD142" s="35">
        <v>9</v>
      </c>
      <c r="AE142" s="37">
        <v>5</v>
      </c>
      <c r="AF142" s="37">
        <v>100</v>
      </c>
      <c r="AG142" s="41">
        <v>75730</v>
      </c>
      <c r="AH142" s="41">
        <f t="shared" si="40"/>
        <v>9005</v>
      </c>
      <c r="AI142" t="s">
        <v>918</v>
      </c>
    </row>
    <row r="143" spans="1:35" hidden="1" outlineLevel="1">
      <c r="A143" t="s">
        <v>1056</v>
      </c>
      <c r="B143" s="11" t="s">
        <v>512</v>
      </c>
      <c r="E143" s="1">
        <v>5229</v>
      </c>
      <c r="F143" s="1">
        <v>3015</v>
      </c>
      <c r="G143" s="1">
        <v>2808</v>
      </c>
      <c r="H143" s="2"/>
      <c r="I143" s="2">
        <f t="shared" si="39"/>
        <v>0.53700516351118766</v>
      </c>
      <c r="J143" s="10">
        <f t="shared" si="32"/>
        <v>2</v>
      </c>
      <c r="K143" s="9">
        <f t="shared" si="33"/>
        <v>3</v>
      </c>
      <c r="L143" s="8">
        <f t="shared" si="34"/>
        <v>1</v>
      </c>
      <c r="M143" s="2">
        <f t="shared" si="35"/>
        <v>0.34034819207958678</v>
      </c>
      <c r="N143" s="2">
        <f t="shared" si="36"/>
        <v>0.17773101205280276</v>
      </c>
      <c r="O143" s="2">
        <f t="shared" si="37"/>
        <v>0.4819207958676105</v>
      </c>
      <c r="P143" s="2">
        <f t="shared" si="38"/>
        <v>0</v>
      </c>
      <c r="Q143" s="1">
        <v>1779</v>
      </c>
      <c r="R143" s="1">
        <v>929</v>
      </c>
      <c r="S143" s="1">
        <v>2519</v>
      </c>
      <c r="W143" s="1">
        <v>2</v>
      </c>
      <c r="Z143" t="s">
        <v>683</v>
      </c>
      <c r="AA143" t="e">
        <f>#REF!</f>
        <v>#REF!</v>
      </c>
      <c r="AD143" s="35">
        <v>9</v>
      </c>
      <c r="AE143" s="37">
        <v>15</v>
      </c>
      <c r="AF143" s="37">
        <v>65</v>
      </c>
      <c r="AG143" s="41">
        <v>75870</v>
      </c>
      <c r="AH143" s="41">
        <f t="shared" si="40"/>
        <v>9015</v>
      </c>
      <c r="AI143" t="s">
        <v>918</v>
      </c>
    </row>
    <row r="144" spans="1:35" hidden="1" outlineLevel="1">
      <c r="A144" t="s">
        <v>2227</v>
      </c>
      <c r="B144" s="11" t="s">
        <v>512</v>
      </c>
      <c r="E144" s="1">
        <v>9408</v>
      </c>
      <c r="F144" s="1">
        <v>6377</v>
      </c>
      <c r="G144" s="1">
        <v>6207</v>
      </c>
      <c r="H144" s="2"/>
      <c r="I144" s="2">
        <f t="shared" si="39"/>
        <v>0.65975765306122447</v>
      </c>
      <c r="J144" s="10">
        <f t="shared" si="32"/>
        <v>2</v>
      </c>
      <c r="K144" s="9">
        <f t="shared" si="33"/>
        <v>3</v>
      </c>
      <c r="L144" s="8">
        <f t="shared" si="34"/>
        <v>1</v>
      </c>
      <c r="M144" s="2">
        <f t="shared" si="35"/>
        <v>0.24869639246568054</v>
      </c>
      <c r="N144" s="2">
        <f t="shared" si="36"/>
        <v>0.21911248270724698</v>
      </c>
      <c r="O144" s="2">
        <f t="shared" si="37"/>
        <v>0.53219112482707243</v>
      </c>
      <c r="P144" s="2">
        <f t="shared" si="38"/>
        <v>1.1102230246251565E-16</v>
      </c>
      <c r="Q144" s="1">
        <v>2337</v>
      </c>
      <c r="R144" s="1">
        <v>2059</v>
      </c>
      <c r="S144" s="1">
        <v>5001</v>
      </c>
      <c r="W144" s="1">
        <v>4</v>
      </c>
      <c r="Z144" t="s">
        <v>2227</v>
      </c>
      <c r="AA144" t="e">
        <f>#REF!</f>
        <v>#REF!</v>
      </c>
      <c r="AD144" s="35">
        <v>9</v>
      </c>
      <c r="AE144" s="37">
        <v>13</v>
      </c>
      <c r="AF144" s="37">
        <v>50</v>
      </c>
      <c r="AG144" s="41">
        <v>76290</v>
      </c>
      <c r="AH144" s="41">
        <f t="shared" si="40"/>
        <v>9013</v>
      </c>
      <c r="AI144" t="s">
        <v>918</v>
      </c>
    </row>
    <row r="145" spans="1:35" hidden="1" outlineLevel="1">
      <c r="A145" t="s">
        <v>1140</v>
      </c>
      <c r="B145" s="11" t="s">
        <v>512</v>
      </c>
      <c r="E145" s="1">
        <v>18526</v>
      </c>
      <c r="F145" s="1">
        <v>11904</v>
      </c>
      <c r="G145" s="1">
        <v>10601</v>
      </c>
      <c r="H145" s="2"/>
      <c r="I145" s="2">
        <f t="shared" si="39"/>
        <v>0.57222282197992014</v>
      </c>
      <c r="J145" s="10">
        <f t="shared" si="32"/>
        <v>2</v>
      </c>
      <c r="K145" s="9">
        <f t="shared" si="33"/>
        <v>3</v>
      </c>
      <c r="L145" s="8">
        <f t="shared" si="34"/>
        <v>1</v>
      </c>
      <c r="M145" s="2">
        <f t="shared" si="35"/>
        <v>0.32813595899649312</v>
      </c>
      <c r="N145" s="2">
        <f t="shared" si="36"/>
        <v>0.24278392230914486</v>
      </c>
      <c r="O145" s="2">
        <f t="shared" si="37"/>
        <v>0.42908011869436202</v>
      </c>
      <c r="P145" s="2">
        <f t="shared" si="38"/>
        <v>-5.5511151231257827E-17</v>
      </c>
      <c r="Q145" s="1">
        <v>6082</v>
      </c>
      <c r="R145" s="1">
        <v>4500</v>
      </c>
      <c r="S145" s="1">
        <v>7953</v>
      </c>
      <c r="W145" s="1">
        <v>6</v>
      </c>
      <c r="Z145" t="s">
        <v>1685</v>
      </c>
      <c r="AA145" t="e">
        <f>#REF!</f>
        <v>#REF!</v>
      </c>
      <c r="AD145" s="35">
        <v>9</v>
      </c>
      <c r="AE145" s="37">
        <v>5</v>
      </c>
      <c r="AF145" s="37">
        <v>105</v>
      </c>
      <c r="AG145" s="41">
        <v>76570</v>
      </c>
      <c r="AH145" s="41">
        <f t="shared" si="40"/>
        <v>9005</v>
      </c>
      <c r="AI145" t="s">
        <v>918</v>
      </c>
    </row>
    <row r="146" spans="1:35" hidden="1" outlineLevel="1">
      <c r="A146" t="s">
        <v>2271</v>
      </c>
      <c r="B146" s="11" t="s">
        <v>512</v>
      </c>
      <c r="E146" s="1">
        <v>23598</v>
      </c>
      <c r="F146" s="1">
        <v>14651</v>
      </c>
      <c r="G146" s="1">
        <v>14019</v>
      </c>
      <c r="H146" s="2"/>
      <c r="I146" s="2">
        <f t="shared" si="39"/>
        <v>0.59407576913297733</v>
      </c>
      <c r="J146" s="10">
        <f t="shared" si="32"/>
        <v>3</v>
      </c>
      <c r="K146" s="9">
        <f t="shared" si="33"/>
        <v>2</v>
      </c>
      <c r="L146" s="8">
        <f t="shared" si="34"/>
        <v>1</v>
      </c>
      <c r="M146" s="2">
        <f t="shared" si="35"/>
        <v>0.24063559322033898</v>
      </c>
      <c r="N146" s="2">
        <f t="shared" si="36"/>
        <v>0.25478813559322033</v>
      </c>
      <c r="O146" s="2">
        <f t="shared" si="37"/>
        <v>0.50457627118644066</v>
      </c>
      <c r="P146" s="2">
        <f t="shared" si="38"/>
        <v>0</v>
      </c>
      <c r="Q146" s="1">
        <v>5679</v>
      </c>
      <c r="R146" s="1">
        <v>6013</v>
      </c>
      <c r="S146" s="1">
        <v>11908</v>
      </c>
      <c r="W146" s="1">
        <v>7</v>
      </c>
      <c r="Z146" t="s">
        <v>2401</v>
      </c>
      <c r="AA146" t="e">
        <f>#REF!</f>
        <v>#REF!</v>
      </c>
      <c r="AD146" s="35">
        <v>9</v>
      </c>
      <c r="AE146" s="37">
        <v>1</v>
      </c>
      <c r="AF146" s="37">
        <v>100</v>
      </c>
      <c r="AG146" s="41">
        <v>77200</v>
      </c>
      <c r="AH146" s="41">
        <f t="shared" si="40"/>
        <v>9001</v>
      </c>
      <c r="AI146" t="s">
        <v>918</v>
      </c>
    </row>
    <row r="147" spans="1:35" hidden="1" outlineLevel="1">
      <c r="A147" t="s">
        <v>2871</v>
      </c>
      <c r="B147" s="11" t="s">
        <v>512</v>
      </c>
      <c r="E147" s="1">
        <v>572</v>
      </c>
      <c r="F147" s="1">
        <v>451</v>
      </c>
      <c r="G147" s="1">
        <v>410</v>
      </c>
      <c r="H147" s="2"/>
      <c r="I147" s="2">
        <f t="shared" si="39"/>
        <v>0.71678321678321677</v>
      </c>
      <c r="J147" s="10">
        <f t="shared" si="32"/>
        <v>3</v>
      </c>
      <c r="K147" s="9">
        <f t="shared" si="33"/>
        <v>1</v>
      </c>
      <c r="L147" s="8">
        <f t="shared" si="34"/>
        <v>2</v>
      </c>
      <c r="M147" s="2">
        <f t="shared" si="35"/>
        <v>0.26923076923076922</v>
      </c>
      <c r="N147" s="2">
        <f t="shared" si="36"/>
        <v>0.38111888111888109</v>
      </c>
      <c r="O147" s="2">
        <f t="shared" si="37"/>
        <v>0.34965034965034963</v>
      </c>
      <c r="P147" s="2">
        <f t="shared" si="38"/>
        <v>1.1102230246251565E-16</v>
      </c>
      <c r="Q147" s="1">
        <v>154</v>
      </c>
      <c r="R147" s="1">
        <v>218</v>
      </c>
      <c r="S147" s="1">
        <v>200</v>
      </c>
      <c r="W147" s="1">
        <v>0</v>
      </c>
      <c r="Z147" t="s">
        <v>2227</v>
      </c>
      <c r="AA147" t="e">
        <f>#REF!</f>
        <v>#REF!</v>
      </c>
      <c r="AD147" s="35">
        <v>9</v>
      </c>
      <c r="AE147" s="37">
        <v>13</v>
      </c>
      <c r="AF147" s="37">
        <v>55</v>
      </c>
      <c r="AG147" s="41">
        <v>77830</v>
      </c>
      <c r="AH147" s="41">
        <f t="shared" si="40"/>
        <v>9013</v>
      </c>
      <c r="AI147" t="s">
        <v>918</v>
      </c>
    </row>
    <row r="148" spans="1:35" hidden="1" outlineLevel="1">
      <c r="A148" t="s">
        <v>2307</v>
      </c>
      <c r="B148" s="11" t="s">
        <v>512</v>
      </c>
      <c r="E148" s="1">
        <v>15561</v>
      </c>
      <c r="F148" s="1">
        <v>10094</v>
      </c>
      <c r="G148" s="1">
        <v>9920</v>
      </c>
      <c r="H148" s="2"/>
      <c r="I148" s="2">
        <f t="shared" si="39"/>
        <v>0.63749116380695325</v>
      </c>
      <c r="J148" s="10">
        <f t="shared" si="32"/>
        <v>2</v>
      </c>
      <c r="K148" s="9">
        <f t="shared" si="33"/>
        <v>3</v>
      </c>
      <c r="L148" s="8">
        <f t="shared" si="34"/>
        <v>1</v>
      </c>
      <c r="M148" s="2">
        <f t="shared" si="35"/>
        <v>0.28960268317853455</v>
      </c>
      <c r="N148" s="2">
        <f t="shared" si="36"/>
        <v>0.18130804953560373</v>
      </c>
      <c r="O148" s="2">
        <f t="shared" si="37"/>
        <v>0.5290892672858617</v>
      </c>
      <c r="P148" s="2">
        <f t="shared" si="38"/>
        <v>0</v>
      </c>
      <c r="Q148" s="1">
        <v>4490</v>
      </c>
      <c r="R148" s="1">
        <v>2811</v>
      </c>
      <c r="S148" s="1">
        <v>8203</v>
      </c>
      <c r="W148" s="1">
        <v>14</v>
      </c>
      <c r="Z148" t="s">
        <v>2227</v>
      </c>
      <c r="AA148" t="e">
        <f>#REF!</f>
        <v>#REF!</v>
      </c>
      <c r="AD148" s="35">
        <v>9</v>
      </c>
      <c r="AE148" s="37">
        <v>13</v>
      </c>
      <c r="AF148" s="37">
        <v>60</v>
      </c>
      <c r="AG148" s="41">
        <v>78250</v>
      </c>
      <c r="AH148" s="41">
        <f t="shared" si="40"/>
        <v>9013</v>
      </c>
      <c r="AI148" t="s">
        <v>918</v>
      </c>
    </row>
    <row r="149" spans="1:35" hidden="1" outlineLevel="1">
      <c r="A149" t="s">
        <v>1938</v>
      </c>
      <c r="B149" s="11" t="s">
        <v>512</v>
      </c>
      <c r="E149" s="1">
        <v>1517</v>
      </c>
      <c r="F149" s="1">
        <v>909</v>
      </c>
      <c r="G149" s="1">
        <v>853</v>
      </c>
      <c r="H149" s="2"/>
      <c r="I149" s="2">
        <f t="shared" si="39"/>
        <v>0.56229400131839158</v>
      </c>
      <c r="J149" s="10">
        <f t="shared" si="32"/>
        <v>2</v>
      </c>
      <c r="K149" s="9">
        <f t="shared" si="33"/>
        <v>3</v>
      </c>
      <c r="L149" s="8">
        <f t="shared" si="34"/>
        <v>1</v>
      </c>
      <c r="M149" s="2">
        <f t="shared" si="35"/>
        <v>0.3197099538562953</v>
      </c>
      <c r="N149" s="2">
        <f t="shared" si="36"/>
        <v>0.1852340145023072</v>
      </c>
      <c r="O149" s="2">
        <f t="shared" si="37"/>
        <v>0.4950560316413975</v>
      </c>
      <c r="P149" s="2">
        <f t="shared" si="38"/>
        <v>0</v>
      </c>
      <c r="Q149" s="1">
        <v>485</v>
      </c>
      <c r="R149" s="1">
        <v>281</v>
      </c>
      <c r="S149" s="1">
        <v>751</v>
      </c>
      <c r="W149" s="1">
        <v>0</v>
      </c>
      <c r="Z149" t="s">
        <v>2226</v>
      </c>
      <c r="AA149" t="e">
        <f>#REF!</f>
        <v>#REF!</v>
      </c>
      <c r="AD149" s="35">
        <v>9</v>
      </c>
      <c r="AE149" s="37">
        <v>11</v>
      </c>
      <c r="AF149" s="37">
        <v>100</v>
      </c>
      <c r="AG149" s="41">
        <v>78600</v>
      </c>
      <c r="AH149" s="41">
        <f t="shared" si="40"/>
        <v>9011</v>
      </c>
      <c r="AI149" t="s">
        <v>918</v>
      </c>
    </row>
    <row r="150" spans="1:35" hidden="1" outlineLevel="1">
      <c r="A150" t="s">
        <v>2050</v>
      </c>
      <c r="B150" s="11" t="s">
        <v>512</v>
      </c>
      <c r="E150" s="1">
        <v>25861</v>
      </c>
      <c r="F150" s="1">
        <v>16364</v>
      </c>
      <c r="G150" s="1">
        <v>14690</v>
      </c>
      <c r="H150" s="2"/>
      <c r="I150" s="2">
        <f t="shared" si="39"/>
        <v>0.56803681218823709</v>
      </c>
      <c r="J150" s="10">
        <f t="shared" si="32"/>
        <v>2</v>
      </c>
      <c r="K150" s="9">
        <f t="shared" si="33"/>
        <v>3</v>
      </c>
      <c r="L150" s="8">
        <f t="shared" si="34"/>
        <v>1</v>
      </c>
      <c r="M150" s="2">
        <f t="shared" si="35"/>
        <v>0.28018021487157763</v>
      </c>
      <c r="N150" s="2">
        <f t="shared" si="36"/>
        <v>0.17505487311794832</v>
      </c>
      <c r="O150" s="2">
        <f t="shared" si="37"/>
        <v>0.54476491201047406</v>
      </c>
      <c r="P150" s="2">
        <f t="shared" si="38"/>
        <v>0</v>
      </c>
      <c r="Q150" s="1">
        <v>7276</v>
      </c>
      <c r="R150" s="1">
        <v>4546</v>
      </c>
      <c r="S150" s="1">
        <v>14147</v>
      </c>
      <c r="W150" s="1">
        <v>37</v>
      </c>
      <c r="Z150" t="s">
        <v>1265</v>
      </c>
      <c r="AA150" t="e">
        <f>#REF!</f>
        <v>#REF!</v>
      </c>
      <c r="AD150" s="35">
        <v>9</v>
      </c>
      <c r="AE150" s="37">
        <v>9</v>
      </c>
      <c r="AF150" s="37">
        <v>115</v>
      </c>
      <c r="AG150" s="41">
        <v>78740</v>
      </c>
      <c r="AH150" s="41">
        <f t="shared" si="40"/>
        <v>9009</v>
      </c>
      <c r="AI150" t="s">
        <v>918</v>
      </c>
    </row>
    <row r="151" spans="1:35" hidden="1" outlineLevel="1">
      <c r="A151" t="s">
        <v>2267</v>
      </c>
      <c r="B151" s="11" t="s">
        <v>512</v>
      </c>
      <c r="E151" s="1">
        <v>955</v>
      </c>
      <c r="F151" s="1">
        <v>666</v>
      </c>
      <c r="G151" s="1">
        <v>636</v>
      </c>
      <c r="H151" s="2"/>
      <c r="I151" s="2">
        <f t="shared" si="39"/>
        <v>0.6659685863874345</v>
      </c>
      <c r="J151" s="10">
        <f t="shared" si="32"/>
        <v>3</v>
      </c>
      <c r="K151" s="9">
        <f t="shared" si="33"/>
        <v>2</v>
      </c>
      <c r="L151" s="8">
        <f t="shared" si="34"/>
        <v>1</v>
      </c>
      <c r="M151" s="2">
        <f t="shared" si="35"/>
        <v>0.19267015706806281</v>
      </c>
      <c r="N151" s="2">
        <f t="shared" si="36"/>
        <v>0.3518324607329843</v>
      </c>
      <c r="O151" s="2">
        <f t="shared" si="37"/>
        <v>0.45549738219895286</v>
      </c>
      <c r="P151" s="2">
        <f t="shared" si="38"/>
        <v>5.5511151231257827E-17</v>
      </c>
      <c r="Q151" s="1">
        <v>184</v>
      </c>
      <c r="R151" s="1">
        <v>336</v>
      </c>
      <c r="S151" s="1">
        <v>435</v>
      </c>
      <c r="W151" s="1">
        <v>0</v>
      </c>
      <c r="Z151" t="s">
        <v>1685</v>
      </c>
      <c r="AA151" t="e">
        <f>#REF!</f>
        <v>#REF!</v>
      </c>
      <c r="AD151" s="35">
        <v>9</v>
      </c>
      <c r="AE151" s="37">
        <v>5</v>
      </c>
      <c r="AF151" s="37">
        <v>110</v>
      </c>
      <c r="AG151" s="41">
        <v>79510</v>
      </c>
      <c r="AH151" s="41">
        <f t="shared" si="40"/>
        <v>9005</v>
      </c>
      <c r="AI151" t="s">
        <v>918</v>
      </c>
    </row>
    <row r="152" spans="1:35" hidden="1" outlineLevel="1">
      <c r="A152" t="s">
        <v>2321</v>
      </c>
      <c r="B152" s="11" t="s">
        <v>512</v>
      </c>
      <c r="E152" s="1">
        <v>2200</v>
      </c>
      <c r="F152" s="1">
        <v>1716</v>
      </c>
      <c r="G152" s="1">
        <v>1638</v>
      </c>
      <c r="H152" s="2"/>
      <c r="I152" s="2">
        <f t="shared" si="39"/>
        <v>0.74454545454545451</v>
      </c>
      <c r="J152" s="10">
        <f t="shared" si="32"/>
        <v>3</v>
      </c>
      <c r="K152" s="9">
        <f t="shared" si="33"/>
        <v>2</v>
      </c>
      <c r="L152" s="8">
        <f t="shared" si="34"/>
        <v>1</v>
      </c>
      <c r="M152" s="2">
        <f t="shared" si="35"/>
        <v>0.29335192933519294</v>
      </c>
      <c r="N152" s="2">
        <f t="shared" si="36"/>
        <v>0.33333333333333331</v>
      </c>
      <c r="O152" s="2">
        <f t="shared" si="37"/>
        <v>0.37331473733147374</v>
      </c>
      <c r="P152" s="2">
        <f t="shared" si="38"/>
        <v>0</v>
      </c>
      <c r="Q152" s="1">
        <v>631</v>
      </c>
      <c r="R152" s="1">
        <v>717</v>
      </c>
      <c r="S152" s="1">
        <v>803</v>
      </c>
      <c r="W152" s="1">
        <v>0</v>
      </c>
      <c r="Z152" t="s">
        <v>1685</v>
      </c>
      <c r="AA152" t="e">
        <f>#REF!</f>
        <v>#REF!</v>
      </c>
      <c r="AD152" s="35">
        <v>9</v>
      </c>
      <c r="AE152" s="37">
        <v>5</v>
      </c>
      <c r="AF152" s="37">
        <v>115</v>
      </c>
      <c r="AG152" s="41">
        <v>79720</v>
      </c>
      <c r="AH152" s="41">
        <f t="shared" si="40"/>
        <v>9005</v>
      </c>
      <c r="AI152" t="s">
        <v>918</v>
      </c>
    </row>
    <row r="153" spans="1:35" hidden="1" outlineLevel="1">
      <c r="A153" t="s">
        <v>2329</v>
      </c>
      <c r="B153" s="11" t="s">
        <v>512</v>
      </c>
      <c r="E153" s="1">
        <v>51951</v>
      </c>
      <c r="F153" s="1">
        <v>22703</v>
      </c>
      <c r="G153" s="1">
        <v>19467</v>
      </c>
      <c r="H153" s="2"/>
      <c r="I153" s="2">
        <f t="shared" si="39"/>
        <v>0.37471848472599179</v>
      </c>
      <c r="J153" s="10">
        <f t="shared" si="32"/>
        <v>1</v>
      </c>
      <c r="K153" s="9">
        <f t="shared" si="33"/>
        <v>3</v>
      </c>
      <c r="L153" s="8">
        <f t="shared" si="34"/>
        <v>2</v>
      </c>
      <c r="M153" s="2">
        <f t="shared" si="35"/>
        <v>0.47339317354309857</v>
      </c>
      <c r="N153" s="2">
        <f t="shared" si="36"/>
        <v>0.14176677894818823</v>
      </c>
      <c r="O153" s="2">
        <f t="shared" si="37"/>
        <v>0.3848400475087132</v>
      </c>
      <c r="P153" s="2">
        <f t="shared" si="38"/>
        <v>5.5511151231257827E-17</v>
      </c>
      <c r="Q153" s="1">
        <v>24313</v>
      </c>
      <c r="R153" s="1">
        <v>7281</v>
      </c>
      <c r="S153" s="1">
        <v>19765</v>
      </c>
      <c r="W153" s="1">
        <v>466</v>
      </c>
      <c r="Z153" t="s">
        <v>1265</v>
      </c>
      <c r="AA153" t="e">
        <f>#REF!</f>
        <v>#REF!</v>
      </c>
      <c r="AD153" s="35">
        <v>9</v>
      </c>
      <c r="AE153" s="37">
        <v>9</v>
      </c>
      <c r="AF153" s="37">
        <v>120</v>
      </c>
      <c r="AG153" s="41">
        <v>80070</v>
      </c>
      <c r="AH153" s="41">
        <f t="shared" si="40"/>
        <v>9009</v>
      </c>
      <c r="AI153" t="s">
        <v>918</v>
      </c>
    </row>
    <row r="154" spans="1:35" hidden="1" outlineLevel="1">
      <c r="A154" t="s">
        <v>2214</v>
      </c>
      <c r="B154" s="11" t="s">
        <v>512</v>
      </c>
      <c r="E154" s="1">
        <v>12452</v>
      </c>
      <c r="F154" s="1">
        <v>8212</v>
      </c>
      <c r="G154" s="1">
        <v>7798</v>
      </c>
      <c r="H154" s="2"/>
      <c r="I154" s="2">
        <f t="shared" si="39"/>
        <v>0.62624477995502725</v>
      </c>
      <c r="J154" s="10">
        <f t="shared" si="32"/>
        <v>2</v>
      </c>
      <c r="K154" s="9">
        <f t="shared" si="33"/>
        <v>3</v>
      </c>
      <c r="L154" s="8">
        <f t="shared" si="34"/>
        <v>1</v>
      </c>
      <c r="M154" s="2">
        <f t="shared" si="35"/>
        <v>0.29113312394298141</v>
      </c>
      <c r="N154" s="2">
        <f t="shared" si="36"/>
        <v>0.19586051381170974</v>
      </c>
      <c r="O154" s="2">
        <f t="shared" si="37"/>
        <v>0.51300636224530882</v>
      </c>
      <c r="P154" s="2">
        <f t="shared" si="38"/>
        <v>0</v>
      </c>
      <c r="Q154" s="1">
        <v>3615</v>
      </c>
      <c r="R154" s="1">
        <v>2432</v>
      </c>
      <c r="S154" s="1">
        <v>6370</v>
      </c>
      <c r="W154" s="1">
        <v>4</v>
      </c>
      <c r="Z154" t="s">
        <v>2226</v>
      </c>
      <c r="AA154" t="e">
        <f>#REF!</f>
        <v>#REF!</v>
      </c>
      <c r="AD154" s="35">
        <v>9</v>
      </c>
      <c r="AE154" s="37">
        <v>11</v>
      </c>
      <c r="AF154" s="37">
        <v>105</v>
      </c>
      <c r="AG154" s="41">
        <v>80280</v>
      </c>
      <c r="AH154" s="41">
        <f t="shared" si="40"/>
        <v>9011</v>
      </c>
      <c r="AI154" t="s">
        <v>918</v>
      </c>
    </row>
    <row r="155" spans="1:35" hidden="1" outlineLevel="1">
      <c r="A155" t="s">
        <v>1293</v>
      </c>
      <c r="B155" s="11" t="s">
        <v>512</v>
      </c>
      <c r="E155" s="1">
        <v>13776</v>
      </c>
      <c r="F155" s="1">
        <v>8319</v>
      </c>
      <c r="G155" s="1">
        <v>7764</v>
      </c>
      <c r="H155" s="2"/>
      <c r="I155" s="2">
        <f t="shared" si="39"/>
        <v>0.56358885017421601</v>
      </c>
      <c r="J155" s="10">
        <f t="shared" si="32"/>
        <v>3</v>
      </c>
      <c r="K155" s="9">
        <f t="shared" si="33"/>
        <v>2</v>
      </c>
      <c r="L155" s="8">
        <f t="shared" si="34"/>
        <v>1</v>
      </c>
      <c r="M155" s="2">
        <f t="shared" si="35"/>
        <v>0.24022427728828369</v>
      </c>
      <c r="N155" s="2">
        <f t="shared" si="36"/>
        <v>0.24087963300080098</v>
      </c>
      <c r="O155" s="2">
        <f t="shared" si="37"/>
        <v>0.51889608971091528</v>
      </c>
      <c r="P155" s="2">
        <f t="shared" si="38"/>
        <v>1.1102230246251565E-16</v>
      </c>
      <c r="Q155" s="1">
        <v>3299</v>
      </c>
      <c r="R155" s="1">
        <v>3308</v>
      </c>
      <c r="S155" s="1">
        <v>7126</v>
      </c>
      <c r="W155" s="1">
        <v>11</v>
      </c>
      <c r="Z155" t="s">
        <v>1685</v>
      </c>
      <c r="AA155" t="e">
        <f>#REF!</f>
        <v>#REF!</v>
      </c>
      <c r="AD155" s="35">
        <v>9</v>
      </c>
      <c r="AE155" s="37">
        <v>5</v>
      </c>
      <c r="AF155" s="37">
        <v>120</v>
      </c>
      <c r="AG155" s="41">
        <v>80490</v>
      </c>
      <c r="AH155" s="41">
        <f t="shared" si="40"/>
        <v>9005</v>
      </c>
      <c r="AI155" t="s">
        <v>918</v>
      </c>
    </row>
    <row r="156" spans="1:35" hidden="1" outlineLevel="1">
      <c r="A156" t="s">
        <v>1106</v>
      </c>
      <c r="B156" s="11" t="s">
        <v>512</v>
      </c>
      <c r="E156" s="1">
        <v>38044</v>
      </c>
      <c r="F156" s="1">
        <v>26401</v>
      </c>
      <c r="G156" s="1">
        <v>23725</v>
      </c>
      <c r="H156" s="2"/>
      <c r="I156" s="2">
        <f t="shared" si="39"/>
        <v>0.62362001892545471</v>
      </c>
      <c r="J156" s="10">
        <f t="shared" si="32"/>
        <v>1</v>
      </c>
      <c r="K156" s="9">
        <f t="shared" si="33"/>
        <v>3</v>
      </c>
      <c r="L156" s="8">
        <f t="shared" si="34"/>
        <v>2</v>
      </c>
      <c r="M156" s="2">
        <f t="shared" si="35"/>
        <v>0.44650708353688323</v>
      </c>
      <c r="N156" s="2">
        <f t="shared" si="36"/>
        <v>0.15917124055288945</v>
      </c>
      <c r="O156" s="2">
        <f t="shared" si="37"/>
        <v>0.39432167591022732</v>
      </c>
      <c r="P156" s="2">
        <f t="shared" si="38"/>
        <v>5.5511151231257827E-17</v>
      </c>
      <c r="Q156" s="1">
        <v>15538</v>
      </c>
      <c r="R156" s="1">
        <v>5539</v>
      </c>
      <c r="S156" s="1">
        <v>13722</v>
      </c>
      <c r="W156" s="1">
        <v>0</v>
      </c>
      <c r="Z156" t="s">
        <v>2159</v>
      </c>
      <c r="AA156" t="e">
        <f>#REF!</f>
        <v>#REF!</v>
      </c>
      <c r="AD156" s="35">
        <v>9</v>
      </c>
      <c r="AE156" s="37">
        <v>3</v>
      </c>
      <c r="AF156" s="37">
        <v>130</v>
      </c>
      <c r="AG156" s="41">
        <v>82590</v>
      </c>
      <c r="AH156" s="41">
        <f t="shared" si="40"/>
        <v>9003</v>
      </c>
      <c r="AI156" t="s">
        <v>918</v>
      </c>
    </row>
    <row r="157" spans="1:35" hidden="1" outlineLevel="1">
      <c r="A157" t="s">
        <v>454</v>
      </c>
      <c r="B157" s="11" t="s">
        <v>512</v>
      </c>
      <c r="E157" s="1">
        <v>29555</v>
      </c>
      <c r="F157" s="1">
        <v>15833</v>
      </c>
      <c r="G157" s="1">
        <v>13124</v>
      </c>
      <c r="H157" s="2"/>
      <c r="I157" s="2">
        <f t="shared" si="39"/>
        <v>0.44405345965149723</v>
      </c>
      <c r="J157" s="10">
        <f t="shared" si="32"/>
        <v>1</v>
      </c>
      <c r="K157" s="9">
        <f t="shared" si="33"/>
        <v>3</v>
      </c>
      <c r="L157" s="8">
        <f t="shared" si="34"/>
        <v>2</v>
      </c>
      <c r="M157" s="2">
        <f t="shared" si="35"/>
        <v>0.54266720933387602</v>
      </c>
      <c r="N157" s="2">
        <f t="shared" si="36"/>
        <v>0.10934744268077601</v>
      </c>
      <c r="O157" s="2">
        <f t="shared" si="37"/>
        <v>0.34798534798534797</v>
      </c>
      <c r="P157" s="2">
        <f t="shared" si="38"/>
        <v>0</v>
      </c>
      <c r="Q157" s="1">
        <v>16000</v>
      </c>
      <c r="R157" s="1">
        <v>3224</v>
      </c>
      <c r="S157" s="1">
        <v>10260</v>
      </c>
      <c r="W157" s="1">
        <v>55</v>
      </c>
      <c r="Z157" t="s">
        <v>1265</v>
      </c>
      <c r="AA157" t="e">
        <f>#REF!</f>
        <v>#REF!</v>
      </c>
      <c r="AD157" s="35">
        <v>9</v>
      </c>
      <c r="AE157" s="37">
        <v>9</v>
      </c>
      <c r="AF157" s="37">
        <v>125</v>
      </c>
      <c r="AG157" s="41">
        <v>82870</v>
      </c>
      <c r="AH157" s="41">
        <f t="shared" si="40"/>
        <v>9009</v>
      </c>
      <c r="AI157" t="s">
        <v>918</v>
      </c>
    </row>
    <row r="158" spans="1:35" hidden="1" outlineLevel="1">
      <c r="A158" t="s">
        <v>1758</v>
      </c>
      <c r="B158" s="11" t="s">
        <v>512</v>
      </c>
      <c r="E158" s="1">
        <v>4214</v>
      </c>
      <c r="F158" s="1">
        <v>2849</v>
      </c>
      <c r="G158" s="1">
        <v>2798</v>
      </c>
      <c r="H158" s="2"/>
      <c r="I158" s="2">
        <f t="shared" si="39"/>
        <v>0.66397721879449456</v>
      </c>
      <c r="J158" s="10">
        <f t="shared" si="32"/>
        <v>3</v>
      </c>
      <c r="K158" s="9">
        <f t="shared" si="33"/>
        <v>2</v>
      </c>
      <c r="L158" s="8">
        <f t="shared" si="34"/>
        <v>1</v>
      </c>
      <c r="M158" s="2">
        <f t="shared" si="35"/>
        <v>0.22486332303304016</v>
      </c>
      <c r="N158" s="2">
        <f t="shared" si="36"/>
        <v>0.27430473021155216</v>
      </c>
      <c r="O158" s="2">
        <f t="shared" si="37"/>
        <v>0.50083194675540765</v>
      </c>
      <c r="P158" s="2">
        <f t="shared" si="38"/>
        <v>0</v>
      </c>
      <c r="Q158" s="1">
        <v>946</v>
      </c>
      <c r="R158" s="1">
        <v>1154</v>
      </c>
      <c r="S158" s="1">
        <v>2107</v>
      </c>
      <c r="W158" s="1">
        <v>8</v>
      </c>
      <c r="Z158" t="s">
        <v>2895</v>
      </c>
      <c r="AA158" t="e">
        <f>#REF!</f>
        <v>#REF!</v>
      </c>
      <c r="AD158" s="35">
        <v>9</v>
      </c>
      <c r="AE158" s="37">
        <v>7</v>
      </c>
      <c r="AF158" s="37">
        <v>75</v>
      </c>
      <c r="AG158" s="41">
        <v>81680</v>
      </c>
      <c r="AH158" s="41">
        <f t="shared" si="40"/>
        <v>9007</v>
      </c>
      <c r="AI158" t="s">
        <v>918</v>
      </c>
    </row>
    <row r="159" spans="1:35" hidden="1" outlineLevel="1">
      <c r="A159" t="s">
        <v>1632</v>
      </c>
      <c r="B159" s="11" t="s">
        <v>512</v>
      </c>
      <c r="E159" s="1">
        <v>6071</v>
      </c>
      <c r="F159" s="1">
        <v>4321</v>
      </c>
      <c r="G159" s="1">
        <v>4266</v>
      </c>
      <c r="H159" s="2"/>
      <c r="I159" s="2">
        <f t="shared" si="39"/>
        <v>0.7026848954043815</v>
      </c>
      <c r="J159" s="10">
        <f t="shared" si="32"/>
        <v>3</v>
      </c>
      <c r="K159" s="9">
        <f t="shared" si="33"/>
        <v>2</v>
      </c>
      <c r="L159" s="8">
        <f t="shared" si="34"/>
        <v>1</v>
      </c>
      <c r="M159" s="2">
        <f t="shared" si="35"/>
        <v>0.30340608465608465</v>
      </c>
      <c r="N159" s="2">
        <f t="shared" si="36"/>
        <v>0.32093253968253971</v>
      </c>
      <c r="O159" s="2">
        <f t="shared" si="37"/>
        <v>0.37566137566137564</v>
      </c>
      <c r="P159" s="2">
        <f t="shared" si="38"/>
        <v>0</v>
      </c>
      <c r="Q159" s="1">
        <v>1835</v>
      </c>
      <c r="R159" s="1">
        <v>1941</v>
      </c>
      <c r="S159" s="1">
        <v>2272</v>
      </c>
      <c r="W159" s="1">
        <v>11</v>
      </c>
      <c r="Z159" t="s">
        <v>2401</v>
      </c>
      <c r="AA159" t="e">
        <f>#REF!</f>
        <v>#REF!</v>
      </c>
      <c r="AD159" s="35">
        <v>9</v>
      </c>
      <c r="AE159" s="37">
        <v>1</v>
      </c>
      <c r="AF159" s="37">
        <v>105</v>
      </c>
      <c r="AG159" s="41">
        <v>83430</v>
      </c>
      <c r="AH159" s="41">
        <f t="shared" si="40"/>
        <v>9001</v>
      </c>
      <c r="AI159" t="s">
        <v>918</v>
      </c>
    </row>
    <row r="160" spans="1:35" hidden="1" outlineLevel="1">
      <c r="A160" t="s">
        <v>336</v>
      </c>
      <c r="B160" s="11" t="s">
        <v>512</v>
      </c>
      <c r="E160" s="1">
        <v>16836</v>
      </c>
      <c r="F160" s="1">
        <v>12237</v>
      </c>
      <c r="G160" s="1">
        <v>12083</v>
      </c>
      <c r="H160" s="2"/>
      <c r="I160" s="2">
        <f t="shared" si="39"/>
        <v>0.71768828700403897</v>
      </c>
      <c r="J160" s="10">
        <f t="shared" si="32"/>
        <v>2</v>
      </c>
      <c r="K160" s="9">
        <f t="shared" si="33"/>
        <v>3</v>
      </c>
      <c r="L160" s="8">
        <f t="shared" si="34"/>
        <v>1</v>
      </c>
      <c r="M160" s="2">
        <f t="shared" si="35"/>
        <v>0.32945389435989259</v>
      </c>
      <c r="N160" s="2">
        <f t="shared" si="36"/>
        <v>0.301641301104148</v>
      </c>
      <c r="O160" s="2">
        <f t="shared" si="37"/>
        <v>0.36890480453595942</v>
      </c>
      <c r="P160" s="2">
        <f t="shared" si="38"/>
        <v>0</v>
      </c>
      <c r="Q160" s="1">
        <v>5520</v>
      </c>
      <c r="R160" s="1">
        <v>5054</v>
      </c>
      <c r="S160" s="1">
        <v>6181</v>
      </c>
      <c r="W160" s="1">
        <v>11</v>
      </c>
      <c r="Z160" t="s">
        <v>2401</v>
      </c>
      <c r="AA160" t="e">
        <f>#REF!</f>
        <v>#REF!</v>
      </c>
      <c r="AD160" s="35">
        <v>9</v>
      </c>
      <c r="AE160" s="37">
        <v>1</v>
      </c>
      <c r="AF160" s="37">
        <v>110</v>
      </c>
      <c r="AG160" s="41">
        <v>83500</v>
      </c>
      <c r="AH160" s="41">
        <f t="shared" si="40"/>
        <v>9001</v>
      </c>
      <c r="AI160" t="s">
        <v>918</v>
      </c>
    </row>
    <row r="161" spans="1:35" hidden="1" outlineLevel="1">
      <c r="A161" t="s">
        <v>2092</v>
      </c>
      <c r="B161" s="11" t="s">
        <v>512</v>
      </c>
      <c r="E161" s="1">
        <v>17189</v>
      </c>
      <c r="F161" s="1">
        <v>11048</v>
      </c>
      <c r="G161" s="1">
        <v>10784</v>
      </c>
      <c r="H161" s="2"/>
      <c r="I161" s="2">
        <f t="shared" si="39"/>
        <v>0.62737797428588049</v>
      </c>
      <c r="J161" s="10">
        <f t="shared" si="32"/>
        <v>2</v>
      </c>
      <c r="K161" s="9">
        <f t="shared" si="33"/>
        <v>3</v>
      </c>
      <c r="L161" s="8">
        <f t="shared" si="34"/>
        <v>1</v>
      </c>
      <c r="M161" s="2">
        <f t="shared" si="35"/>
        <v>0.39366911507520114</v>
      </c>
      <c r="N161" s="2">
        <f t="shared" si="36"/>
        <v>0.2092806342544013</v>
      </c>
      <c r="O161" s="2">
        <f t="shared" si="37"/>
        <v>0.39705025067039756</v>
      </c>
      <c r="P161" s="2">
        <f t="shared" si="38"/>
        <v>-5.5511151231257827E-17</v>
      </c>
      <c r="Q161" s="1">
        <v>6753</v>
      </c>
      <c r="R161" s="1">
        <v>3590</v>
      </c>
      <c r="S161" s="1">
        <v>6811</v>
      </c>
      <c r="W161" s="1">
        <v>7</v>
      </c>
      <c r="Z161" t="s">
        <v>2159</v>
      </c>
      <c r="AA161" t="e">
        <f>#REF!</f>
        <v>#REF!</v>
      </c>
      <c r="AD161" s="35">
        <v>9</v>
      </c>
      <c r="AE161" s="37">
        <v>3</v>
      </c>
      <c r="AF161" s="37">
        <v>135</v>
      </c>
      <c r="AG161" s="41">
        <v>84900</v>
      </c>
      <c r="AH161" s="41">
        <f t="shared" si="40"/>
        <v>9003</v>
      </c>
      <c r="AI161" t="s">
        <v>918</v>
      </c>
    </row>
    <row r="162" spans="1:35" hidden="1" outlineLevel="1">
      <c r="A162" t="s">
        <v>2511</v>
      </c>
      <c r="B162" s="11" t="s">
        <v>512</v>
      </c>
      <c r="E162" s="1">
        <v>3396</v>
      </c>
      <c r="F162" s="1">
        <v>2322</v>
      </c>
      <c r="G162" s="1">
        <v>2204</v>
      </c>
      <c r="H162" s="2"/>
      <c r="I162" s="2">
        <f t="shared" si="39"/>
        <v>0.64899882214369842</v>
      </c>
      <c r="J162" s="10">
        <f t="shared" si="32"/>
        <v>2</v>
      </c>
      <c r="K162" s="9">
        <f t="shared" si="33"/>
        <v>3</v>
      </c>
      <c r="L162" s="8">
        <f t="shared" si="34"/>
        <v>1</v>
      </c>
      <c r="M162" s="2">
        <f t="shared" si="35"/>
        <v>0.27278159545861969</v>
      </c>
      <c r="N162" s="2">
        <f t="shared" si="36"/>
        <v>0.23125186734389006</v>
      </c>
      <c r="O162" s="2">
        <f t="shared" si="37"/>
        <v>0.49596653719749029</v>
      </c>
      <c r="P162" s="2">
        <f t="shared" si="38"/>
        <v>0</v>
      </c>
      <c r="Q162" s="1">
        <v>913</v>
      </c>
      <c r="R162" s="1">
        <v>774</v>
      </c>
      <c r="S162" s="1">
        <v>1660</v>
      </c>
      <c r="W162" s="1">
        <v>46</v>
      </c>
      <c r="Z162" t="s">
        <v>2227</v>
      </c>
      <c r="AA162" t="e">
        <f>#REF!</f>
        <v>#REF!</v>
      </c>
      <c r="AD162" s="35">
        <v>9</v>
      </c>
      <c r="AE162" s="37">
        <v>13</v>
      </c>
      <c r="AF162" s="37">
        <v>65</v>
      </c>
      <c r="AG162" s="41">
        <v>85950</v>
      </c>
      <c r="AH162" s="41">
        <f t="shared" si="40"/>
        <v>9013</v>
      </c>
      <c r="AI162" t="s">
        <v>918</v>
      </c>
    </row>
    <row r="163" spans="1:35" hidden="1" outlineLevel="1">
      <c r="A163" t="s">
        <v>830</v>
      </c>
      <c r="B163" s="11" t="s">
        <v>512</v>
      </c>
      <c r="E163" s="1">
        <v>11213</v>
      </c>
      <c r="F163" s="1">
        <v>7701</v>
      </c>
      <c r="G163" s="1">
        <v>7633</v>
      </c>
      <c r="H163" s="2"/>
      <c r="I163" s="2">
        <f t="shared" si="39"/>
        <v>0.68072772674574156</v>
      </c>
      <c r="J163" s="10">
        <f t="shared" ref="J163:J172" si="41">RANK(Q163,Q163:V163)</f>
        <v>3</v>
      </c>
      <c r="K163" s="9">
        <f t="shared" ref="K163:K172" si="42">RANK(R163,Q163:V163)</f>
        <v>1</v>
      </c>
      <c r="L163" s="8">
        <f t="shared" ref="L163:L172" si="43">RANK(S163,Q163:V163)</f>
        <v>2</v>
      </c>
      <c r="M163" s="2">
        <f t="shared" ref="M163:M172" si="44">IF(SUM($Q163:$V163)=0,"-",Q163/SUM($Q163:$V163))</f>
        <v>0.23633928571428572</v>
      </c>
      <c r="N163" s="2">
        <f t="shared" ref="N163:N172" si="45">IF(SUM($Q163:$V163)=0,"-",R163/SUM($Q163:$V163))</f>
        <v>0.3861607142857143</v>
      </c>
      <c r="O163" s="2">
        <f t="shared" ref="O163:O172" si="46">IF(SUM($Q163:$V163)=0,"-",S163/SUM($Q163:$V163))</f>
        <v>0.3775</v>
      </c>
      <c r="P163" s="2">
        <f t="shared" ref="P163:P172" si="47">IF(SUM($Q163:$V163)=0,"-",(1-M163-N163-O163))</f>
        <v>-5.5511151231257827E-17</v>
      </c>
      <c r="Q163" s="1">
        <v>2647</v>
      </c>
      <c r="R163" s="1">
        <v>4325</v>
      </c>
      <c r="S163" s="1">
        <v>4228</v>
      </c>
      <c r="W163" s="1">
        <v>8</v>
      </c>
      <c r="Z163" t="s">
        <v>2401</v>
      </c>
      <c r="AA163" t="e">
        <f>#REF!</f>
        <v>#REF!</v>
      </c>
      <c r="AD163" s="35">
        <v>9</v>
      </c>
      <c r="AE163" s="37">
        <v>1</v>
      </c>
      <c r="AF163" s="37">
        <v>115</v>
      </c>
      <c r="AG163" s="41">
        <v>86370</v>
      </c>
      <c r="AH163" s="41">
        <f t="shared" si="40"/>
        <v>9001</v>
      </c>
      <c r="AI163" t="s">
        <v>918</v>
      </c>
    </row>
    <row r="164" spans="1:35" hidden="1" outlineLevel="1">
      <c r="A164" t="s">
        <v>2783</v>
      </c>
      <c r="B164" s="11" t="s">
        <v>512</v>
      </c>
      <c r="E164" s="1">
        <v>6833</v>
      </c>
      <c r="F164" s="1">
        <v>3678</v>
      </c>
      <c r="G164" s="1">
        <v>3070</v>
      </c>
      <c r="H164" s="2"/>
      <c r="I164" s="2">
        <f t="shared" si="39"/>
        <v>0.44929020927850138</v>
      </c>
      <c r="J164" s="10">
        <f t="shared" si="41"/>
        <v>2</v>
      </c>
      <c r="K164" s="9">
        <f t="shared" si="42"/>
        <v>3</v>
      </c>
      <c r="L164" s="8">
        <f t="shared" si="43"/>
        <v>1</v>
      </c>
      <c r="M164" s="2">
        <f t="shared" si="44"/>
        <v>0.27010644589000593</v>
      </c>
      <c r="N164" s="2">
        <f t="shared" si="45"/>
        <v>0.20594322885866351</v>
      </c>
      <c r="O164" s="2">
        <f t="shared" si="46"/>
        <v>0.52395032525133056</v>
      </c>
      <c r="P164" s="2">
        <f t="shared" si="47"/>
        <v>-1.1102230246251565E-16</v>
      </c>
      <c r="Q164" s="1">
        <v>1827</v>
      </c>
      <c r="R164" s="1">
        <v>1393</v>
      </c>
      <c r="S164" s="1">
        <v>3544</v>
      </c>
      <c r="W164" s="1">
        <v>61</v>
      </c>
      <c r="Z164" t="s">
        <v>1685</v>
      </c>
      <c r="AA164" t="e">
        <f>#REF!</f>
        <v>#REF!</v>
      </c>
      <c r="AD164" s="35">
        <v>9</v>
      </c>
      <c r="AE164" s="37">
        <v>5</v>
      </c>
      <c r="AF164" s="37">
        <v>125</v>
      </c>
      <c r="AG164" s="41">
        <v>86440</v>
      </c>
      <c r="AH164" s="41">
        <f t="shared" si="40"/>
        <v>9005</v>
      </c>
      <c r="AI164" t="s">
        <v>918</v>
      </c>
    </row>
    <row r="165" spans="1:35" hidden="1" outlineLevel="1">
      <c r="A165" t="s">
        <v>683</v>
      </c>
      <c r="B165" s="11" t="s">
        <v>512</v>
      </c>
      <c r="E165" s="1">
        <v>12968</v>
      </c>
      <c r="F165" s="1">
        <v>5925</v>
      </c>
      <c r="G165" s="1">
        <v>5273</v>
      </c>
      <c r="H165" s="2"/>
      <c r="I165" s="2">
        <f t="shared" si="39"/>
        <v>0.40661628624305984</v>
      </c>
      <c r="J165" s="10">
        <f t="shared" si="41"/>
        <v>2</v>
      </c>
      <c r="K165" s="9">
        <f t="shared" si="42"/>
        <v>3</v>
      </c>
      <c r="L165" s="8">
        <f t="shared" si="43"/>
        <v>1</v>
      </c>
      <c r="M165" s="2">
        <f t="shared" si="44"/>
        <v>0.40683495145631066</v>
      </c>
      <c r="N165" s="2">
        <f t="shared" si="45"/>
        <v>0.13895145631067962</v>
      </c>
      <c r="O165" s="2">
        <f t="shared" si="46"/>
        <v>0.45421359223300972</v>
      </c>
      <c r="P165" s="2">
        <f t="shared" si="47"/>
        <v>0</v>
      </c>
      <c r="Q165" s="1">
        <v>5238</v>
      </c>
      <c r="R165" s="1">
        <v>1789</v>
      </c>
      <c r="S165" s="1">
        <v>5848</v>
      </c>
      <c r="W165" s="1">
        <v>35</v>
      </c>
      <c r="Z165" t="s">
        <v>683</v>
      </c>
      <c r="AA165" t="e">
        <f>#REF!</f>
        <v>#REF!</v>
      </c>
      <c r="AD165" s="35">
        <v>9</v>
      </c>
      <c r="AE165" s="37">
        <v>15</v>
      </c>
      <c r="AF165" s="37">
        <v>70</v>
      </c>
      <c r="AG165" s="41">
        <v>86790</v>
      </c>
      <c r="AH165" s="41">
        <f t="shared" si="40"/>
        <v>9015</v>
      </c>
      <c r="AI165" t="s">
        <v>918</v>
      </c>
    </row>
    <row r="166" spans="1:35" hidden="1" outlineLevel="1">
      <c r="A166" t="s">
        <v>261</v>
      </c>
      <c r="B166" s="11" t="s">
        <v>512</v>
      </c>
      <c r="E166" s="1">
        <v>18168</v>
      </c>
      <c r="F166" s="1">
        <v>11010</v>
      </c>
      <c r="G166" s="1">
        <v>9702</v>
      </c>
      <c r="H166" s="2"/>
      <c r="I166" s="2">
        <f t="shared" si="39"/>
        <v>0.53401585204755619</v>
      </c>
      <c r="J166" s="10">
        <f t="shared" si="41"/>
        <v>1</v>
      </c>
      <c r="K166" s="9">
        <f t="shared" si="42"/>
        <v>3</v>
      </c>
      <c r="L166" s="8">
        <f t="shared" si="43"/>
        <v>2</v>
      </c>
      <c r="M166" s="2">
        <f t="shared" si="44"/>
        <v>0.41937796404543953</v>
      </c>
      <c r="N166" s="2">
        <f t="shared" si="45"/>
        <v>0.16174037719201501</v>
      </c>
      <c r="O166" s="2">
        <f t="shared" si="46"/>
        <v>0.41888165876254552</v>
      </c>
      <c r="P166" s="2">
        <f t="shared" si="47"/>
        <v>-1.1102230246251565E-16</v>
      </c>
      <c r="Q166" s="1">
        <v>7605</v>
      </c>
      <c r="R166" s="1">
        <v>2933</v>
      </c>
      <c r="S166" s="1">
        <v>7596</v>
      </c>
      <c r="W166" s="1">
        <v>13</v>
      </c>
      <c r="Z166" t="s">
        <v>2159</v>
      </c>
      <c r="AA166" t="e">
        <f>#REF!</f>
        <v>#REF!</v>
      </c>
      <c r="AD166" s="35">
        <v>9</v>
      </c>
      <c r="AE166" s="37">
        <v>3</v>
      </c>
      <c r="AF166" s="37">
        <v>150</v>
      </c>
      <c r="AG166" s="41">
        <v>87000</v>
      </c>
      <c r="AH166" s="41">
        <f t="shared" si="40"/>
        <v>9003</v>
      </c>
      <c r="AI166" t="s">
        <v>918</v>
      </c>
    </row>
    <row r="167" spans="1:35" hidden="1" outlineLevel="1">
      <c r="A167" t="s">
        <v>2827</v>
      </c>
      <c r="B167" s="11" t="s">
        <v>512</v>
      </c>
      <c r="E167" s="1">
        <v>7322</v>
      </c>
      <c r="F167" s="1">
        <v>4467</v>
      </c>
      <c r="G167" s="1">
        <v>3840</v>
      </c>
      <c r="H167" s="2"/>
      <c r="I167" s="2">
        <f t="shared" si="39"/>
        <v>0.52444687243922428</v>
      </c>
      <c r="J167" s="10">
        <f t="shared" si="41"/>
        <v>2</v>
      </c>
      <c r="K167" s="9">
        <f t="shared" si="42"/>
        <v>3</v>
      </c>
      <c r="L167" s="8">
        <f t="shared" si="43"/>
        <v>1</v>
      </c>
      <c r="M167" s="2">
        <f t="shared" si="44"/>
        <v>0.33688815969373803</v>
      </c>
      <c r="N167" s="2">
        <f t="shared" si="45"/>
        <v>0.17733114574788078</v>
      </c>
      <c r="O167" s="2">
        <f t="shared" si="46"/>
        <v>0.48578069455838119</v>
      </c>
      <c r="P167" s="2">
        <f t="shared" si="47"/>
        <v>-5.5511151231257827E-17</v>
      </c>
      <c r="Q167" s="1">
        <v>2464</v>
      </c>
      <c r="R167" s="1">
        <v>1297</v>
      </c>
      <c r="S167" s="1">
        <v>3553</v>
      </c>
      <c r="W167" s="1">
        <v>1</v>
      </c>
      <c r="Z167" t="s">
        <v>2159</v>
      </c>
      <c r="AA167" t="e">
        <f>#REF!</f>
        <v>#REF!</v>
      </c>
      <c r="AD167" s="35">
        <v>9</v>
      </c>
      <c r="AE167" s="37">
        <v>3</v>
      </c>
      <c r="AF167" s="37">
        <v>155</v>
      </c>
      <c r="AG167" s="41">
        <v>87070</v>
      </c>
      <c r="AH167" s="41">
        <f t="shared" si="40"/>
        <v>9003</v>
      </c>
      <c r="AI167" t="s">
        <v>918</v>
      </c>
    </row>
    <row r="168" spans="1:35" hidden="1" outlineLevel="1">
      <c r="A168" t="s">
        <v>162</v>
      </c>
      <c r="B168" s="11" t="s">
        <v>512</v>
      </c>
      <c r="E168" s="1">
        <v>10403</v>
      </c>
      <c r="F168" s="1">
        <v>6107</v>
      </c>
      <c r="G168" s="1">
        <v>5973</v>
      </c>
      <c r="H168" s="2"/>
      <c r="I168" s="2">
        <f t="shared" si="39"/>
        <v>0.57416129962510809</v>
      </c>
      <c r="J168" s="10">
        <f t="shared" si="41"/>
        <v>3</v>
      </c>
      <c r="K168" s="9">
        <f t="shared" si="42"/>
        <v>2</v>
      </c>
      <c r="L168" s="8">
        <f t="shared" si="43"/>
        <v>1</v>
      </c>
      <c r="M168" s="2">
        <f t="shared" si="44"/>
        <v>0.24564628482972137</v>
      </c>
      <c r="N168" s="2">
        <f t="shared" si="45"/>
        <v>0.24787151702786378</v>
      </c>
      <c r="O168" s="2">
        <f t="shared" si="46"/>
        <v>0.50648219814241491</v>
      </c>
      <c r="P168" s="2">
        <f t="shared" si="47"/>
        <v>-1.1102230246251565E-16</v>
      </c>
      <c r="Q168" s="1">
        <v>2539</v>
      </c>
      <c r="R168" s="1">
        <v>2562</v>
      </c>
      <c r="S168" s="1">
        <v>5235</v>
      </c>
      <c r="W168" s="1">
        <v>20</v>
      </c>
      <c r="Z168" t="s">
        <v>1265</v>
      </c>
      <c r="AA168" t="e">
        <f>#REF!</f>
        <v>#REF!</v>
      </c>
      <c r="AD168" s="35">
        <v>9</v>
      </c>
      <c r="AE168" s="37">
        <v>9</v>
      </c>
      <c r="AF168" s="37">
        <v>130</v>
      </c>
      <c r="AG168" s="41">
        <v>87560</v>
      </c>
      <c r="AH168" s="41">
        <f t="shared" si="40"/>
        <v>9009</v>
      </c>
      <c r="AI168" t="s">
        <v>918</v>
      </c>
    </row>
    <row r="169" spans="1:35" hidden="1" outlineLevel="1">
      <c r="A169" t="s">
        <v>10</v>
      </c>
      <c r="B169" s="11" t="s">
        <v>512</v>
      </c>
      <c r="E169" s="1">
        <v>6156</v>
      </c>
      <c r="F169" s="1">
        <v>4361</v>
      </c>
      <c r="G169" s="1">
        <v>4001</v>
      </c>
      <c r="H169" s="2"/>
      <c r="I169" s="2">
        <f t="shared" si="39"/>
        <v>0.64993502274204029</v>
      </c>
      <c r="J169" s="10">
        <f t="shared" si="41"/>
        <v>2</v>
      </c>
      <c r="K169" s="9">
        <f t="shared" si="42"/>
        <v>3</v>
      </c>
      <c r="L169" s="8">
        <f t="shared" si="43"/>
        <v>1</v>
      </c>
      <c r="M169" s="2">
        <f t="shared" si="44"/>
        <v>0.31970684039087949</v>
      </c>
      <c r="N169" s="2">
        <f t="shared" si="45"/>
        <v>0.2234527687296417</v>
      </c>
      <c r="O169" s="2">
        <f t="shared" si="46"/>
        <v>0.45684039087947881</v>
      </c>
      <c r="P169" s="2">
        <f t="shared" si="47"/>
        <v>0</v>
      </c>
      <c r="Q169" s="1">
        <v>1963</v>
      </c>
      <c r="R169" s="1">
        <v>1372</v>
      </c>
      <c r="S169" s="1">
        <v>2805</v>
      </c>
      <c r="W169" s="1">
        <v>6</v>
      </c>
      <c r="Z169" t="s">
        <v>1265</v>
      </c>
      <c r="AA169" t="e">
        <f>#REF!</f>
        <v>#REF!</v>
      </c>
      <c r="AD169" s="35">
        <v>9</v>
      </c>
      <c r="AE169" s="37">
        <v>9</v>
      </c>
      <c r="AF169" s="37">
        <v>135</v>
      </c>
      <c r="AG169" s="41">
        <v>87700</v>
      </c>
      <c r="AH169" s="41">
        <f t="shared" si="40"/>
        <v>9009</v>
      </c>
      <c r="AI169" t="s">
        <v>918</v>
      </c>
    </row>
    <row r="170" spans="1:35" hidden="1" outlineLevel="1">
      <c r="A170" t="s">
        <v>973</v>
      </c>
      <c r="B170" s="11" t="s">
        <v>512</v>
      </c>
      <c r="E170" s="1">
        <v>6400</v>
      </c>
      <c r="F170" s="1">
        <v>4247</v>
      </c>
      <c r="G170" s="1">
        <v>4237</v>
      </c>
      <c r="H170" s="2"/>
      <c r="I170" s="2">
        <f t="shared" si="39"/>
        <v>0.66203124999999996</v>
      </c>
      <c r="J170" s="10">
        <f t="shared" si="41"/>
        <v>3</v>
      </c>
      <c r="K170" s="9">
        <f t="shared" si="42"/>
        <v>2</v>
      </c>
      <c r="L170" s="8">
        <f t="shared" si="43"/>
        <v>1</v>
      </c>
      <c r="M170" s="2">
        <f t="shared" si="44"/>
        <v>0.21224426050288928</v>
      </c>
      <c r="N170" s="2">
        <f t="shared" si="45"/>
        <v>0.37279400281118225</v>
      </c>
      <c r="O170" s="2">
        <f t="shared" si="46"/>
        <v>0.41496173668592845</v>
      </c>
      <c r="P170" s="2">
        <f t="shared" si="47"/>
        <v>5.5511151231257827E-17</v>
      </c>
      <c r="Q170" s="1">
        <v>1359</v>
      </c>
      <c r="R170" s="1">
        <v>2387</v>
      </c>
      <c r="S170" s="1">
        <v>2657</v>
      </c>
      <c r="W170" s="1">
        <v>3</v>
      </c>
      <c r="Z170" t="s">
        <v>1685</v>
      </c>
      <c r="AA170" t="e">
        <f>#REF!</f>
        <v>#REF!</v>
      </c>
      <c r="AD170" s="35">
        <v>9</v>
      </c>
      <c r="AE170" s="37">
        <v>5</v>
      </c>
      <c r="AF170" s="37">
        <v>130</v>
      </c>
      <c r="AG170" s="41">
        <v>87910</v>
      </c>
      <c r="AH170" s="41">
        <f t="shared" si="40"/>
        <v>9005</v>
      </c>
      <c r="AI170" t="s">
        <v>918</v>
      </c>
    </row>
    <row r="171" spans="1:35" hidden="1" outlineLevel="1">
      <c r="A171" t="s">
        <v>769</v>
      </c>
      <c r="B171" s="11" t="s">
        <v>512</v>
      </c>
      <c r="E171" s="1">
        <v>4700</v>
      </c>
      <c r="F171" s="1">
        <v>3207</v>
      </c>
      <c r="G171" s="1">
        <v>3009</v>
      </c>
      <c r="H171" s="2"/>
      <c r="I171" s="2">
        <f t="shared" si="39"/>
        <v>0.64021276595744681</v>
      </c>
      <c r="J171" s="10">
        <f t="shared" si="41"/>
        <v>3</v>
      </c>
      <c r="K171" s="9">
        <f t="shared" si="42"/>
        <v>2</v>
      </c>
      <c r="L171" s="8">
        <f t="shared" si="43"/>
        <v>1</v>
      </c>
      <c r="M171" s="2">
        <f t="shared" si="44"/>
        <v>0.26476929711082364</v>
      </c>
      <c r="N171" s="2">
        <f t="shared" si="45"/>
        <v>0.32751185855972403</v>
      </c>
      <c r="O171" s="2">
        <f t="shared" si="46"/>
        <v>0.40771884432945232</v>
      </c>
      <c r="P171" s="2">
        <f t="shared" si="47"/>
        <v>0</v>
      </c>
      <c r="Q171" s="1">
        <v>1228</v>
      </c>
      <c r="R171" s="1">
        <v>1519</v>
      </c>
      <c r="S171" s="1">
        <v>1891</v>
      </c>
      <c r="W171" s="1">
        <v>0</v>
      </c>
      <c r="Z171" t="s">
        <v>683</v>
      </c>
      <c r="AA171" t="e">
        <f>#REF!</f>
        <v>#REF!</v>
      </c>
      <c r="AD171" s="35">
        <v>9</v>
      </c>
      <c r="AE171" s="37">
        <v>15</v>
      </c>
      <c r="AF171" s="37">
        <v>75</v>
      </c>
      <c r="AG171" s="41">
        <v>88190</v>
      </c>
      <c r="AH171" s="41">
        <f t="shared" si="40"/>
        <v>9015</v>
      </c>
      <c r="AI171" t="s">
        <v>918</v>
      </c>
    </row>
    <row r="172" spans="1:35" collapsed="1">
      <c r="A172" s="11" t="s">
        <v>1116</v>
      </c>
      <c r="B172" s="11" t="s">
        <v>2569</v>
      </c>
      <c r="E172" s="25">
        <f>SUM(E3:E171)</f>
        <v>1941467</v>
      </c>
      <c r="F172" s="25">
        <f>SUM(F3:F171)</f>
        <v>1164738</v>
      </c>
      <c r="G172" s="1">
        <v>1076008</v>
      </c>
      <c r="H172" s="2"/>
      <c r="I172" s="2">
        <f t="shared" si="39"/>
        <v>0.55422420262615846</v>
      </c>
      <c r="J172" s="10">
        <f t="shared" si="41"/>
        <v>2</v>
      </c>
      <c r="K172" s="9">
        <f t="shared" si="42"/>
        <v>3</v>
      </c>
      <c r="L172" s="8">
        <f t="shared" si="43"/>
        <v>1</v>
      </c>
      <c r="M172" s="2">
        <f t="shared" si="44"/>
        <v>0.34562587413498075</v>
      </c>
      <c r="N172" s="2">
        <f t="shared" si="45"/>
        <v>0.21450653859476859</v>
      </c>
      <c r="O172" s="2">
        <f t="shared" si="46"/>
        <v>0.4398675872702506</v>
      </c>
      <c r="P172" s="2">
        <f t="shared" si="47"/>
        <v>1.1102230246251565E-16</v>
      </c>
      <c r="Q172" s="25">
        <f>SUM(Q3:Q171)</f>
        <v>663517</v>
      </c>
      <c r="R172" s="25">
        <f>SUM(R3:R171)</f>
        <v>411800</v>
      </c>
      <c r="S172" s="25">
        <f>SUM(S3:S171)</f>
        <v>844438</v>
      </c>
      <c r="T172" s="25"/>
      <c r="W172" s="25">
        <f>SUM(W3:W171)</f>
        <v>2615</v>
      </c>
      <c r="AD172" s="35">
        <v>9</v>
      </c>
      <c r="AH172" s="35">
        <v>9</v>
      </c>
      <c r="AI172" t="s">
        <v>2133</v>
      </c>
    </row>
    <row r="173" spans="1:35">
      <c r="A173" s="11"/>
      <c r="B173" s="11"/>
      <c r="G173" s="1"/>
      <c r="H173" s="2"/>
      <c r="I173" s="2"/>
      <c r="W173" s="1"/>
      <c r="X173" s="1"/>
    </row>
    <row r="174" spans="1:35" hidden="1" outlineLevel="1">
      <c r="A174" t="s">
        <v>67</v>
      </c>
      <c r="B174" s="11" t="s">
        <v>2310</v>
      </c>
      <c r="E174" s="1">
        <f>SUM(Q174:V174)</f>
        <v>502</v>
      </c>
      <c r="G174" s="1">
        <v>318</v>
      </c>
      <c r="H174" s="2"/>
      <c r="I174" s="2">
        <f t="shared" si="39"/>
        <v>0.63346613545816732</v>
      </c>
      <c r="J174" s="10">
        <f t="shared" ref="J174:J236" si="48">RANK(Q174,Q174:V174)</f>
        <v>3</v>
      </c>
      <c r="K174" s="9">
        <f t="shared" ref="K174:K236" si="49">RANK(R174,Q174:V174)</f>
        <v>1</v>
      </c>
      <c r="L174" s="8">
        <f t="shared" ref="L174:L236" si="50">RANK(S174,Q174:V174)</f>
        <v>2</v>
      </c>
      <c r="M174" s="2">
        <f t="shared" ref="M174:M236" si="51">IF(SUM($Q174:$V174)=0,"-",Q174/SUM($Q174:$V174))</f>
        <v>0.24900398406374502</v>
      </c>
      <c r="N174" s="2">
        <f t="shared" ref="N174:N236" si="52">IF(SUM($Q174:$V174)=0,"-",R174/SUM($Q174:$V174))</f>
        <v>0.38844621513944222</v>
      </c>
      <c r="O174" s="2">
        <f t="shared" ref="O174:O236" si="53">IF(SUM($Q174:$V174)=0,"-",S174/SUM($Q174:$V174))</f>
        <v>0.35059760956175301</v>
      </c>
      <c r="P174" s="2">
        <f t="shared" ref="P174:P236" si="54">IF(SUM($Q174:$V174)=0,"-",(1-M174-N174-O174))</f>
        <v>1.195219123505975E-2</v>
      </c>
      <c r="Q174" s="1">
        <v>125</v>
      </c>
      <c r="R174" s="1">
        <v>195</v>
      </c>
      <c r="S174" s="1">
        <v>176</v>
      </c>
      <c r="U174" s="1">
        <v>6</v>
      </c>
      <c r="W174" s="1"/>
      <c r="X174" s="1"/>
      <c r="Z174" t="s">
        <v>2183</v>
      </c>
      <c r="AA174" t="e">
        <f>#REF!</f>
        <v>#REF!</v>
      </c>
      <c r="AD174" s="35">
        <v>23</v>
      </c>
      <c r="AE174" s="37">
        <v>21</v>
      </c>
      <c r="AF174" s="37">
        <v>5</v>
      </c>
      <c r="AG174" s="41">
        <v>100</v>
      </c>
      <c r="AH174" s="41">
        <f t="shared" si="40"/>
        <v>23021</v>
      </c>
      <c r="AI174" t="s">
        <v>918</v>
      </c>
    </row>
    <row r="175" spans="1:35" hidden="1" outlineLevel="1">
      <c r="A175" t="s">
        <v>1808</v>
      </c>
      <c r="B175" s="11" t="s">
        <v>2310</v>
      </c>
      <c r="E175" s="1">
        <f t="shared" ref="E175:E237" si="55">SUM(Q175:V175)</f>
        <v>2173</v>
      </c>
      <c r="G175" s="1">
        <v>893</v>
      </c>
      <c r="H175" s="2"/>
      <c r="I175" s="2">
        <f t="shared" si="39"/>
        <v>0.41095260009203866</v>
      </c>
      <c r="J175" s="10">
        <f t="shared" si="48"/>
        <v>3</v>
      </c>
      <c r="K175" s="9">
        <f t="shared" si="49"/>
        <v>2</v>
      </c>
      <c r="L175" s="8">
        <f t="shared" si="50"/>
        <v>1</v>
      </c>
      <c r="M175" s="2">
        <f t="shared" si="51"/>
        <v>0.21352968246663598</v>
      </c>
      <c r="N175" s="2">
        <f t="shared" si="52"/>
        <v>0.30280717901518639</v>
      </c>
      <c r="O175" s="2">
        <f t="shared" si="53"/>
        <v>0.46341463414634149</v>
      </c>
      <c r="P175" s="2">
        <f t="shared" si="54"/>
        <v>2.0248504371836173E-2</v>
      </c>
      <c r="Q175" s="1">
        <v>464</v>
      </c>
      <c r="R175" s="1">
        <v>658</v>
      </c>
      <c r="S175" s="1">
        <v>1007</v>
      </c>
      <c r="U175" s="1">
        <v>44</v>
      </c>
      <c r="W175" s="1"/>
      <c r="X175" s="1"/>
      <c r="Z175" t="s">
        <v>1721</v>
      </c>
      <c r="AA175" t="e">
        <f>#REF!</f>
        <v>#REF!</v>
      </c>
      <c r="AD175" s="35">
        <v>23</v>
      </c>
      <c r="AE175" s="37">
        <v>31</v>
      </c>
      <c r="AF175" s="37">
        <v>5</v>
      </c>
      <c r="AG175" s="41">
        <v>275</v>
      </c>
      <c r="AH175" s="41">
        <f t="shared" si="40"/>
        <v>23031</v>
      </c>
      <c r="AI175" t="s">
        <v>918</v>
      </c>
    </row>
    <row r="176" spans="1:35" hidden="1" outlineLevel="1">
      <c r="A176" t="s">
        <v>2010</v>
      </c>
      <c r="B176" s="11" t="s">
        <v>2310</v>
      </c>
      <c r="E176" s="1">
        <f t="shared" si="55"/>
        <v>922</v>
      </c>
      <c r="G176" s="1">
        <v>490</v>
      </c>
      <c r="H176" s="2"/>
      <c r="I176" s="2">
        <f t="shared" si="39"/>
        <v>0.53145336225596529</v>
      </c>
      <c r="J176" s="10">
        <f t="shared" si="48"/>
        <v>3</v>
      </c>
      <c r="K176" s="9">
        <f t="shared" si="49"/>
        <v>2</v>
      </c>
      <c r="L176" s="8">
        <f t="shared" si="50"/>
        <v>1</v>
      </c>
      <c r="M176" s="2">
        <f t="shared" si="51"/>
        <v>0.2299349240780911</v>
      </c>
      <c r="N176" s="2">
        <f t="shared" si="52"/>
        <v>0.3524945770065076</v>
      </c>
      <c r="O176" s="2">
        <f t="shared" si="53"/>
        <v>0.40130151843817785</v>
      </c>
      <c r="P176" s="2">
        <f t="shared" si="54"/>
        <v>1.6268980477223416E-2</v>
      </c>
      <c r="Q176" s="1">
        <v>212</v>
      </c>
      <c r="R176" s="1">
        <v>325</v>
      </c>
      <c r="S176" s="1">
        <v>370</v>
      </c>
      <c r="U176" s="1">
        <v>15</v>
      </c>
      <c r="W176" s="1"/>
      <c r="X176" s="1"/>
      <c r="Z176" t="s">
        <v>2321</v>
      </c>
      <c r="AA176" t="e">
        <f>#REF!</f>
        <v>#REF!</v>
      </c>
      <c r="AD176" s="35">
        <v>23</v>
      </c>
      <c r="AE176" s="37">
        <v>29</v>
      </c>
      <c r="AF176" s="37">
        <v>5</v>
      </c>
      <c r="AG176" s="41">
        <v>380</v>
      </c>
      <c r="AH176" s="41">
        <f t="shared" si="40"/>
        <v>23029</v>
      </c>
      <c r="AI176" t="s">
        <v>918</v>
      </c>
    </row>
    <row r="177" spans="1:35" hidden="1" outlineLevel="1">
      <c r="A177" t="s">
        <v>2687</v>
      </c>
      <c r="B177" s="11" t="s">
        <v>2310</v>
      </c>
      <c r="E177" s="1">
        <f t="shared" si="55"/>
        <v>314</v>
      </c>
      <c r="G177" s="1">
        <v>201</v>
      </c>
      <c r="H177" s="2"/>
      <c r="I177" s="2">
        <f t="shared" si="39"/>
        <v>0.64012738853503182</v>
      </c>
      <c r="J177" s="10">
        <f t="shared" si="48"/>
        <v>2</v>
      </c>
      <c r="K177" s="9">
        <f t="shared" si="49"/>
        <v>3</v>
      </c>
      <c r="L177" s="8">
        <f t="shared" si="50"/>
        <v>1</v>
      </c>
      <c r="M177" s="2">
        <f t="shared" si="51"/>
        <v>0.28343949044585987</v>
      </c>
      <c r="N177" s="2">
        <f t="shared" si="52"/>
        <v>0.26114649681528662</v>
      </c>
      <c r="O177" s="2">
        <f t="shared" si="53"/>
        <v>0.40127388535031849</v>
      </c>
      <c r="P177" s="2">
        <f t="shared" si="54"/>
        <v>5.4140127388534964E-2</v>
      </c>
      <c r="Q177" s="1">
        <v>89</v>
      </c>
      <c r="R177" s="1">
        <v>82</v>
      </c>
      <c r="S177" s="1">
        <v>126</v>
      </c>
      <c r="U177" s="1">
        <v>17</v>
      </c>
      <c r="W177" s="1"/>
      <c r="X177" s="1"/>
      <c r="Z177" t="s">
        <v>1607</v>
      </c>
      <c r="AA177" t="e">
        <f>#REF!</f>
        <v>#REF!</v>
      </c>
      <c r="AD177" s="35">
        <v>23</v>
      </c>
      <c r="AE177" s="37">
        <v>17</v>
      </c>
      <c r="AG177" s="41">
        <v>390</v>
      </c>
      <c r="AH177" s="41">
        <f t="shared" si="40"/>
        <v>23017</v>
      </c>
      <c r="AI177" t="s">
        <v>2946</v>
      </c>
    </row>
    <row r="178" spans="1:35" hidden="1" outlineLevel="1">
      <c r="A178" t="s">
        <v>1435</v>
      </c>
      <c r="B178" s="11" t="s">
        <v>2310</v>
      </c>
      <c r="E178" s="1">
        <f t="shared" si="55"/>
        <v>1470</v>
      </c>
      <c r="G178" s="1">
        <v>785</v>
      </c>
      <c r="H178" s="2"/>
      <c r="I178" s="2">
        <f t="shared" si="39"/>
        <v>0.53401360544217691</v>
      </c>
      <c r="J178" s="10">
        <f t="shared" si="48"/>
        <v>3</v>
      </c>
      <c r="K178" s="9">
        <f t="shared" si="49"/>
        <v>2</v>
      </c>
      <c r="L178" s="8">
        <f t="shared" si="50"/>
        <v>1</v>
      </c>
      <c r="M178" s="2">
        <f t="shared" si="51"/>
        <v>0.22585034013605443</v>
      </c>
      <c r="N178" s="2">
        <f t="shared" si="52"/>
        <v>0.33197278911564626</v>
      </c>
      <c r="O178" s="2">
        <f t="shared" si="53"/>
        <v>0.42653061224489797</v>
      </c>
      <c r="P178" s="2">
        <f t="shared" si="54"/>
        <v>1.5646258503401345E-2</v>
      </c>
      <c r="Q178" s="1">
        <v>332</v>
      </c>
      <c r="R178" s="1">
        <v>488</v>
      </c>
      <c r="S178" s="1">
        <v>627</v>
      </c>
      <c r="U178" s="1">
        <v>23</v>
      </c>
      <c r="W178" s="1"/>
      <c r="X178" s="1"/>
      <c r="Z178" t="s">
        <v>668</v>
      </c>
      <c r="AA178" t="e">
        <f>#REF!</f>
        <v>#REF!</v>
      </c>
      <c r="AD178" s="35">
        <v>23</v>
      </c>
      <c r="AE178" s="37">
        <v>11</v>
      </c>
      <c r="AF178" s="37">
        <v>5</v>
      </c>
      <c r="AG178" s="41">
        <v>590</v>
      </c>
      <c r="AH178" s="41">
        <f t="shared" si="40"/>
        <v>23011</v>
      </c>
      <c r="AI178" t="s">
        <v>918</v>
      </c>
    </row>
    <row r="179" spans="1:35" hidden="1" outlineLevel="1">
      <c r="A179" t="s">
        <v>2357</v>
      </c>
      <c r="B179" s="11" t="s">
        <v>2310</v>
      </c>
      <c r="E179" s="1">
        <f t="shared" si="55"/>
        <v>377</v>
      </c>
      <c r="G179" s="1">
        <v>207</v>
      </c>
      <c r="H179" s="2"/>
      <c r="I179" s="2">
        <f t="shared" si="39"/>
        <v>0.54907161803713533</v>
      </c>
      <c r="J179" s="10">
        <f t="shared" si="48"/>
        <v>3</v>
      </c>
      <c r="K179" s="9">
        <f t="shared" si="49"/>
        <v>2</v>
      </c>
      <c r="L179" s="8">
        <f t="shared" si="50"/>
        <v>1</v>
      </c>
      <c r="M179" s="2">
        <f t="shared" si="51"/>
        <v>0.25464190981432361</v>
      </c>
      <c r="N179" s="2">
        <f t="shared" si="52"/>
        <v>0.29708222811671087</v>
      </c>
      <c r="O179" s="2">
        <f t="shared" si="53"/>
        <v>0.44031830238726788</v>
      </c>
      <c r="P179" s="2">
        <f t="shared" si="54"/>
        <v>7.9575596816977012E-3</v>
      </c>
      <c r="Q179" s="1">
        <v>96</v>
      </c>
      <c r="R179" s="1">
        <v>112</v>
      </c>
      <c r="S179" s="1">
        <v>166</v>
      </c>
      <c r="U179" s="1">
        <v>3</v>
      </c>
      <c r="W179" s="1"/>
      <c r="X179" s="1"/>
      <c r="Z179" t="s">
        <v>2321</v>
      </c>
      <c r="AA179" t="e">
        <f>#REF!</f>
        <v>#REF!</v>
      </c>
      <c r="AD179" s="35">
        <v>23</v>
      </c>
      <c r="AE179" s="37">
        <v>29</v>
      </c>
      <c r="AF179" s="37">
        <v>10</v>
      </c>
      <c r="AG179" s="41">
        <v>660</v>
      </c>
      <c r="AH179" s="41">
        <f t="shared" si="40"/>
        <v>23029</v>
      </c>
      <c r="AI179" t="s">
        <v>918</v>
      </c>
    </row>
    <row r="180" spans="1:35" hidden="1" outlineLevel="1">
      <c r="A180" t="s">
        <v>1433</v>
      </c>
      <c r="B180" s="11" t="s">
        <v>2310</v>
      </c>
      <c r="E180" s="1">
        <f t="shared" si="55"/>
        <v>2148</v>
      </c>
      <c r="G180" s="1">
        <v>1270</v>
      </c>
      <c r="H180" s="2"/>
      <c r="I180" s="2">
        <f t="shared" si="39"/>
        <v>0.5912476722532588</v>
      </c>
      <c r="J180" s="10">
        <f t="shared" si="48"/>
        <v>3</v>
      </c>
      <c r="K180" s="9">
        <f t="shared" si="49"/>
        <v>2</v>
      </c>
      <c r="L180" s="8">
        <f t="shared" si="50"/>
        <v>1</v>
      </c>
      <c r="M180" s="2">
        <f t="shared" si="51"/>
        <v>0.27886405959031657</v>
      </c>
      <c r="N180" s="2">
        <f t="shared" si="52"/>
        <v>0.29608938547486036</v>
      </c>
      <c r="O180" s="2">
        <f t="shared" si="53"/>
        <v>0.40363128491620109</v>
      </c>
      <c r="P180" s="2">
        <f t="shared" si="54"/>
        <v>2.1415270018621979E-2</v>
      </c>
      <c r="Q180" s="1">
        <v>599</v>
      </c>
      <c r="R180" s="1">
        <v>636</v>
      </c>
      <c r="S180" s="1">
        <v>867</v>
      </c>
      <c r="U180" s="1">
        <v>46</v>
      </c>
      <c r="W180" s="1"/>
      <c r="X180" s="1"/>
      <c r="Z180" t="s">
        <v>1721</v>
      </c>
      <c r="AA180" t="e">
        <f>#REF!</f>
        <v>#REF!</v>
      </c>
      <c r="AD180" s="35">
        <v>23</v>
      </c>
      <c r="AE180" s="37">
        <v>31</v>
      </c>
      <c r="AF180" s="37">
        <v>10</v>
      </c>
      <c r="AG180" s="41">
        <v>730</v>
      </c>
      <c r="AH180" s="41">
        <f t="shared" si="40"/>
        <v>23031</v>
      </c>
      <c r="AI180" t="s">
        <v>918</v>
      </c>
    </row>
    <row r="181" spans="1:35" hidden="1" outlineLevel="1">
      <c r="A181" t="s">
        <v>131</v>
      </c>
      <c r="B181" s="11" t="s">
        <v>2310</v>
      </c>
      <c r="E181" s="1">
        <f t="shared" si="55"/>
        <v>263</v>
      </c>
      <c r="G181" s="1">
        <v>86</v>
      </c>
      <c r="H181" s="2"/>
      <c r="I181" s="2">
        <f t="shared" si="39"/>
        <v>0.3269961977186312</v>
      </c>
      <c r="J181" s="10">
        <f t="shared" si="48"/>
        <v>2</v>
      </c>
      <c r="K181" s="9">
        <f t="shared" si="49"/>
        <v>3</v>
      </c>
      <c r="L181" s="8">
        <f t="shared" si="50"/>
        <v>1</v>
      </c>
      <c r="M181" s="2">
        <f t="shared" si="51"/>
        <v>0.28897338403041822</v>
      </c>
      <c r="N181" s="2">
        <f t="shared" si="52"/>
        <v>0.26615969581749049</v>
      </c>
      <c r="O181" s="2">
        <f t="shared" si="53"/>
        <v>0.43726235741444869</v>
      </c>
      <c r="P181" s="2">
        <f t="shared" si="54"/>
        <v>7.6045627376425395E-3</v>
      </c>
      <c r="Q181" s="1">
        <v>76</v>
      </c>
      <c r="R181" s="1">
        <v>70</v>
      </c>
      <c r="S181" s="1">
        <v>115</v>
      </c>
      <c r="U181" s="1">
        <v>2</v>
      </c>
      <c r="W181" s="1"/>
      <c r="X181" s="1"/>
      <c r="Z181" t="s">
        <v>660</v>
      </c>
      <c r="AA181" t="e">
        <f>#REF!</f>
        <v>#REF!</v>
      </c>
      <c r="AD181" s="35">
        <v>23</v>
      </c>
      <c r="AE181" s="37">
        <v>3</v>
      </c>
      <c r="AF181" s="37">
        <v>5</v>
      </c>
      <c r="AG181" s="41">
        <v>800</v>
      </c>
      <c r="AH181" s="41">
        <f t="shared" si="40"/>
        <v>23003</v>
      </c>
      <c r="AI181" t="s">
        <v>918</v>
      </c>
    </row>
    <row r="182" spans="1:35" hidden="1" outlineLevel="1">
      <c r="A182" t="s">
        <v>1267</v>
      </c>
      <c r="B182" s="11" t="s">
        <v>2310</v>
      </c>
      <c r="E182" s="1">
        <f t="shared" si="55"/>
        <v>501</v>
      </c>
      <c r="G182" s="1">
        <v>371</v>
      </c>
      <c r="H182" s="2"/>
      <c r="I182" s="2">
        <f t="shared" si="39"/>
        <v>0.74051896207584833</v>
      </c>
      <c r="J182" s="10">
        <f t="shared" si="48"/>
        <v>2</v>
      </c>
      <c r="K182" s="9">
        <f t="shared" si="49"/>
        <v>1</v>
      </c>
      <c r="L182" s="8">
        <f t="shared" si="50"/>
        <v>3</v>
      </c>
      <c r="M182" s="2">
        <f t="shared" si="51"/>
        <v>0.29341317365269459</v>
      </c>
      <c r="N182" s="2">
        <f t="shared" si="52"/>
        <v>0.3473053892215569</v>
      </c>
      <c r="O182" s="2">
        <f t="shared" si="53"/>
        <v>0.27744510978043913</v>
      </c>
      <c r="P182" s="2">
        <f t="shared" si="54"/>
        <v>8.1836327345309379E-2</v>
      </c>
      <c r="Q182" s="1">
        <v>147</v>
      </c>
      <c r="R182" s="1">
        <v>174</v>
      </c>
      <c r="S182" s="1">
        <v>139</v>
      </c>
      <c r="U182" s="1">
        <v>41</v>
      </c>
      <c r="W182" s="1"/>
      <c r="X182" s="1"/>
      <c r="Z182" t="s">
        <v>1886</v>
      </c>
      <c r="AA182" t="e">
        <f>#REF!</f>
        <v>#REF!</v>
      </c>
      <c r="AD182" s="35">
        <v>23</v>
      </c>
      <c r="AE182" s="37">
        <v>15</v>
      </c>
      <c r="AF182" s="37">
        <v>5</v>
      </c>
      <c r="AG182" s="41">
        <v>1010</v>
      </c>
      <c r="AH182" s="41">
        <f t="shared" si="40"/>
        <v>23015</v>
      </c>
      <c r="AI182" t="s">
        <v>918</v>
      </c>
    </row>
    <row r="183" spans="1:35" hidden="1" outlineLevel="1">
      <c r="A183" t="s">
        <v>2042</v>
      </c>
      <c r="B183" s="11" t="s">
        <v>2310</v>
      </c>
      <c r="E183" s="1">
        <f t="shared" si="55"/>
        <v>607</v>
      </c>
      <c r="G183" s="1">
        <v>350</v>
      </c>
      <c r="H183" s="2"/>
      <c r="I183" s="2">
        <f t="shared" si="39"/>
        <v>0.57660626029654038</v>
      </c>
      <c r="J183" s="10">
        <f t="shared" si="48"/>
        <v>2</v>
      </c>
      <c r="K183" s="9">
        <f t="shared" si="49"/>
        <v>3</v>
      </c>
      <c r="L183" s="8">
        <f t="shared" si="50"/>
        <v>1</v>
      </c>
      <c r="M183" s="2">
        <f t="shared" si="51"/>
        <v>0.29159802306425042</v>
      </c>
      <c r="N183" s="2">
        <f t="shared" si="52"/>
        <v>0.27512355848434927</v>
      </c>
      <c r="O183" s="2">
        <f t="shared" si="53"/>
        <v>0.41680395387149916</v>
      </c>
      <c r="P183" s="2">
        <f t="shared" si="54"/>
        <v>1.6474464579901149E-2</v>
      </c>
      <c r="Q183" s="1">
        <v>177</v>
      </c>
      <c r="R183" s="1">
        <v>167</v>
      </c>
      <c r="S183" s="1">
        <v>253</v>
      </c>
      <c r="U183" s="1">
        <v>10</v>
      </c>
      <c r="W183" s="1"/>
      <c r="X183" s="1"/>
      <c r="Z183" t="s">
        <v>710</v>
      </c>
      <c r="AA183" t="e">
        <f>#REF!</f>
        <v>#REF!</v>
      </c>
      <c r="AD183" s="35">
        <v>23</v>
      </c>
      <c r="AE183" s="37">
        <v>19</v>
      </c>
      <c r="AF183" s="37">
        <v>5</v>
      </c>
      <c r="AG183" s="41">
        <v>1115</v>
      </c>
      <c r="AH183" s="41">
        <f t="shared" si="40"/>
        <v>23019</v>
      </c>
      <c r="AI183" t="s">
        <v>918</v>
      </c>
    </row>
    <row r="184" spans="1:35" hidden="1" outlineLevel="1">
      <c r="A184" t="s">
        <v>1175</v>
      </c>
      <c r="B184" s="11" t="s">
        <v>2310</v>
      </c>
      <c r="E184" s="1">
        <f t="shared" si="55"/>
        <v>184</v>
      </c>
      <c r="G184" s="1">
        <v>96</v>
      </c>
      <c r="H184" s="2"/>
      <c r="I184" s="2">
        <f t="shared" si="39"/>
        <v>0.52173913043478259</v>
      </c>
      <c r="J184" s="10">
        <f t="shared" si="48"/>
        <v>3</v>
      </c>
      <c r="K184" s="9">
        <f t="shared" si="49"/>
        <v>1</v>
      </c>
      <c r="L184" s="8">
        <f t="shared" si="50"/>
        <v>2</v>
      </c>
      <c r="M184" s="2">
        <f t="shared" si="51"/>
        <v>0.2608695652173913</v>
      </c>
      <c r="N184" s="2">
        <f t="shared" si="52"/>
        <v>0.36956521739130432</v>
      </c>
      <c r="O184" s="2">
        <f t="shared" si="53"/>
        <v>0.33695652173913043</v>
      </c>
      <c r="P184" s="2">
        <f t="shared" si="54"/>
        <v>3.2608695652173891E-2</v>
      </c>
      <c r="Q184" s="1">
        <v>48</v>
      </c>
      <c r="R184" s="1">
        <v>68</v>
      </c>
      <c r="S184" s="1">
        <v>62</v>
      </c>
      <c r="U184" s="1">
        <v>6</v>
      </c>
      <c r="W184" s="1"/>
      <c r="X184" s="1"/>
      <c r="Z184" t="s">
        <v>2930</v>
      </c>
      <c r="AA184" t="e">
        <f>#REF!</f>
        <v>#REF!</v>
      </c>
      <c r="AD184" s="35">
        <v>23</v>
      </c>
      <c r="AE184" s="37">
        <v>9</v>
      </c>
      <c r="AF184" s="37">
        <v>5</v>
      </c>
      <c r="AG184" s="41">
        <v>1185</v>
      </c>
      <c r="AH184" s="41">
        <f t="shared" si="40"/>
        <v>23009</v>
      </c>
      <c r="AI184" t="s">
        <v>918</v>
      </c>
    </row>
    <row r="185" spans="1:35" hidden="1" outlineLevel="1">
      <c r="A185" t="s">
        <v>943</v>
      </c>
      <c r="B185" s="11" t="s">
        <v>2310</v>
      </c>
      <c r="E185" s="1">
        <f t="shared" si="55"/>
        <v>144</v>
      </c>
      <c r="G185" s="1">
        <v>74</v>
      </c>
      <c r="H185" s="2"/>
      <c r="I185" s="2">
        <f t="shared" si="39"/>
        <v>0.51388888888888884</v>
      </c>
      <c r="J185" s="10">
        <f t="shared" si="48"/>
        <v>2</v>
      </c>
      <c r="K185" s="9">
        <f t="shared" si="49"/>
        <v>3</v>
      </c>
      <c r="L185" s="8">
        <f t="shared" si="50"/>
        <v>1</v>
      </c>
      <c r="M185" s="2">
        <f t="shared" si="51"/>
        <v>0.30555555555555558</v>
      </c>
      <c r="N185" s="2">
        <f t="shared" si="52"/>
        <v>0.22222222222222221</v>
      </c>
      <c r="O185" s="2">
        <f t="shared" si="53"/>
        <v>0.4513888888888889</v>
      </c>
      <c r="P185" s="2">
        <f t="shared" si="54"/>
        <v>2.0833333333333315E-2</v>
      </c>
      <c r="Q185" s="1">
        <v>44</v>
      </c>
      <c r="R185" s="1">
        <v>32</v>
      </c>
      <c r="S185" s="1">
        <v>65</v>
      </c>
      <c r="U185" s="1">
        <v>3</v>
      </c>
      <c r="W185" s="1"/>
      <c r="X185" s="1"/>
      <c r="Z185" t="s">
        <v>660</v>
      </c>
      <c r="AA185" t="e">
        <f>#REF!</f>
        <v>#REF!</v>
      </c>
      <c r="AD185" s="35">
        <v>23</v>
      </c>
      <c r="AE185" s="37">
        <v>3</v>
      </c>
      <c r="AF185" s="37">
        <v>10</v>
      </c>
      <c r="AG185" s="41">
        <v>1220</v>
      </c>
      <c r="AH185" s="41">
        <f t="shared" si="40"/>
        <v>23003</v>
      </c>
      <c r="AI185" t="s">
        <v>918</v>
      </c>
    </row>
    <row r="186" spans="1:35" hidden="1" outlineLevel="1">
      <c r="A186" t="s">
        <v>1231</v>
      </c>
      <c r="B186" s="11" t="s">
        <v>2310</v>
      </c>
      <c r="E186" s="1">
        <f t="shared" si="55"/>
        <v>675</v>
      </c>
      <c r="G186" s="1">
        <v>433</v>
      </c>
      <c r="H186" s="2"/>
      <c r="I186" s="2">
        <f t="shared" si="39"/>
        <v>0.64148148148148143</v>
      </c>
      <c r="J186" s="10">
        <f t="shared" si="48"/>
        <v>3</v>
      </c>
      <c r="K186" s="9">
        <f t="shared" si="49"/>
        <v>2</v>
      </c>
      <c r="L186" s="8">
        <f t="shared" si="50"/>
        <v>1</v>
      </c>
      <c r="M186" s="2">
        <f t="shared" si="51"/>
        <v>0.22518518518518518</v>
      </c>
      <c r="N186" s="2">
        <f t="shared" si="52"/>
        <v>0.29037037037037039</v>
      </c>
      <c r="O186" s="2">
        <f t="shared" si="53"/>
        <v>0.46666666666666667</v>
      </c>
      <c r="P186" s="2">
        <f t="shared" si="54"/>
        <v>1.7777777777777781E-2</v>
      </c>
      <c r="Q186" s="1">
        <v>152</v>
      </c>
      <c r="R186" s="1">
        <v>196</v>
      </c>
      <c r="S186" s="1">
        <v>315</v>
      </c>
      <c r="U186" s="1">
        <v>12</v>
      </c>
      <c r="W186" s="1"/>
      <c r="X186" s="1"/>
      <c r="Z186" t="s">
        <v>1607</v>
      </c>
      <c r="AA186" t="e">
        <f>#REF!</f>
        <v>#REF!</v>
      </c>
      <c r="AD186" s="35">
        <v>23</v>
      </c>
      <c r="AE186" s="37">
        <v>17</v>
      </c>
      <c r="AF186" s="37">
        <v>5</v>
      </c>
      <c r="AG186" s="41">
        <v>1325</v>
      </c>
      <c r="AH186" s="41">
        <f t="shared" si="40"/>
        <v>23017</v>
      </c>
      <c r="AI186" t="s">
        <v>918</v>
      </c>
    </row>
    <row r="187" spans="1:35" hidden="1" outlineLevel="1">
      <c r="A187" t="s">
        <v>2228</v>
      </c>
      <c r="B187" s="11" t="s">
        <v>2310</v>
      </c>
      <c r="E187" s="1">
        <f t="shared" si="55"/>
        <v>1659</v>
      </c>
      <c r="G187" s="1">
        <v>821</v>
      </c>
      <c r="H187" s="2"/>
      <c r="I187" s="2">
        <f t="shared" si="39"/>
        <v>0.49487643158529232</v>
      </c>
      <c r="J187" s="10">
        <f t="shared" si="48"/>
        <v>2</v>
      </c>
      <c r="K187" s="9">
        <f t="shared" si="49"/>
        <v>3</v>
      </c>
      <c r="L187" s="8">
        <f t="shared" si="50"/>
        <v>1</v>
      </c>
      <c r="M187" s="2">
        <f t="shared" si="51"/>
        <v>0.26763110307414106</v>
      </c>
      <c r="N187" s="2">
        <f t="shared" si="52"/>
        <v>0.25919228450874021</v>
      </c>
      <c r="O187" s="2">
        <f t="shared" si="53"/>
        <v>0.44183242917420135</v>
      </c>
      <c r="P187" s="2">
        <f t="shared" si="54"/>
        <v>3.1344183242917378E-2</v>
      </c>
      <c r="Q187" s="1">
        <v>444</v>
      </c>
      <c r="R187" s="1">
        <v>430</v>
      </c>
      <c r="S187" s="1">
        <v>733</v>
      </c>
      <c r="U187" s="1">
        <v>52</v>
      </c>
      <c r="W187" s="1"/>
      <c r="X187" s="1"/>
      <c r="Z187" t="s">
        <v>1681</v>
      </c>
      <c r="AA187" t="e">
        <f>#REF!</f>
        <v>#REF!</v>
      </c>
      <c r="AD187" s="35">
        <v>23</v>
      </c>
      <c r="AE187" s="37">
        <v>25</v>
      </c>
      <c r="AF187" s="37">
        <v>5</v>
      </c>
      <c r="AG187" s="41">
        <v>1395</v>
      </c>
      <c r="AH187" s="41">
        <f t="shared" si="40"/>
        <v>23025</v>
      </c>
      <c r="AI187" t="s">
        <v>918</v>
      </c>
    </row>
    <row r="188" spans="1:35" hidden="1" outlineLevel="1">
      <c r="A188" t="s">
        <v>919</v>
      </c>
      <c r="B188" s="11" t="s">
        <v>2310</v>
      </c>
      <c r="E188" s="1">
        <f t="shared" si="55"/>
        <v>894</v>
      </c>
      <c r="G188" s="1">
        <v>621</v>
      </c>
      <c r="H188" s="2"/>
      <c r="I188" s="2">
        <f t="shared" si="39"/>
        <v>0.69463087248322153</v>
      </c>
      <c r="J188" s="10">
        <f t="shared" si="48"/>
        <v>3</v>
      </c>
      <c r="K188" s="9">
        <f t="shared" si="49"/>
        <v>2</v>
      </c>
      <c r="L188" s="8">
        <f t="shared" si="50"/>
        <v>1</v>
      </c>
      <c r="M188" s="2">
        <f t="shared" si="51"/>
        <v>0.26286353467561524</v>
      </c>
      <c r="N188" s="2">
        <f t="shared" si="52"/>
        <v>0.28076062639821031</v>
      </c>
      <c r="O188" s="2">
        <f t="shared" si="53"/>
        <v>0.40380313199105144</v>
      </c>
      <c r="P188" s="2">
        <f t="shared" si="54"/>
        <v>5.2572706935123059E-2</v>
      </c>
      <c r="Q188" s="1">
        <v>235</v>
      </c>
      <c r="R188" s="1">
        <v>251</v>
      </c>
      <c r="S188" s="1">
        <v>361</v>
      </c>
      <c r="U188" s="1">
        <v>47</v>
      </c>
      <c r="W188" s="1"/>
      <c r="X188" s="1"/>
      <c r="Z188" t="s">
        <v>1659</v>
      </c>
      <c r="AA188" t="e">
        <f>#REF!</f>
        <v>#REF!</v>
      </c>
      <c r="AD188" s="35">
        <v>23</v>
      </c>
      <c r="AE188" s="37">
        <v>13</v>
      </c>
      <c r="AF188" s="37">
        <v>5</v>
      </c>
      <c r="AG188" s="41">
        <v>1465</v>
      </c>
      <c r="AH188" s="41">
        <f t="shared" si="40"/>
        <v>23013</v>
      </c>
      <c r="AI188" t="s">
        <v>918</v>
      </c>
    </row>
    <row r="189" spans="1:35" hidden="1" outlineLevel="1">
      <c r="A189" t="s">
        <v>370</v>
      </c>
      <c r="B189" s="11" t="s">
        <v>2310</v>
      </c>
      <c r="E189" s="1">
        <f t="shared" si="55"/>
        <v>411</v>
      </c>
      <c r="G189" s="1">
        <v>295</v>
      </c>
      <c r="H189" s="2"/>
      <c r="I189" s="2">
        <f t="shared" si="39"/>
        <v>0.71776155717761558</v>
      </c>
      <c r="J189" s="10">
        <f t="shared" si="48"/>
        <v>1</v>
      </c>
      <c r="K189" s="9">
        <f t="shared" si="49"/>
        <v>3</v>
      </c>
      <c r="L189" s="8">
        <f t="shared" si="50"/>
        <v>2</v>
      </c>
      <c r="M189" s="2">
        <f t="shared" si="51"/>
        <v>0.40632603406326034</v>
      </c>
      <c r="N189" s="2">
        <f t="shared" si="52"/>
        <v>0.20194647201946472</v>
      </c>
      <c r="O189" s="2">
        <f t="shared" si="53"/>
        <v>0.35036496350364965</v>
      </c>
      <c r="P189" s="2">
        <f t="shared" si="54"/>
        <v>4.1362530413625254E-2</v>
      </c>
      <c r="Q189" s="1">
        <v>167</v>
      </c>
      <c r="R189" s="1">
        <v>83</v>
      </c>
      <c r="S189" s="1">
        <v>144</v>
      </c>
      <c r="U189" s="1">
        <v>17</v>
      </c>
      <c r="W189" s="1"/>
      <c r="X189" s="1"/>
      <c r="Z189" t="s">
        <v>1434</v>
      </c>
      <c r="AA189" t="e">
        <f>#REF!</f>
        <v>#REF!</v>
      </c>
      <c r="AD189" s="35">
        <v>23</v>
      </c>
      <c r="AE189" s="37">
        <v>23</v>
      </c>
      <c r="AF189" s="37">
        <v>5</v>
      </c>
      <c r="AG189" s="41">
        <v>1570</v>
      </c>
      <c r="AH189" s="41">
        <f t="shared" si="40"/>
        <v>23023</v>
      </c>
      <c r="AI189" t="s">
        <v>918</v>
      </c>
    </row>
    <row r="190" spans="1:35" hidden="1" outlineLevel="1">
      <c r="A190" t="s">
        <v>194</v>
      </c>
      <c r="B190" s="11" t="s">
        <v>2310</v>
      </c>
      <c r="E190" s="1">
        <f t="shared" si="55"/>
        <v>2844</v>
      </c>
      <c r="G190" s="1">
        <v>1445</v>
      </c>
      <c r="H190" s="2"/>
      <c r="I190" s="2">
        <f t="shared" si="39"/>
        <v>0.5080872011251758</v>
      </c>
      <c r="J190" s="10">
        <f t="shared" si="48"/>
        <v>2</v>
      </c>
      <c r="K190" s="9">
        <f t="shared" si="49"/>
        <v>3</v>
      </c>
      <c r="L190" s="8">
        <f t="shared" si="50"/>
        <v>1</v>
      </c>
      <c r="M190" s="2">
        <f t="shared" si="51"/>
        <v>0.28656821378340364</v>
      </c>
      <c r="N190" s="2">
        <f t="shared" si="52"/>
        <v>0.2591420534458509</v>
      </c>
      <c r="O190" s="2">
        <f t="shared" si="53"/>
        <v>0.42405063291139239</v>
      </c>
      <c r="P190" s="2">
        <f t="shared" si="54"/>
        <v>3.0239099859353136E-2</v>
      </c>
      <c r="Q190" s="1">
        <v>815</v>
      </c>
      <c r="R190" s="1">
        <v>737</v>
      </c>
      <c r="S190" s="1">
        <v>1206</v>
      </c>
      <c r="U190" s="1">
        <v>86</v>
      </c>
      <c r="W190" s="1"/>
      <c r="X190" s="1"/>
      <c r="Z190" t="s">
        <v>1721</v>
      </c>
      <c r="AA190" t="e">
        <f>#REF!</f>
        <v>#REF!</v>
      </c>
      <c r="AD190" s="35">
        <v>23</v>
      </c>
      <c r="AE190" s="37">
        <v>31</v>
      </c>
      <c r="AF190" s="37">
        <v>15</v>
      </c>
      <c r="AG190" s="41">
        <v>1605</v>
      </c>
      <c r="AH190" s="41">
        <f t="shared" si="40"/>
        <v>23031</v>
      </c>
      <c r="AI190" t="s">
        <v>918</v>
      </c>
    </row>
    <row r="191" spans="1:35" hidden="1" outlineLevel="1">
      <c r="A191" t="s">
        <v>2102</v>
      </c>
      <c r="B191" s="11" t="s">
        <v>2310</v>
      </c>
      <c r="E191" s="1">
        <f t="shared" si="55"/>
        <v>1178</v>
      </c>
      <c r="G191" s="1">
        <v>420</v>
      </c>
      <c r="H191" s="2"/>
      <c r="I191" s="2">
        <f t="shared" si="39"/>
        <v>0.35653650254668928</v>
      </c>
      <c r="J191" s="10">
        <f t="shared" si="48"/>
        <v>2</v>
      </c>
      <c r="K191" s="9">
        <f t="shared" si="49"/>
        <v>3</v>
      </c>
      <c r="L191" s="8">
        <f t="shared" si="50"/>
        <v>1</v>
      </c>
      <c r="M191" s="2">
        <f t="shared" si="51"/>
        <v>0.34465195246179964</v>
      </c>
      <c r="N191" s="2">
        <f t="shared" si="52"/>
        <v>0.20118845500848898</v>
      </c>
      <c r="O191" s="2">
        <f t="shared" si="53"/>
        <v>0.45415959252971139</v>
      </c>
      <c r="P191" s="2">
        <f t="shared" si="54"/>
        <v>-5.5511151231257827E-17</v>
      </c>
      <c r="Q191" s="1">
        <v>406</v>
      </c>
      <c r="R191" s="1">
        <v>237</v>
      </c>
      <c r="S191" s="1">
        <v>535</v>
      </c>
      <c r="U191" s="1">
        <v>0</v>
      </c>
      <c r="W191" s="1"/>
      <c r="X191" s="1"/>
      <c r="Z191" t="s">
        <v>660</v>
      </c>
      <c r="AA191" t="e">
        <f>#REF!</f>
        <v>#REF!</v>
      </c>
      <c r="AD191" s="35">
        <v>23</v>
      </c>
      <c r="AE191" s="37">
        <v>3</v>
      </c>
      <c r="AF191" s="37">
        <v>15</v>
      </c>
      <c r="AG191" s="41">
        <v>1710</v>
      </c>
      <c r="AH191" s="41">
        <f t="shared" si="40"/>
        <v>23003</v>
      </c>
      <c r="AI191" t="s">
        <v>918</v>
      </c>
    </row>
    <row r="192" spans="1:35" hidden="1" outlineLevel="1">
      <c r="A192" t="s">
        <v>1535</v>
      </c>
      <c r="B192" s="11" t="s">
        <v>2310</v>
      </c>
      <c r="E192" s="1">
        <f t="shared" si="55"/>
        <v>796</v>
      </c>
      <c r="G192" s="1">
        <v>318</v>
      </c>
      <c r="H192" s="2"/>
      <c r="I192" s="2">
        <f t="shared" si="39"/>
        <v>0.39949748743718594</v>
      </c>
      <c r="J192" s="10">
        <f t="shared" si="48"/>
        <v>2</v>
      </c>
      <c r="K192" s="9">
        <f t="shared" si="49"/>
        <v>3</v>
      </c>
      <c r="L192" s="8">
        <f t="shared" si="50"/>
        <v>1</v>
      </c>
      <c r="M192" s="2">
        <f t="shared" si="51"/>
        <v>0.30025125628140703</v>
      </c>
      <c r="N192" s="2">
        <f t="shared" si="52"/>
        <v>0.24371859296482412</v>
      </c>
      <c r="O192" s="2">
        <f t="shared" si="53"/>
        <v>0.43467336683417085</v>
      </c>
      <c r="P192" s="2">
        <f t="shared" si="54"/>
        <v>2.1356783919597999E-2</v>
      </c>
      <c r="Q192" s="1">
        <v>239</v>
      </c>
      <c r="R192" s="1">
        <v>194</v>
      </c>
      <c r="S192" s="1">
        <v>346</v>
      </c>
      <c r="U192" s="1">
        <v>17</v>
      </c>
      <c r="W192" s="1"/>
      <c r="X192" s="1"/>
      <c r="Z192" t="s">
        <v>1681</v>
      </c>
      <c r="AA192" t="e">
        <f>#REF!</f>
        <v>#REF!</v>
      </c>
      <c r="AD192" s="35">
        <v>23</v>
      </c>
      <c r="AE192" s="37">
        <v>25</v>
      </c>
      <c r="AF192" s="37">
        <v>10</v>
      </c>
      <c r="AG192" s="41">
        <v>1885</v>
      </c>
      <c r="AH192" s="41">
        <f t="shared" si="40"/>
        <v>23025</v>
      </c>
      <c r="AI192" t="s">
        <v>918</v>
      </c>
    </row>
    <row r="193" spans="1:35" hidden="1" outlineLevel="1">
      <c r="A193" t="s">
        <v>3012</v>
      </c>
      <c r="B193" s="11" t="s">
        <v>2310</v>
      </c>
      <c r="E193" s="1">
        <f t="shared" si="55"/>
        <v>239</v>
      </c>
      <c r="G193" s="1">
        <v>140</v>
      </c>
      <c r="H193" s="2"/>
      <c r="I193" s="2">
        <f t="shared" si="39"/>
        <v>0.58577405857740583</v>
      </c>
      <c r="J193" s="10">
        <f t="shared" si="48"/>
        <v>2</v>
      </c>
      <c r="K193" s="9">
        <f t="shared" si="49"/>
        <v>3</v>
      </c>
      <c r="L193" s="8">
        <f t="shared" si="50"/>
        <v>1</v>
      </c>
      <c r="M193" s="2">
        <f t="shared" si="51"/>
        <v>0.31799163179916318</v>
      </c>
      <c r="N193" s="2">
        <f t="shared" si="52"/>
        <v>0.28870292887029286</v>
      </c>
      <c r="O193" s="2">
        <f t="shared" si="53"/>
        <v>0.34309623430962344</v>
      </c>
      <c r="P193" s="2">
        <f t="shared" si="54"/>
        <v>5.0209205020920578E-2</v>
      </c>
      <c r="Q193" s="1">
        <v>76</v>
      </c>
      <c r="R193" s="1">
        <v>69</v>
      </c>
      <c r="S193" s="1">
        <v>82</v>
      </c>
      <c r="U193" s="1">
        <v>12</v>
      </c>
      <c r="W193" s="1"/>
      <c r="X193" s="1"/>
      <c r="Z193" t="s">
        <v>2183</v>
      </c>
      <c r="AA193" t="e">
        <f>#REF!</f>
        <v>#REF!</v>
      </c>
      <c r="AD193" s="35">
        <v>23</v>
      </c>
      <c r="AE193" s="37">
        <v>21</v>
      </c>
      <c r="AF193" s="37">
        <v>10</v>
      </c>
      <c r="AG193" s="41">
        <v>1920</v>
      </c>
      <c r="AH193" s="41">
        <f t="shared" si="40"/>
        <v>23021</v>
      </c>
      <c r="AI193" t="s">
        <v>918</v>
      </c>
    </row>
    <row r="194" spans="1:35" hidden="1" outlineLevel="1">
      <c r="A194" t="s">
        <v>1989</v>
      </c>
      <c r="B194" s="11" t="s">
        <v>2310</v>
      </c>
      <c r="E194" s="1">
        <f t="shared" si="55"/>
        <v>15235</v>
      </c>
      <c r="G194" s="1">
        <v>8677</v>
      </c>
      <c r="H194" s="2"/>
      <c r="I194" s="2">
        <f t="shared" si="39"/>
        <v>0.56954381358713491</v>
      </c>
      <c r="J194" s="10">
        <f t="shared" si="48"/>
        <v>2</v>
      </c>
      <c r="K194" s="9">
        <f t="shared" si="49"/>
        <v>3</v>
      </c>
      <c r="L194" s="8">
        <f t="shared" si="50"/>
        <v>1</v>
      </c>
      <c r="M194" s="2">
        <f t="shared" si="51"/>
        <v>0.3279947489333771</v>
      </c>
      <c r="N194" s="2">
        <f t="shared" si="52"/>
        <v>0.23590416803413194</v>
      </c>
      <c r="O194" s="2">
        <f t="shared" si="53"/>
        <v>0.41148670823761074</v>
      </c>
      <c r="P194" s="2">
        <f t="shared" si="54"/>
        <v>2.4614374794880212E-2</v>
      </c>
      <c r="Q194" s="1">
        <v>4997</v>
      </c>
      <c r="R194" s="1">
        <v>3594</v>
      </c>
      <c r="S194" s="1">
        <v>6269</v>
      </c>
      <c r="U194" s="1">
        <v>375</v>
      </c>
      <c r="W194" s="1"/>
      <c r="X194" s="1"/>
      <c r="Z194" t="s">
        <v>946</v>
      </c>
      <c r="AA194" t="e">
        <f>#REF!</f>
        <v>#REF!</v>
      </c>
      <c r="AD194" s="35">
        <v>23</v>
      </c>
      <c r="AE194" s="37">
        <v>1</v>
      </c>
      <c r="AF194" s="37">
        <v>5</v>
      </c>
      <c r="AG194" s="41">
        <v>2060</v>
      </c>
      <c r="AH194" s="41">
        <f t="shared" si="40"/>
        <v>23001</v>
      </c>
      <c r="AI194" t="s">
        <v>2943</v>
      </c>
    </row>
    <row r="195" spans="1:35" hidden="1" outlineLevel="1">
      <c r="A195" t="s">
        <v>1048</v>
      </c>
      <c r="B195" s="11" t="s">
        <v>2310</v>
      </c>
      <c r="E195" s="1">
        <f t="shared" si="55"/>
        <v>15289</v>
      </c>
      <c r="G195" s="1">
        <v>7515</v>
      </c>
      <c r="H195" s="2"/>
      <c r="I195" s="2">
        <f t="shared" si="39"/>
        <v>0.49152985806789196</v>
      </c>
      <c r="J195" s="10">
        <f t="shared" si="48"/>
        <v>1</v>
      </c>
      <c r="K195" s="9">
        <f t="shared" si="49"/>
        <v>3</v>
      </c>
      <c r="L195" s="8">
        <f t="shared" si="50"/>
        <v>2</v>
      </c>
      <c r="M195" s="2">
        <f t="shared" si="51"/>
        <v>0.35345673359931978</v>
      </c>
      <c r="N195" s="2">
        <f t="shared" si="52"/>
        <v>0.27392242788933219</v>
      </c>
      <c r="O195" s="2">
        <f t="shared" si="53"/>
        <v>0.34828961998822683</v>
      </c>
      <c r="P195" s="2">
        <f t="shared" si="54"/>
        <v>2.4331218523121256E-2</v>
      </c>
      <c r="Q195" s="1">
        <v>5404</v>
      </c>
      <c r="R195" s="1">
        <v>4188</v>
      </c>
      <c r="S195" s="1">
        <v>5325</v>
      </c>
      <c r="U195" s="1">
        <v>372</v>
      </c>
      <c r="W195" s="1"/>
      <c r="X195" s="1"/>
      <c r="Z195" t="s">
        <v>668</v>
      </c>
      <c r="AA195" t="e">
        <f>#REF!</f>
        <v>#REF!</v>
      </c>
      <c r="AD195" s="35">
        <v>23</v>
      </c>
      <c r="AE195" s="37">
        <v>11</v>
      </c>
      <c r="AF195" s="37">
        <v>10</v>
      </c>
      <c r="AG195" s="41">
        <v>2100</v>
      </c>
      <c r="AH195" s="41">
        <f t="shared" si="40"/>
        <v>23011</v>
      </c>
      <c r="AI195" t="s">
        <v>2943</v>
      </c>
    </row>
    <row r="196" spans="1:35" hidden="1" outlineLevel="1">
      <c r="A196" t="s">
        <v>1011</v>
      </c>
      <c r="B196" s="11" t="s">
        <v>2310</v>
      </c>
      <c r="E196" s="1">
        <f t="shared" si="55"/>
        <v>98</v>
      </c>
      <c r="G196" s="1">
        <v>56</v>
      </c>
      <c r="H196" s="2"/>
      <c r="I196" s="2">
        <f t="shared" ref="I196:I258" si="56">G196/E196</f>
        <v>0.5714285714285714</v>
      </c>
      <c r="J196" s="10">
        <f t="shared" si="48"/>
        <v>3</v>
      </c>
      <c r="K196" s="9">
        <f t="shared" si="49"/>
        <v>1</v>
      </c>
      <c r="L196" s="8">
        <f t="shared" si="50"/>
        <v>2</v>
      </c>
      <c r="M196" s="2">
        <f t="shared" si="51"/>
        <v>0.22448979591836735</v>
      </c>
      <c r="N196" s="2">
        <f t="shared" si="52"/>
        <v>0.45918367346938777</v>
      </c>
      <c r="O196" s="2">
        <f t="shared" si="53"/>
        <v>0.31632653061224492</v>
      </c>
      <c r="P196" s="2">
        <f t="shared" si="54"/>
        <v>-5.5511151231257827E-17</v>
      </c>
      <c r="Q196" s="1">
        <v>22</v>
      </c>
      <c r="R196" s="1">
        <v>45</v>
      </c>
      <c r="S196" s="1">
        <v>31</v>
      </c>
      <c r="U196" s="1">
        <v>0</v>
      </c>
      <c r="W196" s="1"/>
      <c r="X196" s="1"/>
      <c r="Z196" t="s">
        <v>2930</v>
      </c>
      <c r="AA196" t="e">
        <f>#REF!</f>
        <v>#REF!</v>
      </c>
      <c r="AD196" s="35">
        <v>23</v>
      </c>
      <c r="AE196" s="37">
        <v>9</v>
      </c>
      <c r="AF196" s="37">
        <v>10</v>
      </c>
      <c r="AG196" s="41">
        <v>2165</v>
      </c>
      <c r="AH196" s="41">
        <f t="shared" ref="AH196:AH258" si="57">AD196*1000+AE196</f>
        <v>23009</v>
      </c>
      <c r="AI196" t="s">
        <v>918</v>
      </c>
    </row>
    <row r="197" spans="1:35" hidden="1" outlineLevel="1">
      <c r="A197" t="s">
        <v>1990</v>
      </c>
      <c r="B197" s="11" t="s">
        <v>2310</v>
      </c>
      <c r="E197" s="1">
        <f t="shared" si="55"/>
        <v>369</v>
      </c>
      <c r="G197" s="1">
        <v>181</v>
      </c>
      <c r="H197" s="2"/>
      <c r="I197" s="2">
        <f t="shared" si="56"/>
        <v>0.49051490514905149</v>
      </c>
      <c r="J197" s="10">
        <f t="shared" si="48"/>
        <v>3</v>
      </c>
      <c r="K197" s="9">
        <f t="shared" si="49"/>
        <v>2</v>
      </c>
      <c r="L197" s="8">
        <f t="shared" si="50"/>
        <v>1</v>
      </c>
      <c r="M197" s="2">
        <f t="shared" si="51"/>
        <v>0.24932249322493225</v>
      </c>
      <c r="N197" s="2">
        <f t="shared" si="52"/>
        <v>0.30894308943089432</v>
      </c>
      <c r="O197" s="2">
        <f t="shared" si="53"/>
        <v>0.43089430894308944</v>
      </c>
      <c r="P197" s="2">
        <f t="shared" si="54"/>
        <v>1.0840108401083959E-2</v>
      </c>
      <c r="Q197" s="1">
        <v>92</v>
      </c>
      <c r="R197" s="1">
        <v>114</v>
      </c>
      <c r="S197" s="1">
        <v>159</v>
      </c>
      <c r="U197" s="1">
        <v>4</v>
      </c>
      <c r="W197" s="1"/>
      <c r="X197" s="1"/>
      <c r="Z197" t="s">
        <v>2014</v>
      </c>
      <c r="AA197" t="e">
        <f>#REF!</f>
        <v>#REF!</v>
      </c>
      <c r="AD197" s="35">
        <v>23</v>
      </c>
      <c r="AE197" s="37">
        <v>7</v>
      </c>
      <c r="AF197" s="37">
        <v>5</v>
      </c>
      <c r="AG197" s="41">
        <v>2235</v>
      </c>
      <c r="AH197" s="41">
        <f t="shared" si="57"/>
        <v>23007</v>
      </c>
      <c r="AI197" t="s">
        <v>918</v>
      </c>
    </row>
    <row r="198" spans="1:35" hidden="1" outlineLevel="1">
      <c r="A198" t="s">
        <v>83</v>
      </c>
      <c r="B198" s="11" t="s">
        <v>2310</v>
      </c>
      <c r="E198" s="1">
        <f t="shared" si="55"/>
        <v>1116</v>
      </c>
      <c r="G198" s="1">
        <v>556</v>
      </c>
      <c r="H198" s="2"/>
      <c r="I198" s="2">
        <f t="shared" si="56"/>
        <v>0.49820788530465948</v>
      </c>
      <c r="J198" s="10">
        <f t="shared" si="48"/>
        <v>2</v>
      </c>
      <c r="K198" s="9">
        <f t="shared" si="49"/>
        <v>3</v>
      </c>
      <c r="L198" s="8">
        <f t="shared" si="50"/>
        <v>1</v>
      </c>
      <c r="M198" s="2">
        <f t="shared" si="51"/>
        <v>0.30376344086021506</v>
      </c>
      <c r="N198" s="2">
        <f t="shared" si="52"/>
        <v>0.25268817204301075</v>
      </c>
      <c r="O198" s="2">
        <f t="shared" si="53"/>
        <v>0.43817204301075269</v>
      </c>
      <c r="P198" s="2">
        <f t="shared" si="54"/>
        <v>5.3763440860215561E-3</v>
      </c>
      <c r="Q198" s="1">
        <v>339</v>
      </c>
      <c r="R198" s="1">
        <v>282</v>
      </c>
      <c r="S198" s="1">
        <v>489</v>
      </c>
      <c r="U198" s="1">
        <v>6</v>
      </c>
      <c r="W198" s="1"/>
      <c r="X198" s="1"/>
      <c r="Z198" t="s">
        <v>2321</v>
      </c>
      <c r="AA198" t="e">
        <f>#REF!</f>
        <v>#REF!</v>
      </c>
      <c r="AD198" s="35">
        <v>23</v>
      </c>
      <c r="AE198" s="37">
        <v>29</v>
      </c>
      <c r="AF198" s="37">
        <v>15</v>
      </c>
      <c r="AG198" s="41">
        <v>2480</v>
      </c>
      <c r="AH198" s="41">
        <f t="shared" si="57"/>
        <v>23029</v>
      </c>
      <c r="AI198" t="s">
        <v>918</v>
      </c>
    </row>
    <row r="199" spans="1:35" hidden="1" outlineLevel="1">
      <c r="A199" t="s">
        <v>801</v>
      </c>
      <c r="B199" s="11" t="s">
        <v>2310</v>
      </c>
      <c r="E199" s="1">
        <f t="shared" si="55"/>
        <v>1217</v>
      </c>
      <c r="G199" s="1">
        <v>598</v>
      </c>
      <c r="H199" s="2"/>
      <c r="I199" s="2">
        <f t="shared" si="56"/>
        <v>0.49137222678718162</v>
      </c>
      <c r="J199" s="10">
        <f t="shared" si="48"/>
        <v>3</v>
      </c>
      <c r="K199" s="9">
        <f t="shared" si="49"/>
        <v>2</v>
      </c>
      <c r="L199" s="8">
        <f t="shared" si="50"/>
        <v>1</v>
      </c>
      <c r="M199" s="2">
        <f t="shared" si="51"/>
        <v>0.2161051766639277</v>
      </c>
      <c r="N199" s="2">
        <f t="shared" si="52"/>
        <v>0.35332785538208711</v>
      </c>
      <c r="O199" s="2">
        <f t="shared" si="53"/>
        <v>0.41002465078060807</v>
      </c>
      <c r="P199" s="2">
        <f t="shared" si="54"/>
        <v>2.0542317173377123E-2</v>
      </c>
      <c r="Q199" s="1">
        <v>263</v>
      </c>
      <c r="R199" s="1">
        <v>430</v>
      </c>
      <c r="S199" s="1">
        <v>499</v>
      </c>
      <c r="U199" s="1">
        <v>25</v>
      </c>
      <c r="W199" s="1"/>
      <c r="X199" s="1"/>
      <c r="Z199" t="s">
        <v>204</v>
      </c>
      <c r="AA199" t="e">
        <f>#REF!</f>
        <v>#REF!</v>
      </c>
      <c r="AD199" s="35">
        <v>23</v>
      </c>
      <c r="AE199" s="37">
        <v>5</v>
      </c>
      <c r="AF199" s="37">
        <v>5</v>
      </c>
      <c r="AG199" s="41">
        <v>2655</v>
      </c>
      <c r="AH199" s="41">
        <f t="shared" si="57"/>
        <v>23005</v>
      </c>
      <c r="AI199" t="s">
        <v>918</v>
      </c>
    </row>
    <row r="200" spans="1:35" hidden="1" outlineLevel="1">
      <c r="A200" t="s">
        <v>366</v>
      </c>
      <c r="B200" s="11" t="s">
        <v>2310</v>
      </c>
      <c r="E200" s="1">
        <f t="shared" si="55"/>
        <v>22</v>
      </c>
      <c r="G200" s="1">
        <v>22</v>
      </c>
      <c r="H200" s="2"/>
      <c r="I200" s="2">
        <f t="shared" si="56"/>
        <v>1</v>
      </c>
      <c r="J200" s="10">
        <f t="shared" si="48"/>
        <v>1</v>
      </c>
      <c r="K200" s="9">
        <f t="shared" si="49"/>
        <v>2</v>
      </c>
      <c r="L200" s="8">
        <f t="shared" si="50"/>
        <v>4</v>
      </c>
      <c r="M200" s="2">
        <f t="shared" si="51"/>
        <v>0.54545454545454541</v>
      </c>
      <c r="N200" s="2">
        <f t="shared" si="52"/>
        <v>0.40909090909090912</v>
      </c>
      <c r="O200" s="2">
        <f t="shared" si="53"/>
        <v>0</v>
      </c>
      <c r="P200" s="2">
        <f t="shared" si="54"/>
        <v>4.545454545454547E-2</v>
      </c>
      <c r="Q200" s="1">
        <v>12</v>
      </c>
      <c r="R200" s="1">
        <v>9</v>
      </c>
      <c r="S200" s="1">
        <v>0</v>
      </c>
      <c r="U200" s="1">
        <v>1</v>
      </c>
      <c r="W200" s="1"/>
      <c r="X200" s="1"/>
      <c r="Z200" t="s">
        <v>660</v>
      </c>
      <c r="AA200" t="e">
        <f>#REF!</f>
        <v>#REF!</v>
      </c>
      <c r="AD200" s="35">
        <v>23</v>
      </c>
      <c r="AE200" s="37">
        <v>3</v>
      </c>
      <c r="AF200" s="37">
        <v>20</v>
      </c>
      <c r="AG200" s="41">
        <v>2760</v>
      </c>
      <c r="AH200" s="41">
        <f t="shared" si="57"/>
        <v>23003</v>
      </c>
      <c r="AI200" t="s">
        <v>918</v>
      </c>
    </row>
    <row r="201" spans="1:35" hidden="1" outlineLevel="1">
      <c r="A201" t="s">
        <v>448</v>
      </c>
      <c r="B201" s="11" t="s">
        <v>2310</v>
      </c>
      <c r="E201" s="1">
        <f t="shared" si="55"/>
        <v>21118</v>
      </c>
      <c r="G201" s="1">
        <v>10914</v>
      </c>
      <c r="H201" s="2"/>
      <c r="I201" s="2">
        <f t="shared" si="56"/>
        <v>0.51681030400606121</v>
      </c>
      <c r="J201" s="10">
        <f t="shared" si="48"/>
        <v>2</v>
      </c>
      <c r="K201" s="9">
        <f t="shared" si="49"/>
        <v>3</v>
      </c>
      <c r="L201" s="8">
        <f t="shared" si="50"/>
        <v>1</v>
      </c>
      <c r="M201" s="2">
        <f t="shared" si="51"/>
        <v>0.32081636518609719</v>
      </c>
      <c r="N201" s="2">
        <f t="shared" si="52"/>
        <v>0.27834075196514824</v>
      </c>
      <c r="O201" s="2">
        <f t="shared" si="53"/>
        <v>0.38019698835116961</v>
      </c>
      <c r="P201" s="2">
        <f t="shared" si="54"/>
        <v>2.0645894497585027E-2</v>
      </c>
      <c r="Q201" s="1">
        <v>6775</v>
      </c>
      <c r="R201" s="1">
        <v>5878</v>
      </c>
      <c r="S201" s="1">
        <v>8029</v>
      </c>
      <c r="U201" s="1">
        <v>436</v>
      </c>
      <c r="W201" s="1"/>
      <c r="X201" s="1"/>
      <c r="Z201" t="s">
        <v>710</v>
      </c>
      <c r="AA201" t="e">
        <f>#REF!</f>
        <v>#REF!</v>
      </c>
      <c r="AD201" s="35">
        <v>23</v>
      </c>
      <c r="AE201" s="37">
        <v>19</v>
      </c>
      <c r="AF201" s="37">
        <v>10</v>
      </c>
      <c r="AG201" s="41">
        <v>2795</v>
      </c>
      <c r="AH201" s="41">
        <f t="shared" si="57"/>
        <v>23019</v>
      </c>
      <c r="AI201" t="s">
        <v>2943</v>
      </c>
    </row>
    <row r="202" spans="1:35" hidden="1" outlineLevel="1">
      <c r="A202" t="s">
        <v>1184</v>
      </c>
      <c r="B202" s="11" t="s">
        <v>2310</v>
      </c>
      <c r="E202" s="1">
        <f t="shared" si="55"/>
        <v>3941</v>
      </c>
      <c r="G202" s="1">
        <v>2263</v>
      </c>
      <c r="H202" s="2"/>
      <c r="I202" s="2">
        <f t="shared" si="56"/>
        <v>0.57421974118244101</v>
      </c>
      <c r="J202" s="10">
        <f t="shared" si="48"/>
        <v>2</v>
      </c>
      <c r="K202" s="9">
        <f t="shared" si="49"/>
        <v>3</v>
      </c>
      <c r="L202" s="8">
        <f t="shared" si="50"/>
        <v>1</v>
      </c>
      <c r="M202" s="2">
        <f t="shared" si="51"/>
        <v>0.31438721136767317</v>
      </c>
      <c r="N202" s="2">
        <f t="shared" si="52"/>
        <v>0.24866785079928952</v>
      </c>
      <c r="O202" s="2">
        <f t="shared" si="53"/>
        <v>0.39507739152499366</v>
      </c>
      <c r="P202" s="2">
        <f t="shared" si="54"/>
        <v>4.1867546308043679E-2</v>
      </c>
      <c r="Q202" s="1">
        <v>1239</v>
      </c>
      <c r="R202" s="1">
        <v>980</v>
      </c>
      <c r="S202" s="1">
        <v>1557</v>
      </c>
      <c r="U202" s="1">
        <v>165</v>
      </c>
      <c r="W202" s="1"/>
      <c r="X202" s="1"/>
      <c r="Z202" t="s">
        <v>2930</v>
      </c>
      <c r="AA202" t="e">
        <f>#REF!</f>
        <v>#REF!</v>
      </c>
      <c r="AD202" s="35">
        <v>23</v>
      </c>
      <c r="AE202" s="37">
        <v>9</v>
      </c>
      <c r="AF202" s="37">
        <v>15</v>
      </c>
      <c r="AG202" s="41">
        <v>2865</v>
      </c>
      <c r="AH202" s="41">
        <f t="shared" si="57"/>
        <v>23009</v>
      </c>
      <c r="AI202" t="s">
        <v>918</v>
      </c>
    </row>
    <row r="203" spans="1:35" hidden="1" outlineLevel="1">
      <c r="A203" t="s">
        <v>1668</v>
      </c>
      <c r="B203" s="11" t="s">
        <v>2310</v>
      </c>
      <c r="E203" s="1">
        <f t="shared" si="55"/>
        <v>161</v>
      </c>
      <c r="G203" s="1">
        <v>87</v>
      </c>
      <c r="H203" s="2"/>
      <c r="I203" s="2">
        <f t="shared" si="56"/>
        <v>0.54037267080745344</v>
      </c>
      <c r="J203" s="10">
        <f t="shared" si="48"/>
        <v>1</v>
      </c>
      <c r="K203" s="9">
        <f t="shared" si="49"/>
        <v>2</v>
      </c>
      <c r="L203" s="8">
        <f t="shared" si="50"/>
        <v>3</v>
      </c>
      <c r="M203" s="2">
        <f t="shared" si="51"/>
        <v>0.35403726708074534</v>
      </c>
      <c r="N203" s="2">
        <f t="shared" si="52"/>
        <v>0.3105590062111801</v>
      </c>
      <c r="O203" s="2">
        <f t="shared" si="53"/>
        <v>0.29192546583850931</v>
      </c>
      <c r="P203" s="2">
        <f t="shared" si="54"/>
        <v>4.3478260869565244E-2</v>
      </c>
      <c r="Q203" s="1">
        <v>57</v>
      </c>
      <c r="R203" s="1">
        <v>50</v>
      </c>
      <c r="S203" s="1">
        <v>47</v>
      </c>
      <c r="U203" s="1">
        <v>7</v>
      </c>
      <c r="W203" s="1"/>
      <c r="X203" s="1"/>
      <c r="Z203" t="s">
        <v>2321</v>
      </c>
      <c r="AA203" t="e">
        <f>#REF!</f>
        <v>#REF!</v>
      </c>
      <c r="AD203" s="35">
        <v>23</v>
      </c>
      <c r="AE203" s="37">
        <v>29</v>
      </c>
      <c r="AF203" s="37">
        <v>17</v>
      </c>
      <c r="AG203" s="41">
        <v>2970</v>
      </c>
      <c r="AH203" s="41">
        <f t="shared" si="57"/>
        <v>23029</v>
      </c>
      <c r="AI203" t="s">
        <v>44</v>
      </c>
    </row>
    <row r="204" spans="1:35" hidden="1" outlineLevel="1">
      <c r="A204" t="s">
        <v>1108</v>
      </c>
      <c r="B204" s="11" t="s">
        <v>2310</v>
      </c>
      <c r="E204" s="1">
        <f t="shared" si="55"/>
        <v>7494</v>
      </c>
      <c r="G204" s="1">
        <v>3724</v>
      </c>
      <c r="H204" s="2"/>
      <c r="I204" s="2">
        <f t="shared" si="56"/>
        <v>0.49693087803576197</v>
      </c>
      <c r="J204" s="10">
        <f t="shared" si="48"/>
        <v>2</v>
      </c>
      <c r="K204" s="9">
        <f t="shared" si="49"/>
        <v>3</v>
      </c>
      <c r="L204" s="8">
        <f t="shared" si="50"/>
        <v>1</v>
      </c>
      <c r="M204" s="2">
        <f t="shared" si="51"/>
        <v>0.32532692820923403</v>
      </c>
      <c r="N204" s="2">
        <f t="shared" si="52"/>
        <v>0.28049105951427811</v>
      </c>
      <c r="O204" s="2">
        <f t="shared" si="53"/>
        <v>0.35815318921804112</v>
      </c>
      <c r="P204" s="2">
        <f t="shared" si="54"/>
        <v>3.6028823058446735E-2</v>
      </c>
      <c r="Q204" s="1">
        <v>2438</v>
      </c>
      <c r="R204" s="1">
        <v>2102</v>
      </c>
      <c r="S204" s="1">
        <v>2684</v>
      </c>
      <c r="U204" s="1">
        <v>270</v>
      </c>
      <c r="W204" s="1"/>
      <c r="X204" s="1"/>
      <c r="Z204" t="s">
        <v>1434</v>
      </c>
      <c r="AA204" t="e">
        <f>#REF!</f>
        <v>#REF!</v>
      </c>
      <c r="AD204" s="35">
        <v>23</v>
      </c>
      <c r="AE204" s="37">
        <v>23</v>
      </c>
      <c r="AF204" s="37">
        <v>10</v>
      </c>
      <c r="AG204" s="41">
        <v>3355</v>
      </c>
      <c r="AH204" s="41">
        <f t="shared" si="57"/>
        <v>23023</v>
      </c>
      <c r="AI204" t="s">
        <v>2943</v>
      </c>
    </row>
    <row r="205" spans="1:35" hidden="1" outlineLevel="1">
      <c r="A205" t="s">
        <v>1669</v>
      </c>
      <c r="B205" s="11" t="s">
        <v>2310</v>
      </c>
      <c r="E205" s="1">
        <f t="shared" si="55"/>
        <v>393</v>
      </c>
      <c r="G205" s="1">
        <v>159</v>
      </c>
      <c r="H205" s="2"/>
      <c r="I205" s="2">
        <f t="shared" si="56"/>
        <v>0.40458015267175573</v>
      </c>
      <c r="J205" s="10">
        <f t="shared" si="48"/>
        <v>1</v>
      </c>
      <c r="K205" s="9">
        <f t="shared" si="49"/>
        <v>2</v>
      </c>
      <c r="L205" s="8">
        <f t="shared" si="50"/>
        <v>3</v>
      </c>
      <c r="M205" s="2">
        <f t="shared" si="51"/>
        <v>0.40712468193384221</v>
      </c>
      <c r="N205" s="2">
        <f t="shared" si="52"/>
        <v>0.30279898218829515</v>
      </c>
      <c r="O205" s="2">
        <f t="shared" si="53"/>
        <v>0.2875318066157761</v>
      </c>
      <c r="P205" s="2">
        <f t="shared" si="54"/>
        <v>2.5445292620865367E-3</v>
      </c>
      <c r="Q205" s="1">
        <v>160</v>
      </c>
      <c r="R205" s="1">
        <v>119</v>
      </c>
      <c r="S205" s="1">
        <v>113</v>
      </c>
      <c r="U205" s="1">
        <v>1</v>
      </c>
      <c r="W205" s="1"/>
      <c r="X205" s="1"/>
      <c r="Z205" t="s">
        <v>2321</v>
      </c>
      <c r="AA205" t="e">
        <f>#REF!</f>
        <v>#REF!</v>
      </c>
      <c r="AD205" s="35">
        <v>23</v>
      </c>
      <c r="AE205" s="37">
        <v>29</v>
      </c>
      <c r="AF205" s="37">
        <v>20</v>
      </c>
      <c r="AG205" s="41">
        <v>3670</v>
      </c>
      <c r="AH205" s="41">
        <f t="shared" si="57"/>
        <v>23029</v>
      </c>
      <c r="AI205" t="s">
        <v>918</v>
      </c>
    </row>
    <row r="206" spans="1:35" hidden="1" outlineLevel="1">
      <c r="A206" t="s">
        <v>1442</v>
      </c>
      <c r="B206" s="11" t="s">
        <v>2310</v>
      </c>
      <c r="E206" s="1">
        <f t="shared" si="55"/>
        <v>113</v>
      </c>
      <c r="G206" s="1">
        <v>90</v>
      </c>
      <c r="H206" s="2"/>
      <c r="I206" s="2">
        <f t="shared" si="56"/>
        <v>0.79646017699115046</v>
      </c>
      <c r="J206" s="10">
        <f t="shared" si="48"/>
        <v>3</v>
      </c>
      <c r="K206" s="9">
        <f t="shared" si="49"/>
        <v>1</v>
      </c>
      <c r="L206" s="8">
        <f t="shared" si="50"/>
        <v>2</v>
      </c>
      <c r="M206" s="2">
        <f t="shared" si="51"/>
        <v>0.1415929203539823</v>
      </c>
      <c r="N206" s="2">
        <f t="shared" si="52"/>
        <v>0.47787610619469029</v>
      </c>
      <c r="O206" s="2">
        <f t="shared" si="53"/>
        <v>0.36283185840707965</v>
      </c>
      <c r="P206" s="2">
        <f t="shared" si="54"/>
        <v>1.769911504424776E-2</v>
      </c>
      <c r="Q206" s="1">
        <v>16</v>
      </c>
      <c r="R206" s="1">
        <v>54</v>
      </c>
      <c r="S206" s="1">
        <v>41</v>
      </c>
      <c r="U206" s="1">
        <v>2</v>
      </c>
      <c r="W206" s="1"/>
      <c r="X206" s="1"/>
      <c r="Z206" t="s">
        <v>2183</v>
      </c>
      <c r="AA206" t="e">
        <f>#REF!</f>
        <v>#REF!</v>
      </c>
      <c r="AD206" s="35">
        <v>23</v>
      </c>
      <c r="AE206" s="37">
        <v>21</v>
      </c>
      <c r="AF206" s="37">
        <v>17</v>
      </c>
      <c r="AG206" s="41">
        <v>3740</v>
      </c>
      <c r="AH206" s="41">
        <f t="shared" si="57"/>
        <v>23021</v>
      </c>
      <c r="AI206" t="s">
        <v>918</v>
      </c>
    </row>
    <row r="207" spans="1:35" hidden="1" outlineLevel="1">
      <c r="A207" t="s">
        <v>715</v>
      </c>
      <c r="B207" s="11" t="s">
        <v>2310</v>
      </c>
      <c r="E207" s="1">
        <f t="shared" si="55"/>
        <v>48</v>
      </c>
      <c r="G207" s="1">
        <v>31</v>
      </c>
      <c r="H207" s="2"/>
      <c r="I207" s="2">
        <f t="shared" si="56"/>
        <v>0.64583333333333337</v>
      </c>
      <c r="J207" s="10">
        <f t="shared" si="48"/>
        <v>2</v>
      </c>
      <c r="K207" s="9">
        <f t="shared" si="49"/>
        <v>1</v>
      </c>
      <c r="L207" s="8">
        <f t="shared" si="50"/>
        <v>3</v>
      </c>
      <c r="M207" s="2">
        <f t="shared" si="51"/>
        <v>0.3125</v>
      </c>
      <c r="N207" s="2">
        <f t="shared" si="52"/>
        <v>0.33333333333333331</v>
      </c>
      <c r="O207" s="2">
        <f t="shared" si="53"/>
        <v>0.29166666666666669</v>
      </c>
      <c r="P207" s="2">
        <f t="shared" si="54"/>
        <v>6.25E-2</v>
      </c>
      <c r="Q207" s="1">
        <v>15</v>
      </c>
      <c r="R207" s="1">
        <v>16</v>
      </c>
      <c r="S207" s="1">
        <v>14</v>
      </c>
      <c r="U207" s="1">
        <v>3</v>
      </c>
      <c r="W207" s="1"/>
      <c r="X207" s="1"/>
      <c r="Z207" t="s">
        <v>2321</v>
      </c>
      <c r="AA207" t="e">
        <f>#REF!</f>
        <v>#REF!</v>
      </c>
      <c r="AD207" s="35">
        <v>23</v>
      </c>
      <c r="AE207" s="37">
        <v>29</v>
      </c>
      <c r="AF207" s="37">
        <v>25</v>
      </c>
      <c r="AG207" s="41">
        <v>3810</v>
      </c>
      <c r="AH207" s="41">
        <f t="shared" si="57"/>
        <v>23029</v>
      </c>
      <c r="AI207" t="s">
        <v>918</v>
      </c>
    </row>
    <row r="208" spans="1:35" hidden="1" outlineLevel="1">
      <c r="A208" t="s">
        <v>443</v>
      </c>
      <c r="B208" s="11" t="s">
        <v>2310</v>
      </c>
      <c r="E208" s="1">
        <f t="shared" si="55"/>
        <v>4888</v>
      </c>
      <c r="G208" s="1">
        <v>2878</v>
      </c>
      <c r="H208" s="2"/>
      <c r="I208" s="2">
        <f t="shared" si="56"/>
        <v>0.58878887070376429</v>
      </c>
      <c r="J208" s="10">
        <f t="shared" si="48"/>
        <v>2</v>
      </c>
      <c r="K208" s="9">
        <f t="shared" si="49"/>
        <v>3</v>
      </c>
      <c r="L208" s="8">
        <f t="shared" si="50"/>
        <v>1</v>
      </c>
      <c r="M208" s="2">
        <f t="shared" si="51"/>
        <v>0.31526186579378068</v>
      </c>
      <c r="N208" s="2">
        <f t="shared" si="52"/>
        <v>0.30830605564648117</v>
      </c>
      <c r="O208" s="2">
        <f t="shared" si="53"/>
        <v>0.34819967266775775</v>
      </c>
      <c r="P208" s="2">
        <f t="shared" si="54"/>
        <v>2.8232405891980394E-2</v>
      </c>
      <c r="Q208" s="1">
        <v>1541</v>
      </c>
      <c r="R208" s="1">
        <v>1507</v>
      </c>
      <c r="S208" s="1">
        <v>1702</v>
      </c>
      <c r="U208" s="1">
        <v>138</v>
      </c>
      <c r="W208" s="1"/>
      <c r="X208" s="1"/>
      <c r="Z208" t="s">
        <v>2578</v>
      </c>
      <c r="AA208" t="e">
        <f>#REF!</f>
        <v>#REF!</v>
      </c>
      <c r="AD208" s="35">
        <v>23</v>
      </c>
      <c r="AE208" s="37">
        <v>27</v>
      </c>
      <c r="AF208" s="37">
        <v>5</v>
      </c>
      <c r="AG208" s="41">
        <v>3950</v>
      </c>
      <c r="AH208" s="41">
        <f t="shared" si="57"/>
        <v>23027</v>
      </c>
      <c r="AI208" t="s">
        <v>2943</v>
      </c>
    </row>
    <row r="209" spans="1:35" hidden="1" outlineLevel="1">
      <c r="A209" t="s">
        <v>878</v>
      </c>
      <c r="B209" s="11" t="s">
        <v>2310</v>
      </c>
      <c r="E209" s="1">
        <f t="shared" si="55"/>
        <v>2483</v>
      </c>
      <c r="G209" s="1">
        <v>1477</v>
      </c>
      <c r="H209" s="2"/>
      <c r="I209" s="2">
        <f t="shared" si="56"/>
        <v>0.59484494563028589</v>
      </c>
      <c r="J209" s="10">
        <f t="shared" si="48"/>
        <v>3</v>
      </c>
      <c r="K209" s="9">
        <f t="shared" si="49"/>
        <v>2</v>
      </c>
      <c r="L209" s="8">
        <f t="shared" si="50"/>
        <v>1</v>
      </c>
      <c r="M209" s="2">
        <f t="shared" si="51"/>
        <v>0.25614176399516714</v>
      </c>
      <c r="N209" s="2">
        <f t="shared" si="52"/>
        <v>0.31977446637132501</v>
      </c>
      <c r="O209" s="2">
        <f t="shared" si="53"/>
        <v>0.40596053161498186</v>
      </c>
      <c r="P209" s="2">
        <f t="shared" si="54"/>
        <v>1.8123238018526056E-2</v>
      </c>
      <c r="Q209" s="1">
        <v>636</v>
      </c>
      <c r="R209" s="1">
        <v>794</v>
      </c>
      <c r="S209" s="1">
        <v>1008</v>
      </c>
      <c r="U209" s="1">
        <v>45</v>
      </c>
      <c r="W209" s="1"/>
      <c r="X209" s="1"/>
      <c r="Z209" t="s">
        <v>668</v>
      </c>
      <c r="AA209" t="e">
        <f>#REF!</f>
        <v>#REF!</v>
      </c>
      <c r="AD209" s="35">
        <v>23</v>
      </c>
      <c r="AE209" s="37">
        <v>11</v>
      </c>
      <c r="AF209" s="37">
        <v>15</v>
      </c>
      <c r="AG209" s="41">
        <v>4020</v>
      </c>
      <c r="AH209" s="41">
        <f t="shared" si="57"/>
        <v>23011</v>
      </c>
      <c r="AI209" t="s">
        <v>918</v>
      </c>
    </row>
    <row r="210" spans="1:35" hidden="1" outlineLevel="1">
      <c r="A210" t="s">
        <v>2629</v>
      </c>
      <c r="B210" s="11" t="s">
        <v>2310</v>
      </c>
      <c r="E210" s="1">
        <f t="shared" si="55"/>
        <v>661</v>
      </c>
      <c r="G210" s="1">
        <v>371</v>
      </c>
      <c r="H210" s="2"/>
      <c r="I210" s="2">
        <f t="shared" si="56"/>
        <v>0.56127080181543121</v>
      </c>
      <c r="J210" s="10">
        <f t="shared" si="48"/>
        <v>3</v>
      </c>
      <c r="K210" s="9">
        <f t="shared" si="49"/>
        <v>2</v>
      </c>
      <c r="L210" s="8">
        <f t="shared" si="50"/>
        <v>1</v>
      </c>
      <c r="M210" s="2">
        <f t="shared" si="51"/>
        <v>0.20574886535552195</v>
      </c>
      <c r="N210" s="2">
        <f t="shared" si="52"/>
        <v>0.32526475037821484</v>
      </c>
      <c r="O210" s="2">
        <f t="shared" si="53"/>
        <v>0.42965204236006049</v>
      </c>
      <c r="P210" s="2">
        <f t="shared" si="54"/>
        <v>3.9334341906202719E-2</v>
      </c>
      <c r="Q210" s="1">
        <v>136</v>
      </c>
      <c r="R210" s="1">
        <v>215</v>
      </c>
      <c r="S210" s="1">
        <v>284</v>
      </c>
      <c r="U210" s="1">
        <v>26</v>
      </c>
      <c r="W210" s="1"/>
      <c r="X210" s="1"/>
      <c r="Z210" t="s">
        <v>2578</v>
      </c>
      <c r="AA210" t="e">
        <f>#REF!</f>
        <v>#REF!</v>
      </c>
      <c r="AD210" s="35">
        <v>23</v>
      </c>
      <c r="AE210" s="37">
        <v>27</v>
      </c>
      <c r="AF210" s="37">
        <v>10</v>
      </c>
      <c r="AG210" s="41">
        <v>4125</v>
      </c>
      <c r="AH210" s="41">
        <f t="shared" si="57"/>
        <v>23027</v>
      </c>
      <c r="AI210" t="s">
        <v>918</v>
      </c>
    </row>
    <row r="211" spans="1:35" hidden="1" outlineLevel="1">
      <c r="A211" t="s">
        <v>1461</v>
      </c>
      <c r="B211" s="11" t="s">
        <v>2310</v>
      </c>
      <c r="E211" s="1">
        <f t="shared" si="55"/>
        <v>1814</v>
      </c>
      <c r="G211" s="1">
        <v>1133</v>
      </c>
      <c r="H211" s="2"/>
      <c r="I211" s="2">
        <f t="shared" si="56"/>
        <v>0.6245865490628445</v>
      </c>
      <c r="J211" s="10">
        <f t="shared" si="48"/>
        <v>2</v>
      </c>
      <c r="K211" s="9">
        <f t="shared" si="49"/>
        <v>3</v>
      </c>
      <c r="L211" s="8">
        <f t="shared" si="50"/>
        <v>1</v>
      </c>
      <c r="M211" s="2">
        <f t="shared" si="51"/>
        <v>0.28831312017640576</v>
      </c>
      <c r="N211" s="2">
        <f t="shared" si="52"/>
        <v>0.28721058434399116</v>
      </c>
      <c r="O211" s="2">
        <f t="shared" si="53"/>
        <v>0.3980154355016538</v>
      </c>
      <c r="P211" s="2">
        <f t="shared" si="54"/>
        <v>2.646085997794928E-2</v>
      </c>
      <c r="Q211" s="1">
        <v>523</v>
      </c>
      <c r="R211" s="1">
        <v>521</v>
      </c>
      <c r="S211" s="1">
        <v>722</v>
      </c>
      <c r="U211" s="1">
        <v>48</v>
      </c>
      <c r="W211" s="1"/>
      <c r="X211" s="1"/>
      <c r="Z211" t="s">
        <v>668</v>
      </c>
      <c r="AA211" t="e">
        <f>#REF!</f>
        <v>#REF!</v>
      </c>
      <c r="AD211" s="35">
        <v>23</v>
      </c>
      <c r="AE211" s="37">
        <v>11</v>
      </c>
      <c r="AF211" s="37">
        <v>20</v>
      </c>
      <c r="AG211" s="41">
        <v>4475</v>
      </c>
      <c r="AH211" s="41">
        <f t="shared" si="57"/>
        <v>23011</v>
      </c>
      <c r="AI211" t="s">
        <v>918</v>
      </c>
    </row>
    <row r="212" spans="1:35" hidden="1" outlineLevel="1">
      <c r="A212" t="s">
        <v>746</v>
      </c>
      <c r="B212" s="11" t="s">
        <v>2310</v>
      </c>
      <c r="E212" s="1">
        <f t="shared" si="55"/>
        <v>4960</v>
      </c>
      <c r="G212" s="1">
        <v>2213</v>
      </c>
      <c r="H212" s="2"/>
      <c r="I212" s="2">
        <f t="shared" si="56"/>
        <v>0.44616935483870968</v>
      </c>
      <c r="J212" s="10">
        <f t="shared" si="48"/>
        <v>3</v>
      </c>
      <c r="K212" s="9">
        <f t="shared" si="49"/>
        <v>2</v>
      </c>
      <c r="L212" s="8">
        <f t="shared" si="50"/>
        <v>1</v>
      </c>
      <c r="M212" s="2">
        <f t="shared" si="51"/>
        <v>0.18346774193548387</v>
      </c>
      <c r="N212" s="2">
        <f t="shared" si="52"/>
        <v>0.24334677419354839</v>
      </c>
      <c r="O212" s="2">
        <f t="shared" si="53"/>
        <v>0.56108870967741931</v>
      </c>
      <c r="P212" s="2">
        <f t="shared" si="54"/>
        <v>1.2096774193548487E-2</v>
      </c>
      <c r="Q212" s="1">
        <v>910</v>
      </c>
      <c r="R212" s="1">
        <v>1207</v>
      </c>
      <c r="S212" s="1">
        <v>2783</v>
      </c>
      <c r="U212" s="1">
        <v>60</v>
      </c>
      <c r="W212" s="1"/>
      <c r="X212" s="1"/>
      <c r="Z212" t="s">
        <v>1721</v>
      </c>
      <c r="AA212" t="e">
        <f>#REF!</f>
        <v>#REF!</v>
      </c>
      <c r="AD212" s="35">
        <v>23</v>
      </c>
      <c r="AE212" s="37">
        <v>31</v>
      </c>
      <c r="AF212" s="37">
        <v>20</v>
      </c>
      <c r="AG212" s="41">
        <v>4720</v>
      </c>
      <c r="AH212" s="41">
        <f t="shared" si="57"/>
        <v>23031</v>
      </c>
      <c r="AI212" t="s">
        <v>918</v>
      </c>
    </row>
    <row r="213" spans="1:35" hidden="1" outlineLevel="1">
      <c r="A213" t="s">
        <v>2557</v>
      </c>
      <c r="B213" s="11" t="s">
        <v>2310</v>
      </c>
      <c r="E213" s="1">
        <f t="shared" si="55"/>
        <v>2097</v>
      </c>
      <c r="G213" s="1">
        <v>1238</v>
      </c>
      <c r="H213" s="2"/>
      <c r="I213" s="2">
        <f t="shared" si="56"/>
        <v>0.59036719122556036</v>
      </c>
      <c r="J213" s="10">
        <f t="shared" si="48"/>
        <v>3</v>
      </c>
      <c r="K213" s="9">
        <f t="shared" si="49"/>
        <v>2</v>
      </c>
      <c r="L213" s="8">
        <f t="shared" si="50"/>
        <v>1</v>
      </c>
      <c r="M213" s="2">
        <f t="shared" si="51"/>
        <v>0.24940391034811635</v>
      </c>
      <c r="N213" s="2">
        <f t="shared" si="52"/>
        <v>0.29470672389127323</v>
      </c>
      <c r="O213" s="2">
        <f t="shared" si="53"/>
        <v>0.44539818788745827</v>
      </c>
      <c r="P213" s="2">
        <f t="shared" si="54"/>
        <v>1.0491177873152124E-2</v>
      </c>
      <c r="Q213" s="1">
        <v>523</v>
      </c>
      <c r="R213" s="1">
        <v>618</v>
      </c>
      <c r="S213" s="1">
        <v>934</v>
      </c>
      <c r="U213" s="1">
        <v>22</v>
      </c>
      <c r="W213" s="1"/>
      <c r="X213" s="1"/>
      <c r="Z213" t="s">
        <v>1607</v>
      </c>
      <c r="AA213" t="e">
        <f>#REF!</f>
        <v>#REF!</v>
      </c>
      <c r="AD213" s="35">
        <v>23</v>
      </c>
      <c r="AE213" s="37">
        <v>17</v>
      </c>
      <c r="AF213" s="37">
        <v>10</v>
      </c>
      <c r="AG213" s="41">
        <v>4825</v>
      </c>
      <c r="AH213" s="41">
        <f t="shared" si="57"/>
        <v>23017</v>
      </c>
      <c r="AI213" t="s">
        <v>918</v>
      </c>
    </row>
    <row r="214" spans="1:35" hidden="1" outlineLevel="1">
      <c r="A214" t="s">
        <v>1481</v>
      </c>
      <c r="B214" s="11" t="s">
        <v>2310</v>
      </c>
      <c r="E214" s="1">
        <f t="shared" si="55"/>
        <v>12995</v>
      </c>
      <c r="G214" s="1">
        <v>6791</v>
      </c>
      <c r="H214" s="2"/>
      <c r="I214" s="2">
        <f t="shared" si="56"/>
        <v>0.52258560984994229</v>
      </c>
      <c r="J214" s="10">
        <f t="shared" si="48"/>
        <v>1</v>
      </c>
      <c r="K214" s="9">
        <f t="shared" si="49"/>
        <v>3</v>
      </c>
      <c r="L214" s="8">
        <f t="shared" si="50"/>
        <v>2</v>
      </c>
      <c r="M214" s="2">
        <f t="shared" si="51"/>
        <v>0.52512504809542127</v>
      </c>
      <c r="N214" s="2">
        <f t="shared" si="52"/>
        <v>0.15113505194305502</v>
      </c>
      <c r="O214" s="2">
        <f t="shared" si="53"/>
        <v>0.29588303193535975</v>
      </c>
      <c r="P214" s="2">
        <f t="shared" si="54"/>
        <v>2.7856868026163994E-2</v>
      </c>
      <c r="Q214" s="1">
        <v>6824</v>
      </c>
      <c r="R214" s="1">
        <v>1964</v>
      </c>
      <c r="S214" s="1">
        <v>3845</v>
      </c>
      <c r="U214" s="1">
        <v>362</v>
      </c>
      <c r="W214" s="1"/>
      <c r="X214" s="1"/>
      <c r="Z214" t="s">
        <v>1721</v>
      </c>
      <c r="AA214" t="e">
        <f>#REF!</f>
        <v>#REF!</v>
      </c>
      <c r="AD214" s="35">
        <v>23</v>
      </c>
      <c r="AE214" s="37">
        <v>31</v>
      </c>
      <c r="AF214" s="37">
        <v>25</v>
      </c>
      <c r="AG214" s="41">
        <v>4860</v>
      </c>
      <c r="AH214" s="41">
        <f t="shared" si="57"/>
        <v>23031</v>
      </c>
      <c r="AI214" t="s">
        <v>2943</v>
      </c>
    </row>
    <row r="215" spans="1:35" hidden="1" outlineLevel="1">
      <c r="A215" t="s">
        <v>2437</v>
      </c>
      <c r="B215" s="11" t="s">
        <v>2310</v>
      </c>
      <c r="E215" s="1">
        <f t="shared" si="55"/>
        <v>807</v>
      </c>
      <c r="G215" s="1">
        <v>397</v>
      </c>
      <c r="H215" s="2"/>
      <c r="I215" s="2">
        <f t="shared" si="56"/>
        <v>0.49194547707558861</v>
      </c>
      <c r="J215" s="10">
        <f t="shared" si="48"/>
        <v>3</v>
      </c>
      <c r="K215" s="9">
        <f t="shared" si="49"/>
        <v>2</v>
      </c>
      <c r="L215" s="8">
        <f t="shared" si="50"/>
        <v>1</v>
      </c>
      <c r="M215" s="2">
        <f t="shared" si="51"/>
        <v>0.26146220570012391</v>
      </c>
      <c r="N215" s="2">
        <f t="shared" si="52"/>
        <v>0.31350681536555142</v>
      </c>
      <c r="O215" s="2">
        <f t="shared" si="53"/>
        <v>0.40520446096654272</v>
      </c>
      <c r="P215" s="2">
        <f t="shared" si="54"/>
        <v>1.9826517967781954E-2</v>
      </c>
      <c r="Q215" s="1">
        <v>211</v>
      </c>
      <c r="R215" s="1">
        <v>253</v>
      </c>
      <c r="S215" s="1">
        <v>327</v>
      </c>
      <c r="U215" s="1">
        <v>16</v>
      </c>
      <c r="W215" s="1"/>
      <c r="X215" s="1"/>
      <c r="Z215" t="s">
        <v>1681</v>
      </c>
      <c r="AA215" t="e">
        <f>#REF!</f>
        <v>#REF!</v>
      </c>
      <c r="AD215" s="35">
        <v>23</v>
      </c>
      <c r="AE215" s="37">
        <v>25</v>
      </c>
      <c r="AF215" s="37">
        <v>15</v>
      </c>
      <c r="AG215" s="41">
        <v>5000</v>
      </c>
      <c r="AH215" s="41">
        <f t="shared" si="57"/>
        <v>23025</v>
      </c>
      <c r="AI215" t="s">
        <v>918</v>
      </c>
    </row>
    <row r="216" spans="1:35" hidden="1" outlineLevel="1">
      <c r="A216" t="s">
        <v>3017</v>
      </c>
      <c r="B216" s="11" t="s">
        <v>2310</v>
      </c>
      <c r="E216" s="1">
        <f t="shared" si="55"/>
        <v>651</v>
      </c>
      <c r="G216" s="1">
        <v>287</v>
      </c>
      <c r="H216" s="2"/>
      <c r="I216" s="2">
        <f t="shared" si="56"/>
        <v>0.44086021505376344</v>
      </c>
      <c r="J216" s="10">
        <f t="shared" si="48"/>
        <v>3</v>
      </c>
      <c r="K216" s="9">
        <f t="shared" si="49"/>
        <v>1</v>
      </c>
      <c r="L216" s="8">
        <f t="shared" si="50"/>
        <v>2</v>
      </c>
      <c r="M216" s="2">
        <f t="shared" si="51"/>
        <v>0.2196620583717358</v>
      </c>
      <c r="N216" s="2">
        <f t="shared" si="52"/>
        <v>0.45775729646697388</v>
      </c>
      <c r="O216" s="2">
        <f t="shared" si="53"/>
        <v>0.31336405529953915</v>
      </c>
      <c r="P216" s="2">
        <f t="shared" si="54"/>
        <v>9.2165898617511677E-3</v>
      </c>
      <c r="Q216" s="1">
        <f>138+5</f>
        <v>143</v>
      </c>
      <c r="R216" s="1">
        <f>282+16</f>
        <v>298</v>
      </c>
      <c r="S216" s="1">
        <f>199+5</f>
        <v>204</v>
      </c>
      <c r="U216" s="1">
        <f>6+0</f>
        <v>6</v>
      </c>
      <c r="W216" s="1"/>
      <c r="X216" s="1"/>
      <c r="Z216" t="s">
        <v>660</v>
      </c>
      <c r="AA216" t="e">
        <f>#REF!</f>
        <v>#REF!</v>
      </c>
      <c r="AD216" s="35">
        <v>23</v>
      </c>
      <c r="AE216" s="37">
        <v>3</v>
      </c>
      <c r="AF216" s="37">
        <v>30</v>
      </c>
      <c r="AG216" s="41">
        <v>5385</v>
      </c>
      <c r="AH216" s="41">
        <f t="shared" si="57"/>
        <v>23003</v>
      </c>
      <c r="AI216" t="s">
        <v>918</v>
      </c>
    </row>
    <row r="217" spans="1:35" hidden="1" outlineLevel="1">
      <c r="A217" t="s">
        <v>508</v>
      </c>
      <c r="B217" s="11" t="s">
        <v>2310</v>
      </c>
      <c r="E217" s="1">
        <f t="shared" si="55"/>
        <v>2777</v>
      </c>
      <c r="G217" s="1">
        <v>1271</v>
      </c>
      <c r="H217" s="2"/>
      <c r="I217" s="2">
        <f t="shared" si="56"/>
        <v>0.45768815268275115</v>
      </c>
      <c r="J217" s="10">
        <f t="shared" si="48"/>
        <v>2</v>
      </c>
      <c r="K217" s="9">
        <f t="shared" si="49"/>
        <v>3</v>
      </c>
      <c r="L217" s="8">
        <f t="shared" si="50"/>
        <v>1</v>
      </c>
      <c r="M217" s="2">
        <f t="shared" si="51"/>
        <v>0.30788620813827872</v>
      </c>
      <c r="N217" s="2">
        <f t="shared" si="52"/>
        <v>0.27007562117392869</v>
      </c>
      <c r="O217" s="2">
        <f t="shared" si="53"/>
        <v>0.39359020525747207</v>
      </c>
      <c r="P217" s="2">
        <f t="shared" si="54"/>
        <v>2.8447965430320521E-2</v>
      </c>
      <c r="Q217" s="1">
        <v>855</v>
      </c>
      <c r="R217" s="1">
        <v>750</v>
      </c>
      <c r="S217" s="1">
        <v>1093</v>
      </c>
      <c r="U217" s="1">
        <v>79</v>
      </c>
      <c r="W217" s="1"/>
      <c r="X217" s="1"/>
      <c r="Z217" t="s">
        <v>2930</v>
      </c>
      <c r="AA217" t="e">
        <f>#REF!</f>
        <v>#REF!</v>
      </c>
      <c r="AD217" s="35">
        <v>23</v>
      </c>
      <c r="AE217" s="37">
        <v>9</v>
      </c>
      <c r="AF217" s="37">
        <v>20</v>
      </c>
      <c r="AG217" s="41">
        <v>5700</v>
      </c>
      <c r="AH217" s="41">
        <f t="shared" si="57"/>
        <v>23009</v>
      </c>
      <c r="AI217" t="s">
        <v>918</v>
      </c>
    </row>
    <row r="218" spans="1:35" hidden="1" outlineLevel="1">
      <c r="A218" t="s">
        <v>348</v>
      </c>
      <c r="B218" s="11" t="s">
        <v>2310</v>
      </c>
      <c r="E218" s="1">
        <f t="shared" si="55"/>
        <v>2599</v>
      </c>
      <c r="G218" s="1">
        <v>1690</v>
      </c>
      <c r="H218" s="2"/>
      <c r="I218" s="2">
        <f t="shared" si="56"/>
        <v>0.65025009619084262</v>
      </c>
      <c r="J218" s="10">
        <f t="shared" si="48"/>
        <v>3</v>
      </c>
      <c r="K218" s="9">
        <f t="shared" si="49"/>
        <v>2</v>
      </c>
      <c r="L218" s="8">
        <f t="shared" si="50"/>
        <v>1</v>
      </c>
      <c r="M218" s="2">
        <f t="shared" si="51"/>
        <v>0.21046556367833782</v>
      </c>
      <c r="N218" s="2">
        <f t="shared" si="52"/>
        <v>0.36321662177760677</v>
      </c>
      <c r="O218" s="2">
        <f t="shared" si="53"/>
        <v>0.39861485186610235</v>
      </c>
      <c r="P218" s="2">
        <f t="shared" si="54"/>
        <v>2.770296267795308E-2</v>
      </c>
      <c r="Q218" s="1">
        <v>547</v>
      </c>
      <c r="R218" s="1">
        <v>944</v>
      </c>
      <c r="S218" s="1">
        <v>1036</v>
      </c>
      <c r="U218" s="1">
        <v>72</v>
      </c>
      <c r="W218" s="1"/>
      <c r="X218" s="1"/>
      <c r="Z218" t="s">
        <v>1886</v>
      </c>
      <c r="AA218" t="e">
        <f>#REF!</f>
        <v>#REF!</v>
      </c>
      <c r="AD218" s="35">
        <v>23</v>
      </c>
      <c r="AE218" s="37">
        <v>15</v>
      </c>
      <c r="AF218" s="37">
        <v>10</v>
      </c>
      <c r="AG218" s="41">
        <v>6050</v>
      </c>
      <c r="AH218" s="41">
        <f t="shared" si="57"/>
        <v>23015</v>
      </c>
      <c r="AI218" t="s">
        <v>918</v>
      </c>
    </row>
    <row r="219" spans="1:35" hidden="1" outlineLevel="1">
      <c r="A219" t="s">
        <v>515</v>
      </c>
      <c r="B219" s="11" t="s">
        <v>2310</v>
      </c>
      <c r="E219" s="1">
        <f t="shared" si="55"/>
        <v>2133</v>
      </c>
      <c r="G219" s="1">
        <v>1200</v>
      </c>
      <c r="H219" s="2"/>
      <c r="I219" s="2">
        <f t="shared" si="56"/>
        <v>0.56258790436005623</v>
      </c>
      <c r="J219" s="10">
        <f t="shared" si="48"/>
        <v>3</v>
      </c>
      <c r="K219" s="9">
        <f t="shared" si="49"/>
        <v>2</v>
      </c>
      <c r="L219" s="8">
        <f t="shared" si="50"/>
        <v>1</v>
      </c>
      <c r="M219" s="2">
        <f t="shared" si="51"/>
        <v>0.25316455696202533</v>
      </c>
      <c r="N219" s="2">
        <f t="shared" si="52"/>
        <v>0.3525550867323019</v>
      </c>
      <c r="O219" s="2">
        <f t="shared" si="53"/>
        <v>0.37834036568213786</v>
      </c>
      <c r="P219" s="2">
        <f t="shared" si="54"/>
        <v>1.5939990623534905E-2</v>
      </c>
      <c r="Q219" s="1">
        <v>540</v>
      </c>
      <c r="R219" s="1">
        <v>752</v>
      </c>
      <c r="S219" s="1">
        <v>807</v>
      </c>
      <c r="U219" s="1">
        <v>34</v>
      </c>
      <c r="W219" s="1"/>
      <c r="X219" s="1"/>
      <c r="Z219" t="s">
        <v>1886</v>
      </c>
      <c r="AA219" t="e">
        <f>#REF!</f>
        <v>#REF!</v>
      </c>
      <c r="AD219" s="35">
        <v>23</v>
      </c>
      <c r="AE219" s="37">
        <v>15</v>
      </c>
      <c r="AF219" s="37">
        <v>15</v>
      </c>
      <c r="AG219" s="41">
        <v>6120</v>
      </c>
      <c r="AH219" s="41">
        <f t="shared" si="57"/>
        <v>23015</v>
      </c>
      <c r="AI219" t="s">
        <v>918</v>
      </c>
    </row>
    <row r="220" spans="1:35" hidden="1" outlineLevel="1">
      <c r="A220" t="s">
        <v>547</v>
      </c>
      <c r="B220" s="11" t="s">
        <v>2310</v>
      </c>
      <c r="E220" s="1">
        <f t="shared" si="55"/>
        <v>2136</v>
      </c>
      <c r="G220" s="1">
        <v>1212</v>
      </c>
      <c r="H220" s="2"/>
      <c r="I220" s="2">
        <f t="shared" si="56"/>
        <v>0.56741573033707871</v>
      </c>
      <c r="J220" s="10">
        <f t="shared" si="48"/>
        <v>3</v>
      </c>
      <c r="K220" s="9">
        <f t="shared" si="49"/>
        <v>2</v>
      </c>
      <c r="L220" s="8">
        <f t="shared" si="50"/>
        <v>1</v>
      </c>
      <c r="M220" s="2">
        <f t="shared" si="51"/>
        <v>0.22752808988764045</v>
      </c>
      <c r="N220" s="2">
        <f t="shared" si="52"/>
        <v>0.3103932584269663</v>
      </c>
      <c r="O220" s="2">
        <f t="shared" si="53"/>
        <v>0.44147940074906367</v>
      </c>
      <c r="P220" s="2">
        <f t="shared" si="54"/>
        <v>2.0599250936329638E-2</v>
      </c>
      <c r="Q220" s="1">
        <v>486</v>
      </c>
      <c r="R220" s="1">
        <v>663</v>
      </c>
      <c r="S220" s="1">
        <v>943</v>
      </c>
      <c r="U220" s="1">
        <v>44</v>
      </c>
      <c r="W220" s="1"/>
      <c r="X220" s="1"/>
      <c r="Z220" t="s">
        <v>1434</v>
      </c>
      <c r="AA220" t="e">
        <f>#REF!</f>
        <v>#REF!</v>
      </c>
      <c r="AD220" s="35">
        <v>23</v>
      </c>
      <c r="AE220" s="37">
        <v>23</v>
      </c>
      <c r="AF220" s="37">
        <v>15</v>
      </c>
      <c r="AG220" s="41">
        <v>6260</v>
      </c>
      <c r="AH220" s="41">
        <f t="shared" si="57"/>
        <v>23023</v>
      </c>
      <c r="AI220" t="s">
        <v>918</v>
      </c>
    </row>
    <row r="221" spans="1:35" hidden="1" outlineLevel="1">
      <c r="A221" t="s">
        <v>1739</v>
      </c>
      <c r="B221" s="11" t="s">
        <v>2310</v>
      </c>
      <c r="E221" s="1">
        <f t="shared" si="55"/>
        <v>2400</v>
      </c>
      <c r="G221" s="1">
        <v>1468</v>
      </c>
      <c r="H221" s="2"/>
      <c r="I221" s="2">
        <f t="shared" si="56"/>
        <v>0.61166666666666669</v>
      </c>
      <c r="J221" s="10">
        <f t="shared" si="48"/>
        <v>2</v>
      </c>
      <c r="K221" s="9">
        <f t="shared" si="49"/>
        <v>3</v>
      </c>
      <c r="L221" s="8">
        <f t="shared" si="50"/>
        <v>1</v>
      </c>
      <c r="M221" s="2">
        <f t="shared" si="51"/>
        <v>0.30666666666666664</v>
      </c>
      <c r="N221" s="2">
        <f t="shared" si="52"/>
        <v>0.25416666666666665</v>
      </c>
      <c r="O221" s="2">
        <f t="shared" si="53"/>
        <v>0.40291666666666665</v>
      </c>
      <c r="P221" s="2">
        <f t="shared" si="54"/>
        <v>3.625000000000006E-2</v>
      </c>
      <c r="Q221" s="1">
        <v>736</v>
      </c>
      <c r="R221" s="1">
        <v>610</v>
      </c>
      <c r="S221" s="1">
        <v>967</v>
      </c>
      <c r="U221" s="1">
        <v>87</v>
      </c>
      <c r="W221" s="1"/>
      <c r="X221" s="1"/>
      <c r="Z221" t="s">
        <v>1434</v>
      </c>
      <c r="AA221" t="e">
        <f>#REF!</f>
        <v>#REF!</v>
      </c>
      <c r="AD221" s="35">
        <v>23</v>
      </c>
      <c r="AE221" s="37">
        <v>23</v>
      </c>
      <c r="AF221" s="37">
        <v>20</v>
      </c>
      <c r="AG221" s="41">
        <v>6365</v>
      </c>
      <c r="AH221" s="41">
        <f t="shared" si="57"/>
        <v>23023</v>
      </c>
      <c r="AI221" t="s">
        <v>918</v>
      </c>
    </row>
    <row r="222" spans="1:35" hidden="1" outlineLevel="1">
      <c r="A222" t="s">
        <v>1222</v>
      </c>
      <c r="B222" s="11" t="s">
        <v>2310</v>
      </c>
      <c r="E222" s="1">
        <f t="shared" si="55"/>
        <v>105</v>
      </c>
      <c r="G222" s="1">
        <v>77</v>
      </c>
      <c r="H222" s="2"/>
      <c r="I222" s="2">
        <f t="shared" si="56"/>
        <v>0.73333333333333328</v>
      </c>
      <c r="J222" s="10">
        <f t="shared" si="48"/>
        <v>3</v>
      </c>
      <c r="K222" s="9">
        <f t="shared" si="49"/>
        <v>1</v>
      </c>
      <c r="L222" s="8">
        <f t="shared" si="50"/>
        <v>2</v>
      </c>
      <c r="M222" s="2">
        <f t="shared" si="51"/>
        <v>0.16190476190476191</v>
      </c>
      <c r="N222" s="2">
        <f t="shared" si="52"/>
        <v>0.45714285714285713</v>
      </c>
      <c r="O222" s="2">
        <f t="shared" si="53"/>
        <v>0.34285714285714286</v>
      </c>
      <c r="P222" s="2">
        <f t="shared" si="54"/>
        <v>3.8095238095238126E-2</v>
      </c>
      <c r="Q222" s="1">
        <v>17</v>
      </c>
      <c r="R222" s="1">
        <v>48</v>
      </c>
      <c r="S222" s="1">
        <v>36</v>
      </c>
      <c r="U222" s="1">
        <v>4</v>
      </c>
      <c r="W222" s="1"/>
      <c r="X222" s="1"/>
      <c r="Z222" t="s">
        <v>2183</v>
      </c>
      <c r="AA222" t="e">
        <f>#REF!</f>
        <v>#REF!</v>
      </c>
      <c r="AD222" s="35">
        <v>23</v>
      </c>
      <c r="AE222" s="37">
        <v>21</v>
      </c>
      <c r="AF222" s="37">
        <v>25</v>
      </c>
      <c r="AG222" s="41">
        <v>6400</v>
      </c>
      <c r="AH222" s="41">
        <f t="shared" si="57"/>
        <v>23021</v>
      </c>
      <c r="AI222" t="s">
        <v>918</v>
      </c>
    </row>
    <row r="223" spans="1:35" hidden="1" outlineLevel="1">
      <c r="A223" t="s">
        <v>459</v>
      </c>
      <c r="B223" s="11" t="s">
        <v>2310</v>
      </c>
      <c r="E223" s="1">
        <f t="shared" si="55"/>
        <v>847</v>
      </c>
      <c r="G223" s="1">
        <v>459</v>
      </c>
      <c r="H223" s="2"/>
      <c r="I223" s="2">
        <f t="shared" si="56"/>
        <v>0.54191263282172375</v>
      </c>
      <c r="J223" s="10">
        <f t="shared" si="48"/>
        <v>3</v>
      </c>
      <c r="K223" s="9">
        <f t="shared" si="49"/>
        <v>2</v>
      </c>
      <c r="L223" s="8">
        <f t="shared" si="50"/>
        <v>1</v>
      </c>
      <c r="M223" s="2">
        <f t="shared" si="51"/>
        <v>0.24439197166469895</v>
      </c>
      <c r="N223" s="2">
        <f t="shared" si="52"/>
        <v>0.29870129870129869</v>
      </c>
      <c r="O223" s="2">
        <f t="shared" si="53"/>
        <v>0.44155844155844154</v>
      </c>
      <c r="P223" s="2">
        <f t="shared" si="54"/>
        <v>1.5348288075560823E-2</v>
      </c>
      <c r="Q223" s="1">
        <v>207</v>
      </c>
      <c r="R223" s="1">
        <v>253</v>
      </c>
      <c r="S223" s="1">
        <v>374</v>
      </c>
      <c r="U223" s="1">
        <v>13</v>
      </c>
      <c r="W223" s="1"/>
      <c r="X223" s="1"/>
      <c r="Z223" t="s">
        <v>710</v>
      </c>
      <c r="AA223" t="e">
        <f>#REF!</f>
        <v>#REF!</v>
      </c>
      <c r="AD223" s="35">
        <v>23</v>
      </c>
      <c r="AE223" s="37">
        <v>19</v>
      </c>
      <c r="AF223" s="37">
        <v>15</v>
      </c>
      <c r="AG223" s="41">
        <v>6575</v>
      </c>
      <c r="AH223" s="41">
        <f t="shared" si="57"/>
        <v>23019</v>
      </c>
      <c r="AI223" t="s">
        <v>918</v>
      </c>
    </row>
    <row r="224" spans="1:35" hidden="1" outlineLevel="1">
      <c r="A224" t="s">
        <v>1976</v>
      </c>
      <c r="B224" s="11" t="s">
        <v>2310</v>
      </c>
      <c r="E224" s="1">
        <f t="shared" si="55"/>
        <v>1178</v>
      </c>
      <c r="G224" s="1">
        <v>556</v>
      </c>
      <c r="H224" s="2"/>
      <c r="I224" s="2">
        <f t="shared" si="56"/>
        <v>0.47198641765704585</v>
      </c>
      <c r="J224" s="10">
        <f t="shared" si="48"/>
        <v>1</v>
      </c>
      <c r="K224" s="9">
        <f t="shared" si="49"/>
        <v>3</v>
      </c>
      <c r="L224" s="8">
        <f t="shared" si="50"/>
        <v>2</v>
      </c>
      <c r="M224" s="2">
        <f t="shared" si="51"/>
        <v>0.41171477079796265</v>
      </c>
      <c r="N224" s="2">
        <f t="shared" si="52"/>
        <v>0.19524617996604415</v>
      </c>
      <c r="O224" s="2">
        <f t="shared" si="53"/>
        <v>0.36587436332767403</v>
      </c>
      <c r="P224" s="2">
        <f t="shared" si="54"/>
        <v>2.7164685908319108E-2</v>
      </c>
      <c r="Q224" s="1">
        <v>485</v>
      </c>
      <c r="R224" s="1">
        <v>230</v>
      </c>
      <c r="S224" s="1">
        <v>431</v>
      </c>
      <c r="U224" s="1">
        <v>32</v>
      </c>
      <c r="W224" s="1"/>
      <c r="X224" s="1"/>
      <c r="Z224" t="s">
        <v>710</v>
      </c>
      <c r="AA224" t="e">
        <f>#REF!</f>
        <v>#REF!</v>
      </c>
      <c r="AD224" s="35">
        <v>23</v>
      </c>
      <c r="AE224" s="37">
        <v>19</v>
      </c>
      <c r="AF224" s="37">
        <v>20</v>
      </c>
      <c r="AG224" s="41">
        <v>6680</v>
      </c>
      <c r="AH224" s="41">
        <f t="shared" si="57"/>
        <v>23019</v>
      </c>
      <c r="AI224" t="s">
        <v>918</v>
      </c>
    </row>
    <row r="225" spans="1:35" hidden="1" outlineLevel="1">
      <c r="A225" t="s">
        <v>1760</v>
      </c>
      <c r="B225" s="11" t="s">
        <v>2310</v>
      </c>
      <c r="E225" s="1">
        <f t="shared" si="55"/>
        <v>717</v>
      </c>
      <c r="G225" s="1">
        <v>422</v>
      </c>
      <c r="H225" s="2"/>
      <c r="I225" s="2">
        <f t="shared" si="56"/>
        <v>0.58856345885634587</v>
      </c>
      <c r="J225" s="10">
        <f t="shared" si="48"/>
        <v>2</v>
      </c>
      <c r="K225" s="9">
        <f t="shared" si="49"/>
        <v>3</v>
      </c>
      <c r="L225" s="8">
        <f t="shared" si="50"/>
        <v>1</v>
      </c>
      <c r="M225" s="2">
        <f t="shared" si="51"/>
        <v>0.3277545327754533</v>
      </c>
      <c r="N225" s="2">
        <f t="shared" si="52"/>
        <v>0.31241283124128311</v>
      </c>
      <c r="O225" s="2">
        <f t="shared" si="53"/>
        <v>0.34170153417015342</v>
      </c>
      <c r="P225" s="2">
        <f t="shared" si="54"/>
        <v>1.8131101813110173E-2</v>
      </c>
      <c r="Q225" s="1">
        <v>235</v>
      </c>
      <c r="R225" s="1">
        <v>224</v>
      </c>
      <c r="S225" s="1">
        <v>245</v>
      </c>
      <c r="U225" s="1">
        <v>13</v>
      </c>
      <c r="W225" s="1"/>
      <c r="X225" s="1"/>
      <c r="Z225" t="s">
        <v>1886</v>
      </c>
      <c r="AA225" t="e">
        <f>#REF!</f>
        <v>#REF!</v>
      </c>
      <c r="AD225" s="35">
        <v>23</v>
      </c>
      <c r="AE225" s="37">
        <v>15</v>
      </c>
      <c r="AF225" s="37">
        <v>20</v>
      </c>
      <c r="AG225" s="41">
        <v>6855</v>
      </c>
      <c r="AH225" s="41">
        <f t="shared" si="57"/>
        <v>23015</v>
      </c>
      <c r="AI225" t="s">
        <v>918</v>
      </c>
    </row>
    <row r="226" spans="1:35" hidden="1" outlineLevel="1">
      <c r="A226" t="s">
        <v>739</v>
      </c>
      <c r="B226" s="11" t="s">
        <v>2310</v>
      </c>
      <c r="E226" s="1">
        <f t="shared" si="55"/>
        <v>7843</v>
      </c>
      <c r="G226" s="1">
        <v>3802</v>
      </c>
      <c r="H226" s="2"/>
      <c r="I226" s="2">
        <f t="shared" si="56"/>
        <v>0.48476348336095881</v>
      </c>
      <c r="J226" s="10">
        <f t="shared" si="48"/>
        <v>3</v>
      </c>
      <c r="K226" s="9">
        <f t="shared" si="49"/>
        <v>1</v>
      </c>
      <c r="L226" s="8">
        <f t="shared" si="50"/>
        <v>2</v>
      </c>
      <c r="M226" s="2">
        <f t="shared" si="51"/>
        <v>0.28547749585617749</v>
      </c>
      <c r="N226" s="2">
        <f t="shared" si="52"/>
        <v>0.36299885247991842</v>
      </c>
      <c r="O226" s="2">
        <f t="shared" si="53"/>
        <v>0.32895575672574268</v>
      </c>
      <c r="P226" s="2">
        <f t="shared" si="54"/>
        <v>2.256789493816147E-2</v>
      </c>
      <c r="Q226" s="1">
        <v>2239</v>
      </c>
      <c r="R226" s="1">
        <v>2847</v>
      </c>
      <c r="S226" s="1">
        <v>2580</v>
      </c>
      <c r="U226" s="1">
        <v>177</v>
      </c>
      <c r="W226" s="1"/>
      <c r="X226" s="1"/>
      <c r="Z226" t="s">
        <v>710</v>
      </c>
      <c r="AA226" t="e">
        <f>#REF!</f>
        <v>#REF!</v>
      </c>
      <c r="AD226" s="35">
        <v>23</v>
      </c>
      <c r="AE226" s="37">
        <v>19</v>
      </c>
      <c r="AF226" s="37">
        <v>25</v>
      </c>
      <c r="AG226" s="41">
        <v>6925</v>
      </c>
      <c r="AH226" s="41">
        <f t="shared" si="57"/>
        <v>23019</v>
      </c>
      <c r="AI226" t="s">
        <v>2943</v>
      </c>
    </row>
    <row r="227" spans="1:35" hidden="1" outlineLevel="1">
      <c r="A227" t="s">
        <v>2670</v>
      </c>
      <c r="B227" s="11" t="s">
        <v>2310</v>
      </c>
      <c r="E227" s="1">
        <f t="shared" si="55"/>
        <v>518</v>
      </c>
      <c r="G227" s="1">
        <v>217</v>
      </c>
      <c r="H227" s="2"/>
      <c r="I227" s="2">
        <f t="shared" si="56"/>
        <v>0.41891891891891891</v>
      </c>
      <c r="J227" s="10">
        <f t="shared" si="48"/>
        <v>3</v>
      </c>
      <c r="K227" s="9">
        <f t="shared" si="49"/>
        <v>1</v>
      </c>
      <c r="L227" s="8">
        <f t="shared" si="50"/>
        <v>2</v>
      </c>
      <c r="M227" s="2">
        <f t="shared" si="51"/>
        <v>0.25096525096525096</v>
      </c>
      <c r="N227" s="2">
        <f t="shared" si="52"/>
        <v>0.41891891891891891</v>
      </c>
      <c r="O227" s="2">
        <f t="shared" si="53"/>
        <v>0.32046332046332049</v>
      </c>
      <c r="P227" s="2">
        <f t="shared" si="54"/>
        <v>9.6525096525096887E-3</v>
      </c>
      <c r="Q227" s="1">
        <f>128+2</f>
        <v>130</v>
      </c>
      <c r="R227" s="1">
        <f>217+0</f>
        <v>217</v>
      </c>
      <c r="S227" s="1">
        <f>166+0</f>
        <v>166</v>
      </c>
      <c r="U227" s="1">
        <f>5+0</f>
        <v>5</v>
      </c>
      <c r="W227" s="1"/>
      <c r="X227" s="1"/>
      <c r="Z227" t="s">
        <v>660</v>
      </c>
      <c r="AA227" t="e">
        <f>#REF!</f>
        <v>#REF!</v>
      </c>
      <c r="AD227" s="35">
        <v>23</v>
      </c>
      <c r="AE227" s="37">
        <v>3</v>
      </c>
      <c r="AF227" s="37">
        <v>35</v>
      </c>
      <c r="AG227" s="41">
        <v>7065</v>
      </c>
      <c r="AH227" s="41">
        <f t="shared" si="57"/>
        <v>23003</v>
      </c>
      <c r="AI227" t="s">
        <v>918</v>
      </c>
    </row>
    <row r="228" spans="1:35" hidden="1" outlineLevel="1">
      <c r="A228" t="s">
        <v>2339</v>
      </c>
      <c r="B228" s="11" t="s">
        <v>2310</v>
      </c>
      <c r="E228" s="1">
        <f t="shared" si="55"/>
        <v>4381</v>
      </c>
      <c r="G228" s="1">
        <v>2151</v>
      </c>
      <c r="H228" s="2"/>
      <c r="I228" s="2">
        <f t="shared" si="56"/>
        <v>0.4909837936544168</v>
      </c>
      <c r="J228" s="10">
        <f t="shared" si="48"/>
        <v>3</v>
      </c>
      <c r="K228" s="9">
        <f t="shared" si="49"/>
        <v>2</v>
      </c>
      <c r="L228" s="8">
        <f t="shared" si="50"/>
        <v>1</v>
      </c>
      <c r="M228" s="2">
        <f t="shared" si="51"/>
        <v>0.22232367039488701</v>
      </c>
      <c r="N228" s="2">
        <f t="shared" si="52"/>
        <v>0.31773567678612191</v>
      </c>
      <c r="O228" s="2">
        <f t="shared" si="53"/>
        <v>0.42775622004108649</v>
      </c>
      <c r="P228" s="2">
        <f t="shared" si="54"/>
        <v>3.2184432777904615E-2</v>
      </c>
      <c r="Q228" s="1">
        <v>974</v>
      </c>
      <c r="R228" s="1">
        <v>1392</v>
      </c>
      <c r="S228" s="1">
        <v>1874</v>
      </c>
      <c r="U228" s="1">
        <v>141</v>
      </c>
      <c r="W228" s="1"/>
      <c r="X228" s="1"/>
      <c r="Z228" t="s">
        <v>204</v>
      </c>
      <c r="AA228" t="e">
        <f>#REF!</f>
        <v>#REF!</v>
      </c>
      <c r="AD228" s="35">
        <v>23</v>
      </c>
      <c r="AE228" s="37">
        <v>5</v>
      </c>
      <c r="AF228" s="37">
        <v>10</v>
      </c>
      <c r="AG228" s="41">
        <v>7170</v>
      </c>
      <c r="AH228" s="41">
        <f t="shared" si="57"/>
        <v>23005</v>
      </c>
      <c r="AI228" t="s">
        <v>918</v>
      </c>
    </row>
    <row r="229" spans="1:35" hidden="1" outlineLevel="1">
      <c r="A229" t="s">
        <v>974</v>
      </c>
      <c r="B229" s="11" t="s">
        <v>2310</v>
      </c>
      <c r="E229" s="1">
        <f t="shared" si="55"/>
        <v>70</v>
      </c>
      <c r="G229" s="1">
        <v>30</v>
      </c>
      <c r="H229" s="2"/>
      <c r="I229" s="2">
        <f t="shared" si="56"/>
        <v>0.42857142857142855</v>
      </c>
      <c r="J229" s="10">
        <f t="shared" si="48"/>
        <v>2</v>
      </c>
      <c r="K229" s="9">
        <f t="shared" si="49"/>
        <v>4</v>
      </c>
      <c r="L229" s="8">
        <f t="shared" si="50"/>
        <v>1</v>
      </c>
      <c r="M229" s="2">
        <f t="shared" si="51"/>
        <v>0.32857142857142857</v>
      </c>
      <c r="N229" s="2">
        <f t="shared" si="52"/>
        <v>0.11428571428571428</v>
      </c>
      <c r="O229" s="2">
        <f t="shared" si="53"/>
        <v>0.42857142857142855</v>
      </c>
      <c r="P229" s="2">
        <f t="shared" si="54"/>
        <v>0.12857142857142861</v>
      </c>
      <c r="Q229" s="1">
        <v>23</v>
      </c>
      <c r="R229" s="1">
        <v>8</v>
      </c>
      <c r="S229" s="1">
        <v>30</v>
      </c>
      <c r="U229" s="1">
        <v>9</v>
      </c>
      <c r="W229" s="1"/>
      <c r="X229" s="1"/>
      <c r="Z229" t="s">
        <v>1681</v>
      </c>
      <c r="AA229" t="e">
        <f>#REF!</f>
        <v>#REF!</v>
      </c>
      <c r="AD229" s="35">
        <v>23</v>
      </c>
      <c r="AE229" s="37">
        <v>25</v>
      </c>
      <c r="AF229" s="37">
        <v>20</v>
      </c>
      <c r="AG229" s="41">
        <v>7380</v>
      </c>
      <c r="AH229" s="41">
        <f t="shared" si="57"/>
        <v>23025</v>
      </c>
      <c r="AI229" t="s">
        <v>44</v>
      </c>
    </row>
    <row r="230" spans="1:35" hidden="1" outlineLevel="1">
      <c r="A230" t="s">
        <v>1323</v>
      </c>
      <c r="B230" s="11" t="s">
        <v>2310</v>
      </c>
      <c r="E230" s="1">
        <f t="shared" si="55"/>
        <v>2306</v>
      </c>
      <c r="G230" s="1">
        <v>1509</v>
      </c>
      <c r="H230" s="2"/>
      <c r="I230" s="2">
        <f t="shared" si="56"/>
        <v>0.65437987857762359</v>
      </c>
      <c r="J230" s="10">
        <f t="shared" si="48"/>
        <v>3</v>
      </c>
      <c r="K230" s="9">
        <f t="shared" si="49"/>
        <v>1</v>
      </c>
      <c r="L230" s="8">
        <f t="shared" si="50"/>
        <v>2</v>
      </c>
      <c r="M230" s="2">
        <f t="shared" si="51"/>
        <v>0.24197745013009539</v>
      </c>
      <c r="N230" s="2">
        <f t="shared" si="52"/>
        <v>0.37294015611448394</v>
      </c>
      <c r="O230" s="2">
        <f t="shared" si="53"/>
        <v>0.35862966175195143</v>
      </c>
      <c r="P230" s="2">
        <f t="shared" si="54"/>
        <v>2.6452732003469204E-2</v>
      </c>
      <c r="Q230" s="1">
        <v>558</v>
      </c>
      <c r="R230" s="1">
        <v>860</v>
      </c>
      <c r="S230" s="1">
        <v>827</v>
      </c>
      <c r="U230" s="1">
        <v>61</v>
      </c>
      <c r="W230" s="1"/>
      <c r="X230" s="1"/>
      <c r="Z230" t="s">
        <v>1886</v>
      </c>
      <c r="AA230" t="e">
        <f>#REF!</f>
        <v>#REF!</v>
      </c>
      <c r="AD230" s="35">
        <v>23</v>
      </c>
      <c r="AE230" s="37">
        <v>15</v>
      </c>
      <c r="AF230" s="37">
        <v>25</v>
      </c>
      <c r="AG230" s="41">
        <v>7485</v>
      </c>
      <c r="AH230" s="41">
        <f t="shared" si="57"/>
        <v>23015</v>
      </c>
      <c r="AI230" t="s">
        <v>918</v>
      </c>
    </row>
    <row r="231" spans="1:35" hidden="1" outlineLevel="1">
      <c r="A231" t="s">
        <v>1492</v>
      </c>
      <c r="B231" s="11" t="s">
        <v>2310</v>
      </c>
      <c r="E231" s="1">
        <f t="shared" si="55"/>
        <v>820</v>
      </c>
      <c r="G231" s="1">
        <v>502</v>
      </c>
      <c r="H231" s="2"/>
      <c r="I231" s="2">
        <f t="shared" si="56"/>
        <v>0.6121951219512195</v>
      </c>
      <c r="J231" s="10">
        <f t="shared" si="48"/>
        <v>2</v>
      </c>
      <c r="K231" s="9">
        <f t="shared" si="49"/>
        <v>3</v>
      </c>
      <c r="L231" s="8">
        <f t="shared" si="50"/>
        <v>1</v>
      </c>
      <c r="M231" s="2">
        <f t="shared" si="51"/>
        <v>0.29634146341463413</v>
      </c>
      <c r="N231" s="2">
        <f t="shared" si="52"/>
        <v>0.28536585365853656</v>
      </c>
      <c r="O231" s="2">
        <f t="shared" si="53"/>
        <v>0.34756097560975607</v>
      </c>
      <c r="P231" s="2">
        <f t="shared" si="54"/>
        <v>7.0731707317073178E-2</v>
      </c>
      <c r="Q231" s="1">
        <v>243</v>
      </c>
      <c r="R231" s="1">
        <v>234</v>
      </c>
      <c r="S231" s="1">
        <v>285</v>
      </c>
      <c r="U231" s="1">
        <v>58</v>
      </c>
      <c r="W231" s="1"/>
      <c r="X231" s="1"/>
      <c r="Z231" t="s">
        <v>2930</v>
      </c>
      <c r="AA231" t="e">
        <f>#REF!</f>
        <v>#REF!</v>
      </c>
      <c r="AD231" s="35">
        <v>23</v>
      </c>
      <c r="AE231" s="37">
        <v>9</v>
      </c>
      <c r="AF231" s="37">
        <v>25</v>
      </c>
      <c r="AG231" s="41">
        <v>7800</v>
      </c>
      <c r="AH231" s="41">
        <f t="shared" si="57"/>
        <v>23009</v>
      </c>
      <c r="AI231" t="s">
        <v>918</v>
      </c>
    </row>
    <row r="232" spans="1:35" hidden="1" outlineLevel="1">
      <c r="A232" t="s">
        <v>227</v>
      </c>
      <c r="B232" s="11" t="s">
        <v>2310</v>
      </c>
      <c r="E232" s="1">
        <f t="shared" si="55"/>
        <v>705</v>
      </c>
      <c r="G232" s="1">
        <v>421</v>
      </c>
      <c r="H232" s="2"/>
      <c r="I232" s="2">
        <f t="shared" si="56"/>
        <v>0.59716312056737586</v>
      </c>
      <c r="J232" s="10">
        <f t="shared" si="48"/>
        <v>3</v>
      </c>
      <c r="K232" s="9">
        <f t="shared" si="49"/>
        <v>2</v>
      </c>
      <c r="L232" s="8">
        <f t="shared" si="50"/>
        <v>1</v>
      </c>
      <c r="M232" s="2">
        <f t="shared" si="51"/>
        <v>0.21134751773049645</v>
      </c>
      <c r="N232" s="2">
        <f t="shared" si="52"/>
        <v>0.36028368794326243</v>
      </c>
      <c r="O232" s="2">
        <f t="shared" si="53"/>
        <v>0.3801418439716312</v>
      </c>
      <c r="P232" s="2">
        <f t="shared" si="54"/>
        <v>4.8226950354609943E-2</v>
      </c>
      <c r="Q232" s="1">
        <v>149</v>
      </c>
      <c r="R232" s="1">
        <v>254</v>
      </c>
      <c r="S232" s="1">
        <v>268</v>
      </c>
      <c r="U232" s="1">
        <v>34</v>
      </c>
      <c r="W232" s="1"/>
      <c r="X232" s="1"/>
      <c r="Z232" t="s">
        <v>2578</v>
      </c>
      <c r="AA232" t="e">
        <f>#REF!</f>
        <v>#REF!</v>
      </c>
      <c r="AD232" s="35">
        <v>23</v>
      </c>
      <c r="AE232" s="37">
        <v>27</v>
      </c>
      <c r="AF232" s="37">
        <v>15</v>
      </c>
      <c r="AG232" s="41">
        <v>7870</v>
      </c>
      <c r="AH232" s="41">
        <f t="shared" si="57"/>
        <v>23027</v>
      </c>
      <c r="AI232" t="s">
        <v>918</v>
      </c>
    </row>
    <row r="233" spans="1:35" hidden="1" outlineLevel="1">
      <c r="A233" t="s">
        <v>1738</v>
      </c>
      <c r="B233" s="11" t="s">
        <v>2310</v>
      </c>
      <c r="E233" s="1">
        <f t="shared" si="55"/>
        <v>820</v>
      </c>
      <c r="G233" s="1">
        <v>547</v>
      </c>
      <c r="H233" s="2"/>
      <c r="I233" s="2">
        <f t="shared" si="56"/>
        <v>0.66707317073170735</v>
      </c>
      <c r="J233" s="10">
        <f t="shared" si="48"/>
        <v>1</v>
      </c>
      <c r="K233" s="9">
        <f t="shared" si="49"/>
        <v>2</v>
      </c>
      <c r="L233" s="8">
        <f t="shared" si="50"/>
        <v>3</v>
      </c>
      <c r="M233" s="2">
        <f t="shared" si="51"/>
        <v>0.33780487804878051</v>
      </c>
      <c r="N233" s="2">
        <f t="shared" si="52"/>
        <v>0.30365853658536585</v>
      </c>
      <c r="O233" s="2">
        <f t="shared" si="53"/>
        <v>0.29634146341463413</v>
      </c>
      <c r="P233" s="2">
        <f t="shared" si="54"/>
        <v>6.2195121951219456E-2</v>
      </c>
      <c r="Q233" s="1">
        <v>277</v>
      </c>
      <c r="R233" s="1">
        <v>249</v>
      </c>
      <c r="S233" s="1">
        <v>243</v>
      </c>
      <c r="U233" s="1">
        <v>51</v>
      </c>
      <c r="W233" s="1"/>
      <c r="X233" s="1"/>
      <c r="Z233" t="s">
        <v>2930</v>
      </c>
      <c r="AA233" t="e">
        <f>#REF!</f>
        <v>#REF!</v>
      </c>
      <c r="AD233" s="35">
        <v>23</v>
      </c>
      <c r="AE233" s="37">
        <v>9</v>
      </c>
      <c r="AF233" s="37">
        <v>30</v>
      </c>
      <c r="AG233" s="41">
        <v>7975</v>
      </c>
      <c r="AH233" s="41">
        <f t="shared" si="57"/>
        <v>23009</v>
      </c>
      <c r="AI233" t="s">
        <v>918</v>
      </c>
    </row>
    <row r="234" spans="1:35" hidden="1" outlineLevel="1">
      <c r="A234" t="s">
        <v>2964</v>
      </c>
      <c r="B234" s="11" t="s">
        <v>2310</v>
      </c>
      <c r="E234" s="1">
        <f t="shared" si="55"/>
        <v>149</v>
      </c>
      <c r="G234" s="1">
        <v>83</v>
      </c>
      <c r="H234" s="2"/>
      <c r="I234" s="2">
        <f t="shared" si="56"/>
        <v>0.55704697986577179</v>
      </c>
      <c r="J234" s="10">
        <f t="shared" si="48"/>
        <v>3</v>
      </c>
      <c r="K234" s="9">
        <f t="shared" si="49"/>
        <v>1</v>
      </c>
      <c r="L234" s="8">
        <f t="shared" si="50"/>
        <v>2</v>
      </c>
      <c r="M234" s="2">
        <f t="shared" si="51"/>
        <v>0.26845637583892618</v>
      </c>
      <c r="N234" s="2">
        <f t="shared" si="52"/>
        <v>0.43624161073825501</v>
      </c>
      <c r="O234" s="2">
        <f t="shared" si="53"/>
        <v>0.29530201342281881</v>
      </c>
      <c r="P234" s="2">
        <f t="shared" si="54"/>
        <v>-5.5511151231257827E-17</v>
      </c>
      <c r="Q234" s="1">
        <v>40</v>
      </c>
      <c r="R234" s="1">
        <v>65</v>
      </c>
      <c r="S234" s="1">
        <v>44</v>
      </c>
      <c r="U234" s="1">
        <v>0</v>
      </c>
      <c r="W234" s="1"/>
      <c r="X234" s="1"/>
      <c r="Z234" t="s">
        <v>2321</v>
      </c>
      <c r="AA234" t="e">
        <f>#REF!</f>
        <v>#REF!</v>
      </c>
      <c r="AD234" s="35">
        <v>23</v>
      </c>
      <c r="AE234" s="37">
        <v>29</v>
      </c>
      <c r="AG234" s="41">
        <v>7985</v>
      </c>
      <c r="AH234" s="41">
        <f t="shared" si="57"/>
        <v>23029</v>
      </c>
      <c r="AI234" t="s">
        <v>2946</v>
      </c>
    </row>
    <row r="235" spans="1:35" hidden="1" outlineLevel="1">
      <c r="A235" t="s">
        <v>1446</v>
      </c>
      <c r="B235" s="11" t="s">
        <v>2310</v>
      </c>
      <c r="E235" s="1">
        <f t="shared" si="55"/>
        <v>1199</v>
      </c>
      <c r="G235" s="1">
        <v>657</v>
      </c>
      <c r="H235" s="2"/>
      <c r="I235" s="2">
        <f t="shared" si="56"/>
        <v>0.54795663052543786</v>
      </c>
      <c r="J235" s="10">
        <f t="shared" si="48"/>
        <v>3</v>
      </c>
      <c r="K235" s="9">
        <f t="shared" si="49"/>
        <v>2</v>
      </c>
      <c r="L235" s="8">
        <f t="shared" si="50"/>
        <v>1</v>
      </c>
      <c r="M235" s="2">
        <f t="shared" si="51"/>
        <v>0.22268557130942451</v>
      </c>
      <c r="N235" s="2">
        <f t="shared" si="52"/>
        <v>0.22768974145120935</v>
      </c>
      <c r="O235" s="2">
        <f t="shared" si="53"/>
        <v>0.50959132610508762</v>
      </c>
      <c r="P235" s="2">
        <f t="shared" si="54"/>
        <v>4.0033361134278578E-2</v>
      </c>
      <c r="Q235" s="1">
        <v>267</v>
      </c>
      <c r="R235" s="1">
        <v>273</v>
      </c>
      <c r="S235" s="1">
        <v>611</v>
      </c>
      <c r="U235" s="1">
        <v>48</v>
      </c>
      <c r="W235" s="1"/>
      <c r="X235" s="1"/>
      <c r="Z235" t="s">
        <v>1607</v>
      </c>
      <c r="AA235" t="e">
        <f>#REF!</f>
        <v>#REF!</v>
      </c>
      <c r="AD235" s="35">
        <v>23</v>
      </c>
      <c r="AE235" s="37">
        <v>17</v>
      </c>
      <c r="AF235" s="37">
        <v>15</v>
      </c>
      <c r="AG235" s="41">
        <v>8150</v>
      </c>
      <c r="AH235" s="41">
        <f t="shared" si="57"/>
        <v>23017</v>
      </c>
      <c r="AI235" t="s">
        <v>918</v>
      </c>
    </row>
    <row r="236" spans="1:35" hidden="1" outlineLevel="1">
      <c r="A236" t="s">
        <v>1429</v>
      </c>
      <c r="B236" s="11" t="s">
        <v>2310</v>
      </c>
      <c r="E236" s="1">
        <f t="shared" si="55"/>
        <v>1110</v>
      </c>
      <c r="G236" s="1">
        <v>559</v>
      </c>
      <c r="H236" s="2"/>
      <c r="I236" s="2">
        <f t="shared" si="56"/>
        <v>0.50360360360360357</v>
      </c>
      <c r="J236" s="10">
        <f t="shared" si="48"/>
        <v>2</v>
      </c>
      <c r="K236" s="9">
        <f t="shared" si="49"/>
        <v>3</v>
      </c>
      <c r="L236" s="8">
        <f t="shared" si="50"/>
        <v>1</v>
      </c>
      <c r="M236" s="2">
        <f t="shared" si="51"/>
        <v>0.32432432432432434</v>
      </c>
      <c r="N236" s="2">
        <f t="shared" si="52"/>
        <v>0.27657657657657658</v>
      </c>
      <c r="O236" s="2">
        <f t="shared" si="53"/>
        <v>0.3900900900900901</v>
      </c>
      <c r="P236" s="2">
        <f t="shared" si="54"/>
        <v>9.0090090090089725E-3</v>
      </c>
      <c r="Q236" s="1">
        <v>360</v>
      </c>
      <c r="R236" s="1">
        <v>307</v>
      </c>
      <c r="S236" s="1">
        <v>433</v>
      </c>
      <c r="U236" s="1">
        <v>10</v>
      </c>
      <c r="W236" s="1"/>
      <c r="X236" s="1"/>
      <c r="Z236" t="s">
        <v>2183</v>
      </c>
      <c r="AA236" t="e">
        <f>#REF!</f>
        <v>#REF!</v>
      </c>
      <c r="AD236" s="35">
        <v>23</v>
      </c>
      <c r="AE236" s="37">
        <v>21</v>
      </c>
      <c r="AF236" s="37">
        <v>30</v>
      </c>
      <c r="AG236" s="41">
        <v>8325</v>
      </c>
      <c r="AH236" s="41">
        <f t="shared" si="57"/>
        <v>23021</v>
      </c>
      <c r="AI236" t="s">
        <v>918</v>
      </c>
    </row>
    <row r="237" spans="1:35" hidden="1" outlineLevel="1">
      <c r="A237" t="s">
        <v>1139</v>
      </c>
      <c r="B237" s="11" t="s">
        <v>2310</v>
      </c>
      <c r="E237" s="1">
        <f t="shared" si="55"/>
        <v>14653</v>
      </c>
      <c r="G237" s="1">
        <v>8601</v>
      </c>
      <c r="H237" s="2"/>
      <c r="I237" s="2">
        <f t="shared" si="56"/>
        <v>0.5869787756773357</v>
      </c>
      <c r="J237" s="10">
        <f t="shared" ref="J237:J299" si="58">RANK(Q237,Q237:V237)</f>
        <v>2</v>
      </c>
      <c r="K237" s="9">
        <f t="shared" ref="K237:K299" si="59">RANK(R237,Q237:V237)</f>
        <v>3</v>
      </c>
      <c r="L237" s="8">
        <f t="shared" ref="L237:L299" si="60">RANK(S237,Q237:V237)</f>
        <v>1</v>
      </c>
      <c r="M237" s="2">
        <f t="shared" ref="M237:M299" si="61">IF(SUM($Q237:$V237)=0,"-",Q237/SUM($Q237:$V237))</f>
        <v>0.35726472394731457</v>
      </c>
      <c r="N237" s="2">
        <f t="shared" ref="N237:N299" si="62">IF(SUM($Q237:$V237)=0,"-",R237/SUM($Q237:$V237))</f>
        <v>0.24684364976455334</v>
      </c>
      <c r="O237" s="2">
        <f t="shared" ref="O237:O299" si="63">IF(SUM($Q237:$V237)=0,"-",S237/SUM($Q237:$V237))</f>
        <v>0.36545417320685186</v>
      </c>
      <c r="P237" s="2">
        <f t="shared" ref="P237:P299" si="64">IF(SUM($Q237:$V237)=0,"-",(1-M237-N237-O237))</f>
        <v>3.0437453081280264E-2</v>
      </c>
      <c r="Q237" s="1">
        <v>5235</v>
      </c>
      <c r="R237" s="1">
        <v>3617</v>
      </c>
      <c r="S237" s="1">
        <v>5355</v>
      </c>
      <c r="U237" s="1">
        <v>446</v>
      </c>
      <c r="W237" s="1"/>
      <c r="X237" s="1"/>
      <c r="Z237" t="s">
        <v>204</v>
      </c>
      <c r="AA237" t="e">
        <f>#REF!</f>
        <v>#REF!</v>
      </c>
      <c r="AD237" s="35">
        <v>23</v>
      </c>
      <c r="AE237" s="37">
        <v>5</v>
      </c>
      <c r="AF237" s="37">
        <v>15</v>
      </c>
      <c r="AG237" s="41">
        <v>8430</v>
      </c>
      <c r="AH237" s="41">
        <f t="shared" si="57"/>
        <v>23005</v>
      </c>
      <c r="AI237" t="s">
        <v>918</v>
      </c>
    </row>
    <row r="238" spans="1:35" hidden="1" outlineLevel="1">
      <c r="A238" t="s">
        <v>271</v>
      </c>
      <c r="B238" s="11" t="s">
        <v>2310</v>
      </c>
      <c r="E238" s="1">
        <f t="shared" ref="E238:E300" si="65">SUM(Q238:V238)</f>
        <v>1450</v>
      </c>
      <c r="G238" s="1">
        <v>815</v>
      </c>
      <c r="H238" s="2"/>
      <c r="I238" s="2">
        <f t="shared" si="56"/>
        <v>0.56206896551724139</v>
      </c>
      <c r="J238" s="10">
        <f t="shared" si="58"/>
        <v>3</v>
      </c>
      <c r="K238" s="9">
        <f t="shared" si="59"/>
        <v>2</v>
      </c>
      <c r="L238" s="8">
        <f t="shared" si="60"/>
        <v>1</v>
      </c>
      <c r="M238" s="2">
        <f t="shared" si="61"/>
        <v>0.21517241379310345</v>
      </c>
      <c r="N238" s="2">
        <f t="shared" si="62"/>
        <v>0.24689655172413794</v>
      </c>
      <c r="O238" s="2">
        <f t="shared" si="63"/>
        <v>0.52758620689655178</v>
      </c>
      <c r="P238" s="2">
        <f t="shared" si="64"/>
        <v>1.0344827586206806E-2</v>
      </c>
      <c r="Q238" s="1">
        <v>312</v>
      </c>
      <c r="R238" s="1">
        <v>358</v>
      </c>
      <c r="S238" s="1">
        <v>765</v>
      </c>
      <c r="U238" s="1">
        <v>15</v>
      </c>
      <c r="W238" s="1"/>
      <c r="X238" s="1"/>
      <c r="Z238" t="s">
        <v>1607</v>
      </c>
      <c r="AA238" t="e">
        <f>#REF!</f>
        <v>#REF!</v>
      </c>
      <c r="AD238" s="35">
        <v>23</v>
      </c>
      <c r="AE238" s="37">
        <v>17</v>
      </c>
      <c r="AF238" s="37">
        <v>20</v>
      </c>
      <c r="AG238" s="41">
        <v>8710</v>
      </c>
      <c r="AH238" s="41">
        <f t="shared" si="57"/>
        <v>23017</v>
      </c>
      <c r="AI238" t="s">
        <v>918</v>
      </c>
    </row>
    <row r="239" spans="1:35" hidden="1" outlineLevel="1">
      <c r="A239" t="s">
        <v>2132</v>
      </c>
      <c r="B239" s="11" t="s">
        <v>2310</v>
      </c>
      <c r="E239" s="1">
        <f t="shared" si="65"/>
        <v>4533</v>
      </c>
      <c r="G239" s="1">
        <v>2008</v>
      </c>
      <c r="H239" s="2"/>
      <c r="I239" s="2">
        <f t="shared" si="56"/>
        <v>0.44297374806971102</v>
      </c>
      <c r="J239" s="10">
        <f t="shared" si="58"/>
        <v>3</v>
      </c>
      <c r="K239" s="9">
        <f t="shared" si="59"/>
        <v>2</v>
      </c>
      <c r="L239" s="8">
        <f t="shared" si="60"/>
        <v>1</v>
      </c>
      <c r="M239" s="2">
        <f t="shared" si="61"/>
        <v>0.27972645047429956</v>
      </c>
      <c r="N239" s="2">
        <f t="shared" si="62"/>
        <v>0.28568277079197002</v>
      </c>
      <c r="O239" s="2">
        <f t="shared" si="63"/>
        <v>0.41606000441208912</v>
      </c>
      <c r="P239" s="2">
        <f t="shared" si="64"/>
        <v>1.8530774321641297E-2</v>
      </c>
      <c r="Q239" s="1">
        <v>1268</v>
      </c>
      <c r="R239" s="1">
        <v>1295</v>
      </c>
      <c r="S239" s="1">
        <v>1886</v>
      </c>
      <c r="U239" s="1">
        <v>84</v>
      </c>
      <c r="W239" s="1"/>
      <c r="X239" s="1"/>
      <c r="Z239" t="s">
        <v>2930</v>
      </c>
      <c r="AA239" t="e">
        <f>#REF!</f>
        <v>#REF!</v>
      </c>
      <c r="AD239" s="35">
        <v>23</v>
      </c>
      <c r="AE239" s="37">
        <v>9</v>
      </c>
      <c r="AF239" s="37">
        <v>35</v>
      </c>
      <c r="AG239" s="41">
        <v>8815</v>
      </c>
      <c r="AH239" s="41">
        <f t="shared" si="57"/>
        <v>23009</v>
      </c>
      <c r="AI239" t="s">
        <v>918</v>
      </c>
    </row>
    <row r="240" spans="1:35" hidden="1" outlineLevel="1">
      <c r="A240" t="s">
        <v>1331</v>
      </c>
      <c r="B240" s="11" t="s">
        <v>2310</v>
      </c>
      <c r="E240" s="1">
        <f t="shared" si="65"/>
        <v>290</v>
      </c>
      <c r="G240" s="1">
        <v>158</v>
      </c>
      <c r="H240" s="2"/>
      <c r="I240" s="2">
        <f t="shared" si="56"/>
        <v>0.54482758620689653</v>
      </c>
      <c r="J240" s="10">
        <f t="shared" si="58"/>
        <v>2</v>
      </c>
      <c r="K240" s="9">
        <f t="shared" si="59"/>
        <v>2</v>
      </c>
      <c r="L240" s="8">
        <f t="shared" si="60"/>
        <v>1</v>
      </c>
      <c r="M240" s="2">
        <f t="shared" si="61"/>
        <v>0.28620689655172415</v>
      </c>
      <c r="N240" s="2">
        <f t="shared" si="62"/>
        <v>0.28620689655172415</v>
      </c>
      <c r="O240" s="2">
        <f t="shared" si="63"/>
        <v>0.40344827586206894</v>
      </c>
      <c r="P240" s="2">
        <f t="shared" si="64"/>
        <v>2.4137931034482751E-2</v>
      </c>
      <c r="Q240" s="1">
        <v>83</v>
      </c>
      <c r="R240" s="1">
        <v>83</v>
      </c>
      <c r="S240" s="1">
        <v>117</v>
      </c>
      <c r="U240" s="1">
        <v>7</v>
      </c>
      <c r="W240" s="1"/>
      <c r="X240" s="1"/>
      <c r="Z240" t="s">
        <v>710</v>
      </c>
      <c r="AA240" t="e">
        <f>#REF!</f>
        <v>#REF!</v>
      </c>
      <c r="AD240" s="35">
        <v>23</v>
      </c>
      <c r="AE240" s="37">
        <v>19</v>
      </c>
      <c r="AF240" s="37">
        <v>30</v>
      </c>
      <c r="AG240" s="41">
        <v>9200</v>
      </c>
      <c r="AH240" s="41">
        <f t="shared" si="57"/>
        <v>23019</v>
      </c>
      <c r="AI240" t="s">
        <v>918</v>
      </c>
    </row>
    <row r="241" spans="1:35" hidden="1" outlineLevel="1">
      <c r="A241" t="s">
        <v>1447</v>
      </c>
      <c r="B241" s="11" t="s">
        <v>2310</v>
      </c>
      <c r="E241" s="1">
        <f t="shared" si="65"/>
        <v>847</v>
      </c>
      <c r="G241" s="1">
        <v>409</v>
      </c>
      <c r="H241" s="2"/>
      <c r="I241" s="2">
        <f t="shared" si="56"/>
        <v>0.48288075560802834</v>
      </c>
      <c r="J241" s="10">
        <f t="shared" si="58"/>
        <v>3</v>
      </c>
      <c r="K241" s="9">
        <f t="shared" si="59"/>
        <v>2</v>
      </c>
      <c r="L241" s="8">
        <f t="shared" si="60"/>
        <v>1</v>
      </c>
      <c r="M241" s="2">
        <f t="shared" si="61"/>
        <v>0.18654073199527746</v>
      </c>
      <c r="N241" s="2">
        <f t="shared" si="62"/>
        <v>0.20661157024793389</v>
      </c>
      <c r="O241" s="2">
        <f t="shared" si="63"/>
        <v>0.57969303423848884</v>
      </c>
      <c r="P241" s="2">
        <f t="shared" si="64"/>
        <v>2.7154663518299871E-2</v>
      </c>
      <c r="Q241" s="1">
        <v>158</v>
      </c>
      <c r="R241" s="1">
        <v>175</v>
      </c>
      <c r="S241" s="1">
        <v>491</v>
      </c>
      <c r="U241" s="1">
        <v>23</v>
      </c>
      <c r="W241" s="1"/>
      <c r="X241" s="1"/>
      <c r="Z241" t="s">
        <v>2578</v>
      </c>
      <c r="AA241" t="e">
        <f>#REF!</f>
        <v>#REF!</v>
      </c>
      <c r="AD241" s="35">
        <v>23</v>
      </c>
      <c r="AE241" s="37">
        <v>27</v>
      </c>
      <c r="AF241" s="37">
        <v>20</v>
      </c>
      <c r="AG241" s="41">
        <v>9270</v>
      </c>
      <c r="AH241" s="41">
        <f t="shared" si="57"/>
        <v>23027</v>
      </c>
      <c r="AI241" t="s">
        <v>918</v>
      </c>
    </row>
    <row r="242" spans="1:35" hidden="1" outlineLevel="1">
      <c r="A242" t="s">
        <v>1732</v>
      </c>
      <c r="B242" s="11" t="s">
        <v>2310</v>
      </c>
      <c r="E242" s="1">
        <f t="shared" si="65"/>
        <v>6103</v>
      </c>
      <c r="G242" s="1">
        <v>3157</v>
      </c>
      <c r="H242" s="2"/>
      <c r="I242" s="2">
        <f t="shared" si="56"/>
        <v>0.51728658037030972</v>
      </c>
      <c r="J242" s="10">
        <f t="shared" si="58"/>
        <v>3</v>
      </c>
      <c r="K242" s="9">
        <f t="shared" si="59"/>
        <v>2</v>
      </c>
      <c r="L242" s="8">
        <f t="shared" si="60"/>
        <v>1</v>
      </c>
      <c r="M242" s="2">
        <f t="shared" si="61"/>
        <v>0.27445518597411112</v>
      </c>
      <c r="N242" s="2">
        <f t="shared" si="62"/>
        <v>0.3011633622808455</v>
      </c>
      <c r="O242" s="2">
        <f t="shared" si="63"/>
        <v>0.39439619859085695</v>
      </c>
      <c r="P242" s="2">
        <f t="shared" si="64"/>
        <v>2.9985253154186431E-2</v>
      </c>
      <c r="Q242" s="1">
        <v>1675</v>
      </c>
      <c r="R242" s="1">
        <v>1838</v>
      </c>
      <c r="S242" s="1">
        <v>2407</v>
      </c>
      <c r="U242" s="1">
        <v>183</v>
      </c>
      <c r="W242" s="1"/>
      <c r="X242" s="1"/>
      <c r="Z242" t="s">
        <v>1721</v>
      </c>
      <c r="AA242" t="e">
        <f>#REF!</f>
        <v>#REF!</v>
      </c>
      <c r="AD242" s="35">
        <v>23</v>
      </c>
      <c r="AE242" s="37">
        <v>31</v>
      </c>
      <c r="AF242" s="37">
        <v>30</v>
      </c>
      <c r="AG242" s="41">
        <v>9410</v>
      </c>
      <c r="AH242" s="41">
        <f t="shared" si="57"/>
        <v>23031</v>
      </c>
      <c r="AI242" t="s">
        <v>918</v>
      </c>
    </row>
    <row r="243" spans="1:35" hidden="1" outlineLevel="1">
      <c r="A243" t="s">
        <v>2612</v>
      </c>
      <c r="B243" s="11" t="s">
        <v>2310</v>
      </c>
      <c r="E243" s="1">
        <f t="shared" si="65"/>
        <v>96</v>
      </c>
      <c r="G243" s="1">
        <v>64</v>
      </c>
      <c r="H243" s="2"/>
      <c r="I243" s="2">
        <f t="shared" si="56"/>
        <v>0.66666666666666663</v>
      </c>
      <c r="J243" s="10">
        <f t="shared" si="58"/>
        <v>2</v>
      </c>
      <c r="K243" s="9">
        <f t="shared" si="59"/>
        <v>3</v>
      </c>
      <c r="L243" s="8">
        <f t="shared" si="60"/>
        <v>1</v>
      </c>
      <c r="M243" s="2">
        <f t="shared" si="61"/>
        <v>0.3125</v>
      </c>
      <c r="N243" s="2">
        <f t="shared" si="62"/>
        <v>0.20833333333333334</v>
      </c>
      <c r="O243" s="2">
        <f t="shared" si="63"/>
        <v>0.4375</v>
      </c>
      <c r="P243" s="2">
        <f t="shared" si="64"/>
        <v>4.166666666666663E-2</v>
      </c>
      <c r="Q243" s="1">
        <v>30</v>
      </c>
      <c r="R243" s="1">
        <v>20</v>
      </c>
      <c r="S243" s="1">
        <v>42</v>
      </c>
      <c r="U243" s="1">
        <v>4</v>
      </c>
      <c r="W243" s="1"/>
      <c r="X243" s="1"/>
      <c r="Z243" t="s">
        <v>1607</v>
      </c>
      <c r="AA243" t="e">
        <f>#REF!</f>
        <v>#REF!</v>
      </c>
      <c r="AD243" s="35">
        <v>23</v>
      </c>
      <c r="AE243" s="37">
        <v>17</v>
      </c>
      <c r="AF243" s="37">
        <v>25</v>
      </c>
      <c r="AG243" s="41">
        <v>9550</v>
      </c>
      <c r="AH243" s="41">
        <f t="shared" si="57"/>
        <v>23017</v>
      </c>
      <c r="AI243" t="s">
        <v>918</v>
      </c>
    </row>
    <row r="244" spans="1:35" hidden="1" outlineLevel="1">
      <c r="A244" t="s">
        <v>638</v>
      </c>
      <c r="B244" s="11" t="s">
        <v>2310</v>
      </c>
      <c r="E244" s="1">
        <f t="shared" si="65"/>
        <v>2527</v>
      </c>
      <c r="G244" s="1">
        <v>1141</v>
      </c>
      <c r="H244" s="2"/>
      <c r="I244" s="2">
        <f t="shared" si="56"/>
        <v>0.45152354570637121</v>
      </c>
      <c r="J244" s="10">
        <f t="shared" si="58"/>
        <v>3</v>
      </c>
      <c r="K244" s="9">
        <f t="shared" si="59"/>
        <v>2</v>
      </c>
      <c r="L244" s="8">
        <f t="shared" si="60"/>
        <v>1</v>
      </c>
      <c r="M244" s="2">
        <f t="shared" si="61"/>
        <v>0.25366046695686584</v>
      </c>
      <c r="N244" s="2">
        <f t="shared" si="62"/>
        <v>0.31420656905421446</v>
      </c>
      <c r="O244" s="2">
        <f t="shared" si="63"/>
        <v>0.4254056193114365</v>
      </c>
      <c r="P244" s="2">
        <f t="shared" si="64"/>
        <v>6.7273446774832046E-3</v>
      </c>
      <c r="Q244" s="1">
        <v>641</v>
      </c>
      <c r="R244" s="1">
        <v>794</v>
      </c>
      <c r="S244" s="1">
        <v>1075</v>
      </c>
      <c r="U244" s="1">
        <v>17</v>
      </c>
      <c r="W244" s="1"/>
      <c r="X244" s="1"/>
      <c r="Z244" t="s">
        <v>2321</v>
      </c>
      <c r="AA244" t="e">
        <f>#REF!</f>
        <v>#REF!</v>
      </c>
      <c r="AD244" s="35">
        <v>23</v>
      </c>
      <c r="AE244" s="37">
        <v>29</v>
      </c>
      <c r="AF244" s="37">
        <v>30</v>
      </c>
      <c r="AG244" s="41">
        <v>9585</v>
      </c>
      <c r="AH244" s="41">
        <f t="shared" si="57"/>
        <v>23029</v>
      </c>
      <c r="AI244" t="s">
        <v>2943</v>
      </c>
    </row>
    <row r="245" spans="1:35" hidden="1" outlineLevel="1">
      <c r="A245" t="s">
        <v>575</v>
      </c>
      <c r="B245" s="11" t="s">
        <v>2310</v>
      </c>
      <c r="E245" s="1">
        <f t="shared" si="65"/>
        <v>366</v>
      </c>
      <c r="G245" s="1">
        <v>188</v>
      </c>
      <c r="H245" s="2"/>
      <c r="I245" s="2">
        <f t="shared" si="56"/>
        <v>0.51366120218579236</v>
      </c>
      <c r="J245" s="10">
        <f t="shared" si="58"/>
        <v>3</v>
      </c>
      <c r="K245" s="9">
        <f t="shared" si="59"/>
        <v>1</v>
      </c>
      <c r="L245" s="8">
        <f t="shared" si="60"/>
        <v>2</v>
      </c>
      <c r="M245" s="2">
        <f t="shared" si="61"/>
        <v>0.20491803278688525</v>
      </c>
      <c r="N245" s="2">
        <f t="shared" si="62"/>
        <v>0.42076502732240439</v>
      </c>
      <c r="O245" s="2">
        <f t="shared" si="63"/>
        <v>0.35245901639344263</v>
      </c>
      <c r="P245" s="2">
        <f t="shared" si="64"/>
        <v>2.1857923497267728E-2</v>
      </c>
      <c r="Q245" s="1">
        <v>75</v>
      </c>
      <c r="R245" s="1">
        <v>154</v>
      </c>
      <c r="S245" s="1">
        <v>129</v>
      </c>
      <c r="U245" s="1">
        <v>8</v>
      </c>
      <c r="W245" s="1"/>
      <c r="X245" s="1"/>
      <c r="Z245" t="s">
        <v>1681</v>
      </c>
      <c r="AA245" t="e">
        <f>#REF!</f>
        <v>#REF!</v>
      </c>
      <c r="AD245" s="35">
        <v>23</v>
      </c>
      <c r="AE245" s="37">
        <v>25</v>
      </c>
      <c r="AF245" s="37">
        <v>25</v>
      </c>
      <c r="AG245" s="41">
        <v>9655</v>
      </c>
      <c r="AH245" s="41">
        <f t="shared" si="57"/>
        <v>23025</v>
      </c>
      <c r="AI245" t="s">
        <v>918</v>
      </c>
    </row>
    <row r="246" spans="1:35" hidden="1" outlineLevel="1">
      <c r="A246" t="s">
        <v>2410</v>
      </c>
      <c r="B246" s="11" t="s">
        <v>2310</v>
      </c>
      <c r="E246" s="1">
        <f t="shared" si="65"/>
        <v>4553</v>
      </c>
      <c r="G246" s="1">
        <v>2736</v>
      </c>
      <c r="H246" s="2"/>
      <c r="I246" s="2">
        <f t="shared" si="56"/>
        <v>0.60092246870195476</v>
      </c>
      <c r="J246" s="10">
        <f t="shared" si="58"/>
        <v>2</v>
      </c>
      <c r="K246" s="9">
        <f t="shared" si="59"/>
        <v>3</v>
      </c>
      <c r="L246" s="8">
        <f t="shared" si="60"/>
        <v>1</v>
      </c>
      <c r="M246" s="2">
        <f t="shared" si="61"/>
        <v>0.32022842082143643</v>
      </c>
      <c r="N246" s="2">
        <f t="shared" si="62"/>
        <v>0.29167581814188448</v>
      </c>
      <c r="O246" s="2">
        <f t="shared" si="63"/>
        <v>0.35207555457939821</v>
      </c>
      <c r="P246" s="2">
        <f t="shared" si="64"/>
        <v>3.6020206457280879E-2</v>
      </c>
      <c r="Q246" s="1">
        <v>1458</v>
      </c>
      <c r="R246" s="1">
        <v>1328</v>
      </c>
      <c r="S246" s="1">
        <v>1603</v>
      </c>
      <c r="U246" s="1">
        <v>164</v>
      </c>
      <c r="W246" s="1"/>
      <c r="X246" s="1"/>
      <c r="Z246" t="s">
        <v>1659</v>
      </c>
      <c r="AA246" t="e">
        <f>#REF!</f>
        <v>#REF!</v>
      </c>
      <c r="AD246" s="35">
        <v>23</v>
      </c>
      <c r="AE246" s="37">
        <v>13</v>
      </c>
      <c r="AF246" s="37">
        <v>10</v>
      </c>
      <c r="AG246" s="41">
        <v>9725</v>
      </c>
      <c r="AH246" s="41">
        <f t="shared" si="57"/>
        <v>23013</v>
      </c>
      <c r="AI246" t="s">
        <v>918</v>
      </c>
    </row>
    <row r="247" spans="1:35" hidden="1" outlineLevel="1">
      <c r="A247" t="s">
        <v>576</v>
      </c>
      <c r="B247" s="11" t="s">
        <v>2310</v>
      </c>
      <c r="E247" s="1">
        <f t="shared" si="65"/>
        <v>1495</v>
      </c>
      <c r="G247" s="1">
        <v>719</v>
      </c>
      <c r="H247" s="2"/>
      <c r="I247" s="2">
        <f t="shared" si="56"/>
        <v>0.48093645484949832</v>
      </c>
      <c r="J247" s="10">
        <f t="shared" si="58"/>
        <v>1</v>
      </c>
      <c r="K247" s="9">
        <f t="shared" si="59"/>
        <v>3</v>
      </c>
      <c r="L247" s="8">
        <f t="shared" si="60"/>
        <v>2</v>
      </c>
      <c r="M247" s="2">
        <f t="shared" si="61"/>
        <v>0.38127090301003347</v>
      </c>
      <c r="N247" s="2">
        <f t="shared" si="62"/>
        <v>0.23812709030100335</v>
      </c>
      <c r="O247" s="2">
        <f t="shared" si="63"/>
        <v>0.35652173913043478</v>
      </c>
      <c r="P247" s="2">
        <f t="shared" si="64"/>
        <v>2.408026755852849E-2</v>
      </c>
      <c r="Q247" s="1">
        <v>570</v>
      </c>
      <c r="R247" s="1">
        <v>356</v>
      </c>
      <c r="S247" s="1">
        <v>533</v>
      </c>
      <c r="U247" s="1">
        <v>36</v>
      </c>
      <c r="W247" s="1"/>
      <c r="X247" s="1"/>
      <c r="Z247" t="s">
        <v>1681</v>
      </c>
      <c r="AA247" t="e">
        <f>#REF!</f>
        <v>#REF!</v>
      </c>
      <c r="AD247" s="35">
        <v>23</v>
      </c>
      <c r="AE247" s="37">
        <v>25</v>
      </c>
      <c r="AF247" s="37">
        <v>30</v>
      </c>
      <c r="AG247" s="41">
        <v>9935</v>
      </c>
      <c r="AH247" s="41">
        <f t="shared" si="57"/>
        <v>23025</v>
      </c>
      <c r="AI247" t="s">
        <v>918</v>
      </c>
    </row>
    <row r="248" spans="1:35" hidden="1" outlineLevel="1">
      <c r="A248" t="s">
        <v>311</v>
      </c>
      <c r="B248" s="11" t="s">
        <v>2310</v>
      </c>
      <c r="E248" s="1">
        <f t="shared" si="65"/>
        <v>781</v>
      </c>
      <c r="G248" s="1">
        <v>441</v>
      </c>
      <c r="H248" s="2"/>
      <c r="I248" s="2">
        <f t="shared" si="56"/>
        <v>0.56466069142125486</v>
      </c>
      <c r="J248" s="10">
        <f t="shared" si="58"/>
        <v>3</v>
      </c>
      <c r="K248" s="9">
        <f t="shared" si="59"/>
        <v>2</v>
      </c>
      <c r="L248" s="8">
        <f t="shared" si="60"/>
        <v>1</v>
      </c>
      <c r="M248" s="2">
        <f t="shared" si="61"/>
        <v>0.30857874519846351</v>
      </c>
      <c r="N248" s="2">
        <f t="shared" si="62"/>
        <v>0.31754161331626118</v>
      </c>
      <c r="O248" s="2">
        <f t="shared" si="63"/>
        <v>0.3559539052496799</v>
      </c>
      <c r="P248" s="2">
        <f t="shared" si="64"/>
        <v>1.7925736235595402E-2</v>
      </c>
      <c r="Q248" s="1">
        <v>241</v>
      </c>
      <c r="R248" s="1">
        <v>248</v>
      </c>
      <c r="S248" s="1">
        <v>278</v>
      </c>
      <c r="U248" s="1">
        <v>14</v>
      </c>
      <c r="W248" s="1"/>
      <c r="X248" s="1"/>
      <c r="Z248" t="s">
        <v>1607</v>
      </c>
      <c r="AA248" t="e">
        <f>#REF!</f>
        <v>#REF!</v>
      </c>
      <c r="AD248" s="35">
        <v>23</v>
      </c>
      <c r="AE248" s="37">
        <v>17</v>
      </c>
      <c r="AF248" s="37">
        <v>30</v>
      </c>
      <c r="AG248" s="41">
        <v>10005</v>
      </c>
      <c r="AH248" s="41">
        <f t="shared" si="57"/>
        <v>23017</v>
      </c>
      <c r="AI248" t="s">
        <v>918</v>
      </c>
    </row>
    <row r="249" spans="1:35" hidden="1" outlineLevel="1">
      <c r="A249" t="s">
        <v>1946</v>
      </c>
      <c r="B249" s="11" t="s">
        <v>2310</v>
      </c>
      <c r="E249" s="1">
        <f t="shared" si="65"/>
        <v>6268</v>
      </c>
      <c r="G249" s="1">
        <v>5269</v>
      </c>
      <c r="H249" s="2"/>
      <c r="I249" s="2">
        <f t="shared" si="56"/>
        <v>0.84061901723037646</v>
      </c>
      <c r="J249" s="10">
        <f t="shared" si="58"/>
        <v>1</v>
      </c>
      <c r="K249" s="9">
        <f t="shared" si="59"/>
        <v>2</v>
      </c>
      <c r="L249" s="8">
        <f t="shared" si="60"/>
        <v>3</v>
      </c>
      <c r="M249" s="2">
        <f t="shared" si="61"/>
        <v>0.354977664326739</v>
      </c>
      <c r="N249" s="2">
        <f t="shared" si="62"/>
        <v>0.33998085513720483</v>
      </c>
      <c r="O249" s="2">
        <f t="shared" si="63"/>
        <v>0.30456285896617741</v>
      </c>
      <c r="P249" s="2">
        <f t="shared" si="64"/>
        <v>4.7862156987871218E-4</v>
      </c>
      <c r="Q249" s="1">
        <v>2225</v>
      </c>
      <c r="R249" s="1">
        <v>2131</v>
      </c>
      <c r="S249" s="1">
        <v>1909</v>
      </c>
      <c r="U249" s="1">
        <v>3</v>
      </c>
      <c r="W249" s="1"/>
      <c r="X249" s="1"/>
      <c r="Z249" t="s">
        <v>204</v>
      </c>
      <c r="AA249" t="e">
        <f>#REF!</f>
        <v>#REF!</v>
      </c>
      <c r="AD249" s="35">
        <v>23</v>
      </c>
      <c r="AE249" s="37">
        <v>5</v>
      </c>
      <c r="AF249" s="37">
        <v>20</v>
      </c>
      <c r="AG249" s="41">
        <v>10180</v>
      </c>
      <c r="AH249" s="41">
        <f t="shared" si="57"/>
        <v>23005</v>
      </c>
      <c r="AI249" t="s">
        <v>918</v>
      </c>
    </row>
    <row r="250" spans="1:35" hidden="1" outlineLevel="1">
      <c r="A250" t="s">
        <v>1148</v>
      </c>
      <c r="B250" s="11" t="s">
        <v>2310</v>
      </c>
      <c r="E250" s="1">
        <f t="shared" si="65"/>
        <v>89</v>
      </c>
      <c r="G250" s="1">
        <v>50</v>
      </c>
      <c r="H250" s="2"/>
      <c r="I250" s="2">
        <f t="shared" si="56"/>
        <v>0.5617977528089888</v>
      </c>
      <c r="J250" s="10">
        <f t="shared" si="58"/>
        <v>3</v>
      </c>
      <c r="K250" s="9">
        <f t="shared" si="59"/>
        <v>1</v>
      </c>
      <c r="L250" s="8">
        <f t="shared" si="60"/>
        <v>2</v>
      </c>
      <c r="M250" s="2">
        <f t="shared" si="61"/>
        <v>0.2247191011235955</v>
      </c>
      <c r="N250" s="2">
        <f t="shared" si="62"/>
        <v>0.43820224719101125</v>
      </c>
      <c r="O250" s="2">
        <f t="shared" si="63"/>
        <v>0.30337078651685395</v>
      </c>
      <c r="P250" s="2">
        <f t="shared" si="64"/>
        <v>3.3707865168539297E-2</v>
      </c>
      <c r="Q250" s="1">
        <v>20</v>
      </c>
      <c r="R250" s="1">
        <v>39</v>
      </c>
      <c r="S250" s="1">
        <v>27</v>
      </c>
      <c r="U250" s="1">
        <v>3</v>
      </c>
      <c r="W250" s="1"/>
      <c r="X250" s="1"/>
      <c r="Z250" t="s">
        <v>1681</v>
      </c>
      <c r="AA250" t="e">
        <f>#REF!</f>
        <v>#REF!</v>
      </c>
      <c r="AD250" s="35">
        <v>23</v>
      </c>
      <c r="AE250" s="37">
        <v>25</v>
      </c>
      <c r="AF250" s="37">
        <v>35</v>
      </c>
      <c r="AG250" s="41">
        <v>10495</v>
      </c>
      <c r="AH250" s="41">
        <f t="shared" si="57"/>
        <v>23025</v>
      </c>
      <c r="AI250" t="s">
        <v>918</v>
      </c>
    </row>
    <row r="251" spans="1:35" hidden="1" outlineLevel="1">
      <c r="A251" t="s">
        <v>445</v>
      </c>
      <c r="B251" s="11" t="s">
        <v>2310</v>
      </c>
      <c r="E251" s="1">
        <f t="shared" si="65"/>
        <v>6547</v>
      </c>
      <c r="G251" s="1">
        <v>2695</v>
      </c>
      <c r="H251" s="2"/>
      <c r="I251" s="2">
        <f t="shared" si="56"/>
        <v>0.41163891858866658</v>
      </c>
      <c r="J251" s="10">
        <f t="shared" si="58"/>
        <v>3</v>
      </c>
      <c r="K251" s="9">
        <f t="shared" si="59"/>
        <v>2</v>
      </c>
      <c r="L251" s="8">
        <f t="shared" si="60"/>
        <v>1</v>
      </c>
      <c r="M251" s="2">
        <f t="shared" si="61"/>
        <v>0.30502520238277075</v>
      </c>
      <c r="N251" s="2">
        <f t="shared" si="62"/>
        <v>0.30578891095158089</v>
      </c>
      <c r="O251" s="2">
        <f t="shared" si="63"/>
        <v>0.37452268214449363</v>
      </c>
      <c r="P251" s="2">
        <f t="shared" si="64"/>
        <v>1.4663204521154716E-2</v>
      </c>
      <c r="Q251" s="1">
        <v>1997</v>
      </c>
      <c r="R251" s="1">
        <v>2002</v>
      </c>
      <c r="S251" s="1">
        <v>2452</v>
      </c>
      <c r="U251" s="1">
        <v>96</v>
      </c>
      <c r="W251" s="1"/>
      <c r="X251" s="1"/>
      <c r="Z251" t="s">
        <v>660</v>
      </c>
      <c r="AA251" t="e">
        <f>#REF!</f>
        <v>#REF!</v>
      </c>
      <c r="AD251" s="35">
        <v>23</v>
      </c>
      <c r="AE251" s="37">
        <v>3</v>
      </c>
      <c r="AF251" s="37">
        <v>40</v>
      </c>
      <c r="AG251" s="41">
        <v>10565</v>
      </c>
      <c r="AH251" s="41">
        <f t="shared" si="57"/>
        <v>23003</v>
      </c>
      <c r="AI251" t="s">
        <v>2943</v>
      </c>
    </row>
    <row r="252" spans="1:35" hidden="1" outlineLevel="1">
      <c r="A252" t="s">
        <v>2758</v>
      </c>
      <c r="B252" s="11" t="s">
        <v>2310</v>
      </c>
      <c r="E252" s="1">
        <f t="shared" si="65"/>
        <v>2603</v>
      </c>
      <c r="G252" s="1">
        <v>1036</v>
      </c>
      <c r="H252" s="2"/>
      <c r="I252" s="2">
        <f t="shared" si="56"/>
        <v>0.3980023050326546</v>
      </c>
      <c r="J252" s="10">
        <f t="shared" si="58"/>
        <v>3</v>
      </c>
      <c r="K252" s="9">
        <f t="shared" si="59"/>
        <v>2</v>
      </c>
      <c r="L252" s="8">
        <f t="shared" si="60"/>
        <v>1</v>
      </c>
      <c r="M252" s="2">
        <f t="shared" si="61"/>
        <v>0.24010756819054938</v>
      </c>
      <c r="N252" s="2">
        <f t="shared" si="62"/>
        <v>0.31809450633883979</v>
      </c>
      <c r="O252" s="2">
        <f t="shared" si="63"/>
        <v>0.42643104110641566</v>
      </c>
      <c r="P252" s="2">
        <f t="shared" si="64"/>
        <v>1.5366884364195199E-2</v>
      </c>
      <c r="Q252" s="1">
        <v>625</v>
      </c>
      <c r="R252" s="1">
        <v>828</v>
      </c>
      <c r="S252" s="1">
        <v>1110</v>
      </c>
      <c r="U252" s="1">
        <v>40</v>
      </c>
      <c r="W252" s="1"/>
      <c r="X252" s="1"/>
      <c r="Z252" t="s">
        <v>710</v>
      </c>
      <c r="AA252" t="e">
        <f>#REF!</f>
        <v>#REF!</v>
      </c>
      <c r="AD252" s="35">
        <v>23</v>
      </c>
      <c r="AE252" s="37">
        <v>19</v>
      </c>
      <c r="AF252" s="37">
        <v>35</v>
      </c>
      <c r="AG252" s="41">
        <v>10670</v>
      </c>
      <c r="AH252" s="41">
        <f t="shared" si="57"/>
        <v>23019</v>
      </c>
      <c r="AI252" t="s">
        <v>918</v>
      </c>
    </row>
    <row r="253" spans="1:35" hidden="1" outlineLevel="1">
      <c r="A253" t="s">
        <v>2154</v>
      </c>
      <c r="B253" s="11" t="s">
        <v>2310</v>
      </c>
      <c r="E253" s="1">
        <f t="shared" si="65"/>
        <v>567</v>
      </c>
      <c r="G253" s="1">
        <v>329</v>
      </c>
      <c r="H253" s="2"/>
      <c r="I253" s="2">
        <f t="shared" si="56"/>
        <v>0.58024691358024694</v>
      </c>
      <c r="J253" s="10">
        <f t="shared" si="58"/>
        <v>3</v>
      </c>
      <c r="K253" s="9">
        <f t="shared" si="59"/>
        <v>2</v>
      </c>
      <c r="L253" s="8">
        <f t="shared" si="60"/>
        <v>1</v>
      </c>
      <c r="M253" s="2">
        <f t="shared" si="61"/>
        <v>0.24867724867724866</v>
      </c>
      <c r="N253" s="2">
        <f t="shared" si="62"/>
        <v>0.33686067019400351</v>
      </c>
      <c r="O253" s="2">
        <f t="shared" si="63"/>
        <v>0.37742504409171074</v>
      </c>
      <c r="P253" s="2">
        <f t="shared" si="64"/>
        <v>3.7037037037037146E-2</v>
      </c>
      <c r="Q253" s="1">
        <v>141</v>
      </c>
      <c r="R253" s="1">
        <v>191</v>
      </c>
      <c r="S253" s="1">
        <v>214</v>
      </c>
      <c r="U253" s="1">
        <v>21</v>
      </c>
      <c r="W253" s="1"/>
      <c r="X253" s="1"/>
      <c r="Z253" t="s">
        <v>2014</v>
      </c>
      <c r="AA253" t="e">
        <f>#REF!</f>
        <v>#REF!</v>
      </c>
      <c r="AD253" s="35">
        <v>23</v>
      </c>
      <c r="AE253" s="37">
        <v>7</v>
      </c>
      <c r="AF253" s="37">
        <v>8</v>
      </c>
      <c r="AG253" s="41">
        <v>10740</v>
      </c>
      <c r="AH253" s="41">
        <f t="shared" si="57"/>
        <v>23007</v>
      </c>
      <c r="AI253" t="s">
        <v>918</v>
      </c>
    </row>
    <row r="254" spans="1:35" hidden="1" outlineLevel="1">
      <c r="A254" t="s">
        <v>2982</v>
      </c>
      <c r="B254" s="11" t="s">
        <v>2310</v>
      </c>
      <c r="E254" s="1">
        <f t="shared" si="65"/>
        <v>102</v>
      </c>
      <c r="G254" s="1">
        <v>55</v>
      </c>
      <c r="H254" s="2"/>
      <c r="I254" s="2">
        <f t="shared" si="56"/>
        <v>0.53921568627450978</v>
      </c>
      <c r="J254" s="10">
        <f t="shared" si="58"/>
        <v>3</v>
      </c>
      <c r="K254" s="9">
        <f t="shared" si="59"/>
        <v>2</v>
      </c>
      <c r="L254" s="8">
        <f t="shared" si="60"/>
        <v>1</v>
      </c>
      <c r="M254" s="2">
        <f t="shared" si="61"/>
        <v>0.21568627450980393</v>
      </c>
      <c r="N254" s="2">
        <f t="shared" si="62"/>
        <v>0.27450980392156865</v>
      </c>
      <c r="O254" s="2">
        <f t="shared" si="63"/>
        <v>0.44117647058823528</v>
      </c>
      <c r="P254" s="2">
        <f t="shared" si="64"/>
        <v>6.8627450980392135E-2</v>
      </c>
      <c r="Q254" s="1">
        <v>22</v>
      </c>
      <c r="R254" s="1">
        <v>28</v>
      </c>
      <c r="S254" s="1">
        <v>45</v>
      </c>
      <c r="U254" s="1">
        <v>7</v>
      </c>
      <c r="W254" s="1"/>
      <c r="X254" s="1"/>
      <c r="Z254" t="s">
        <v>710</v>
      </c>
      <c r="AA254" t="e">
        <f>#REF!</f>
        <v>#REF!</v>
      </c>
      <c r="AD254" s="35">
        <v>23</v>
      </c>
      <c r="AE254" s="37">
        <v>19</v>
      </c>
      <c r="AF254" s="37">
        <v>40</v>
      </c>
      <c r="AG254" s="41">
        <v>10810</v>
      </c>
      <c r="AH254" s="41">
        <f t="shared" si="57"/>
        <v>23019</v>
      </c>
      <c r="AI254" t="s">
        <v>44</v>
      </c>
    </row>
    <row r="255" spans="1:35" hidden="1" outlineLevel="1">
      <c r="A255" t="s">
        <v>1993</v>
      </c>
      <c r="B255" s="11" t="s">
        <v>2310</v>
      </c>
      <c r="E255" s="1">
        <f t="shared" si="65"/>
        <v>409</v>
      </c>
      <c r="G255" s="1">
        <v>168</v>
      </c>
      <c r="H255" s="2"/>
      <c r="I255" s="2">
        <f t="shared" si="56"/>
        <v>0.41075794621026895</v>
      </c>
      <c r="J255" s="10">
        <f t="shared" si="58"/>
        <v>2</v>
      </c>
      <c r="K255" s="9">
        <f t="shared" si="59"/>
        <v>3</v>
      </c>
      <c r="L255" s="8">
        <f t="shared" si="60"/>
        <v>1</v>
      </c>
      <c r="M255" s="2">
        <f t="shared" si="61"/>
        <v>0.31784841075794623</v>
      </c>
      <c r="N255" s="2">
        <f t="shared" si="62"/>
        <v>0.18092909535452323</v>
      </c>
      <c r="O255" s="2">
        <f t="shared" si="63"/>
        <v>0.4841075794621027</v>
      </c>
      <c r="P255" s="2">
        <f t="shared" si="64"/>
        <v>1.7114914425427785E-2</v>
      </c>
      <c r="Q255" s="1">
        <v>130</v>
      </c>
      <c r="R255" s="1">
        <v>74</v>
      </c>
      <c r="S255" s="1">
        <v>198</v>
      </c>
      <c r="U255" s="1">
        <v>7</v>
      </c>
      <c r="W255" s="1"/>
      <c r="X255" s="1"/>
      <c r="Z255" t="s">
        <v>2014</v>
      </c>
      <c r="AA255" t="e">
        <f>#REF!</f>
        <v>#REF!</v>
      </c>
      <c r="AD255" s="35">
        <v>23</v>
      </c>
      <c r="AE255" s="37">
        <v>7</v>
      </c>
      <c r="AF255" s="37">
        <v>10</v>
      </c>
      <c r="AG255" s="41">
        <v>10915</v>
      </c>
      <c r="AH255" s="41">
        <f t="shared" si="57"/>
        <v>23007</v>
      </c>
      <c r="AI255" t="s">
        <v>918</v>
      </c>
    </row>
    <row r="256" spans="1:35" hidden="1" outlineLevel="1">
      <c r="A256" t="s">
        <v>2690</v>
      </c>
      <c r="B256" s="11" t="s">
        <v>2310</v>
      </c>
      <c r="E256" s="1">
        <f t="shared" si="65"/>
        <v>147</v>
      </c>
      <c r="G256" s="1">
        <v>72</v>
      </c>
      <c r="H256" s="2"/>
      <c r="I256" s="2">
        <f t="shared" si="56"/>
        <v>0.48979591836734693</v>
      </c>
      <c r="J256" s="10">
        <f t="shared" si="58"/>
        <v>3</v>
      </c>
      <c r="K256" s="9">
        <f t="shared" si="59"/>
        <v>2</v>
      </c>
      <c r="L256" s="8">
        <f t="shared" si="60"/>
        <v>1</v>
      </c>
      <c r="M256" s="2">
        <f t="shared" si="61"/>
        <v>0.20408163265306123</v>
      </c>
      <c r="N256" s="2">
        <f t="shared" si="62"/>
        <v>0.31292517006802723</v>
      </c>
      <c r="O256" s="2">
        <f t="shared" si="63"/>
        <v>0.48299319727891155</v>
      </c>
      <c r="P256" s="2">
        <f t="shared" si="64"/>
        <v>0</v>
      </c>
      <c r="Q256" s="1">
        <v>30</v>
      </c>
      <c r="R256" s="1">
        <v>46</v>
      </c>
      <c r="S256" s="1">
        <v>71</v>
      </c>
      <c r="U256" s="1">
        <v>0</v>
      </c>
      <c r="W256" s="1"/>
      <c r="X256" s="1"/>
      <c r="Z256" t="s">
        <v>660</v>
      </c>
      <c r="AA256" t="e">
        <f>#REF!</f>
        <v>#REF!</v>
      </c>
      <c r="AD256" s="35">
        <v>23</v>
      </c>
      <c r="AE256" s="37">
        <v>3</v>
      </c>
      <c r="AF256" s="37">
        <v>45</v>
      </c>
      <c r="AG256" s="41">
        <v>11020</v>
      </c>
      <c r="AH256" s="41">
        <f t="shared" si="57"/>
        <v>23003</v>
      </c>
      <c r="AI256" t="s">
        <v>44</v>
      </c>
    </row>
    <row r="257" spans="1:35" hidden="1" outlineLevel="1">
      <c r="A257" t="s">
        <v>2613</v>
      </c>
      <c r="B257" s="11" t="s">
        <v>2310</v>
      </c>
      <c r="E257" s="1">
        <f t="shared" si="65"/>
        <v>3070</v>
      </c>
      <c r="G257" s="1">
        <v>1603</v>
      </c>
      <c r="H257" s="2"/>
      <c r="I257" s="2">
        <f t="shared" si="56"/>
        <v>0.52214983713355045</v>
      </c>
      <c r="J257" s="10">
        <f t="shared" si="58"/>
        <v>3</v>
      </c>
      <c r="K257" s="9">
        <f t="shared" si="59"/>
        <v>2</v>
      </c>
      <c r="L257" s="8">
        <f t="shared" si="60"/>
        <v>1</v>
      </c>
      <c r="M257" s="2">
        <f t="shared" si="61"/>
        <v>0.2719869706840391</v>
      </c>
      <c r="N257" s="2">
        <f t="shared" si="62"/>
        <v>0.28534201954397392</v>
      </c>
      <c r="O257" s="2">
        <f t="shared" si="63"/>
        <v>0.41237785016286643</v>
      </c>
      <c r="P257" s="2">
        <f t="shared" si="64"/>
        <v>3.0293159609120546E-2</v>
      </c>
      <c r="Q257" s="1">
        <v>835</v>
      </c>
      <c r="R257" s="1">
        <v>876</v>
      </c>
      <c r="S257" s="1">
        <v>1266</v>
      </c>
      <c r="U257" s="1">
        <v>93</v>
      </c>
      <c r="W257" s="1"/>
      <c r="X257" s="1"/>
      <c r="Z257" t="s">
        <v>204</v>
      </c>
      <c r="AA257" t="e">
        <f>#REF!</f>
        <v>#REF!</v>
      </c>
      <c r="AD257" s="35">
        <v>23</v>
      </c>
      <c r="AE257" s="37">
        <v>5</v>
      </c>
      <c r="AF257" s="37">
        <v>25</v>
      </c>
      <c r="AG257" s="41">
        <v>11125</v>
      </c>
      <c r="AH257" s="41">
        <f t="shared" si="57"/>
        <v>23005</v>
      </c>
      <c r="AI257" t="s">
        <v>918</v>
      </c>
    </row>
    <row r="258" spans="1:35" hidden="1" outlineLevel="1">
      <c r="A258" t="s">
        <v>2614</v>
      </c>
      <c r="B258" s="11" t="s">
        <v>2310</v>
      </c>
      <c r="E258" s="1">
        <f t="shared" si="65"/>
        <v>1021</v>
      </c>
      <c r="G258" s="1">
        <v>503</v>
      </c>
      <c r="H258" s="2"/>
      <c r="I258" s="2">
        <f t="shared" si="56"/>
        <v>0.49265426052889322</v>
      </c>
      <c r="J258" s="10">
        <f t="shared" si="58"/>
        <v>2</v>
      </c>
      <c r="K258" s="9">
        <f t="shared" si="59"/>
        <v>3</v>
      </c>
      <c r="L258" s="8">
        <f t="shared" si="60"/>
        <v>1</v>
      </c>
      <c r="M258" s="2">
        <f t="shared" si="61"/>
        <v>0.31145935357492655</v>
      </c>
      <c r="N258" s="2">
        <f t="shared" si="62"/>
        <v>0.29774730656219395</v>
      </c>
      <c r="O258" s="2">
        <f t="shared" si="63"/>
        <v>0.34965719882468166</v>
      </c>
      <c r="P258" s="2">
        <f t="shared" si="64"/>
        <v>4.1136141038197793E-2</v>
      </c>
      <c r="Q258" s="1">
        <v>318</v>
      </c>
      <c r="R258" s="1">
        <v>304</v>
      </c>
      <c r="S258" s="1">
        <v>357</v>
      </c>
      <c r="U258" s="1">
        <v>42</v>
      </c>
      <c r="W258" s="1"/>
      <c r="X258" s="1"/>
      <c r="Z258" t="s">
        <v>2930</v>
      </c>
      <c r="AA258" t="e">
        <f>#REF!</f>
        <v>#REF!</v>
      </c>
      <c r="AD258" s="35">
        <v>23</v>
      </c>
      <c r="AE258" s="37">
        <v>9</v>
      </c>
      <c r="AF258" s="37">
        <v>40</v>
      </c>
      <c r="AG258" s="41">
        <v>11265</v>
      </c>
      <c r="AH258" s="41">
        <f t="shared" si="57"/>
        <v>23009</v>
      </c>
      <c r="AI258" t="s">
        <v>918</v>
      </c>
    </row>
    <row r="259" spans="1:35" hidden="1" outlineLevel="1">
      <c r="A259" t="s">
        <v>3030</v>
      </c>
      <c r="B259" s="11" t="s">
        <v>2310</v>
      </c>
      <c r="E259" s="1">
        <f t="shared" si="65"/>
        <v>315</v>
      </c>
      <c r="G259" s="1">
        <v>160</v>
      </c>
      <c r="H259" s="2"/>
      <c r="I259" s="2">
        <f t="shared" ref="I259:I323" si="66">G259/E259</f>
        <v>0.50793650793650791</v>
      </c>
      <c r="J259" s="10">
        <f t="shared" si="58"/>
        <v>3</v>
      </c>
      <c r="K259" s="9">
        <f t="shared" si="59"/>
        <v>1</v>
      </c>
      <c r="L259" s="8">
        <f t="shared" si="60"/>
        <v>2</v>
      </c>
      <c r="M259" s="2">
        <f t="shared" si="61"/>
        <v>0.21904761904761905</v>
      </c>
      <c r="N259" s="2">
        <f t="shared" si="62"/>
        <v>0.41587301587301589</v>
      </c>
      <c r="O259" s="2">
        <f t="shared" si="63"/>
        <v>0.34603174603174602</v>
      </c>
      <c r="P259" s="2">
        <f t="shared" si="64"/>
        <v>1.9047619047619035E-2</v>
      </c>
      <c r="Q259" s="1">
        <f>63+6</f>
        <v>69</v>
      </c>
      <c r="R259" s="1">
        <f>118+13</f>
        <v>131</v>
      </c>
      <c r="S259" s="1">
        <f>101+8</f>
        <v>109</v>
      </c>
      <c r="U259" s="1">
        <f>5+1</f>
        <v>6</v>
      </c>
      <c r="W259" s="1"/>
      <c r="X259" s="1"/>
      <c r="Z259" t="s">
        <v>660</v>
      </c>
      <c r="AA259" t="e">
        <f>#REF!</f>
        <v>#REF!</v>
      </c>
      <c r="AD259" s="35">
        <v>23</v>
      </c>
      <c r="AE259" s="37">
        <v>3</v>
      </c>
      <c r="AF259" s="37">
        <v>50</v>
      </c>
      <c r="AG259" s="41">
        <v>11300</v>
      </c>
      <c r="AH259" s="41">
        <f t="shared" ref="AH259:AH321" si="67">AD259*1000+AE259</f>
        <v>23003</v>
      </c>
      <c r="AI259" t="s">
        <v>918</v>
      </c>
    </row>
    <row r="260" spans="1:35" hidden="1" outlineLevel="1">
      <c r="A260" t="s">
        <v>2402</v>
      </c>
      <c r="B260" s="11" t="s">
        <v>2310</v>
      </c>
      <c r="E260" s="1">
        <f t="shared" si="65"/>
        <v>226</v>
      </c>
      <c r="G260" s="1">
        <v>122</v>
      </c>
      <c r="H260" s="2"/>
      <c r="I260" s="2">
        <f t="shared" si="66"/>
        <v>0.53982300884955747</v>
      </c>
      <c r="J260" s="10">
        <f t="shared" si="58"/>
        <v>1</v>
      </c>
      <c r="K260" s="9">
        <f t="shared" si="59"/>
        <v>3</v>
      </c>
      <c r="L260" s="8">
        <f t="shared" si="60"/>
        <v>2</v>
      </c>
      <c r="M260" s="2">
        <f t="shared" si="61"/>
        <v>0.48230088495575218</v>
      </c>
      <c r="N260" s="2">
        <f t="shared" si="62"/>
        <v>0.22566371681415928</v>
      </c>
      <c r="O260" s="2">
        <f t="shared" si="63"/>
        <v>0.2831858407079646</v>
      </c>
      <c r="P260" s="2">
        <f t="shared" si="64"/>
        <v>8.8495575221239076E-3</v>
      </c>
      <c r="Q260" s="1">
        <v>109</v>
      </c>
      <c r="R260" s="1">
        <v>51</v>
      </c>
      <c r="S260" s="1">
        <v>64</v>
      </c>
      <c r="U260" s="1">
        <v>2</v>
      </c>
      <c r="W260" s="1"/>
      <c r="X260" s="1"/>
      <c r="Z260" t="s">
        <v>660</v>
      </c>
      <c r="AA260" t="e">
        <f>#REF!</f>
        <v>#REF!</v>
      </c>
      <c r="AD260" s="35">
        <v>23</v>
      </c>
      <c r="AE260" s="37">
        <v>3</v>
      </c>
      <c r="AF260" s="37">
        <v>55</v>
      </c>
      <c r="AG260" s="41">
        <v>11335</v>
      </c>
      <c r="AH260" s="41">
        <f t="shared" si="67"/>
        <v>23003</v>
      </c>
      <c r="AI260" t="s">
        <v>918</v>
      </c>
    </row>
    <row r="261" spans="1:35" hidden="1" outlineLevel="1">
      <c r="A261" t="s">
        <v>2018</v>
      </c>
      <c r="B261" s="11" t="s">
        <v>2310</v>
      </c>
      <c r="E261" s="1">
        <f t="shared" si="65"/>
        <v>21</v>
      </c>
      <c r="G261" s="1">
        <v>16</v>
      </c>
      <c r="H261" s="2"/>
      <c r="I261" s="2">
        <f t="shared" si="66"/>
        <v>0.76190476190476186</v>
      </c>
      <c r="J261" s="10">
        <f t="shared" si="58"/>
        <v>2</v>
      </c>
      <c r="K261" s="9">
        <f t="shared" si="59"/>
        <v>1</v>
      </c>
      <c r="L261" s="8">
        <f t="shared" si="60"/>
        <v>3</v>
      </c>
      <c r="M261" s="2">
        <f t="shared" si="61"/>
        <v>0.23809523809523808</v>
      </c>
      <c r="N261" s="2">
        <f t="shared" si="62"/>
        <v>0.52380952380952384</v>
      </c>
      <c r="O261" s="2">
        <f t="shared" si="63"/>
        <v>0.14285714285714285</v>
      </c>
      <c r="P261" s="2">
        <f t="shared" si="64"/>
        <v>9.5238095238095177E-2</v>
      </c>
      <c r="Q261" s="1">
        <v>5</v>
      </c>
      <c r="R261" s="1">
        <v>11</v>
      </c>
      <c r="S261" s="1">
        <v>3</v>
      </c>
      <c r="U261" s="1">
        <v>2</v>
      </c>
      <c r="W261" s="1"/>
      <c r="X261" s="1"/>
      <c r="Z261" t="s">
        <v>2321</v>
      </c>
      <c r="AA261" t="e">
        <f>#REF!</f>
        <v>#REF!</v>
      </c>
      <c r="AD261" s="35">
        <v>23</v>
      </c>
      <c r="AE261" s="37">
        <v>29</v>
      </c>
      <c r="AF261" s="37">
        <v>35</v>
      </c>
      <c r="AG261" s="41">
        <v>11755</v>
      </c>
      <c r="AH261" s="41">
        <f t="shared" si="67"/>
        <v>23029</v>
      </c>
      <c r="AI261" t="s">
        <v>918</v>
      </c>
    </row>
    <row r="262" spans="1:35" hidden="1" outlineLevel="1">
      <c r="A262" t="s">
        <v>1253</v>
      </c>
      <c r="B262" s="11" t="s">
        <v>2310</v>
      </c>
      <c r="E262" s="1">
        <f t="shared" si="65"/>
        <v>323</v>
      </c>
      <c r="G262" s="1">
        <v>168</v>
      </c>
      <c r="H262" s="2"/>
      <c r="I262" s="2">
        <f t="shared" si="66"/>
        <v>0.52012383900928794</v>
      </c>
      <c r="J262" s="10">
        <f t="shared" si="58"/>
        <v>2</v>
      </c>
      <c r="K262" s="9">
        <f t="shared" si="59"/>
        <v>3</v>
      </c>
      <c r="L262" s="8">
        <f t="shared" si="60"/>
        <v>1</v>
      </c>
      <c r="M262" s="2">
        <f t="shared" si="61"/>
        <v>0.28173374613003094</v>
      </c>
      <c r="N262" s="2">
        <f t="shared" si="62"/>
        <v>0.26006191950464397</v>
      </c>
      <c r="O262" s="2">
        <f t="shared" si="63"/>
        <v>0.43962848297213625</v>
      </c>
      <c r="P262" s="2">
        <f t="shared" si="64"/>
        <v>1.8575851393188902E-2</v>
      </c>
      <c r="Q262" s="1">
        <v>91</v>
      </c>
      <c r="R262" s="1">
        <v>84</v>
      </c>
      <c r="S262" s="1">
        <v>142</v>
      </c>
      <c r="U262" s="1">
        <v>6</v>
      </c>
      <c r="W262" s="1"/>
      <c r="X262" s="1"/>
      <c r="Z262" t="s">
        <v>660</v>
      </c>
      <c r="AA262" t="e">
        <f>#REF!</f>
        <v>#REF!</v>
      </c>
      <c r="AD262" s="35">
        <v>23</v>
      </c>
      <c r="AE262" s="37">
        <v>3</v>
      </c>
      <c r="AF262" s="37">
        <v>60</v>
      </c>
      <c r="AG262" s="41">
        <v>12000</v>
      </c>
      <c r="AH262" s="41">
        <f t="shared" si="67"/>
        <v>23003</v>
      </c>
      <c r="AI262" t="s">
        <v>918</v>
      </c>
    </row>
    <row r="263" spans="1:35" hidden="1" outlineLevel="1">
      <c r="A263" t="s">
        <v>891</v>
      </c>
      <c r="B263" s="11" t="s">
        <v>2310</v>
      </c>
      <c r="E263" s="1">
        <f t="shared" si="65"/>
        <v>1036</v>
      </c>
      <c r="G263" s="1">
        <v>464</v>
      </c>
      <c r="H263" s="2"/>
      <c r="I263" s="2">
        <f t="shared" si="66"/>
        <v>0.44787644787644787</v>
      </c>
      <c r="J263" s="10">
        <f t="shared" si="58"/>
        <v>3</v>
      </c>
      <c r="K263" s="9">
        <f t="shared" si="59"/>
        <v>2</v>
      </c>
      <c r="L263" s="8">
        <f t="shared" si="60"/>
        <v>1</v>
      </c>
      <c r="M263" s="2">
        <f t="shared" si="61"/>
        <v>0.17953667953667954</v>
      </c>
      <c r="N263" s="2">
        <f t="shared" si="62"/>
        <v>0.38996138996138996</v>
      </c>
      <c r="O263" s="2">
        <f t="shared" si="63"/>
        <v>0.40637065637065639</v>
      </c>
      <c r="P263" s="2">
        <f t="shared" si="64"/>
        <v>2.4131274131274139E-2</v>
      </c>
      <c r="Q263" s="1">
        <v>186</v>
      </c>
      <c r="R263" s="1">
        <v>404</v>
      </c>
      <c r="S263" s="1">
        <v>421</v>
      </c>
      <c r="U263" s="1">
        <v>25</v>
      </c>
      <c r="W263" s="1"/>
      <c r="X263" s="1"/>
      <c r="Z263" t="s">
        <v>710</v>
      </c>
      <c r="AA263" t="e">
        <f>#REF!</f>
        <v>#REF!</v>
      </c>
      <c r="AD263" s="35">
        <v>23</v>
      </c>
      <c r="AE263" s="37">
        <v>19</v>
      </c>
      <c r="AF263" s="37">
        <v>45</v>
      </c>
      <c r="AG263" s="41">
        <v>12105</v>
      </c>
      <c r="AH263" s="41">
        <f t="shared" si="67"/>
        <v>23019</v>
      </c>
      <c r="AI263" t="s">
        <v>918</v>
      </c>
    </row>
    <row r="264" spans="1:35" hidden="1" outlineLevel="1">
      <c r="A264" t="s">
        <v>1326</v>
      </c>
      <c r="B264" s="11" t="s">
        <v>2310</v>
      </c>
      <c r="E264" s="1">
        <f t="shared" si="65"/>
        <v>224</v>
      </c>
      <c r="G264" s="1">
        <v>131</v>
      </c>
      <c r="H264" s="2"/>
      <c r="I264" s="2">
        <f t="shared" si="66"/>
        <v>0.5848214285714286</v>
      </c>
      <c r="J264" s="10">
        <f t="shared" si="58"/>
        <v>3</v>
      </c>
      <c r="K264" s="9">
        <f t="shared" si="59"/>
        <v>1</v>
      </c>
      <c r="L264" s="8">
        <f t="shared" si="60"/>
        <v>2</v>
      </c>
      <c r="M264" s="2">
        <f t="shared" si="61"/>
        <v>0.26785714285714285</v>
      </c>
      <c r="N264" s="2">
        <f t="shared" si="62"/>
        <v>0.40625</v>
      </c>
      <c r="O264" s="2">
        <f t="shared" si="63"/>
        <v>0.30357142857142855</v>
      </c>
      <c r="P264" s="2">
        <f t="shared" si="64"/>
        <v>2.2321428571428659E-2</v>
      </c>
      <c r="Q264" s="1">
        <v>60</v>
      </c>
      <c r="R264" s="1">
        <v>91</v>
      </c>
      <c r="S264" s="1">
        <v>68</v>
      </c>
      <c r="U264" s="1">
        <v>5</v>
      </c>
      <c r="W264" s="1"/>
      <c r="X264" s="1"/>
      <c r="Z264" t="s">
        <v>2321</v>
      </c>
      <c r="AA264" t="e">
        <f>#REF!</f>
        <v>#REF!</v>
      </c>
      <c r="AD264" s="35">
        <v>23</v>
      </c>
      <c r="AE264" s="37">
        <v>29</v>
      </c>
      <c r="AF264" s="37">
        <v>40</v>
      </c>
      <c r="AG264" s="41">
        <v>12175</v>
      </c>
      <c r="AH264" s="41">
        <f t="shared" si="67"/>
        <v>23029</v>
      </c>
      <c r="AI264" t="s">
        <v>918</v>
      </c>
    </row>
    <row r="265" spans="1:35" hidden="1" outlineLevel="1">
      <c r="A265" t="s">
        <v>1063</v>
      </c>
      <c r="B265" s="11" t="s">
        <v>2310</v>
      </c>
      <c r="E265" s="1">
        <f t="shared" si="65"/>
        <v>2049</v>
      </c>
      <c r="G265" s="1">
        <v>1013</v>
      </c>
      <c r="H265" s="2"/>
      <c r="I265" s="2">
        <f t="shared" si="66"/>
        <v>0.49438750610053683</v>
      </c>
      <c r="J265" s="10">
        <f t="shared" si="58"/>
        <v>2</v>
      </c>
      <c r="K265" s="9">
        <f t="shared" si="59"/>
        <v>3</v>
      </c>
      <c r="L265" s="8">
        <f t="shared" si="60"/>
        <v>1</v>
      </c>
      <c r="M265" s="2">
        <f t="shared" si="61"/>
        <v>0.32308443142996585</v>
      </c>
      <c r="N265" s="2">
        <f t="shared" si="62"/>
        <v>0.26647144948755491</v>
      </c>
      <c r="O265" s="2">
        <f t="shared" si="63"/>
        <v>0.38262567105905321</v>
      </c>
      <c r="P265" s="2">
        <f t="shared" si="64"/>
        <v>2.7818448023425979E-2</v>
      </c>
      <c r="Q265" s="1">
        <v>662</v>
      </c>
      <c r="R265" s="1">
        <v>546</v>
      </c>
      <c r="S265" s="1">
        <v>784</v>
      </c>
      <c r="U265" s="1">
        <v>57</v>
      </c>
      <c r="W265" s="1"/>
      <c r="X265" s="1"/>
      <c r="Z265" t="s">
        <v>668</v>
      </c>
      <c r="AA265" t="e">
        <f>#REF!</f>
        <v>#REF!</v>
      </c>
      <c r="AD265" s="35">
        <v>23</v>
      </c>
      <c r="AE265" s="37">
        <v>11</v>
      </c>
      <c r="AF265" s="37">
        <v>25</v>
      </c>
      <c r="AG265" s="41">
        <v>12350</v>
      </c>
      <c r="AH265" s="41">
        <f t="shared" si="67"/>
        <v>23011</v>
      </c>
      <c r="AI265" t="s">
        <v>918</v>
      </c>
    </row>
    <row r="266" spans="1:35" hidden="1" outlineLevel="1">
      <c r="A266" t="s">
        <v>1936</v>
      </c>
      <c r="B266" s="11" t="s">
        <v>2310</v>
      </c>
      <c r="E266" s="1">
        <f t="shared" si="65"/>
        <v>929</v>
      </c>
      <c r="G266" s="1">
        <v>445</v>
      </c>
      <c r="H266" s="2"/>
      <c r="I266" s="2">
        <f t="shared" si="66"/>
        <v>0.4790096878363832</v>
      </c>
      <c r="J266" s="10">
        <f t="shared" si="58"/>
        <v>3</v>
      </c>
      <c r="K266" s="9">
        <f t="shared" si="59"/>
        <v>2</v>
      </c>
      <c r="L266" s="8">
        <f t="shared" si="60"/>
        <v>1</v>
      </c>
      <c r="M266" s="2">
        <f t="shared" si="61"/>
        <v>0.25080731969860065</v>
      </c>
      <c r="N266" s="2">
        <f t="shared" si="62"/>
        <v>0.33476856835306784</v>
      </c>
      <c r="O266" s="2">
        <f t="shared" si="63"/>
        <v>0.3939720129171152</v>
      </c>
      <c r="P266" s="2">
        <f t="shared" si="64"/>
        <v>2.0452099031216253E-2</v>
      </c>
      <c r="Q266" s="1">
        <v>233</v>
      </c>
      <c r="R266" s="1">
        <v>311</v>
      </c>
      <c r="S266" s="1">
        <v>366</v>
      </c>
      <c r="U266" s="1">
        <v>19</v>
      </c>
      <c r="W266" s="1"/>
      <c r="X266" s="1"/>
      <c r="Z266" t="s">
        <v>2321</v>
      </c>
      <c r="AA266" t="e">
        <f>#REF!</f>
        <v>#REF!</v>
      </c>
      <c r="AD266" s="35">
        <v>23</v>
      </c>
      <c r="AE266" s="37">
        <v>29</v>
      </c>
      <c r="AF266" s="37">
        <v>45</v>
      </c>
      <c r="AG266" s="41">
        <v>12455</v>
      </c>
      <c r="AH266" s="41">
        <f t="shared" si="67"/>
        <v>23029</v>
      </c>
      <c r="AI266" t="s">
        <v>918</v>
      </c>
    </row>
    <row r="267" spans="1:35" hidden="1" outlineLevel="1">
      <c r="A267" t="s">
        <v>2702</v>
      </c>
      <c r="B267" s="11" t="s">
        <v>2310</v>
      </c>
      <c r="E267" s="1">
        <f t="shared" si="65"/>
        <v>445</v>
      </c>
      <c r="G267" s="1">
        <v>202</v>
      </c>
      <c r="H267" s="2"/>
      <c r="I267" s="2">
        <f t="shared" si="66"/>
        <v>0.45393258426966293</v>
      </c>
      <c r="J267" s="10">
        <f t="shared" si="58"/>
        <v>3</v>
      </c>
      <c r="K267" s="9">
        <f t="shared" si="59"/>
        <v>1</v>
      </c>
      <c r="L267" s="8">
        <f t="shared" si="60"/>
        <v>2</v>
      </c>
      <c r="M267" s="2">
        <f t="shared" si="61"/>
        <v>0.26292134831460673</v>
      </c>
      <c r="N267" s="2">
        <f t="shared" si="62"/>
        <v>0.36404494382022473</v>
      </c>
      <c r="O267" s="2">
        <f t="shared" si="63"/>
        <v>0.34606741573033706</v>
      </c>
      <c r="P267" s="2">
        <f t="shared" si="64"/>
        <v>2.6966292134831538E-2</v>
      </c>
      <c r="Q267" s="1">
        <f>110+7</f>
        <v>117</v>
      </c>
      <c r="R267" s="1">
        <f>153+9</f>
        <v>162</v>
      </c>
      <c r="S267" s="1">
        <f>149+5</f>
        <v>154</v>
      </c>
      <c r="U267" s="1">
        <f>12+0</f>
        <v>12</v>
      </c>
      <c r="W267" s="1"/>
      <c r="X267" s="1"/>
      <c r="Z267" t="s">
        <v>710</v>
      </c>
      <c r="AA267" t="e">
        <f>#REF!</f>
        <v>#REF!</v>
      </c>
      <c r="AD267" s="35">
        <v>23</v>
      </c>
      <c r="AE267" s="37">
        <v>19</v>
      </c>
      <c r="AF267" s="37">
        <v>50</v>
      </c>
      <c r="AG267" s="41">
        <v>12525</v>
      </c>
      <c r="AH267" s="41">
        <f t="shared" si="67"/>
        <v>23019</v>
      </c>
      <c r="AI267" t="s">
        <v>918</v>
      </c>
    </row>
    <row r="268" spans="1:35" hidden="1" outlineLevel="1">
      <c r="A268" t="s">
        <v>2792</v>
      </c>
      <c r="B268" s="11" t="s">
        <v>2310</v>
      </c>
      <c r="E268" s="1">
        <f t="shared" si="65"/>
        <v>876</v>
      </c>
      <c r="G268" s="1">
        <v>574</v>
      </c>
      <c r="H268" s="2"/>
      <c r="I268" s="2">
        <f t="shared" si="66"/>
        <v>0.65525114155251141</v>
      </c>
      <c r="J268" s="10">
        <f t="shared" si="58"/>
        <v>3</v>
      </c>
      <c r="K268" s="9">
        <f t="shared" si="59"/>
        <v>2</v>
      </c>
      <c r="L268" s="8">
        <f t="shared" si="60"/>
        <v>1</v>
      </c>
      <c r="M268" s="2">
        <f t="shared" si="61"/>
        <v>0.25</v>
      </c>
      <c r="N268" s="2">
        <f t="shared" si="62"/>
        <v>0.33561643835616439</v>
      </c>
      <c r="O268" s="2">
        <f t="shared" si="63"/>
        <v>0.36073059360730592</v>
      </c>
      <c r="P268" s="2">
        <f t="shared" si="64"/>
        <v>5.3652968036529691E-2</v>
      </c>
      <c r="Q268" s="1">
        <v>219</v>
      </c>
      <c r="R268" s="1">
        <v>294</v>
      </c>
      <c r="S268" s="1">
        <v>316</v>
      </c>
      <c r="U268" s="1">
        <v>47</v>
      </c>
      <c r="W268" s="1"/>
      <c r="X268" s="1"/>
      <c r="Z268" t="s">
        <v>2014</v>
      </c>
      <c r="AA268" t="e">
        <f>#REF!</f>
        <v>#REF!</v>
      </c>
      <c r="AD268" s="35">
        <v>23</v>
      </c>
      <c r="AE268" s="37">
        <v>7</v>
      </c>
      <c r="AF268" s="37">
        <v>15</v>
      </c>
      <c r="AG268" s="41">
        <v>12595</v>
      </c>
      <c r="AH268" s="41">
        <f t="shared" si="67"/>
        <v>23007</v>
      </c>
      <c r="AI268" t="s">
        <v>918</v>
      </c>
    </row>
    <row r="269" spans="1:35" hidden="1" outlineLevel="1">
      <c r="A269" t="s">
        <v>1251</v>
      </c>
      <c r="B269" s="11" t="s">
        <v>2310</v>
      </c>
      <c r="E269" s="1">
        <f t="shared" si="65"/>
        <v>3027</v>
      </c>
      <c r="G269" s="1">
        <v>1845</v>
      </c>
      <c r="H269" s="2"/>
      <c r="I269" s="2">
        <f t="shared" si="66"/>
        <v>0.60951437066402381</v>
      </c>
      <c r="J269" s="10">
        <f t="shared" si="58"/>
        <v>3</v>
      </c>
      <c r="K269" s="9">
        <f t="shared" si="59"/>
        <v>2</v>
      </c>
      <c r="L269" s="8">
        <f t="shared" si="60"/>
        <v>1</v>
      </c>
      <c r="M269" s="2">
        <f t="shared" si="61"/>
        <v>0.24743970928311859</v>
      </c>
      <c r="N269" s="2">
        <f t="shared" si="62"/>
        <v>0.33002973240832506</v>
      </c>
      <c r="O269" s="2">
        <f t="shared" si="63"/>
        <v>0.39973571192599933</v>
      </c>
      <c r="P269" s="2">
        <f t="shared" si="64"/>
        <v>2.2794846382556966E-2</v>
      </c>
      <c r="Q269" s="1">
        <v>749</v>
      </c>
      <c r="R269" s="1">
        <v>999</v>
      </c>
      <c r="S269" s="1">
        <v>1210</v>
      </c>
      <c r="U269" s="1">
        <v>69</v>
      </c>
      <c r="W269" s="1"/>
      <c r="X269" s="1"/>
      <c r="Z269" t="s">
        <v>668</v>
      </c>
      <c r="AA269" t="e">
        <f>#REF!</f>
        <v>#REF!</v>
      </c>
      <c r="AD269" s="35">
        <v>23</v>
      </c>
      <c r="AE269" s="37">
        <v>11</v>
      </c>
      <c r="AF269" s="37">
        <v>30</v>
      </c>
      <c r="AG269" s="41">
        <v>12735</v>
      </c>
      <c r="AH269" s="41">
        <f t="shared" si="67"/>
        <v>23011</v>
      </c>
      <c r="AI269" t="s">
        <v>918</v>
      </c>
    </row>
    <row r="270" spans="1:35" hidden="1" outlineLevel="1">
      <c r="A270" t="s">
        <v>2334</v>
      </c>
      <c r="B270" s="11" t="s">
        <v>2310</v>
      </c>
      <c r="E270" s="1">
        <f t="shared" si="65"/>
        <v>624</v>
      </c>
      <c r="G270" s="1">
        <v>289</v>
      </c>
      <c r="H270" s="2"/>
      <c r="I270" s="2">
        <f t="shared" si="66"/>
        <v>0.46314102564102566</v>
      </c>
      <c r="J270" s="10">
        <f t="shared" si="58"/>
        <v>3</v>
      </c>
      <c r="K270" s="9">
        <f t="shared" si="59"/>
        <v>2</v>
      </c>
      <c r="L270" s="8">
        <f t="shared" si="60"/>
        <v>1</v>
      </c>
      <c r="M270" s="2">
        <f t="shared" si="61"/>
        <v>0.27564102564102566</v>
      </c>
      <c r="N270" s="2">
        <f t="shared" si="62"/>
        <v>0.28846153846153844</v>
      </c>
      <c r="O270" s="2">
        <f t="shared" si="63"/>
        <v>0.41987179487179488</v>
      </c>
      <c r="P270" s="2">
        <f t="shared" si="64"/>
        <v>1.6025641025641024E-2</v>
      </c>
      <c r="Q270" s="1">
        <v>172</v>
      </c>
      <c r="R270" s="1">
        <v>180</v>
      </c>
      <c r="S270" s="1">
        <v>262</v>
      </c>
      <c r="U270" s="1">
        <v>10</v>
      </c>
      <c r="W270" s="1"/>
      <c r="X270" s="1"/>
      <c r="Z270" t="s">
        <v>710</v>
      </c>
      <c r="AA270" t="e">
        <f>#REF!</f>
        <v>#REF!</v>
      </c>
      <c r="AD270" s="35">
        <v>23</v>
      </c>
      <c r="AE270" s="37">
        <v>19</v>
      </c>
      <c r="AF270" s="37">
        <v>55</v>
      </c>
      <c r="AG270" s="41">
        <v>13365</v>
      </c>
      <c r="AH270" s="41">
        <f t="shared" si="67"/>
        <v>23019</v>
      </c>
      <c r="AI270" t="s">
        <v>918</v>
      </c>
    </row>
    <row r="271" spans="1:35" hidden="1" outlineLevel="1">
      <c r="A271" t="s">
        <v>1436</v>
      </c>
      <c r="B271" s="11" t="s">
        <v>2310</v>
      </c>
      <c r="E271" s="1">
        <f t="shared" si="65"/>
        <v>2369</v>
      </c>
      <c r="G271" s="1">
        <v>1185</v>
      </c>
      <c r="H271" s="2"/>
      <c r="I271" s="2">
        <f t="shared" si="66"/>
        <v>0.50021105951878431</v>
      </c>
      <c r="J271" s="10">
        <f t="shared" si="58"/>
        <v>3</v>
      </c>
      <c r="K271" s="9">
        <f t="shared" si="59"/>
        <v>2</v>
      </c>
      <c r="L271" s="8">
        <f t="shared" si="60"/>
        <v>1</v>
      </c>
      <c r="M271" s="2">
        <f t="shared" si="61"/>
        <v>0.29084001688476152</v>
      </c>
      <c r="N271" s="2">
        <f t="shared" si="62"/>
        <v>0.29379485014774165</v>
      </c>
      <c r="O271" s="2">
        <f t="shared" si="63"/>
        <v>0.38201772899957787</v>
      </c>
      <c r="P271" s="2">
        <f t="shared" si="64"/>
        <v>3.3347403967918909E-2</v>
      </c>
      <c r="Q271" s="1">
        <v>689</v>
      </c>
      <c r="R271" s="1">
        <v>696</v>
      </c>
      <c r="S271" s="1">
        <v>905</v>
      </c>
      <c r="U271" s="1">
        <v>79</v>
      </c>
      <c r="W271" s="1"/>
      <c r="X271" s="1"/>
      <c r="Z271" t="s">
        <v>668</v>
      </c>
      <c r="AA271" t="e">
        <f>#REF!</f>
        <v>#REF!</v>
      </c>
      <c r="AD271" s="35">
        <v>23</v>
      </c>
      <c r="AE271" s="37">
        <v>11</v>
      </c>
      <c r="AF271" s="37">
        <v>35</v>
      </c>
      <c r="AG271" s="41">
        <v>13470</v>
      </c>
      <c r="AH271" s="41">
        <f t="shared" si="67"/>
        <v>23011</v>
      </c>
      <c r="AI271" t="s">
        <v>918</v>
      </c>
    </row>
    <row r="272" spans="1:35" hidden="1" outlineLevel="1">
      <c r="A272" t="s">
        <v>3001</v>
      </c>
      <c r="B272" s="11" t="s">
        <v>2310</v>
      </c>
      <c r="E272" s="1">
        <f t="shared" si="65"/>
        <v>30</v>
      </c>
      <c r="G272" s="1">
        <v>5</v>
      </c>
      <c r="H272" s="2"/>
      <c r="I272" s="2">
        <f t="shared" si="66"/>
        <v>0.16666666666666666</v>
      </c>
      <c r="J272" s="10">
        <f t="shared" si="58"/>
        <v>2</v>
      </c>
      <c r="K272" s="9">
        <f t="shared" si="59"/>
        <v>3</v>
      </c>
      <c r="L272" s="8">
        <f t="shared" si="60"/>
        <v>1</v>
      </c>
      <c r="M272" s="2">
        <f t="shared" si="61"/>
        <v>0.23333333333333334</v>
      </c>
      <c r="N272" s="2">
        <f t="shared" si="62"/>
        <v>0.16666666666666666</v>
      </c>
      <c r="O272" s="2">
        <f t="shared" si="63"/>
        <v>0.6</v>
      </c>
      <c r="P272" s="2">
        <f t="shared" si="64"/>
        <v>0</v>
      </c>
      <c r="Q272" s="1">
        <v>7</v>
      </c>
      <c r="R272" s="1">
        <v>5</v>
      </c>
      <c r="S272" s="1">
        <v>18</v>
      </c>
      <c r="U272" s="1">
        <v>0</v>
      </c>
      <c r="W272" s="1"/>
      <c r="X272" s="1"/>
      <c r="Z272" t="s">
        <v>2321</v>
      </c>
      <c r="AA272" t="e">
        <f>#REF!</f>
        <v>#REF!</v>
      </c>
      <c r="AD272" s="35">
        <v>23</v>
      </c>
      <c r="AE272" s="37">
        <v>29</v>
      </c>
      <c r="AF272" s="37">
        <v>50</v>
      </c>
      <c r="AG272" s="41">
        <v>13610</v>
      </c>
      <c r="AH272" s="41">
        <f t="shared" si="67"/>
        <v>23029</v>
      </c>
      <c r="AI272" t="s">
        <v>44</v>
      </c>
    </row>
    <row r="273" spans="1:35" hidden="1" outlineLevel="1">
      <c r="A273" t="s">
        <v>725</v>
      </c>
      <c r="B273" s="11" t="s">
        <v>2310</v>
      </c>
      <c r="E273" s="1">
        <f t="shared" si="65"/>
        <v>321</v>
      </c>
      <c r="G273" s="1">
        <v>146</v>
      </c>
      <c r="H273" s="2"/>
      <c r="I273" s="2">
        <f t="shared" si="66"/>
        <v>0.45482866043613707</v>
      </c>
      <c r="J273" s="10">
        <f t="shared" si="58"/>
        <v>3</v>
      </c>
      <c r="K273" s="9">
        <f t="shared" si="59"/>
        <v>2</v>
      </c>
      <c r="L273" s="8">
        <f t="shared" si="60"/>
        <v>1</v>
      </c>
      <c r="M273" s="2">
        <f t="shared" si="61"/>
        <v>0.17133956386292834</v>
      </c>
      <c r="N273" s="2">
        <f t="shared" si="62"/>
        <v>0.3925233644859813</v>
      </c>
      <c r="O273" s="2">
        <f t="shared" si="63"/>
        <v>0.42679127725856697</v>
      </c>
      <c r="P273" s="2">
        <f t="shared" si="64"/>
        <v>9.3457943925233655E-3</v>
      </c>
      <c r="Q273" s="1">
        <v>55</v>
      </c>
      <c r="R273" s="1">
        <v>126</v>
      </c>
      <c r="S273" s="1">
        <v>137</v>
      </c>
      <c r="U273" s="1">
        <v>3</v>
      </c>
      <c r="W273" s="1"/>
      <c r="X273" s="1"/>
      <c r="Z273" t="s">
        <v>2321</v>
      </c>
      <c r="AA273" t="e">
        <f>#REF!</f>
        <v>#REF!</v>
      </c>
      <c r="AD273" s="35">
        <v>23</v>
      </c>
      <c r="AE273" s="37">
        <v>29</v>
      </c>
      <c r="AF273" s="37">
        <v>55</v>
      </c>
      <c r="AG273" s="41">
        <v>13750</v>
      </c>
      <c r="AH273" s="41">
        <f t="shared" si="67"/>
        <v>23029</v>
      </c>
      <c r="AI273" t="s">
        <v>918</v>
      </c>
    </row>
    <row r="274" spans="1:35" hidden="1" outlineLevel="1">
      <c r="A274" t="s">
        <v>2165</v>
      </c>
      <c r="B274" s="11" t="s">
        <v>2310</v>
      </c>
      <c r="E274" s="1">
        <f t="shared" si="65"/>
        <v>423</v>
      </c>
      <c r="G274" s="1">
        <v>243</v>
      </c>
      <c r="H274" s="2"/>
      <c r="I274" s="2">
        <f t="shared" si="66"/>
        <v>0.57446808510638303</v>
      </c>
      <c r="J274" s="10">
        <f t="shared" si="58"/>
        <v>3</v>
      </c>
      <c r="K274" s="9">
        <f t="shared" si="59"/>
        <v>2</v>
      </c>
      <c r="L274" s="8">
        <f t="shared" si="60"/>
        <v>1</v>
      </c>
      <c r="M274" s="2">
        <f t="shared" si="61"/>
        <v>0.30969267139479906</v>
      </c>
      <c r="N274" s="2">
        <f t="shared" si="62"/>
        <v>0.32624113475177308</v>
      </c>
      <c r="O274" s="2">
        <f t="shared" si="63"/>
        <v>0.34278959810874704</v>
      </c>
      <c r="P274" s="2">
        <f t="shared" si="64"/>
        <v>2.1276595744680826E-2</v>
      </c>
      <c r="Q274" s="1">
        <f>131+0</f>
        <v>131</v>
      </c>
      <c r="R274" s="1">
        <f>138+0</f>
        <v>138</v>
      </c>
      <c r="S274" s="1">
        <f>143+2</f>
        <v>145</v>
      </c>
      <c r="U274" s="1">
        <f>9+0</f>
        <v>9</v>
      </c>
      <c r="W274" s="1"/>
      <c r="X274" s="1"/>
      <c r="Z274" t="s">
        <v>2321</v>
      </c>
      <c r="AA274" t="e">
        <f>#REF!</f>
        <v>#REF!</v>
      </c>
      <c r="AD274" s="35">
        <v>23</v>
      </c>
      <c r="AE274" s="37">
        <v>29</v>
      </c>
      <c r="AF274" s="37">
        <v>60</v>
      </c>
      <c r="AG274" s="41">
        <v>13820</v>
      </c>
      <c r="AH274" s="41">
        <f t="shared" si="67"/>
        <v>23029</v>
      </c>
      <c r="AI274" t="s">
        <v>918</v>
      </c>
    </row>
    <row r="275" spans="1:35" hidden="1" outlineLevel="1">
      <c r="A275" t="s">
        <v>2873</v>
      </c>
      <c r="B275" s="11" t="s">
        <v>2310</v>
      </c>
      <c r="E275" s="1">
        <f t="shared" si="65"/>
        <v>334</v>
      </c>
      <c r="G275" s="1">
        <v>110</v>
      </c>
      <c r="H275" s="2"/>
      <c r="I275" s="2">
        <f t="shared" si="66"/>
        <v>0.32934131736526945</v>
      </c>
      <c r="J275" s="10">
        <f t="shared" si="58"/>
        <v>1</v>
      </c>
      <c r="K275" s="9">
        <f t="shared" si="59"/>
        <v>3</v>
      </c>
      <c r="L275" s="8">
        <f t="shared" si="60"/>
        <v>2</v>
      </c>
      <c r="M275" s="2">
        <f t="shared" si="61"/>
        <v>0.42514970059880242</v>
      </c>
      <c r="N275" s="2">
        <f t="shared" si="62"/>
        <v>0.16766467065868262</v>
      </c>
      <c r="O275" s="2">
        <f t="shared" si="63"/>
        <v>0.39520958083832336</v>
      </c>
      <c r="P275" s="2">
        <f t="shared" si="64"/>
        <v>1.19760479041916E-2</v>
      </c>
      <c r="Q275" s="1">
        <v>142</v>
      </c>
      <c r="R275" s="1">
        <v>56</v>
      </c>
      <c r="S275" s="1">
        <v>132</v>
      </c>
      <c r="U275" s="1">
        <v>4</v>
      </c>
      <c r="W275" s="1"/>
      <c r="X275" s="1"/>
      <c r="Z275" t="s">
        <v>660</v>
      </c>
      <c r="AA275" t="e">
        <f>#REF!</f>
        <v>#REF!</v>
      </c>
      <c r="AD275" s="35">
        <v>23</v>
      </c>
      <c r="AE275" s="37">
        <v>3</v>
      </c>
      <c r="AF275" s="37">
        <v>63</v>
      </c>
      <c r="AG275" s="41">
        <v>13900</v>
      </c>
      <c r="AH275" s="41">
        <f t="shared" si="67"/>
        <v>23003</v>
      </c>
      <c r="AI275" t="s">
        <v>2946</v>
      </c>
    </row>
    <row r="276" spans="1:35" hidden="1" outlineLevel="1">
      <c r="A276" t="s">
        <v>762</v>
      </c>
      <c r="B276" s="11" t="s">
        <v>2310</v>
      </c>
      <c r="E276" s="1">
        <f t="shared" si="65"/>
        <v>138</v>
      </c>
      <c r="G276" s="1">
        <v>107</v>
      </c>
      <c r="H276" s="2"/>
      <c r="I276" s="2">
        <f t="shared" si="66"/>
        <v>0.77536231884057971</v>
      </c>
      <c r="J276" s="10">
        <f t="shared" si="58"/>
        <v>1</v>
      </c>
      <c r="K276" s="9">
        <f t="shared" si="59"/>
        <v>2</v>
      </c>
      <c r="L276" s="8">
        <f t="shared" si="60"/>
        <v>3</v>
      </c>
      <c r="M276" s="2">
        <f t="shared" si="61"/>
        <v>0.36231884057971014</v>
      </c>
      <c r="N276" s="2">
        <f t="shared" si="62"/>
        <v>0.32608695652173914</v>
      </c>
      <c r="O276" s="2">
        <f t="shared" si="63"/>
        <v>0.30434782608695654</v>
      </c>
      <c r="P276" s="2">
        <f t="shared" si="64"/>
        <v>7.2463768115941241E-3</v>
      </c>
      <c r="Q276" s="25">
        <f>44+6</f>
        <v>50</v>
      </c>
      <c r="R276" s="25">
        <f>38+7</f>
        <v>45</v>
      </c>
      <c r="S276" s="25">
        <f>38+4</f>
        <v>42</v>
      </c>
      <c r="T276" s="25"/>
      <c r="U276" s="25">
        <f>0+1</f>
        <v>1</v>
      </c>
      <c r="W276" s="1"/>
      <c r="X276" s="1"/>
      <c r="Z276" t="s">
        <v>2321</v>
      </c>
      <c r="AA276" t="e">
        <f>#REF!</f>
        <v>#REF!</v>
      </c>
      <c r="AD276" s="35">
        <v>23</v>
      </c>
      <c r="AE276" s="37">
        <v>29</v>
      </c>
      <c r="AF276" s="37">
        <v>65</v>
      </c>
      <c r="AG276" s="41">
        <v>14100</v>
      </c>
      <c r="AH276" s="41">
        <f t="shared" si="67"/>
        <v>23029</v>
      </c>
      <c r="AI276" t="s">
        <v>918</v>
      </c>
    </row>
    <row r="277" spans="1:35" hidden="1" outlineLevel="1">
      <c r="A277" t="s">
        <v>3002</v>
      </c>
      <c r="B277" s="11" t="s">
        <v>2310</v>
      </c>
      <c r="E277" s="1">
        <f t="shared" si="65"/>
        <v>142</v>
      </c>
      <c r="G277" s="1">
        <v>74</v>
      </c>
      <c r="H277" s="2"/>
      <c r="I277" s="2">
        <f t="shared" si="66"/>
        <v>0.52112676056338025</v>
      </c>
      <c r="J277" s="10">
        <f t="shared" si="58"/>
        <v>2</v>
      </c>
      <c r="K277" s="9">
        <f t="shared" si="59"/>
        <v>3</v>
      </c>
      <c r="L277" s="8">
        <f t="shared" si="60"/>
        <v>1</v>
      </c>
      <c r="M277" s="2">
        <f t="shared" si="61"/>
        <v>0.28169014084507044</v>
      </c>
      <c r="N277" s="2">
        <f t="shared" si="62"/>
        <v>0.23943661971830985</v>
      </c>
      <c r="O277" s="2">
        <f t="shared" si="63"/>
        <v>0.46478873239436619</v>
      </c>
      <c r="P277" s="2">
        <f t="shared" si="64"/>
        <v>1.4084507042253447E-2</v>
      </c>
      <c r="Q277" s="1">
        <f>39+1</f>
        <v>40</v>
      </c>
      <c r="R277" s="1">
        <f>34+0</f>
        <v>34</v>
      </c>
      <c r="S277" s="1">
        <f>61+5</f>
        <v>66</v>
      </c>
      <c r="U277" s="1">
        <f>2+0</f>
        <v>2</v>
      </c>
      <c r="W277" s="1"/>
      <c r="X277" s="1"/>
      <c r="Z277" t="s">
        <v>2014</v>
      </c>
      <c r="AA277" t="e">
        <f>#REF!</f>
        <v>#REF!</v>
      </c>
      <c r="AD277" s="35">
        <v>23</v>
      </c>
      <c r="AE277" s="37">
        <v>7</v>
      </c>
      <c r="AF277" s="37">
        <v>20</v>
      </c>
      <c r="AG277" s="41">
        <v>14205</v>
      </c>
      <c r="AH277" s="41">
        <f t="shared" si="67"/>
        <v>23007</v>
      </c>
      <c r="AI277" t="s">
        <v>44</v>
      </c>
    </row>
    <row r="278" spans="1:35" hidden="1" outlineLevel="1">
      <c r="A278" t="s">
        <v>80</v>
      </c>
      <c r="B278" s="11" t="s">
        <v>2310</v>
      </c>
      <c r="E278" s="1">
        <f t="shared" si="65"/>
        <v>1503</v>
      </c>
      <c r="G278" s="1">
        <v>810</v>
      </c>
      <c r="H278" s="2"/>
      <c r="I278" s="2">
        <f t="shared" si="66"/>
        <v>0.53892215568862278</v>
      </c>
      <c r="J278" s="10">
        <f t="shared" si="58"/>
        <v>3</v>
      </c>
      <c r="K278" s="9">
        <f t="shared" si="59"/>
        <v>2</v>
      </c>
      <c r="L278" s="8">
        <f t="shared" si="60"/>
        <v>1</v>
      </c>
      <c r="M278" s="2">
        <f t="shared" si="61"/>
        <v>0.2488356620093147</v>
      </c>
      <c r="N278" s="2">
        <f t="shared" si="62"/>
        <v>0.36061210911510311</v>
      </c>
      <c r="O278" s="2">
        <f t="shared" si="63"/>
        <v>0.37059214903526283</v>
      </c>
      <c r="P278" s="2">
        <f t="shared" si="64"/>
        <v>1.9960079840319334E-2</v>
      </c>
      <c r="Q278" s="1">
        <v>374</v>
      </c>
      <c r="R278" s="1">
        <v>542</v>
      </c>
      <c r="S278" s="1">
        <v>557</v>
      </c>
      <c r="U278" s="1">
        <v>30</v>
      </c>
      <c r="W278" s="1"/>
      <c r="X278" s="1"/>
      <c r="Z278" t="s">
        <v>710</v>
      </c>
      <c r="AA278" t="e">
        <f>#REF!</f>
        <v>#REF!</v>
      </c>
      <c r="AD278" s="35">
        <v>23</v>
      </c>
      <c r="AE278" s="37">
        <v>19</v>
      </c>
      <c r="AF278" s="37">
        <v>60</v>
      </c>
      <c r="AG278" s="41">
        <v>14310</v>
      </c>
      <c r="AH278" s="41">
        <f t="shared" si="67"/>
        <v>23019</v>
      </c>
      <c r="AI278" t="s">
        <v>918</v>
      </c>
    </row>
    <row r="279" spans="1:35" hidden="1" outlineLevel="1">
      <c r="A279" t="s">
        <v>305</v>
      </c>
      <c r="B279" s="11" t="s">
        <v>2310</v>
      </c>
      <c r="E279" s="1">
        <f t="shared" si="65"/>
        <v>1971</v>
      </c>
      <c r="G279" s="1">
        <v>1002</v>
      </c>
      <c r="H279" s="2"/>
      <c r="I279" s="2">
        <f t="shared" si="66"/>
        <v>0.50837138508371382</v>
      </c>
      <c r="J279" s="10">
        <f t="shared" si="58"/>
        <v>3</v>
      </c>
      <c r="K279" s="9">
        <f t="shared" si="59"/>
        <v>1</v>
      </c>
      <c r="L279" s="8">
        <f t="shared" si="60"/>
        <v>2</v>
      </c>
      <c r="M279" s="2">
        <f t="shared" si="61"/>
        <v>0.19989852866565194</v>
      </c>
      <c r="N279" s="2">
        <f t="shared" si="62"/>
        <v>0.40233384069000505</v>
      </c>
      <c r="O279" s="2">
        <f t="shared" si="63"/>
        <v>0.38001014713343478</v>
      </c>
      <c r="P279" s="2">
        <f t="shared" si="64"/>
        <v>1.7757483510908223E-2</v>
      </c>
      <c r="Q279" s="1">
        <v>394</v>
      </c>
      <c r="R279" s="1">
        <v>793</v>
      </c>
      <c r="S279" s="1">
        <v>749</v>
      </c>
      <c r="U279" s="1">
        <v>35</v>
      </c>
      <c r="W279" s="1"/>
      <c r="X279" s="1"/>
      <c r="Z279" t="s">
        <v>710</v>
      </c>
      <c r="AA279" t="e">
        <f>#REF!</f>
        <v>#REF!</v>
      </c>
      <c r="AD279" s="35">
        <v>23</v>
      </c>
      <c r="AE279" s="37">
        <v>19</v>
      </c>
      <c r="AF279" s="37">
        <v>65</v>
      </c>
      <c r="AG279" s="41">
        <v>14380</v>
      </c>
      <c r="AH279" s="41">
        <f t="shared" si="67"/>
        <v>23019</v>
      </c>
      <c r="AI279" t="s">
        <v>918</v>
      </c>
    </row>
    <row r="280" spans="1:35" hidden="1" outlineLevel="1">
      <c r="A280" t="s">
        <v>1832</v>
      </c>
      <c r="B280" s="11" t="s">
        <v>2310</v>
      </c>
      <c r="E280" s="1">
        <f t="shared" si="65"/>
        <v>1082</v>
      </c>
      <c r="G280" s="1">
        <v>623</v>
      </c>
      <c r="H280" s="2"/>
      <c r="I280" s="2">
        <f t="shared" si="66"/>
        <v>0.57578558225508314</v>
      </c>
      <c r="J280" s="10">
        <f t="shared" si="58"/>
        <v>2</v>
      </c>
      <c r="K280" s="9">
        <f t="shared" si="59"/>
        <v>3</v>
      </c>
      <c r="L280" s="8">
        <f t="shared" si="60"/>
        <v>1</v>
      </c>
      <c r="M280" s="2">
        <f t="shared" si="61"/>
        <v>0.25693160813308685</v>
      </c>
      <c r="N280" s="2">
        <f t="shared" si="62"/>
        <v>0.25415896487985212</v>
      </c>
      <c r="O280" s="2">
        <f t="shared" si="63"/>
        <v>0.45748613678373384</v>
      </c>
      <c r="P280" s="2">
        <f t="shared" si="64"/>
        <v>3.1423290203327237E-2</v>
      </c>
      <c r="Q280" s="1">
        <v>278</v>
      </c>
      <c r="R280" s="1">
        <v>275</v>
      </c>
      <c r="S280" s="1">
        <v>495</v>
      </c>
      <c r="U280" s="1">
        <v>34</v>
      </c>
      <c r="W280" s="1"/>
      <c r="X280" s="1"/>
      <c r="Z280" t="s">
        <v>1721</v>
      </c>
      <c r="AA280" t="e">
        <f>#REF!</f>
        <v>#REF!</v>
      </c>
      <c r="AD280" s="35">
        <v>23</v>
      </c>
      <c r="AE280" s="37">
        <v>31</v>
      </c>
      <c r="AF280" s="37">
        <v>35</v>
      </c>
      <c r="AG280" s="41">
        <v>14485</v>
      </c>
      <c r="AH280" s="41">
        <f t="shared" si="67"/>
        <v>23031</v>
      </c>
      <c r="AI280" t="s">
        <v>918</v>
      </c>
    </row>
    <row r="281" spans="1:35" hidden="1" outlineLevel="1">
      <c r="A281" t="s">
        <v>867</v>
      </c>
      <c r="B281" s="11" t="s">
        <v>2310</v>
      </c>
      <c r="E281" s="1">
        <f t="shared" si="65"/>
        <v>960</v>
      </c>
      <c r="G281" s="1">
        <v>518</v>
      </c>
      <c r="H281" s="2"/>
      <c r="I281" s="2">
        <f t="shared" si="66"/>
        <v>0.5395833333333333</v>
      </c>
      <c r="J281" s="10">
        <f t="shared" si="58"/>
        <v>3</v>
      </c>
      <c r="K281" s="9">
        <f t="shared" si="59"/>
        <v>2</v>
      </c>
      <c r="L281" s="8">
        <f t="shared" si="60"/>
        <v>1</v>
      </c>
      <c r="M281" s="2">
        <f t="shared" si="61"/>
        <v>0.22291666666666668</v>
      </c>
      <c r="N281" s="2">
        <f t="shared" si="62"/>
        <v>0.37395833333333334</v>
      </c>
      <c r="O281" s="2">
        <f t="shared" si="63"/>
        <v>0.38750000000000001</v>
      </c>
      <c r="P281" s="2">
        <f t="shared" si="64"/>
        <v>1.5625E-2</v>
      </c>
      <c r="Q281" s="1">
        <v>214</v>
      </c>
      <c r="R281" s="1">
        <v>359</v>
      </c>
      <c r="S281" s="1">
        <v>372</v>
      </c>
      <c r="U281" s="1">
        <v>15</v>
      </c>
      <c r="W281" s="1"/>
      <c r="X281" s="1"/>
      <c r="Z281" t="s">
        <v>1681</v>
      </c>
      <c r="AA281" t="e">
        <f>#REF!</f>
        <v>#REF!</v>
      </c>
      <c r="AD281" s="35">
        <v>23</v>
      </c>
      <c r="AE281" s="37">
        <v>25</v>
      </c>
      <c r="AF281" s="37">
        <v>40</v>
      </c>
      <c r="AG281" s="41">
        <v>14555</v>
      </c>
      <c r="AH281" s="41">
        <f t="shared" si="67"/>
        <v>23025</v>
      </c>
      <c r="AI281" t="s">
        <v>918</v>
      </c>
    </row>
    <row r="282" spans="1:35" hidden="1" outlineLevel="1">
      <c r="A282" t="s">
        <v>1288</v>
      </c>
      <c r="B282" s="11" t="s">
        <v>2310</v>
      </c>
      <c r="E282" s="1">
        <f t="shared" si="65"/>
        <v>217</v>
      </c>
      <c r="G282" s="1">
        <v>120</v>
      </c>
      <c r="H282" s="2"/>
      <c r="I282" s="2">
        <f t="shared" si="66"/>
        <v>0.55299539170506917</v>
      </c>
      <c r="J282" s="10">
        <f t="shared" si="58"/>
        <v>2</v>
      </c>
      <c r="K282" s="9">
        <f t="shared" si="59"/>
        <v>3</v>
      </c>
      <c r="L282" s="8">
        <f t="shared" si="60"/>
        <v>1</v>
      </c>
      <c r="M282" s="2">
        <f t="shared" si="61"/>
        <v>0.31336405529953915</v>
      </c>
      <c r="N282" s="2">
        <f t="shared" si="62"/>
        <v>0.21658986175115208</v>
      </c>
      <c r="O282" s="2">
        <f t="shared" si="63"/>
        <v>0.43317972350230416</v>
      </c>
      <c r="P282" s="2">
        <f t="shared" si="64"/>
        <v>3.6866359447004615E-2</v>
      </c>
      <c r="Q282" s="1">
        <v>68</v>
      </c>
      <c r="R282" s="1">
        <v>47</v>
      </c>
      <c r="S282" s="1">
        <v>94</v>
      </c>
      <c r="U282" s="1">
        <v>8</v>
      </c>
      <c r="W282" s="1"/>
      <c r="X282" s="1"/>
      <c r="Z282" t="s">
        <v>2930</v>
      </c>
      <c r="AA282" t="e">
        <f>#REF!</f>
        <v>#REF!</v>
      </c>
      <c r="AD282" s="35">
        <v>23</v>
      </c>
      <c r="AE282" s="37">
        <v>9</v>
      </c>
      <c r="AF282" s="37">
        <v>45</v>
      </c>
      <c r="AG282" s="41">
        <v>14905</v>
      </c>
      <c r="AH282" s="41">
        <f t="shared" si="67"/>
        <v>23009</v>
      </c>
      <c r="AI282" t="s">
        <v>918</v>
      </c>
    </row>
    <row r="283" spans="1:35" hidden="1" outlineLevel="1">
      <c r="A283" t="s">
        <v>351</v>
      </c>
      <c r="B283" s="11" t="s">
        <v>2310</v>
      </c>
      <c r="E283" s="1">
        <f t="shared" si="65"/>
        <v>68</v>
      </c>
      <c r="G283" s="1">
        <v>45</v>
      </c>
      <c r="H283" s="2"/>
      <c r="I283" s="2">
        <f t="shared" si="66"/>
        <v>0.66176470588235292</v>
      </c>
      <c r="J283" s="10">
        <f t="shared" si="58"/>
        <v>3</v>
      </c>
      <c r="K283" s="9">
        <f t="shared" si="59"/>
        <v>1</v>
      </c>
      <c r="L283" s="8">
        <f t="shared" si="60"/>
        <v>2</v>
      </c>
      <c r="M283" s="2">
        <f t="shared" si="61"/>
        <v>0.11764705882352941</v>
      </c>
      <c r="N283" s="2">
        <f t="shared" si="62"/>
        <v>0.61764705882352944</v>
      </c>
      <c r="O283" s="2">
        <f t="shared" si="63"/>
        <v>0.26470588235294118</v>
      </c>
      <c r="P283" s="2">
        <f t="shared" si="64"/>
        <v>-5.5511151231257827E-17</v>
      </c>
      <c r="Q283" s="1">
        <v>8</v>
      </c>
      <c r="R283" s="1">
        <v>42</v>
      </c>
      <c r="S283" s="1">
        <v>18</v>
      </c>
      <c r="U283" s="1">
        <v>0</v>
      </c>
      <c r="W283" s="1"/>
      <c r="X283" s="1"/>
      <c r="Z283" t="s">
        <v>2321</v>
      </c>
      <c r="AA283" t="e">
        <f>#REF!</f>
        <v>#REF!</v>
      </c>
      <c r="AD283" s="35">
        <v>23</v>
      </c>
      <c r="AE283" s="37">
        <v>29</v>
      </c>
      <c r="AF283" s="37">
        <v>70</v>
      </c>
      <c r="AG283" s="41">
        <v>14940</v>
      </c>
      <c r="AH283" s="41">
        <f t="shared" si="67"/>
        <v>23029</v>
      </c>
      <c r="AI283" t="s">
        <v>918</v>
      </c>
    </row>
    <row r="284" spans="1:35" hidden="1" outlineLevel="1">
      <c r="A284" t="s">
        <v>233</v>
      </c>
      <c r="B284" s="11" t="s">
        <v>2310</v>
      </c>
      <c r="E284" s="1">
        <f t="shared" si="65"/>
        <v>193</v>
      </c>
      <c r="G284" s="1">
        <v>110</v>
      </c>
      <c r="H284" s="2"/>
      <c r="I284" s="2">
        <f t="shared" si="66"/>
        <v>0.56994818652849744</v>
      </c>
      <c r="J284" s="10">
        <f t="shared" si="58"/>
        <v>3</v>
      </c>
      <c r="K284" s="9">
        <f t="shared" si="59"/>
        <v>1</v>
      </c>
      <c r="L284" s="8">
        <f t="shared" si="60"/>
        <v>2</v>
      </c>
      <c r="M284" s="2">
        <f t="shared" si="61"/>
        <v>0.21243523316062177</v>
      </c>
      <c r="N284" s="2">
        <f t="shared" si="62"/>
        <v>0.41968911917098445</v>
      </c>
      <c r="O284" s="2">
        <f t="shared" si="63"/>
        <v>0.36787564766839376</v>
      </c>
      <c r="P284" s="2">
        <f t="shared" si="64"/>
        <v>5.5511151231257827E-17</v>
      </c>
      <c r="Q284" s="1">
        <v>41</v>
      </c>
      <c r="R284" s="1">
        <v>81</v>
      </c>
      <c r="S284" s="1">
        <v>71</v>
      </c>
      <c r="U284" s="1">
        <v>0</v>
      </c>
      <c r="W284" s="1"/>
      <c r="X284" s="1"/>
      <c r="Z284" t="s">
        <v>660</v>
      </c>
      <c r="AA284" t="e">
        <f>#REF!</f>
        <v>#REF!</v>
      </c>
      <c r="AD284" s="35">
        <v>23</v>
      </c>
      <c r="AE284" s="37">
        <v>3</v>
      </c>
      <c r="AF284" s="37">
        <v>65</v>
      </c>
      <c r="AG284" s="41">
        <v>15395</v>
      </c>
      <c r="AH284" s="41">
        <f t="shared" si="67"/>
        <v>23003</v>
      </c>
      <c r="AI284" t="s">
        <v>918</v>
      </c>
    </row>
    <row r="285" spans="1:35" hidden="1" outlineLevel="1">
      <c r="A285" t="s">
        <v>204</v>
      </c>
      <c r="B285" s="11" t="s">
        <v>2310</v>
      </c>
      <c r="E285" s="1">
        <f t="shared" si="65"/>
        <v>5959</v>
      </c>
      <c r="G285" s="1">
        <v>4131</v>
      </c>
      <c r="H285" s="2"/>
      <c r="I285" s="2">
        <f t="shared" si="66"/>
        <v>0.69323712032220175</v>
      </c>
      <c r="J285" s="10">
        <f t="shared" si="58"/>
        <v>3</v>
      </c>
      <c r="K285" s="9">
        <f t="shared" si="59"/>
        <v>1</v>
      </c>
      <c r="L285" s="8">
        <f t="shared" si="60"/>
        <v>2</v>
      </c>
      <c r="M285" s="2">
        <f t="shared" si="61"/>
        <v>0.26783017284779326</v>
      </c>
      <c r="N285" s="2">
        <f t="shared" si="62"/>
        <v>0.38446047994629973</v>
      </c>
      <c r="O285" s="2">
        <f t="shared" si="63"/>
        <v>0.32539016613525762</v>
      </c>
      <c r="P285" s="2">
        <f t="shared" si="64"/>
        <v>2.2319181070649452E-2</v>
      </c>
      <c r="Q285" s="1">
        <v>1596</v>
      </c>
      <c r="R285" s="1">
        <v>2291</v>
      </c>
      <c r="S285" s="1">
        <v>1939</v>
      </c>
      <c r="U285" s="1">
        <v>133</v>
      </c>
      <c r="W285" s="1"/>
      <c r="X285" s="1"/>
      <c r="Z285" t="s">
        <v>204</v>
      </c>
      <c r="AA285" t="e">
        <f>#REF!</f>
        <v>#REF!</v>
      </c>
      <c r="AD285" s="35">
        <v>23</v>
      </c>
      <c r="AE285" s="37">
        <v>5</v>
      </c>
      <c r="AF285" s="37">
        <v>30</v>
      </c>
      <c r="AG285" s="41">
        <v>15430</v>
      </c>
      <c r="AH285" s="41">
        <f t="shared" si="67"/>
        <v>23005</v>
      </c>
      <c r="AI285" t="s">
        <v>918</v>
      </c>
    </row>
    <row r="286" spans="1:35" hidden="1" outlineLevel="1">
      <c r="A286" t="s">
        <v>234</v>
      </c>
      <c r="B286" s="11" t="s">
        <v>2310</v>
      </c>
      <c r="E286" s="1">
        <f t="shared" si="65"/>
        <v>1069</v>
      </c>
      <c r="G286" s="1">
        <v>629</v>
      </c>
      <c r="H286" s="2"/>
      <c r="I286" s="2">
        <f t="shared" si="66"/>
        <v>0.58840037418147806</v>
      </c>
      <c r="J286" s="10">
        <f t="shared" si="58"/>
        <v>3</v>
      </c>
      <c r="K286" s="9">
        <f t="shared" si="59"/>
        <v>2</v>
      </c>
      <c r="L286" s="8">
        <f t="shared" si="60"/>
        <v>1</v>
      </c>
      <c r="M286" s="2">
        <f t="shared" si="61"/>
        <v>0.23012160898035547</v>
      </c>
      <c r="N286" s="2">
        <f t="shared" si="62"/>
        <v>0.31898971000935455</v>
      </c>
      <c r="O286" s="2">
        <f t="shared" si="63"/>
        <v>0.40411599625818523</v>
      </c>
      <c r="P286" s="2">
        <f t="shared" si="64"/>
        <v>4.6772684752104721E-2</v>
      </c>
      <c r="Q286" s="1">
        <v>246</v>
      </c>
      <c r="R286" s="1">
        <v>341</v>
      </c>
      <c r="S286" s="1">
        <v>432</v>
      </c>
      <c r="U286" s="1">
        <v>50</v>
      </c>
      <c r="W286" s="1"/>
      <c r="X286" s="1"/>
      <c r="Z286" t="s">
        <v>1659</v>
      </c>
      <c r="AA286" t="e">
        <f>#REF!</f>
        <v>#REF!</v>
      </c>
      <c r="AD286" s="35">
        <v>23</v>
      </c>
      <c r="AE286" s="37">
        <v>13</v>
      </c>
      <c r="AF286" s="37">
        <v>15</v>
      </c>
      <c r="AG286" s="41">
        <v>15780</v>
      </c>
      <c r="AH286" s="41">
        <f t="shared" si="67"/>
        <v>23013</v>
      </c>
      <c r="AI286" t="s">
        <v>918</v>
      </c>
    </row>
    <row r="287" spans="1:35" hidden="1" outlineLevel="1">
      <c r="A287" t="s">
        <v>335</v>
      </c>
      <c r="B287" s="11" t="s">
        <v>2310</v>
      </c>
      <c r="E287" s="1">
        <f t="shared" si="65"/>
        <v>414</v>
      </c>
      <c r="G287" s="1">
        <v>217</v>
      </c>
      <c r="H287" s="2"/>
      <c r="I287" s="2">
        <f t="shared" si="66"/>
        <v>0.52415458937198067</v>
      </c>
      <c r="J287" s="10">
        <f t="shared" si="58"/>
        <v>3</v>
      </c>
      <c r="K287" s="9">
        <f t="shared" si="59"/>
        <v>2</v>
      </c>
      <c r="L287" s="8">
        <f t="shared" si="60"/>
        <v>1</v>
      </c>
      <c r="M287" s="2">
        <f t="shared" si="61"/>
        <v>0.16666666666666666</v>
      </c>
      <c r="N287" s="2">
        <f t="shared" si="62"/>
        <v>0.35748792270531399</v>
      </c>
      <c r="O287" s="2">
        <f t="shared" si="63"/>
        <v>0.45169082125603865</v>
      </c>
      <c r="P287" s="2">
        <f t="shared" si="64"/>
        <v>2.4154589371980728E-2</v>
      </c>
      <c r="Q287" s="1">
        <v>69</v>
      </c>
      <c r="R287" s="1">
        <v>148</v>
      </c>
      <c r="S287" s="1">
        <v>187</v>
      </c>
      <c r="U287" s="1">
        <v>10</v>
      </c>
      <c r="W287" s="1"/>
      <c r="X287" s="1"/>
      <c r="Z287" t="s">
        <v>2321</v>
      </c>
      <c r="AA287" t="e">
        <f>#REF!</f>
        <v>#REF!</v>
      </c>
      <c r="AD287" s="35">
        <v>23</v>
      </c>
      <c r="AE287" s="37">
        <v>29</v>
      </c>
      <c r="AF287" s="37">
        <v>75</v>
      </c>
      <c r="AG287" s="41">
        <v>15920</v>
      </c>
      <c r="AH287" s="41">
        <f t="shared" si="67"/>
        <v>23029</v>
      </c>
      <c r="AI287" t="s">
        <v>918</v>
      </c>
    </row>
    <row r="288" spans="1:35" hidden="1" outlineLevel="1">
      <c r="A288" t="s">
        <v>2892</v>
      </c>
      <c r="B288" s="11" t="s">
        <v>2310</v>
      </c>
      <c r="E288" s="1">
        <f t="shared" si="65"/>
        <v>39</v>
      </c>
      <c r="G288" s="1">
        <v>38</v>
      </c>
      <c r="H288" s="2"/>
      <c r="I288" s="2">
        <f t="shared" si="66"/>
        <v>0.97435897435897434</v>
      </c>
      <c r="J288" s="10">
        <f t="shared" si="58"/>
        <v>1</v>
      </c>
      <c r="K288" s="9">
        <f t="shared" si="59"/>
        <v>3</v>
      </c>
      <c r="L288" s="8">
        <f t="shared" si="60"/>
        <v>2</v>
      </c>
      <c r="M288" s="2">
        <f t="shared" si="61"/>
        <v>0.53846153846153844</v>
      </c>
      <c r="N288" s="2">
        <f t="shared" si="62"/>
        <v>0.20512820512820512</v>
      </c>
      <c r="O288" s="2">
        <f t="shared" si="63"/>
        <v>0.25641025641025639</v>
      </c>
      <c r="P288" s="2">
        <f t="shared" si="64"/>
        <v>5.5511151231257827E-17</v>
      </c>
      <c r="Q288" s="1">
        <v>21</v>
      </c>
      <c r="R288" s="1">
        <v>8</v>
      </c>
      <c r="S288" s="1">
        <v>10</v>
      </c>
      <c r="U288" s="1">
        <v>0</v>
      </c>
      <c r="W288" s="1"/>
      <c r="X288" s="1"/>
      <c r="Z288" t="s">
        <v>660</v>
      </c>
      <c r="AA288" t="e">
        <f>#REF!</f>
        <v>#REF!</v>
      </c>
      <c r="AD288" s="35">
        <v>23</v>
      </c>
      <c r="AE288" s="37">
        <v>3</v>
      </c>
      <c r="AF288" s="37">
        <v>70</v>
      </c>
      <c r="AG288" s="41">
        <v>15990</v>
      </c>
      <c r="AH288" s="41">
        <f t="shared" si="67"/>
        <v>23003</v>
      </c>
      <c r="AI288" t="s">
        <v>44</v>
      </c>
    </row>
    <row r="289" spans="1:35" hidden="1" outlineLevel="1">
      <c r="A289" t="s">
        <v>1714</v>
      </c>
      <c r="B289" s="11" t="s">
        <v>2310</v>
      </c>
      <c r="E289" s="1">
        <f t="shared" si="65"/>
        <v>249</v>
      </c>
      <c r="G289" s="1">
        <v>183</v>
      </c>
      <c r="H289" s="2"/>
      <c r="I289" s="2">
        <f t="shared" si="66"/>
        <v>0.73493975903614461</v>
      </c>
      <c r="J289" s="10">
        <f t="shared" si="58"/>
        <v>3</v>
      </c>
      <c r="K289" s="9">
        <f t="shared" si="59"/>
        <v>2</v>
      </c>
      <c r="L289" s="8">
        <f t="shared" si="60"/>
        <v>1</v>
      </c>
      <c r="M289" s="2">
        <f t="shared" si="61"/>
        <v>0.21285140562248997</v>
      </c>
      <c r="N289" s="2">
        <f t="shared" si="62"/>
        <v>0.36947791164658633</v>
      </c>
      <c r="O289" s="2">
        <f t="shared" si="63"/>
        <v>0.39357429718875503</v>
      </c>
      <c r="P289" s="2">
        <f t="shared" si="64"/>
        <v>2.4096385542168697E-2</v>
      </c>
      <c r="Q289" s="1">
        <v>53</v>
      </c>
      <c r="R289" s="1">
        <v>92</v>
      </c>
      <c r="S289" s="1">
        <v>98</v>
      </c>
      <c r="U289" s="1">
        <v>6</v>
      </c>
      <c r="W289" s="1"/>
      <c r="X289" s="1"/>
      <c r="Z289" t="s">
        <v>2014</v>
      </c>
      <c r="AA289" t="e">
        <f>#REF!</f>
        <v>#REF!</v>
      </c>
      <c r="AD289" s="35">
        <v>23</v>
      </c>
      <c r="AE289" s="37">
        <v>7</v>
      </c>
      <c r="AF289" s="37">
        <v>25</v>
      </c>
      <c r="AG289" s="41">
        <v>16165</v>
      </c>
      <c r="AH289" s="41">
        <f t="shared" si="67"/>
        <v>23007</v>
      </c>
      <c r="AI289" t="s">
        <v>44</v>
      </c>
    </row>
    <row r="290" spans="1:35" hidden="1" outlineLevel="1">
      <c r="A290" t="s">
        <v>2075</v>
      </c>
      <c r="B290" s="11" t="s">
        <v>2310</v>
      </c>
      <c r="E290" s="1">
        <f t="shared" si="65"/>
        <v>2079</v>
      </c>
      <c r="G290" s="1">
        <v>1056</v>
      </c>
      <c r="H290" s="2"/>
      <c r="I290" s="2">
        <f t="shared" si="66"/>
        <v>0.50793650793650791</v>
      </c>
      <c r="J290" s="10">
        <f t="shared" si="58"/>
        <v>3</v>
      </c>
      <c r="K290" s="9">
        <f t="shared" si="59"/>
        <v>2</v>
      </c>
      <c r="L290" s="8">
        <f t="shared" si="60"/>
        <v>1</v>
      </c>
      <c r="M290" s="2">
        <f t="shared" si="61"/>
        <v>0.26984126984126983</v>
      </c>
      <c r="N290" s="2">
        <f t="shared" si="62"/>
        <v>0.34006734006734007</v>
      </c>
      <c r="O290" s="2">
        <f t="shared" si="63"/>
        <v>0.35401635401635401</v>
      </c>
      <c r="P290" s="2">
        <f t="shared" si="64"/>
        <v>3.6075036075036149E-2</v>
      </c>
      <c r="Q290" s="1">
        <v>561</v>
      </c>
      <c r="R290" s="1">
        <v>707</v>
      </c>
      <c r="S290" s="1">
        <v>736</v>
      </c>
      <c r="U290" s="1">
        <v>75</v>
      </c>
      <c r="W290" s="1"/>
      <c r="X290" s="1"/>
      <c r="Z290" t="s">
        <v>1886</v>
      </c>
      <c r="AA290" t="e">
        <f>#REF!</f>
        <v>#REF!</v>
      </c>
      <c r="AD290" s="35">
        <v>23</v>
      </c>
      <c r="AE290" s="37">
        <v>15</v>
      </c>
      <c r="AF290" s="37">
        <v>30</v>
      </c>
      <c r="AG290" s="41">
        <v>16235</v>
      </c>
      <c r="AH290" s="41">
        <f t="shared" si="67"/>
        <v>23015</v>
      </c>
      <c r="AI290" t="s">
        <v>918</v>
      </c>
    </row>
    <row r="291" spans="1:35" hidden="1" outlineLevel="1">
      <c r="A291" t="s">
        <v>434</v>
      </c>
      <c r="B291" s="11" t="s">
        <v>2310</v>
      </c>
      <c r="E291" s="1">
        <f t="shared" si="65"/>
        <v>498</v>
      </c>
      <c r="G291" s="1">
        <v>174</v>
      </c>
      <c r="H291" s="2"/>
      <c r="I291" s="2">
        <f t="shared" si="66"/>
        <v>0.3493975903614458</v>
      </c>
      <c r="J291" s="10">
        <f t="shared" si="58"/>
        <v>3</v>
      </c>
      <c r="K291" s="9">
        <f t="shared" si="59"/>
        <v>2</v>
      </c>
      <c r="L291" s="8">
        <f t="shared" si="60"/>
        <v>1</v>
      </c>
      <c r="M291" s="2">
        <f t="shared" si="61"/>
        <v>0.24698795180722891</v>
      </c>
      <c r="N291" s="2">
        <f t="shared" si="62"/>
        <v>0.32128514056224899</v>
      </c>
      <c r="O291" s="2">
        <f t="shared" si="63"/>
        <v>0.42771084337349397</v>
      </c>
      <c r="P291" s="2">
        <f t="shared" si="64"/>
        <v>4.0160642570281624E-3</v>
      </c>
      <c r="Q291" s="1">
        <v>123</v>
      </c>
      <c r="R291" s="1">
        <v>160</v>
      </c>
      <c r="S291" s="1">
        <v>213</v>
      </c>
      <c r="U291" s="1">
        <v>2</v>
      </c>
      <c r="W291" s="1"/>
      <c r="X291" s="1"/>
      <c r="Z291" t="s">
        <v>2321</v>
      </c>
      <c r="AA291" t="e">
        <f>#REF!</f>
        <v>#REF!</v>
      </c>
      <c r="AD291" s="35">
        <v>23</v>
      </c>
      <c r="AE291" s="37">
        <v>29</v>
      </c>
      <c r="AF291" s="37">
        <v>80</v>
      </c>
      <c r="AG291" s="41">
        <v>16410</v>
      </c>
      <c r="AH291" s="41">
        <f t="shared" si="67"/>
        <v>23029</v>
      </c>
      <c r="AI291" t="s">
        <v>918</v>
      </c>
    </row>
    <row r="292" spans="1:35" hidden="1" outlineLevel="1">
      <c r="A292" t="s">
        <v>435</v>
      </c>
      <c r="B292" s="11" t="s">
        <v>2310</v>
      </c>
      <c r="E292" s="1">
        <f t="shared" si="65"/>
        <v>1426</v>
      </c>
      <c r="G292" s="1">
        <v>786</v>
      </c>
      <c r="H292" s="2"/>
      <c r="I292" s="2">
        <f t="shared" si="66"/>
        <v>0.55119214586255261</v>
      </c>
      <c r="J292" s="10">
        <f t="shared" si="58"/>
        <v>3</v>
      </c>
      <c r="K292" s="9">
        <f t="shared" si="59"/>
        <v>2</v>
      </c>
      <c r="L292" s="8">
        <f t="shared" si="60"/>
        <v>1</v>
      </c>
      <c r="M292" s="2">
        <f t="shared" si="61"/>
        <v>0.22300140252454417</v>
      </c>
      <c r="N292" s="2">
        <f t="shared" si="62"/>
        <v>0.27068723702664799</v>
      </c>
      <c r="O292" s="2">
        <f t="shared" si="63"/>
        <v>0.49438990182328191</v>
      </c>
      <c r="P292" s="2">
        <f t="shared" si="64"/>
        <v>1.192145862552596E-2</v>
      </c>
      <c r="Q292" s="1">
        <v>318</v>
      </c>
      <c r="R292" s="1">
        <v>386</v>
      </c>
      <c r="S292" s="1">
        <v>705</v>
      </c>
      <c r="U292" s="1">
        <v>17</v>
      </c>
      <c r="W292" s="1"/>
      <c r="X292" s="1"/>
      <c r="Z292" t="s">
        <v>1721</v>
      </c>
      <c r="AA292" t="e">
        <f>#REF!</f>
        <v>#REF!</v>
      </c>
      <c r="AD292" s="35">
        <v>23</v>
      </c>
      <c r="AE292" s="37">
        <v>31</v>
      </c>
      <c r="AF292" s="37">
        <v>40</v>
      </c>
      <c r="AG292" s="41">
        <v>16725</v>
      </c>
      <c r="AH292" s="41">
        <f t="shared" si="67"/>
        <v>23031</v>
      </c>
      <c r="AI292" t="s">
        <v>918</v>
      </c>
    </row>
    <row r="293" spans="1:35" hidden="1" outlineLevel="1">
      <c r="A293" s="19" t="s">
        <v>2940</v>
      </c>
      <c r="B293" s="11" t="s">
        <v>2310</v>
      </c>
      <c r="E293" s="1">
        <f t="shared" si="65"/>
        <v>9</v>
      </c>
      <c r="G293" s="1">
        <v>10</v>
      </c>
      <c r="H293" s="2"/>
      <c r="I293" s="2">
        <f>G293/E293</f>
        <v>1.1111111111111112</v>
      </c>
      <c r="J293" s="10">
        <f t="shared" si="58"/>
        <v>2</v>
      </c>
      <c r="K293" s="9">
        <f t="shared" si="59"/>
        <v>1</v>
      </c>
      <c r="L293" s="8">
        <f t="shared" si="60"/>
        <v>3</v>
      </c>
      <c r="M293" s="2">
        <f t="shared" si="61"/>
        <v>0.33333333333333331</v>
      </c>
      <c r="N293" s="2">
        <f t="shared" si="62"/>
        <v>0.55555555555555558</v>
      </c>
      <c r="O293" s="2">
        <f t="shared" si="63"/>
        <v>0.1111111111111111</v>
      </c>
      <c r="P293" s="2">
        <f t="shared" si="64"/>
        <v>5.5511151231257827E-17</v>
      </c>
      <c r="Q293" s="1">
        <v>3</v>
      </c>
      <c r="R293" s="1">
        <v>5</v>
      </c>
      <c r="S293" s="1">
        <v>1</v>
      </c>
      <c r="U293" s="1">
        <v>0</v>
      </c>
      <c r="W293" s="1"/>
      <c r="X293" s="1"/>
      <c r="Z293" t="s">
        <v>2930</v>
      </c>
      <c r="AA293" t="e">
        <f>#REF!</f>
        <v>#REF!</v>
      </c>
      <c r="AD293" s="35">
        <v>23</v>
      </c>
      <c r="AE293" s="37">
        <v>9</v>
      </c>
      <c r="AG293" s="41">
        <v>16750</v>
      </c>
      <c r="AH293" s="41">
        <f t="shared" si="67"/>
        <v>23009</v>
      </c>
      <c r="AI293" t="s">
        <v>2946</v>
      </c>
    </row>
    <row r="294" spans="1:35" hidden="1" outlineLevel="1">
      <c r="A294" t="s">
        <v>1094</v>
      </c>
      <c r="B294" s="11" t="s">
        <v>2310</v>
      </c>
      <c r="E294" s="1">
        <f t="shared" si="65"/>
        <v>46</v>
      </c>
      <c r="G294" s="1">
        <v>25</v>
      </c>
      <c r="H294" s="2"/>
      <c r="I294" s="2">
        <f t="shared" si="66"/>
        <v>0.54347826086956519</v>
      </c>
      <c r="J294" s="10">
        <f t="shared" si="58"/>
        <v>3</v>
      </c>
      <c r="K294" s="9">
        <f t="shared" si="59"/>
        <v>1</v>
      </c>
      <c r="L294" s="8">
        <f t="shared" si="60"/>
        <v>2</v>
      </c>
      <c r="M294" s="2">
        <f t="shared" si="61"/>
        <v>0.2608695652173913</v>
      </c>
      <c r="N294" s="2">
        <f t="shared" si="62"/>
        <v>0.34782608695652173</v>
      </c>
      <c r="O294" s="2">
        <f t="shared" si="63"/>
        <v>0.32608695652173914</v>
      </c>
      <c r="P294" s="2">
        <f t="shared" si="64"/>
        <v>6.5217391304347783E-2</v>
      </c>
      <c r="Q294" s="1">
        <v>12</v>
      </c>
      <c r="R294" s="1">
        <v>16</v>
      </c>
      <c r="S294" s="1">
        <v>15</v>
      </c>
      <c r="U294" s="1">
        <v>3</v>
      </c>
      <c r="W294" s="1"/>
      <c r="X294" s="1"/>
      <c r="Z294" t="s">
        <v>2321</v>
      </c>
      <c r="AA294" t="e">
        <f>#REF!</f>
        <v>#REF!</v>
      </c>
      <c r="AD294" s="35">
        <v>23</v>
      </c>
      <c r="AE294" s="37">
        <v>29</v>
      </c>
      <c r="AF294" s="37">
        <v>85</v>
      </c>
      <c r="AG294" s="41">
        <v>16865</v>
      </c>
      <c r="AH294" s="41">
        <f t="shared" si="67"/>
        <v>23029</v>
      </c>
      <c r="AI294" t="s">
        <v>918</v>
      </c>
    </row>
    <row r="295" spans="1:35" hidden="1" outlineLevel="1">
      <c r="A295" t="s">
        <v>2341</v>
      </c>
      <c r="B295" s="11" t="s">
        <v>2310</v>
      </c>
      <c r="E295" s="1">
        <f t="shared" si="65"/>
        <v>1352</v>
      </c>
      <c r="G295" s="1">
        <v>792</v>
      </c>
      <c r="H295" s="2"/>
      <c r="I295" s="2">
        <f t="shared" si="66"/>
        <v>0.58579881656804733</v>
      </c>
      <c r="J295" s="10">
        <f t="shared" si="58"/>
        <v>3</v>
      </c>
      <c r="K295" s="9">
        <f t="shared" si="59"/>
        <v>2</v>
      </c>
      <c r="L295" s="8">
        <f t="shared" si="60"/>
        <v>1</v>
      </c>
      <c r="M295" s="2">
        <f t="shared" si="61"/>
        <v>0.25295857988165682</v>
      </c>
      <c r="N295" s="2">
        <f t="shared" si="62"/>
        <v>0.35133136094674555</v>
      </c>
      <c r="O295" s="2">
        <f t="shared" si="63"/>
        <v>0.37204142011834318</v>
      </c>
      <c r="P295" s="2">
        <f t="shared" si="64"/>
        <v>2.3668639053254448E-2</v>
      </c>
      <c r="Q295" s="1">
        <v>342</v>
      </c>
      <c r="R295" s="1">
        <v>475</v>
      </c>
      <c r="S295" s="1">
        <v>503</v>
      </c>
      <c r="U295" s="1">
        <v>32</v>
      </c>
      <c r="W295" s="1"/>
      <c r="X295" s="1"/>
      <c r="Z295" t="s">
        <v>2930</v>
      </c>
      <c r="AA295" t="e">
        <f>#REF!</f>
        <v>#REF!</v>
      </c>
      <c r="AD295" s="35">
        <v>23</v>
      </c>
      <c r="AE295" s="37">
        <v>9</v>
      </c>
      <c r="AF295" s="37">
        <v>50</v>
      </c>
      <c r="AG295" s="41">
        <v>16935</v>
      </c>
      <c r="AH295" s="41">
        <f t="shared" si="67"/>
        <v>23009</v>
      </c>
      <c r="AI295" t="s">
        <v>918</v>
      </c>
    </row>
    <row r="296" spans="1:35" hidden="1" outlineLevel="1">
      <c r="A296" t="s">
        <v>1413</v>
      </c>
      <c r="B296" s="11" t="s">
        <v>2310</v>
      </c>
      <c r="E296" s="1">
        <f t="shared" si="65"/>
        <v>1791</v>
      </c>
      <c r="G296" s="1">
        <v>875</v>
      </c>
      <c r="H296" s="2"/>
      <c r="I296" s="2">
        <f t="shared" si="66"/>
        <v>0.48855388051367948</v>
      </c>
      <c r="J296" s="10">
        <f t="shared" si="58"/>
        <v>2</v>
      </c>
      <c r="K296" s="9">
        <f t="shared" si="59"/>
        <v>3</v>
      </c>
      <c r="L296" s="8">
        <f t="shared" si="60"/>
        <v>1</v>
      </c>
      <c r="M296" s="2">
        <f t="shared" si="61"/>
        <v>0.30988274706867669</v>
      </c>
      <c r="N296" s="2">
        <f t="shared" si="62"/>
        <v>0.28084868788386375</v>
      </c>
      <c r="O296" s="2">
        <f t="shared" si="63"/>
        <v>0.38023450586264657</v>
      </c>
      <c r="P296" s="2">
        <f t="shared" si="64"/>
        <v>2.9034059184812999E-2</v>
      </c>
      <c r="Q296" s="1">
        <v>555</v>
      </c>
      <c r="R296" s="1">
        <v>503</v>
      </c>
      <c r="S296" s="1">
        <v>681</v>
      </c>
      <c r="U296" s="1">
        <v>52</v>
      </c>
      <c r="W296" s="1"/>
      <c r="X296" s="1"/>
      <c r="Z296" t="s">
        <v>2930</v>
      </c>
      <c r="AA296" t="e">
        <f>#REF!</f>
        <v>#REF!</v>
      </c>
      <c r="AD296" s="35">
        <v>23</v>
      </c>
      <c r="AE296" s="37">
        <v>9</v>
      </c>
      <c r="AF296" s="37">
        <v>55</v>
      </c>
      <c r="AG296" s="41">
        <v>17145</v>
      </c>
      <c r="AH296" s="41">
        <f t="shared" si="67"/>
        <v>23009</v>
      </c>
      <c r="AI296" t="s">
        <v>918</v>
      </c>
    </row>
    <row r="297" spans="1:35" hidden="1" outlineLevel="1">
      <c r="A297" t="s">
        <v>1414</v>
      </c>
      <c r="B297" s="11" t="s">
        <v>2310</v>
      </c>
      <c r="E297" s="1">
        <f t="shared" si="65"/>
        <v>994</v>
      </c>
      <c r="G297" s="1">
        <v>539</v>
      </c>
      <c r="H297" s="2"/>
      <c r="I297" s="2">
        <f t="shared" si="66"/>
        <v>0.54225352112676062</v>
      </c>
      <c r="J297" s="10">
        <f t="shared" si="58"/>
        <v>3</v>
      </c>
      <c r="K297" s="9">
        <f t="shared" si="59"/>
        <v>2</v>
      </c>
      <c r="L297" s="8">
        <f t="shared" si="60"/>
        <v>1</v>
      </c>
      <c r="M297" s="2">
        <f t="shared" si="61"/>
        <v>0.21126760563380281</v>
      </c>
      <c r="N297" s="2">
        <f t="shared" si="62"/>
        <v>0.2857142857142857</v>
      </c>
      <c r="O297" s="2">
        <f t="shared" si="63"/>
        <v>0.4859154929577465</v>
      </c>
      <c r="P297" s="2">
        <f t="shared" si="64"/>
        <v>1.7102615694165046E-2</v>
      </c>
      <c r="Q297" s="1">
        <v>210</v>
      </c>
      <c r="R297" s="1">
        <v>284</v>
      </c>
      <c r="S297" s="1">
        <v>483</v>
      </c>
      <c r="U297" s="1">
        <v>17</v>
      </c>
      <c r="W297" s="1"/>
      <c r="X297" s="1"/>
      <c r="Z297" t="s">
        <v>1607</v>
      </c>
      <c r="AA297" t="e">
        <f>#REF!</f>
        <v>#REF!</v>
      </c>
      <c r="AD297" s="35">
        <v>23</v>
      </c>
      <c r="AE297" s="37">
        <v>17</v>
      </c>
      <c r="AF297" s="37">
        <v>35</v>
      </c>
      <c r="AG297" s="41">
        <v>17250</v>
      </c>
      <c r="AH297" s="41">
        <f t="shared" si="67"/>
        <v>23017</v>
      </c>
      <c r="AI297" t="s">
        <v>918</v>
      </c>
    </row>
    <row r="298" spans="1:35" hidden="1" outlineLevel="1">
      <c r="A298" t="s">
        <v>2893</v>
      </c>
      <c r="B298" s="11" t="s">
        <v>2310</v>
      </c>
      <c r="E298" s="1">
        <f t="shared" si="65"/>
        <v>25</v>
      </c>
      <c r="G298" s="1">
        <v>13</v>
      </c>
      <c r="H298" s="2"/>
      <c r="I298" s="2">
        <f t="shared" si="66"/>
        <v>0.52</v>
      </c>
      <c r="J298" s="10">
        <f t="shared" si="58"/>
        <v>3</v>
      </c>
      <c r="K298" s="9">
        <f t="shared" si="59"/>
        <v>2</v>
      </c>
      <c r="L298" s="8">
        <f t="shared" si="60"/>
        <v>1</v>
      </c>
      <c r="M298" s="2">
        <f t="shared" si="61"/>
        <v>0.24</v>
      </c>
      <c r="N298" s="2">
        <f t="shared" si="62"/>
        <v>0.28000000000000003</v>
      </c>
      <c r="O298" s="2">
        <f t="shared" si="63"/>
        <v>0.48</v>
      </c>
      <c r="P298" s="2">
        <f t="shared" si="64"/>
        <v>0</v>
      </c>
      <c r="Q298" s="1">
        <v>6</v>
      </c>
      <c r="R298" s="1">
        <v>7</v>
      </c>
      <c r="S298" s="1">
        <v>12</v>
      </c>
      <c r="U298" s="1">
        <v>0</v>
      </c>
      <c r="W298" s="1"/>
      <c r="X298" s="1"/>
      <c r="Z298" t="s">
        <v>1681</v>
      </c>
      <c r="AA298" t="e">
        <f>#REF!</f>
        <v>#REF!</v>
      </c>
      <c r="AD298" s="35">
        <v>23</v>
      </c>
      <c r="AE298" s="37">
        <v>25</v>
      </c>
      <c r="AF298" s="37">
        <v>45</v>
      </c>
      <c r="AG298" s="41">
        <v>17285</v>
      </c>
      <c r="AH298" s="41">
        <f t="shared" si="67"/>
        <v>23025</v>
      </c>
      <c r="AI298" t="s">
        <v>44</v>
      </c>
    </row>
    <row r="299" spans="1:35" hidden="1" outlineLevel="1">
      <c r="A299" t="s">
        <v>1329</v>
      </c>
      <c r="B299" s="11" t="s">
        <v>2310</v>
      </c>
      <c r="E299" s="1">
        <f t="shared" si="65"/>
        <v>225</v>
      </c>
      <c r="G299" s="1">
        <v>137</v>
      </c>
      <c r="H299" s="2"/>
      <c r="I299" s="2">
        <f t="shared" si="66"/>
        <v>0.60888888888888892</v>
      </c>
      <c r="J299" s="10">
        <f t="shared" si="58"/>
        <v>3</v>
      </c>
      <c r="K299" s="9">
        <f t="shared" si="59"/>
        <v>1</v>
      </c>
      <c r="L299" s="8">
        <f t="shared" si="60"/>
        <v>2</v>
      </c>
      <c r="M299" s="2">
        <f t="shared" si="61"/>
        <v>0.31111111111111112</v>
      </c>
      <c r="N299" s="2">
        <f t="shared" si="62"/>
        <v>0.36</v>
      </c>
      <c r="O299" s="2">
        <f t="shared" si="63"/>
        <v>0.32444444444444442</v>
      </c>
      <c r="P299" s="2">
        <f t="shared" si="64"/>
        <v>4.4444444444444731E-3</v>
      </c>
      <c r="Q299" s="1">
        <v>70</v>
      </c>
      <c r="R299" s="1">
        <v>81</v>
      </c>
      <c r="S299" s="1">
        <v>73</v>
      </c>
      <c r="U299" s="1">
        <v>1</v>
      </c>
      <c r="W299" s="1"/>
      <c r="X299" s="1"/>
      <c r="Z299" t="s">
        <v>2321</v>
      </c>
      <c r="AA299" t="e">
        <f>#REF!</f>
        <v>#REF!</v>
      </c>
      <c r="AD299" s="35">
        <v>23</v>
      </c>
      <c r="AE299" s="37">
        <v>29</v>
      </c>
      <c r="AF299" s="37">
        <v>90</v>
      </c>
      <c r="AG299" s="41">
        <v>17355</v>
      </c>
      <c r="AH299" s="41">
        <f t="shared" si="67"/>
        <v>23029</v>
      </c>
      <c r="AI299" t="s">
        <v>918</v>
      </c>
    </row>
    <row r="300" spans="1:35" hidden="1" outlineLevel="1">
      <c r="A300" t="s">
        <v>619</v>
      </c>
      <c r="B300" s="11" t="s">
        <v>2310</v>
      </c>
      <c r="E300" s="1">
        <f t="shared" si="65"/>
        <v>317</v>
      </c>
      <c r="G300" s="1">
        <v>282</v>
      </c>
      <c r="H300" s="2"/>
      <c r="I300" s="2">
        <f t="shared" si="66"/>
        <v>0.88958990536277605</v>
      </c>
      <c r="J300" s="10">
        <f t="shared" ref="J300:J363" si="68">RANK(Q300,Q300:V300)</f>
        <v>1</v>
      </c>
      <c r="K300" s="9">
        <f t="shared" ref="K300:K363" si="69">RANK(R300,Q300:V300)</f>
        <v>3</v>
      </c>
      <c r="L300" s="8">
        <f t="shared" ref="L300:L363" si="70">RANK(S300,Q300:V300)</f>
        <v>2</v>
      </c>
      <c r="M300" s="2">
        <f t="shared" ref="M300:M363" si="71">IF(SUM($Q300:$V300)=0,"-",Q300/SUM($Q300:$V300))</f>
        <v>0.39747634069400634</v>
      </c>
      <c r="N300" s="2">
        <f t="shared" ref="N300:N363" si="72">IF(SUM($Q300:$V300)=0,"-",R300/SUM($Q300:$V300))</f>
        <v>0.22712933753943218</v>
      </c>
      <c r="O300" s="2">
        <f t="shared" ref="O300:O363" si="73">IF(SUM($Q300:$V300)=0,"-",S300/SUM($Q300:$V300))</f>
        <v>0.27129337539432175</v>
      </c>
      <c r="P300" s="2">
        <f t="shared" ref="P300:P363" si="74">IF(SUM($Q300:$V300)=0,"-",(1-M300-N300-O300))</f>
        <v>0.10410094637223977</v>
      </c>
      <c r="Q300" s="1">
        <v>126</v>
      </c>
      <c r="R300" s="1">
        <v>72</v>
      </c>
      <c r="S300" s="1">
        <v>86</v>
      </c>
      <c r="U300" s="1">
        <v>33</v>
      </c>
      <c r="W300" s="1"/>
      <c r="X300" s="1"/>
      <c r="Z300" t="s">
        <v>1681</v>
      </c>
      <c r="AA300" t="e">
        <f>#REF!</f>
        <v>#REF!</v>
      </c>
      <c r="AD300" s="35">
        <v>23</v>
      </c>
      <c r="AE300" s="37">
        <v>25</v>
      </c>
      <c r="AF300" s="37">
        <v>50</v>
      </c>
      <c r="AG300" s="41">
        <v>17460</v>
      </c>
      <c r="AH300" s="41">
        <f t="shared" si="67"/>
        <v>23025</v>
      </c>
      <c r="AI300" t="s">
        <v>918</v>
      </c>
    </row>
    <row r="301" spans="1:35" hidden="1" outlineLevel="1">
      <c r="A301" t="s">
        <v>1569</v>
      </c>
      <c r="B301" s="11" t="s">
        <v>2310</v>
      </c>
      <c r="E301" s="1">
        <f t="shared" ref="E301:E364" si="75">SUM(Q301:V301)</f>
        <v>2725</v>
      </c>
      <c r="G301" s="1">
        <v>1344</v>
      </c>
      <c r="H301" s="2"/>
      <c r="I301" s="2">
        <f t="shared" si="66"/>
        <v>0.49321100917431193</v>
      </c>
      <c r="J301" s="10">
        <f t="shared" si="68"/>
        <v>3</v>
      </c>
      <c r="K301" s="9">
        <f t="shared" si="69"/>
        <v>1</v>
      </c>
      <c r="L301" s="8">
        <f t="shared" si="70"/>
        <v>2</v>
      </c>
      <c r="M301" s="2">
        <f t="shared" si="71"/>
        <v>0.30238532110091743</v>
      </c>
      <c r="N301" s="2">
        <f t="shared" si="72"/>
        <v>0.34458715596330275</v>
      </c>
      <c r="O301" s="2">
        <f t="shared" si="73"/>
        <v>0.3277064220183486</v>
      </c>
      <c r="P301" s="2">
        <f t="shared" si="74"/>
        <v>2.5321100917431227E-2</v>
      </c>
      <c r="Q301" s="1">
        <v>824</v>
      </c>
      <c r="R301" s="1">
        <v>939</v>
      </c>
      <c r="S301" s="1">
        <v>893</v>
      </c>
      <c r="U301" s="1">
        <v>69</v>
      </c>
      <c r="W301" s="1"/>
      <c r="X301" s="1"/>
      <c r="Z301" t="s">
        <v>710</v>
      </c>
      <c r="AA301" t="e">
        <f>#REF!</f>
        <v>#REF!</v>
      </c>
      <c r="AD301" s="35">
        <v>23</v>
      </c>
      <c r="AE301" s="37">
        <v>19</v>
      </c>
      <c r="AF301" s="37">
        <v>70</v>
      </c>
      <c r="AG301" s="41">
        <v>17530</v>
      </c>
      <c r="AH301" s="41">
        <f t="shared" si="67"/>
        <v>23019</v>
      </c>
      <c r="AI301" t="s">
        <v>918</v>
      </c>
    </row>
    <row r="302" spans="1:35" hidden="1" outlineLevel="1">
      <c r="A302" t="s">
        <v>1564</v>
      </c>
      <c r="B302" s="11" t="s">
        <v>2310</v>
      </c>
      <c r="E302" s="1">
        <f t="shared" si="75"/>
        <v>1616</v>
      </c>
      <c r="G302" s="1">
        <v>1005</v>
      </c>
      <c r="H302" s="2"/>
      <c r="I302" s="2">
        <f t="shared" si="66"/>
        <v>0.62190594059405946</v>
      </c>
      <c r="J302" s="10">
        <f t="shared" si="68"/>
        <v>2</v>
      </c>
      <c r="K302" s="9">
        <f t="shared" si="69"/>
        <v>3</v>
      </c>
      <c r="L302" s="8">
        <f t="shared" si="70"/>
        <v>1</v>
      </c>
      <c r="M302" s="2">
        <f t="shared" si="71"/>
        <v>0.29393564356435642</v>
      </c>
      <c r="N302" s="2">
        <f t="shared" si="72"/>
        <v>0.20049504950495051</v>
      </c>
      <c r="O302" s="2">
        <f t="shared" si="73"/>
        <v>0.46101485148514854</v>
      </c>
      <c r="P302" s="2">
        <f t="shared" si="74"/>
        <v>4.4554455445544483E-2</v>
      </c>
      <c r="Q302" s="1">
        <v>475</v>
      </c>
      <c r="R302" s="1">
        <v>324</v>
      </c>
      <c r="S302" s="1">
        <v>745</v>
      </c>
      <c r="U302" s="1">
        <v>72</v>
      </c>
      <c r="W302" s="1"/>
      <c r="X302" s="1"/>
      <c r="Z302" t="s">
        <v>1607</v>
      </c>
      <c r="AA302" t="e">
        <f>#REF!</f>
        <v>#REF!</v>
      </c>
      <c r="AD302" s="35">
        <v>23</v>
      </c>
      <c r="AE302" s="37">
        <v>17</v>
      </c>
      <c r="AF302" s="37">
        <v>40</v>
      </c>
      <c r="AG302" s="41">
        <v>17740</v>
      </c>
      <c r="AH302" s="41">
        <f t="shared" si="67"/>
        <v>23017</v>
      </c>
      <c r="AI302" t="s">
        <v>918</v>
      </c>
    </row>
    <row r="303" spans="1:35" hidden="1" outlineLevel="1">
      <c r="A303" t="s">
        <v>2979</v>
      </c>
      <c r="B303" s="11" t="s">
        <v>2310</v>
      </c>
      <c r="E303" s="1">
        <f t="shared" si="75"/>
        <v>810</v>
      </c>
      <c r="G303" s="1">
        <v>503</v>
      </c>
      <c r="H303" s="2"/>
      <c r="I303" s="2">
        <f t="shared" si="66"/>
        <v>0.62098765432098768</v>
      </c>
      <c r="J303" s="10">
        <f t="shared" si="68"/>
        <v>3</v>
      </c>
      <c r="K303" s="9">
        <f t="shared" si="69"/>
        <v>2</v>
      </c>
      <c r="L303" s="8">
        <f t="shared" si="70"/>
        <v>1</v>
      </c>
      <c r="M303" s="2">
        <f t="shared" si="71"/>
        <v>0.28641975308641976</v>
      </c>
      <c r="N303" s="2">
        <f t="shared" si="72"/>
        <v>0.33580246913580247</v>
      </c>
      <c r="O303" s="2">
        <f t="shared" si="73"/>
        <v>0.34444444444444444</v>
      </c>
      <c r="P303" s="2">
        <f t="shared" si="74"/>
        <v>3.3333333333333326E-2</v>
      </c>
      <c r="Q303" s="1">
        <v>232</v>
      </c>
      <c r="R303" s="1">
        <v>272</v>
      </c>
      <c r="S303" s="1">
        <v>279</v>
      </c>
      <c r="U303" s="1">
        <v>27</v>
      </c>
      <c r="W303" s="1"/>
      <c r="X303" s="1"/>
      <c r="Z303" t="s">
        <v>710</v>
      </c>
      <c r="AA303" t="e">
        <f>#REF!</f>
        <v>#REF!</v>
      </c>
      <c r="AD303" s="35">
        <v>23</v>
      </c>
      <c r="AE303" s="37">
        <v>19</v>
      </c>
      <c r="AF303" s="37">
        <v>75</v>
      </c>
      <c r="AG303" s="41">
        <v>17950</v>
      </c>
      <c r="AH303" s="41">
        <f t="shared" si="67"/>
        <v>23019</v>
      </c>
      <c r="AI303" t="s">
        <v>918</v>
      </c>
    </row>
    <row r="304" spans="1:35" hidden="1" outlineLevel="1">
      <c r="A304" t="s">
        <v>1570</v>
      </c>
      <c r="B304" s="11" t="s">
        <v>2310</v>
      </c>
      <c r="E304" s="1">
        <f t="shared" si="75"/>
        <v>3243</v>
      </c>
      <c r="G304" s="1">
        <v>1800</v>
      </c>
      <c r="H304" s="2"/>
      <c r="I304" s="2">
        <f t="shared" si="66"/>
        <v>0.55504162812210911</v>
      </c>
      <c r="J304" s="10">
        <f t="shared" si="68"/>
        <v>3</v>
      </c>
      <c r="K304" s="9">
        <f t="shared" si="69"/>
        <v>1</v>
      </c>
      <c r="L304" s="8">
        <f t="shared" si="70"/>
        <v>2</v>
      </c>
      <c r="M304" s="2">
        <f t="shared" si="71"/>
        <v>0.28307123034227566</v>
      </c>
      <c r="N304" s="2">
        <f t="shared" si="72"/>
        <v>0.39469626888683318</v>
      </c>
      <c r="O304" s="2">
        <f t="shared" si="73"/>
        <v>0.29879740980573544</v>
      </c>
      <c r="P304" s="2">
        <f t="shared" si="74"/>
        <v>2.3435090965155725E-2</v>
      </c>
      <c r="Q304" s="1">
        <v>918</v>
      </c>
      <c r="R304" s="1">
        <v>1280</v>
      </c>
      <c r="S304" s="1">
        <v>969</v>
      </c>
      <c r="U304" s="1">
        <v>76</v>
      </c>
      <c r="W304" s="1"/>
      <c r="X304" s="1"/>
      <c r="Z304" t="s">
        <v>2183</v>
      </c>
      <c r="AA304" t="e">
        <f>#REF!</f>
        <v>#REF!</v>
      </c>
      <c r="AD304" s="35">
        <v>23</v>
      </c>
      <c r="AE304" s="37">
        <v>21</v>
      </c>
      <c r="AF304" s="37">
        <v>35</v>
      </c>
      <c r="AG304" s="41">
        <v>18195</v>
      </c>
      <c r="AH304" s="41">
        <f t="shared" si="67"/>
        <v>23021</v>
      </c>
      <c r="AI304" t="s">
        <v>918</v>
      </c>
    </row>
    <row r="305" spans="1:35" hidden="1" outlineLevel="1">
      <c r="A305" t="s">
        <v>1097</v>
      </c>
      <c r="B305" s="11" t="s">
        <v>2310</v>
      </c>
      <c r="E305" s="1">
        <f t="shared" si="75"/>
        <v>1384</v>
      </c>
      <c r="G305" s="1">
        <v>769</v>
      </c>
      <c r="H305" s="2"/>
      <c r="I305" s="2">
        <f t="shared" si="66"/>
        <v>0.55563583815028905</v>
      </c>
      <c r="J305" s="10">
        <f t="shared" si="68"/>
        <v>3</v>
      </c>
      <c r="K305" s="9">
        <f t="shared" si="69"/>
        <v>2</v>
      </c>
      <c r="L305" s="8">
        <f t="shared" si="70"/>
        <v>1</v>
      </c>
      <c r="M305" s="2">
        <f t="shared" si="71"/>
        <v>0.24855491329479767</v>
      </c>
      <c r="N305" s="2">
        <f t="shared" si="72"/>
        <v>0.28395953757225434</v>
      </c>
      <c r="O305" s="2">
        <f t="shared" si="73"/>
        <v>0.42413294797687862</v>
      </c>
      <c r="P305" s="2">
        <f t="shared" si="74"/>
        <v>4.3352601156069315E-2</v>
      </c>
      <c r="Q305" s="1">
        <v>344</v>
      </c>
      <c r="R305" s="1">
        <v>393</v>
      </c>
      <c r="S305" s="1">
        <v>587</v>
      </c>
      <c r="U305" s="1">
        <v>60</v>
      </c>
      <c r="W305" s="1"/>
      <c r="X305" s="1"/>
      <c r="Z305" t="s">
        <v>1886</v>
      </c>
      <c r="AA305" t="e">
        <f>#REF!</f>
        <v>#REF!</v>
      </c>
      <c r="AD305" s="35">
        <v>23</v>
      </c>
      <c r="AE305" s="37">
        <v>15</v>
      </c>
      <c r="AF305" s="37">
        <v>35</v>
      </c>
      <c r="AG305" s="41">
        <v>18475</v>
      </c>
      <c r="AH305" s="41">
        <f t="shared" si="67"/>
        <v>23015</v>
      </c>
      <c r="AI305" t="s">
        <v>918</v>
      </c>
    </row>
    <row r="306" spans="1:35" hidden="1" outlineLevel="1">
      <c r="A306" t="s">
        <v>1701</v>
      </c>
      <c r="B306" s="11" t="s">
        <v>2310</v>
      </c>
      <c r="E306" s="1">
        <f t="shared" si="75"/>
        <v>41</v>
      </c>
      <c r="G306" s="1">
        <v>22</v>
      </c>
      <c r="H306" s="2"/>
      <c r="I306" s="2">
        <f t="shared" si="66"/>
        <v>0.53658536585365857</v>
      </c>
      <c r="J306" s="10">
        <f t="shared" si="68"/>
        <v>2</v>
      </c>
      <c r="K306" s="9">
        <f t="shared" si="69"/>
        <v>1</v>
      </c>
      <c r="L306" s="8">
        <f t="shared" si="70"/>
        <v>3</v>
      </c>
      <c r="M306" s="2">
        <f t="shared" si="71"/>
        <v>0.26829268292682928</v>
      </c>
      <c r="N306" s="2">
        <f t="shared" si="72"/>
        <v>0.34146341463414637</v>
      </c>
      <c r="O306" s="2">
        <f t="shared" si="73"/>
        <v>0.21951219512195122</v>
      </c>
      <c r="P306" s="2">
        <f t="shared" si="74"/>
        <v>0.17073170731707313</v>
      </c>
      <c r="Q306" s="1">
        <v>11</v>
      </c>
      <c r="R306" s="1">
        <v>14</v>
      </c>
      <c r="S306" s="1">
        <v>9</v>
      </c>
      <c r="U306" s="1">
        <v>7</v>
      </c>
      <c r="W306" s="1"/>
      <c r="X306" s="1"/>
      <c r="Z306" t="s">
        <v>710</v>
      </c>
      <c r="AA306" t="e">
        <f>#REF!</f>
        <v>#REF!</v>
      </c>
      <c r="AD306" s="35">
        <v>23</v>
      </c>
      <c r="AE306" s="37">
        <v>19</v>
      </c>
      <c r="AF306" s="37">
        <v>80</v>
      </c>
      <c r="AG306" s="41">
        <v>18580</v>
      </c>
      <c r="AH306" s="41">
        <f t="shared" si="67"/>
        <v>23019</v>
      </c>
      <c r="AI306" t="s">
        <v>44</v>
      </c>
    </row>
    <row r="307" spans="1:35" hidden="1" outlineLevel="1">
      <c r="A307" t="s">
        <v>1582</v>
      </c>
      <c r="B307" s="11" t="s">
        <v>2310</v>
      </c>
      <c r="E307" s="1">
        <f t="shared" si="75"/>
        <v>3333</v>
      </c>
      <c r="G307" s="1">
        <v>1736</v>
      </c>
      <c r="H307" s="2"/>
      <c r="I307" s="2">
        <f t="shared" si="66"/>
        <v>0.52085208520852089</v>
      </c>
      <c r="J307" s="10">
        <f t="shared" si="68"/>
        <v>3</v>
      </c>
      <c r="K307" s="9">
        <f t="shared" si="69"/>
        <v>2</v>
      </c>
      <c r="L307" s="8">
        <f t="shared" si="70"/>
        <v>1</v>
      </c>
      <c r="M307" s="2">
        <f t="shared" si="71"/>
        <v>0.25382538253825382</v>
      </c>
      <c r="N307" s="2">
        <f t="shared" si="72"/>
        <v>0.2859285928592859</v>
      </c>
      <c r="O307" s="2">
        <f t="shared" si="73"/>
        <v>0.42694269426942694</v>
      </c>
      <c r="P307" s="2">
        <f t="shared" si="74"/>
        <v>3.3303330333033343E-2</v>
      </c>
      <c r="Q307" s="1">
        <v>846</v>
      </c>
      <c r="R307" s="1">
        <v>953</v>
      </c>
      <c r="S307" s="1">
        <v>1423</v>
      </c>
      <c r="U307" s="1">
        <v>111</v>
      </c>
      <c r="W307" s="1"/>
      <c r="X307" s="1"/>
      <c r="Z307" t="s">
        <v>946</v>
      </c>
      <c r="AA307" t="e">
        <f>#REF!</f>
        <v>#REF!</v>
      </c>
      <c r="AD307" s="35">
        <v>23</v>
      </c>
      <c r="AE307" s="37">
        <v>1</v>
      </c>
      <c r="AF307" s="37">
        <v>10</v>
      </c>
      <c r="AG307" s="41">
        <v>19105</v>
      </c>
      <c r="AH307" s="41">
        <f t="shared" si="67"/>
        <v>23001</v>
      </c>
      <c r="AI307" t="s">
        <v>918</v>
      </c>
    </row>
    <row r="308" spans="1:35" hidden="1" outlineLevel="1">
      <c r="A308" t="s">
        <v>2528</v>
      </c>
      <c r="B308" s="11" t="s">
        <v>2310</v>
      </c>
      <c r="E308" s="1">
        <f t="shared" si="75"/>
        <v>173</v>
      </c>
      <c r="G308" s="1">
        <v>95</v>
      </c>
      <c r="H308" s="2"/>
      <c r="I308" s="2">
        <f t="shared" si="66"/>
        <v>0.54913294797687862</v>
      </c>
      <c r="J308" s="10">
        <f t="shared" si="68"/>
        <v>3</v>
      </c>
      <c r="K308" s="9">
        <f t="shared" si="69"/>
        <v>1</v>
      </c>
      <c r="L308" s="8">
        <f t="shared" si="70"/>
        <v>2</v>
      </c>
      <c r="M308" s="2">
        <f t="shared" si="71"/>
        <v>0.21965317919075145</v>
      </c>
      <c r="N308" s="2">
        <f t="shared" si="72"/>
        <v>0.46242774566473988</v>
      </c>
      <c r="O308" s="2">
        <f t="shared" si="73"/>
        <v>0.31791907514450868</v>
      </c>
      <c r="P308" s="2">
        <f t="shared" si="74"/>
        <v>0</v>
      </c>
      <c r="Q308" s="1">
        <v>38</v>
      </c>
      <c r="R308" s="1">
        <v>80</v>
      </c>
      <c r="S308" s="1">
        <v>55</v>
      </c>
      <c r="U308" s="1">
        <v>0</v>
      </c>
      <c r="W308" s="1"/>
      <c r="X308" s="1"/>
      <c r="Z308" t="s">
        <v>660</v>
      </c>
      <c r="AA308" t="e">
        <f>#REF!</f>
        <v>#REF!</v>
      </c>
      <c r="AD308" s="35">
        <v>23</v>
      </c>
      <c r="AE308" s="37">
        <v>3</v>
      </c>
      <c r="AF308" s="37">
        <v>75</v>
      </c>
      <c r="AG308" s="41">
        <v>19210</v>
      </c>
      <c r="AH308" s="41">
        <f t="shared" si="67"/>
        <v>23003</v>
      </c>
      <c r="AI308" t="s">
        <v>918</v>
      </c>
    </row>
    <row r="309" spans="1:35" hidden="1" outlineLevel="1">
      <c r="A309" t="s">
        <v>2395</v>
      </c>
      <c r="B309" s="11" t="s">
        <v>2310</v>
      </c>
      <c r="E309" s="1">
        <f t="shared" si="75"/>
        <v>960</v>
      </c>
      <c r="G309" s="1">
        <v>381</v>
      </c>
      <c r="H309" s="2"/>
      <c r="I309" s="2">
        <f t="shared" si="66"/>
        <v>0.39687499999999998</v>
      </c>
      <c r="J309" s="10">
        <f t="shared" si="68"/>
        <v>1</v>
      </c>
      <c r="K309" s="9">
        <f t="shared" si="69"/>
        <v>3</v>
      </c>
      <c r="L309" s="8">
        <f t="shared" si="70"/>
        <v>2</v>
      </c>
      <c r="M309" s="2">
        <f t="shared" si="71"/>
        <v>0.45937499999999998</v>
      </c>
      <c r="N309" s="2">
        <f t="shared" si="72"/>
        <v>0.12708333333333333</v>
      </c>
      <c r="O309" s="2">
        <f t="shared" si="73"/>
        <v>0.39791666666666664</v>
      </c>
      <c r="P309" s="2">
        <f t="shared" si="74"/>
        <v>1.5625000000000056E-2</v>
      </c>
      <c r="Q309" s="1">
        <v>441</v>
      </c>
      <c r="R309" s="1">
        <v>122</v>
      </c>
      <c r="S309" s="1">
        <v>382</v>
      </c>
      <c r="U309" s="1">
        <v>15</v>
      </c>
      <c r="W309" s="1"/>
      <c r="X309" s="1"/>
      <c r="Z309" t="s">
        <v>660</v>
      </c>
      <c r="AA309" t="e">
        <f>#REF!</f>
        <v>#REF!</v>
      </c>
      <c r="AD309" s="35">
        <v>23</v>
      </c>
      <c r="AE309" s="37">
        <v>3</v>
      </c>
      <c r="AF309" s="37">
        <v>85</v>
      </c>
      <c r="AG309" s="41">
        <v>19420</v>
      </c>
      <c r="AH309" s="41">
        <f t="shared" si="67"/>
        <v>23003</v>
      </c>
      <c r="AI309" t="s">
        <v>918</v>
      </c>
    </row>
    <row r="310" spans="1:35" hidden="1" outlineLevel="1">
      <c r="A310" t="s">
        <v>2718</v>
      </c>
      <c r="B310" s="11" t="s">
        <v>2310</v>
      </c>
      <c r="E310" s="1">
        <f t="shared" si="75"/>
        <v>897</v>
      </c>
      <c r="G310" s="1">
        <v>558</v>
      </c>
      <c r="H310" s="2"/>
      <c r="I310" s="2">
        <f t="shared" si="66"/>
        <v>0.62207357859531776</v>
      </c>
      <c r="J310" s="10">
        <f t="shared" si="68"/>
        <v>3</v>
      </c>
      <c r="K310" s="9">
        <f t="shared" si="69"/>
        <v>1</v>
      </c>
      <c r="L310" s="8">
        <f t="shared" si="70"/>
        <v>2</v>
      </c>
      <c r="M310" s="2">
        <f t="shared" si="71"/>
        <v>0.28205128205128205</v>
      </c>
      <c r="N310" s="2">
        <f t="shared" si="72"/>
        <v>0.34894091415830547</v>
      </c>
      <c r="O310" s="2">
        <f t="shared" si="73"/>
        <v>0.3355629877369008</v>
      </c>
      <c r="P310" s="2">
        <f t="shared" si="74"/>
        <v>3.3444816053511683E-2</v>
      </c>
      <c r="Q310" s="1">
        <v>253</v>
      </c>
      <c r="R310" s="1">
        <v>313</v>
      </c>
      <c r="S310" s="1">
        <v>301</v>
      </c>
      <c r="U310" s="1">
        <v>30</v>
      </c>
      <c r="W310" s="1"/>
      <c r="X310" s="1"/>
      <c r="Z310" t="s">
        <v>2321</v>
      </c>
      <c r="AA310" t="e">
        <f>#REF!</f>
        <v>#REF!</v>
      </c>
      <c r="AD310" s="35">
        <v>23</v>
      </c>
      <c r="AE310" s="37">
        <v>29</v>
      </c>
      <c r="AF310" s="37">
        <v>95</v>
      </c>
      <c r="AG310" s="41">
        <v>20960</v>
      </c>
      <c r="AH310" s="41">
        <f t="shared" si="67"/>
        <v>23029</v>
      </c>
      <c r="AI310" t="s">
        <v>918</v>
      </c>
    </row>
    <row r="311" spans="1:35" hidden="1" outlineLevel="1">
      <c r="A311" t="s">
        <v>2513</v>
      </c>
      <c r="B311" s="11" t="s">
        <v>2310</v>
      </c>
      <c r="E311" s="1">
        <f t="shared" si="75"/>
        <v>1385</v>
      </c>
      <c r="G311" s="1">
        <v>832</v>
      </c>
      <c r="H311" s="2"/>
      <c r="I311" s="2">
        <f t="shared" si="66"/>
        <v>0.60072202166064981</v>
      </c>
      <c r="J311" s="10">
        <f t="shared" si="68"/>
        <v>1</v>
      </c>
      <c r="K311" s="9">
        <f t="shared" si="69"/>
        <v>3</v>
      </c>
      <c r="L311" s="8">
        <f t="shared" si="70"/>
        <v>2</v>
      </c>
      <c r="M311" s="2">
        <f t="shared" si="71"/>
        <v>0.48231046931407945</v>
      </c>
      <c r="N311" s="2">
        <f t="shared" si="72"/>
        <v>0.2563176895306859</v>
      </c>
      <c r="O311" s="2">
        <f t="shared" si="73"/>
        <v>0.25703971119133573</v>
      </c>
      <c r="P311" s="2">
        <f t="shared" si="74"/>
        <v>4.3321299638989785E-3</v>
      </c>
      <c r="Q311" s="1">
        <v>668</v>
      </c>
      <c r="R311" s="1">
        <v>355</v>
      </c>
      <c r="S311" s="1">
        <v>356</v>
      </c>
      <c r="U311" s="1">
        <v>6</v>
      </c>
      <c r="W311" s="1"/>
      <c r="X311" s="1"/>
      <c r="Z311" t="s">
        <v>710</v>
      </c>
      <c r="AA311" t="e">
        <f>#REF!</f>
        <v>#REF!</v>
      </c>
      <c r="AD311" s="35">
        <v>23</v>
      </c>
      <c r="AE311" s="37">
        <v>19</v>
      </c>
      <c r="AF311" s="37">
        <v>85</v>
      </c>
      <c r="AG311" s="41">
        <v>21030</v>
      </c>
      <c r="AH311" s="41">
        <f t="shared" si="67"/>
        <v>23019</v>
      </c>
      <c r="AI311" t="s">
        <v>918</v>
      </c>
    </row>
    <row r="312" spans="1:35" hidden="1" outlineLevel="1">
      <c r="A312" t="s">
        <v>2529</v>
      </c>
      <c r="B312" s="11" t="s">
        <v>2310</v>
      </c>
      <c r="E312" s="1">
        <f t="shared" si="75"/>
        <v>297</v>
      </c>
      <c r="G312" s="1">
        <v>163</v>
      </c>
      <c r="H312" s="2"/>
      <c r="I312" s="2">
        <f t="shared" si="66"/>
        <v>0.54882154882154888</v>
      </c>
      <c r="J312" s="10">
        <f t="shared" si="68"/>
        <v>3</v>
      </c>
      <c r="K312" s="9">
        <f t="shared" si="69"/>
        <v>1</v>
      </c>
      <c r="L312" s="8">
        <f t="shared" si="70"/>
        <v>2</v>
      </c>
      <c r="M312" s="2">
        <f t="shared" si="71"/>
        <v>0.26262626262626265</v>
      </c>
      <c r="N312" s="2">
        <f t="shared" si="72"/>
        <v>0.38720538720538722</v>
      </c>
      <c r="O312" s="2">
        <f t="shared" si="73"/>
        <v>0.32323232323232326</v>
      </c>
      <c r="P312" s="2">
        <f t="shared" si="74"/>
        <v>2.6936026936026869E-2</v>
      </c>
      <c r="Q312" s="1">
        <v>78</v>
      </c>
      <c r="R312" s="1">
        <v>115</v>
      </c>
      <c r="S312" s="1">
        <v>96</v>
      </c>
      <c r="U312" s="1">
        <v>8</v>
      </c>
      <c r="W312" s="1"/>
      <c r="X312" s="1"/>
      <c r="Z312" t="s">
        <v>2930</v>
      </c>
      <c r="AA312" t="e">
        <f>#REF!</f>
        <v>#REF!</v>
      </c>
      <c r="AD312" s="35">
        <v>23</v>
      </c>
      <c r="AE312" s="37">
        <v>9</v>
      </c>
      <c r="AF312" s="37">
        <v>60</v>
      </c>
      <c r="AG312" s="41">
        <v>19770</v>
      </c>
      <c r="AH312" s="41">
        <f t="shared" si="67"/>
        <v>23009</v>
      </c>
      <c r="AI312" t="s">
        <v>918</v>
      </c>
    </row>
    <row r="313" spans="1:35" hidden="1" outlineLevel="1">
      <c r="A313" t="s">
        <v>526</v>
      </c>
      <c r="B313" s="11" t="s">
        <v>2310</v>
      </c>
      <c r="E313" s="1">
        <f t="shared" si="75"/>
        <v>939</v>
      </c>
      <c r="G313" s="1">
        <v>501</v>
      </c>
      <c r="H313" s="2"/>
      <c r="I313" s="2">
        <f t="shared" si="66"/>
        <v>0.5335463258785943</v>
      </c>
      <c r="J313" s="10">
        <f t="shared" si="68"/>
        <v>3</v>
      </c>
      <c r="K313" s="9">
        <f t="shared" si="69"/>
        <v>1</v>
      </c>
      <c r="L313" s="8">
        <f t="shared" si="70"/>
        <v>2</v>
      </c>
      <c r="M313" s="2">
        <f t="shared" si="71"/>
        <v>0.27476038338658149</v>
      </c>
      <c r="N313" s="2">
        <f t="shared" si="72"/>
        <v>0.362087326943557</v>
      </c>
      <c r="O313" s="2">
        <f t="shared" si="73"/>
        <v>0.33972310969116082</v>
      </c>
      <c r="P313" s="2">
        <f t="shared" si="74"/>
        <v>2.3429179978700698E-2</v>
      </c>
      <c r="Q313" s="1">
        <v>258</v>
      </c>
      <c r="R313" s="1">
        <v>340</v>
      </c>
      <c r="S313" s="1">
        <v>319</v>
      </c>
      <c r="U313" s="1">
        <v>22</v>
      </c>
      <c r="W313" s="1"/>
      <c r="X313" s="1"/>
      <c r="Z313" t="s">
        <v>660</v>
      </c>
      <c r="AA313" t="e">
        <f>#REF!</f>
        <v>#REF!</v>
      </c>
      <c r="AD313" s="35">
        <v>23</v>
      </c>
      <c r="AE313" s="37">
        <v>3</v>
      </c>
      <c r="AF313" s="37">
        <v>90</v>
      </c>
      <c r="AG313" s="41">
        <v>21380</v>
      </c>
      <c r="AH313" s="41">
        <f t="shared" si="67"/>
        <v>23003</v>
      </c>
      <c r="AI313" t="s">
        <v>918</v>
      </c>
    </row>
    <row r="314" spans="1:35" hidden="1" outlineLevel="1">
      <c r="A314" t="s">
        <v>1872</v>
      </c>
      <c r="B314" s="11" t="s">
        <v>2310</v>
      </c>
      <c r="E314" s="1">
        <f t="shared" si="75"/>
        <v>1139</v>
      </c>
      <c r="G314" s="1">
        <v>661</v>
      </c>
      <c r="H314" s="2"/>
      <c r="I314" s="2">
        <f t="shared" si="66"/>
        <v>0.58033362598770855</v>
      </c>
      <c r="J314" s="10">
        <f t="shared" si="68"/>
        <v>1</v>
      </c>
      <c r="K314" s="9">
        <f t="shared" si="69"/>
        <v>3</v>
      </c>
      <c r="L314" s="8">
        <f t="shared" si="70"/>
        <v>2</v>
      </c>
      <c r="M314" s="2">
        <f t="shared" si="71"/>
        <v>0.38981562774363476</v>
      </c>
      <c r="N314" s="2">
        <f t="shared" si="72"/>
        <v>0.28094820017559263</v>
      </c>
      <c r="O314" s="2">
        <f t="shared" si="73"/>
        <v>0.31343283582089554</v>
      </c>
      <c r="P314" s="2">
        <f t="shared" si="74"/>
        <v>1.5803336259877065E-2</v>
      </c>
      <c r="Q314" s="1">
        <v>444</v>
      </c>
      <c r="R314" s="1">
        <v>320</v>
      </c>
      <c r="S314" s="1">
        <v>357</v>
      </c>
      <c r="U314" s="1">
        <v>18</v>
      </c>
      <c r="W314" s="1"/>
      <c r="X314" s="1"/>
      <c r="Z314" t="s">
        <v>2321</v>
      </c>
      <c r="AA314" t="e">
        <f>#REF!</f>
        <v>#REF!</v>
      </c>
      <c r="AD314" s="35">
        <v>23</v>
      </c>
      <c r="AE314" s="37">
        <v>29</v>
      </c>
      <c r="AF314" s="37">
        <v>100</v>
      </c>
      <c r="AG314" s="41">
        <v>21730</v>
      </c>
      <c r="AH314" s="41">
        <f t="shared" si="67"/>
        <v>23029</v>
      </c>
      <c r="AI314" t="s">
        <v>2943</v>
      </c>
    </row>
    <row r="315" spans="1:35" hidden="1" outlineLevel="1">
      <c r="A315" t="s">
        <v>1521</v>
      </c>
      <c r="B315" s="11" t="s">
        <v>2310</v>
      </c>
      <c r="E315" s="1">
        <f t="shared" si="75"/>
        <v>1569</v>
      </c>
      <c r="G315" s="1">
        <v>922</v>
      </c>
      <c r="H315" s="2"/>
      <c r="I315" s="2">
        <f t="shared" si="66"/>
        <v>0.58763543658381134</v>
      </c>
      <c r="J315" s="10">
        <f t="shared" si="68"/>
        <v>3</v>
      </c>
      <c r="K315" s="9">
        <f t="shared" si="69"/>
        <v>2</v>
      </c>
      <c r="L315" s="8">
        <f t="shared" si="70"/>
        <v>1</v>
      </c>
      <c r="M315" s="2">
        <f t="shared" si="71"/>
        <v>0.28043339706819631</v>
      </c>
      <c r="N315" s="2">
        <f t="shared" si="72"/>
        <v>0.32950924155513067</v>
      </c>
      <c r="O315" s="2">
        <f t="shared" si="73"/>
        <v>0.36265137029955385</v>
      </c>
      <c r="P315" s="2">
        <f t="shared" si="74"/>
        <v>2.7405991077119218E-2</v>
      </c>
      <c r="Q315" s="1">
        <v>440</v>
      </c>
      <c r="R315" s="1">
        <v>517</v>
      </c>
      <c r="S315" s="1">
        <v>569</v>
      </c>
      <c r="U315" s="1">
        <v>43</v>
      </c>
      <c r="W315" s="1"/>
      <c r="X315" s="1"/>
      <c r="Z315" t="s">
        <v>710</v>
      </c>
      <c r="AA315" t="e">
        <f>#REF!</f>
        <v>#REF!</v>
      </c>
      <c r="AD315" s="35">
        <v>23</v>
      </c>
      <c r="AE315" s="37">
        <v>19</v>
      </c>
      <c r="AF315" s="37">
        <v>90</v>
      </c>
      <c r="AG315" s="41">
        <v>22535</v>
      </c>
      <c r="AH315" s="41">
        <f t="shared" si="67"/>
        <v>23019</v>
      </c>
      <c r="AI315" t="s">
        <v>918</v>
      </c>
    </row>
    <row r="316" spans="1:35" hidden="1" outlineLevel="1">
      <c r="A316" t="s">
        <v>844</v>
      </c>
      <c r="B316" s="11" t="s">
        <v>2310</v>
      </c>
      <c r="E316" s="1">
        <f t="shared" si="75"/>
        <v>1118</v>
      </c>
      <c r="G316" s="1">
        <v>634</v>
      </c>
      <c r="H316" s="2"/>
      <c r="I316" s="2">
        <f t="shared" si="66"/>
        <v>0.56708407871198574</v>
      </c>
      <c r="J316" s="10">
        <f t="shared" si="68"/>
        <v>3</v>
      </c>
      <c r="K316" s="9">
        <f t="shared" si="69"/>
        <v>2</v>
      </c>
      <c r="L316" s="8">
        <f t="shared" si="70"/>
        <v>1</v>
      </c>
      <c r="M316" s="2">
        <f t="shared" si="71"/>
        <v>0.240608228980322</v>
      </c>
      <c r="N316" s="2">
        <f t="shared" si="72"/>
        <v>0.33184257602862255</v>
      </c>
      <c r="O316" s="2">
        <f t="shared" si="73"/>
        <v>0.39982110912343471</v>
      </c>
      <c r="P316" s="2">
        <f t="shared" si="74"/>
        <v>2.7728085867620766E-2</v>
      </c>
      <c r="Q316" s="1">
        <v>269</v>
      </c>
      <c r="R316" s="1">
        <v>371</v>
      </c>
      <c r="S316" s="1">
        <v>447</v>
      </c>
      <c r="U316" s="1">
        <v>31</v>
      </c>
      <c r="W316" s="1"/>
      <c r="X316" s="1"/>
      <c r="Z316" t="s">
        <v>1886</v>
      </c>
      <c r="AA316" t="e">
        <f>#REF!</f>
        <v>#REF!</v>
      </c>
      <c r="AD316" s="35">
        <v>23</v>
      </c>
      <c r="AE316" s="37">
        <v>15</v>
      </c>
      <c r="AF316" s="37">
        <v>40</v>
      </c>
      <c r="AG316" s="41">
        <v>22675</v>
      </c>
      <c r="AH316" s="41">
        <f t="shared" si="67"/>
        <v>23015</v>
      </c>
      <c r="AI316" t="s">
        <v>918</v>
      </c>
    </row>
    <row r="317" spans="1:35" hidden="1" outlineLevel="1">
      <c r="A317" t="s">
        <v>856</v>
      </c>
      <c r="B317" s="11" t="s">
        <v>2310</v>
      </c>
      <c r="E317" s="1">
        <f t="shared" si="75"/>
        <v>255</v>
      </c>
      <c r="G317" s="1">
        <v>113</v>
      </c>
      <c r="H317" s="2"/>
      <c r="I317" s="2">
        <f t="shared" si="66"/>
        <v>0.44313725490196076</v>
      </c>
      <c r="J317" s="10">
        <f t="shared" si="68"/>
        <v>2</v>
      </c>
      <c r="K317" s="9">
        <f t="shared" si="69"/>
        <v>3</v>
      </c>
      <c r="L317" s="8">
        <f t="shared" si="70"/>
        <v>1</v>
      </c>
      <c r="M317" s="2">
        <f t="shared" si="71"/>
        <v>0.31372549019607843</v>
      </c>
      <c r="N317" s="2">
        <f t="shared" si="72"/>
        <v>0.21176470588235294</v>
      </c>
      <c r="O317" s="2">
        <f t="shared" si="73"/>
        <v>0.46274509803921571</v>
      </c>
      <c r="P317" s="2">
        <f t="shared" si="74"/>
        <v>1.1764705882352899E-2</v>
      </c>
      <c r="Q317" s="1">
        <f>42+38</f>
        <v>80</v>
      </c>
      <c r="R317" s="1">
        <f>18+36</f>
        <v>54</v>
      </c>
      <c r="S317" s="1">
        <f>24+94</f>
        <v>118</v>
      </c>
      <c r="U317" s="1">
        <f>1+2</f>
        <v>3</v>
      </c>
      <c r="W317" s="1"/>
      <c r="X317" s="1"/>
      <c r="Z317" t="s">
        <v>710</v>
      </c>
      <c r="AA317" t="e">
        <f>#REF!</f>
        <v>#REF!</v>
      </c>
      <c r="AD317" s="35">
        <v>23</v>
      </c>
      <c r="AE317" s="37">
        <v>19</v>
      </c>
      <c r="AF317" s="37">
        <v>95</v>
      </c>
      <c r="AG317" s="41">
        <v>22710</v>
      </c>
      <c r="AH317" s="41">
        <f t="shared" si="67"/>
        <v>23019</v>
      </c>
      <c r="AI317" t="s">
        <v>918</v>
      </c>
    </row>
    <row r="318" spans="1:35" hidden="1" outlineLevel="1">
      <c r="A318" t="s">
        <v>255</v>
      </c>
      <c r="B318" s="11" t="s">
        <v>2310</v>
      </c>
      <c r="E318" s="1">
        <f t="shared" si="75"/>
        <v>252</v>
      </c>
      <c r="G318" s="1">
        <v>147</v>
      </c>
      <c r="H318" s="2"/>
      <c r="I318" s="2">
        <f t="shared" si="66"/>
        <v>0.58333333333333337</v>
      </c>
      <c r="J318" s="10">
        <f t="shared" si="68"/>
        <v>3</v>
      </c>
      <c r="K318" s="9">
        <f t="shared" si="69"/>
        <v>2</v>
      </c>
      <c r="L318" s="8">
        <f t="shared" si="70"/>
        <v>1</v>
      </c>
      <c r="M318" s="2">
        <f t="shared" si="71"/>
        <v>0.28174603174603174</v>
      </c>
      <c r="N318" s="2">
        <f t="shared" si="72"/>
        <v>0.30952380952380953</v>
      </c>
      <c r="O318" s="2">
        <f t="shared" si="73"/>
        <v>0.3968253968253968</v>
      </c>
      <c r="P318" s="2">
        <f t="shared" si="74"/>
        <v>1.1904761904761918E-2</v>
      </c>
      <c r="Q318" s="1">
        <v>71</v>
      </c>
      <c r="R318" s="1">
        <v>78</v>
      </c>
      <c r="S318" s="1">
        <v>100</v>
      </c>
      <c r="U318" s="1">
        <v>3</v>
      </c>
      <c r="W318" s="1"/>
      <c r="X318" s="1"/>
      <c r="Z318" t="s">
        <v>2321</v>
      </c>
      <c r="AA318" t="e">
        <f>#REF!</f>
        <v>#REF!</v>
      </c>
      <c r="AD318" s="35">
        <v>23</v>
      </c>
      <c r="AE318" s="37">
        <v>29</v>
      </c>
      <c r="AG318" s="41">
        <v>22800</v>
      </c>
      <c r="AH318" s="41">
        <f t="shared" si="67"/>
        <v>23029</v>
      </c>
      <c r="AI318" t="s">
        <v>2946</v>
      </c>
    </row>
    <row r="319" spans="1:35" hidden="1" outlineLevel="1">
      <c r="A319" t="s">
        <v>1118</v>
      </c>
      <c r="B319" s="11" t="s">
        <v>2310</v>
      </c>
      <c r="E319" s="1">
        <f t="shared" si="75"/>
        <v>5360</v>
      </c>
      <c r="G319" s="1">
        <v>2609</v>
      </c>
      <c r="H319" s="2"/>
      <c r="I319" s="2">
        <f t="shared" si="66"/>
        <v>0.48675373134328359</v>
      </c>
      <c r="J319" s="10">
        <f t="shared" si="68"/>
        <v>3</v>
      </c>
      <c r="K319" s="9">
        <f t="shared" si="69"/>
        <v>2</v>
      </c>
      <c r="L319" s="8">
        <f t="shared" si="70"/>
        <v>1</v>
      </c>
      <c r="M319" s="2">
        <f t="shared" si="71"/>
        <v>0.24720149253731344</v>
      </c>
      <c r="N319" s="2">
        <f t="shared" si="72"/>
        <v>0.31044776119402984</v>
      </c>
      <c r="O319" s="2">
        <f t="shared" si="73"/>
        <v>0.4218283582089552</v>
      </c>
      <c r="P319" s="2">
        <f t="shared" si="74"/>
        <v>2.052238805970158E-2</v>
      </c>
      <c r="Q319" s="1">
        <v>1325</v>
      </c>
      <c r="R319" s="1">
        <v>1664</v>
      </c>
      <c r="S319" s="1">
        <v>2261</v>
      </c>
      <c r="U319" s="1">
        <v>110</v>
      </c>
      <c r="W319" s="1"/>
      <c r="X319" s="1"/>
      <c r="Z319" t="s">
        <v>1721</v>
      </c>
      <c r="AA319" t="e">
        <f>#REF!</f>
        <v>#REF!</v>
      </c>
      <c r="AD319" s="35">
        <v>23</v>
      </c>
      <c r="AE319" s="37">
        <v>31</v>
      </c>
      <c r="AF319" s="37">
        <v>45</v>
      </c>
      <c r="AG319" s="41">
        <v>22955</v>
      </c>
      <c r="AH319" s="41">
        <f t="shared" si="67"/>
        <v>23031</v>
      </c>
      <c r="AI319" t="s">
        <v>918</v>
      </c>
    </row>
    <row r="320" spans="1:35" hidden="1" outlineLevel="1">
      <c r="A320" t="s">
        <v>257</v>
      </c>
      <c r="B320" s="11" t="s">
        <v>2310</v>
      </c>
      <c r="E320" s="1">
        <f t="shared" si="75"/>
        <v>5427</v>
      </c>
      <c r="G320" s="1">
        <v>3018</v>
      </c>
      <c r="H320" s="2"/>
      <c r="I320" s="2">
        <f t="shared" si="66"/>
        <v>0.55610834715312329</v>
      </c>
      <c r="J320" s="10">
        <f t="shared" si="68"/>
        <v>3</v>
      </c>
      <c r="K320" s="9">
        <f t="shared" si="69"/>
        <v>1</v>
      </c>
      <c r="L320" s="8">
        <f t="shared" si="70"/>
        <v>2</v>
      </c>
      <c r="M320" s="2">
        <f t="shared" si="71"/>
        <v>0.24617652478348995</v>
      </c>
      <c r="N320" s="2">
        <f t="shared" si="72"/>
        <v>0.39395614519992628</v>
      </c>
      <c r="O320" s="2">
        <f t="shared" si="73"/>
        <v>0.33333333333333331</v>
      </c>
      <c r="P320" s="2">
        <f t="shared" si="74"/>
        <v>2.653399668325046E-2</v>
      </c>
      <c r="Q320" s="1">
        <v>1336</v>
      </c>
      <c r="R320" s="1">
        <v>2138</v>
      </c>
      <c r="S320" s="1">
        <v>1809</v>
      </c>
      <c r="U320" s="1">
        <v>144</v>
      </c>
      <c r="W320" s="1"/>
      <c r="X320" s="1"/>
      <c r="Z320" t="s">
        <v>2930</v>
      </c>
      <c r="AA320" t="e">
        <f>#REF!</f>
        <v>#REF!</v>
      </c>
      <c r="AD320" s="35">
        <v>23</v>
      </c>
      <c r="AE320" s="37">
        <v>9</v>
      </c>
      <c r="AF320" s="37">
        <v>65</v>
      </c>
      <c r="AG320" s="41">
        <v>23200</v>
      </c>
      <c r="AH320" s="41">
        <f t="shared" si="67"/>
        <v>23009</v>
      </c>
      <c r="AI320" t="s">
        <v>2943</v>
      </c>
    </row>
    <row r="321" spans="1:35" hidden="1" outlineLevel="1">
      <c r="A321" t="s">
        <v>633</v>
      </c>
      <c r="B321" s="11" t="s">
        <v>2310</v>
      </c>
      <c r="E321" s="1">
        <f t="shared" si="75"/>
        <v>748</v>
      </c>
      <c r="G321" s="1">
        <v>383</v>
      </c>
      <c r="H321" s="2"/>
      <c r="I321" s="2">
        <f t="shared" si="66"/>
        <v>0.51203208556149737</v>
      </c>
      <c r="J321" s="10">
        <f t="shared" si="68"/>
        <v>3</v>
      </c>
      <c r="K321" s="9">
        <f t="shared" si="69"/>
        <v>2</v>
      </c>
      <c r="L321" s="8">
        <f t="shared" si="70"/>
        <v>1</v>
      </c>
      <c r="M321" s="2">
        <f t="shared" si="71"/>
        <v>0.28877005347593582</v>
      </c>
      <c r="N321" s="2">
        <f t="shared" si="72"/>
        <v>0.32486631016042783</v>
      </c>
      <c r="O321" s="2">
        <f t="shared" si="73"/>
        <v>0.35561497326203206</v>
      </c>
      <c r="P321" s="2">
        <f t="shared" si="74"/>
        <v>3.0748663101604234E-2</v>
      </c>
      <c r="Q321" s="1">
        <v>216</v>
      </c>
      <c r="R321" s="1">
        <v>243</v>
      </c>
      <c r="S321" s="1">
        <v>266</v>
      </c>
      <c r="U321" s="1">
        <v>23</v>
      </c>
      <c r="W321" s="1"/>
      <c r="X321" s="1"/>
      <c r="Z321" t="s">
        <v>1681</v>
      </c>
      <c r="AA321" t="e">
        <f>#REF!</f>
        <v>#REF!</v>
      </c>
      <c r="AD321" s="35">
        <v>23</v>
      </c>
      <c r="AE321" s="37">
        <v>25</v>
      </c>
      <c r="AF321" s="37">
        <v>55</v>
      </c>
      <c r="AG321" s="41">
        <v>23410</v>
      </c>
      <c r="AH321" s="41">
        <f t="shared" si="67"/>
        <v>23025</v>
      </c>
      <c r="AI321" t="s">
        <v>918</v>
      </c>
    </row>
    <row r="322" spans="1:35" hidden="1" outlineLevel="1">
      <c r="A322" t="s">
        <v>1655</v>
      </c>
      <c r="B322" s="11" t="s">
        <v>2310</v>
      </c>
      <c r="E322" s="1">
        <f t="shared" si="75"/>
        <v>1319</v>
      </c>
      <c r="G322" s="1">
        <v>609</v>
      </c>
      <c r="H322" s="2"/>
      <c r="I322" s="2">
        <f t="shared" si="66"/>
        <v>0.46171341925701287</v>
      </c>
      <c r="J322" s="10">
        <f t="shared" si="68"/>
        <v>1</v>
      </c>
      <c r="K322" s="9">
        <f t="shared" si="69"/>
        <v>3</v>
      </c>
      <c r="L322" s="8">
        <f t="shared" si="70"/>
        <v>2</v>
      </c>
      <c r="M322" s="2">
        <f t="shared" si="71"/>
        <v>0.3821076573161486</v>
      </c>
      <c r="N322" s="2">
        <f t="shared" si="72"/>
        <v>0.26156178923426837</v>
      </c>
      <c r="O322" s="2">
        <f t="shared" si="73"/>
        <v>0.33965125094768767</v>
      </c>
      <c r="P322" s="2">
        <f t="shared" si="74"/>
        <v>1.6679302501895366E-2</v>
      </c>
      <c r="Q322" s="1">
        <v>504</v>
      </c>
      <c r="R322" s="1">
        <v>345</v>
      </c>
      <c r="S322" s="1">
        <v>448</v>
      </c>
      <c r="U322" s="1">
        <v>22</v>
      </c>
      <c r="W322" s="1"/>
      <c r="X322" s="1"/>
      <c r="Z322" t="s">
        <v>710</v>
      </c>
      <c r="AA322" t="e">
        <f>#REF!</f>
        <v>#REF!</v>
      </c>
      <c r="AD322" s="35">
        <v>23</v>
      </c>
      <c r="AE322" s="37">
        <v>19</v>
      </c>
      <c r="AF322" s="37">
        <v>100</v>
      </c>
      <c r="AG322" s="41">
        <v>23620</v>
      </c>
      <c r="AH322" s="41">
        <f t="shared" ref="AH322:AH385" si="76">AD322*1000+AE322</f>
        <v>23019</v>
      </c>
      <c r="AI322" t="s">
        <v>918</v>
      </c>
    </row>
    <row r="323" spans="1:35" hidden="1" outlineLevel="1">
      <c r="A323" t="s">
        <v>1637</v>
      </c>
      <c r="B323" s="11" t="s">
        <v>2310</v>
      </c>
      <c r="E323" s="1">
        <f t="shared" si="75"/>
        <v>921</v>
      </c>
      <c r="G323" s="1">
        <v>410</v>
      </c>
      <c r="H323" s="2"/>
      <c r="I323" s="2">
        <f t="shared" si="66"/>
        <v>0.44516829533116176</v>
      </c>
      <c r="J323" s="10">
        <f t="shared" si="68"/>
        <v>2</v>
      </c>
      <c r="K323" s="9">
        <f t="shared" si="69"/>
        <v>3</v>
      </c>
      <c r="L323" s="8">
        <f t="shared" si="70"/>
        <v>1</v>
      </c>
      <c r="M323" s="2">
        <f t="shared" si="71"/>
        <v>0.32247557003257327</v>
      </c>
      <c r="N323" s="2">
        <f t="shared" si="72"/>
        <v>0.31378935939196523</v>
      </c>
      <c r="O323" s="2">
        <f t="shared" si="73"/>
        <v>0.33441910966340932</v>
      </c>
      <c r="P323" s="2">
        <f t="shared" si="74"/>
        <v>2.9315960912052241E-2</v>
      </c>
      <c r="Q323" s="1">
        <v>297</v>
      </c>
      <c r="R323" s="1">
        <v>289</v>
      </c>
      <c r="S323" s="1">
        <v>308</v>
      </c>
      <c r="U323" s="1">
        <v>27</v>
      </c>
      <c r="W323" s="1"/>
      <c r="X323" s="1"/>
      <c r="Z323" t="s">
        <v>710</v>
      </c>
      <c r="AA323" t="e">
        <f>#REF!</f>
        <v>#REF!</v>
      </c>
      <c r="AD323" s="35">
        <v>23</v>
      </c>
      <c r="AE323" s="37">
        <v>19</v>
      </c>
      <c r="AF323" s="37">
        <v>105</v>
      </c>
      <c r="AG323" s="41">
        <v>23865</v>
      </c>
      <c r="AH323" s="41">
        <f t="shared" si="76"/>
        <v>23019</v>
      </c>
      <c r="AI323" t="s">
        <v>918</v>
      </c>
    </row>
    <row r="324" spans="1:35" hidden="1" outlineLevel="1">
      <c r="A324" t="s">
        <v>1667</v>
      </c>
      <c r="B324" s="11" t="s">
        <v>2310</v>
      </c>
      <c r="E324" s="1">
        <f t="shared" si="75"/>
        <v>542</v>
      </c>
      <c r="G324" s="1">
        <v>292</v>
      </c>
      <c r="H324" s="2"/>
      <c r="I324" s="2">
        <f t="shared" ref="I324:I387" si="77">G324/E324</f>
        <v>0.53874538745387457</v>
      </c>
      <c r="J324" s="10">
        <f t="shared" si="68"/>
        <v>3</v>
      </c>
      <c r="K324" s="9">
        <f t="shared" si="69"/>
        <v>2</v>
      </c>
      <c r="L324" s="8">
        <f t="shared" si="70"/>
        <v>1</v>
      </c>
      <c r="M324" s="2">
        <f t="shared" si="71"/>
        <v>0.23616236162361623</v>
      </c>
      <c r="N324" s="2">
        <f t="shared" si="72"/>
        <v>0.32287822878228783</v>
      </c>
      <c r="O324" s="2">
        <f t="shared" si="73"/>
        <v>0.42250922509225092</v>
      </c>
      <c r="P324" s="2">
        <f t="shared" si="74"/>
        <v>1.8450184501844991E-2</v>
      </c>
      <c r="Q324" s="1">
        <v>128</v>
      </c>
      <c r="R324" s="1">
        <v>175</v>
      </c>
      <c r="S324" s="1">
        <v>229</v>
      </c>
      <c r="U324" s="1">
        <v>10</v>
      </c>
      <c r="W324" s="1"/>
      <c r="X324" s="1"/>
      <c r="Z324" t="s">
        <v>2014</v>
      </c>
      <c r="AA324" t="e">
        <f>#REF!</f>
        <v>#REF!</v>
      </c>
      <c r="AD324" s="35">
        <v>23</v>
      </c>
      <c r="AE324" s="37">
        <v>7</v>
      </c>
      <c r="AF324" s="37">
        <v>30</v>
      </c>
      <c r="AG324" s="41">
        <v>24005</v>
      </c>
      <c r="AH324" s="41">
        <f t="shared" si="76"/>
        <v>23007</v>
      </c>
      <c r="AI324" t="s">
        <v>918</v>
      </c>
    </row>
    <row r="325" spans="1:35" hidden="1" outlineLevel="1">
      <c r="A325" t="s">
        <v>2428</v>
      </c>
      <c r="B325" s="11" t="s">
        <v>2310</v>
      </c>
      <c r="E325" s="1">
        <f t="shared" si="75"/>
        <v>805</v>
      </c>
      <c r="G325" s="1">
        <v>414</v>
      </c>
      <c r="H325" s="2"/>
      <c r="I325" s="2">
        <f t="shared" si="77"/>
        <v>0.51428571428571423</v>
      </c>
      <c r="J325" s="10">
        <f t="shared" si="68"/>
        <v>3</v>
      </c>
      <c r="K325" s="9">
        <f t="shared" si="69"/>
        <v>2</v>
      </c>
      <c r="L325" s="8">
        <f t="shared" si="70"/>
        <v>1</v>
      </c>
      <c r="M325" s="2">
        <f t="shared" si="71"/>
        <v>0.27080745341614909</v>
      </c>
      <c r="N325" s="2">
        <f t="shared" si="72"/>
        <v>0.34409937888198761</v>
      </c>
      <c r="O325" s="2">
        <f t="shared" si="73"/>
        <v>0.36894409937888201</v>
      </c>
      <c r="P325" s="2">
        <f t="shared" si="74"/>
        <v>1.6149068322981297E-2</v>
      </c>
      <c r="Q325" s="1">
        <v>218</v>
      </c>
      <c r="R325" s="1">
        <v>277</v>
      </c>
      <c r="S325" s="1">
        <v>297</v>
      </c>
      <c r="U325" s="1">
        <v>13</v>
      </c>
      <c r="W325" s="1"/>
      <c r="X325" s="1"/>
      <c r="Z325" t="s">
        <v>710</v>
      </c>
      <c r="AA325" t="e">
        <f>#REF!</f>
        <v>#REF!</v>
      </c>
      <c r="AD325" s="35">
        <v>23</v>
      </c>
      <c r="AE325" s="37">
        <v>19</v>
      </c>
      <c r="AF325" s="37">
        <v>110</v>
      </c>
      <c r="AG325" s="41">
        <v>24110</v>
      </c>
      <c r="AH325" s="41">
        <f t="shared" si="76"/>
        <v>23019</v>
      </c>
      <c r="AI325" t="s">
        <v>918</v>
      </c>
    </row>
    <row r="326" spans="1:35" hidden="1" outlineLevel="1">
      <c r="A326" t="s">
        <v>2401</v>
      </c>
      <c r="B326" s="11" t="s">
        <v>2310</v>
      </c>
      <c r="E326" s="1">
        <f t="shared" si="75"/>
        <v>4514</v>
      </c>
      <c r="G326" s="1">
        <v>2445</v>
      </c>
      <c r="H326" s="2"/>
      <c r="I326" s="2">
        <f t="shared" si="77"/>
        <v>0.54164820558263183</v>
      </c>
      <c r="J326" s="10">
        <f t="shared" si="68"/>
        <v>2</v>
      </c>
      <c r="K326" s="9">
        <f t="shared" si="69"/>
        <v>3</v>
      </c>
      <c r="L326" s="8">
        <f t="shared" si="70"/>
        <v>1</v>
      </c>
      <c r="M326" s="2">
        <f t="shared" si="71"/>
        <v>0.31657066902968545</v>
      </c>
      <c r="N326" s="2">
        <f t="shared" si="72"/>
        <v>0.22574213557820116</v>
      </c>
      <c r="O326" s="2">
        <f t="shared" si="73"/>
        <v>0.43132476739034115</v>
      </c>
      <c r="P326" s="2">
        <f t="shared" si="74"/>
        <v>2.6362428001772242E-2</v>
      </c>
      <c r="Q326" s="1">
        <v>1429</v>
      </c>
      <c r="R326" s="1">
        <v>1019</v>
      </c>
      <c r="S326" s="1">
        <v>1947</v>
      </c>
      <c r="U326" s="1">
        <v>119</v>
      </c>
      <c r="W326" s="1"/>
      <c r="X326" s="1"/>
      <c r="Z326" t="s">
        <v>1681</v>
      </c>
      <c r="AA326" t="e">
        <f>#REF!</f>
        <v>#REF!</v>
      </c>
      <c r="AD326" s="35">
        <v>23</v>
      </c>
      <c r="AE326" s="37">
        <v>25</v>
      </c>
      <c r="AF326" s="37">
        <v>60</v>
      </c>
      <c r="AG326" s="41">
        <v>24320</v>
      </c>
      <c r="AH326" s="41">
        <f t="shared" si="76"/>
        <v>23025</v>
      </c>
      <c r="AI326" t="s">
        <v>918</v>
      </c>
    </row>
    <row r="327" spans="1:35" hidden="1" outlineLevel="1">
      <c r="A327" t="s">
        <v>775</v>
      </c>
      <c r="B327" s="11" t="s">
        <v>2310</v>
      </c>
      <c r="E327" s="1">
        <f t="shared" si="75"/>
        <v>7555</v>
      </c>
      <c r="G327" s="1">
        <v>5563</v>
      </c>
      <c r="H327" s="2"/>
      <c r="I327" s="2">
        <f t="shared" si="77"/>
        <v>0.73633355393778954</v>
      </c>
      <c r="J327" s="10">
        <f t="shared" si="68"/>
        <v>2</v>
      </c>
      <c r="K327" s="9">
        <f t="shared" si="69"/>
        <v>1</v>
      </c>
      <c r="L327" s="8">
        <f t="shared" si="70"/>
        <v>3</v>
      </c>
      <c r="M327" s="2">
        <f t="shared" si="71"/>
        <v>0.31542025148908009</v>
      </c>
      <c r="N327" s="2">
        <f t="shared" si="72"/>
        <v>0.42329583057577763</v>
      </c>
      <c r="O327" s="2">
        <f t="shared" si="73"/>
        <v>0.24910655195234943</v>
      </c>
      <c r="P327" s="2">
        <f t="shared" si="74"/>
        <v>1.2177365982792898E-2</v>
      </c>
      <c r="Q327" s="1">
        <v>2383</v>
      </c>
      <c r="R327" s="1">
        <v>3198</v>
      </c>
      <c r="S327" s="1">
        <v>1882</v>
      </c>
      <c r="U327" s="1">
        <v>92</v>
      </c>
      <c r="W327" s="1"/>
      <c r="X327" s="1"/>
      <c r="Z327" t="s">
        <v>204</v>
      </c>
      <c r="AA327" t="e">
        <f>#REF!</f>
        <v>#REF!</v>
      </c>
      <c r="AD327" s="35">
        <v>23</v>
      </c>
      <c r="AE327" s="37">
        <v>5</v>
      </c>
      <c r="AF327" s="37">
        <v>35</v>
      </c>
      <c r="AG327" s="41">
        <v>24495</v>
      </c>
      <c r="AH327" s="41">
        <f t="shared" si="76"/>
        <v>23005</v>
      </c>
      <c r="AI327" t="s">
        <v>918</v>
      </c>
    </row>
    <row r="328" spans="1:35" hidden="1" outlineLevel="1">
      <c r="A328" t="s">
        <v>1608</v>
      </c>
      <c r="B328" s="11" t="s">
        <v>2310</v>
      </c>
      <c r="E328" s="1">
        <f t="shared" si="75"/>
        <v>2565</v>
      </c>
      <c r="G328" s="1">
        <v>1260</v>
      </c>
      <c r="H328" s="2"/>
      <c r="I328" s="2">
        <f t="shared" si="77"/>
        <v>0.49122807017543857</v>
      </c>
      <c r="J328" s="10">
        <f t="shared" si="68"/>
        <v>3</v>
      </c>
      <c r="K328" s="9">
        <f t="shared" si="69"/>
        <v>2</v>
      </c>
      <c r="L328" s="8">
        <f t="shared" si="70"/>
        <v>1</v>
      </c>
      <c r="M328" s="2">
        <f t="shared" si="71"/>
        <v>0.31345029239766081</v>
      </c>
      <c r="N328" s="2">
        <f t="shared" si="72"/>
        <v>0.32085769980506823</v>
      </c>
      <c r="O328" s="2">
        <f t="shared" si="73"/>
        <v>0.33762183235867449</v>
      </c>
      <c r="P328" s="2">
        <f t="shared" si="74"/>
        <v>2.8070175438596523E-2</v>
      </c>
      <c r="Q328" s="1">
        <v>804</v>
      </c>
      <c r="R328" s="1">
        <v>823</v>
      </c>
      <c r="S328" s="1">
        <v>866</v>
      </c>
      <c r="U328" s="1">
        <v>72</v>
      </c>
      <c r="W328" s="1"/>
      <c r="X328" s="1"/>
      <c r="Z328" t="s">
        <v>668</v>
      </c>
      <c r="AA328" t="e">
        <f>#REF!</f>
        <v>#REF!</v>
      </c>
      <c r="AD328" s="35">
        <v>23</v>
      </c>
      <c r="AE328" s="37">
        <v>11</v>
      </c>
      <c r="AF328" s="37">
        <v>40</v>
      </c>
      <c r="AG328" s="41">
        <v>24670</v>
      </c>
      <c r="AH328" s="41">
        <f t="shared" si="76"/>
        <v>23011</v>
      </c>
      <c r="AI328" t="s">
        <v>918</v>
      </c>
    </row>
    <row r="329" spans="1:35" hidden="1" outlineLevel="1">
      <c r="A329" t="s">
        <v>2624</v>
      </c>
      <c r="B329" s="11" t="s">
        <v>2310</v>
      </c>
      <c r="E329" s="1">
        <f t="shared" si="75"/>
        <v>7753</v>
      </c>
      <c r="G329" s="1">
        <v>3414</v>
      </c>
      <c r="H329" s="2"/>
      <c r="I329" s="2">
        <f t="shared" si="77"/>
        <v>0.44034567264284791</v>
      </c>
      <c r="J329" s="10">
        <f t="shared" si="68"/>
        <v>3</v>
      </c>
      <c r="K329" s="9">
        <f t="shared" si="69"/>
        <v>2</v>
      </c>
      <c r="L329" s="8">
        <f t="shared" si="70"/>
        <v>1</v>
      </c>
      <c r="M329" s="2">
        <f t="shared" si="71"/>
        <v>0.24970978975880304</v>
      </c>
      <c r="N329" s="2">
        <f t="shared" si="72"/>
        <v>0.32103701792854378</v>
      </c>
      <c r="O329" s="2">
        <f t="shared" si="73"/>
        <v>0.38307751837998194</v>
      </c>
      <c r="P329" s="2">
        <f t="shared" si="74"/>
        <v>4.6175673932671302E-2</v>
      </c>
      <c r="Q329" s="1">
        <v>1936</v>
      </c>
      <c r="R329" s="1">
        <v>2489</v>
      </c>
      <c r="S329" s="1">
        <v>2970</v>
      </c>
      <c r="U329" s="1">
        <v>358</v>
      </c>
      <c r="W329" s="1"/>
      <c r="X329" s="1"/>
      <c r="Z329" t="s">
        <v>2014</v>
      </c>
      <c r="AA329" t="e">
        <f>#REF!</f>
        <v>#REF!</v>
      </c>
      <c r="AD329" s="35">
        <v>23</v>
      </c>
      <c r="AE329" s="37">
        <v>7</v>
      </c>
      <c r="AF329" s="37">
        <v>35</v>
      </c>
      <c r="AG329" s="41">
        <v>24775</v>
      </c>
      <c r="AH329" s="41">
        <f t="shared" si="76"/>
        <v>23007</v>
      </c>
      <c r="AI329" t="s">
        <v>918</v>
      </c>
    </row>
    <row r="330" spans="1:35" hidden="1" outlineLevel="1">
      <c r="A330" t="s">
        <v>2163</v>
      </c>
      <c r="B330" s="11" t="s">
        <v>2310</v>
      </c>
      <c r="E330" s="1">
        <f t="shared" si="75"/>
        <v>877</v>
      </c>
      <c r="G330" s="1">
        <v>577</v>
      </c>
      <c r="H330" s="2"/>
      <c r="I330" s="2">
        <f t="shared" si="77"/>
        <v>0.65792474344355756</v>
      </c>
      <c r="J330" s="10">
        <f t="shared" si="68"/>
        <v>2</v>
      </c>
      <c r="K330" s="9">
        <f t="shared" si="69"/>
        <v>3</v>
      </c>
      <c r="L330" s="8">
        <f t="shared" si="70"/>
        <v>1</v>
      </c>
      <c r="M330" s="2">
        <f t="shared" si="71"/>
        <v>0.30216647662485746</v>
      </c>
      <c r="N330" s="2">
        <f t="shared" si="72"/>
        <v>0.29076396807297605</v>
      </c>
      <c r="O330" s="2">
        <f t="shared" si="73"/>
        <v>0.36602052451539341</v>
      </c>
      <c r="P330" s="2">
        <f t="shared" si="74"/>
        <v>4.1049030786773022E-2</v>
      </c>
      <c r="Q330" s="1">
        <v>265</v>
      </c>
      <c r="R330" s="1">
        <v>255</v>
      </c>
      <c r="S330" s="1">
        <v>321</v>
      </c>
      <c r="U330" s="1">
        <v>36</v>
      </c>
      <c r="W330" s="1"/>
      <c r="X330" s="1"/>
      <c r="Z330" t="s">
        <v>668</v>
      </c>
      <c r="AA330" t="e">
        <f>#REF!</f>
        <v>#REF!</v>
      </c>
      <c r="AD330" s="35">
        <v>23</v>
      </c>
      <c r="AE330" s="37">
        <v>11</v>
      </c>
      <c r="AF330" s="37">
        <v>45</v>
      </c>
      <c r="AG330" s="41">
        <v>24950</v>
      </c>
      <c r="AH330" s="41">
        <f t="shared" si="76"/>
        <v>23011</v>
      </c>
      <c r="AI330" t="s">
        <v>918</v>
      </c>
    </row>
    <row r="331" spans="1:35" hidden="1" outlineLevel="1">
      <c r="A331" t="s">
        <v>237</v>
      </c>
      <c r="B331" s="11" t="s">
        <v>2310</v>
      </c>
      <c r="E331" s="1">
        <f t="shared" si="75"/>
        <v>2463</v>
      </c>
      <c r="G331" s="1">
        <v>1281</v>
      </c>
      <c r="H331" s="2"/>
      <c r="I331" s="2">
        <f t="shared" si="77"/>
        <v>0.52009744214372711</v>
      </c>
      <c r="J331" s="10">
        <f t="shared" si="68"/>
        <v>1</v>
      </c>
      <c r="K331" s="9">
        <f t="shared" si="69"/>
        <v>3</v>
      </c>
      <c r="L331" s="8">
        <f t="shared" si="70"/>
        <v>2</v>
      </c>
      <c r="M331" s="2">
        <f t="shared" si="71"/>
        <v>0.36906211936662608</v>
      </c>
      <c r="N331" s="2">
        <f t="shared" si="72"/>
        <v>0.27771010962241172</v>
      </c>
      <c r="O331" s="2">
        <f t="shared" si="73"/>
        <v>0.32846122614697526</v>
      </c>
      <c r="P331" s="2">
        <f t="shared" si="74"/>
        <v>2.4766544863986883E-2</v>
      </c>
      <c r="Q331" s="1">
        <v>909</v>
      </c>
      <c r="R331" s="1">
        <v>684</v>
      </c>
      <c r="S331" s="1">
        <v>809</v>
      </c>
      <c r="U331" s="1">
        <v>61</v>
      </c>
      <c r="W331" s="1"/>
      <c r="X331" s="1"/>
      <c r="Z331" t="s">
        <v>660</v>
      </c>
      <c r="AA331" t="e">
        <f>#REF!</f>
        <v>#REF!</v>
      </c>
      <c r="AD331" s="35">
        <v>23</v>
      </c>
      <c r="AE331" s="37">
        <v>3</v>
      </c>
      <c r="AF331" s="37">
        <v>95</v>
      </c>
      <c r="AG331" s="41">
        <v>25615</v>
      </c>
      <c r="AH331" s="41">
        <f t="shared" si="76"/>
        <v>23003</v>
      </c>
      <c r="AI331" t="s">
        <v>918</v>
      </c>
    </row>
    <row r="332" spans="1:35" hidden="1" outlineLevel="1">
      <c r="A332" t="s">
        <v>499</v>
      </c>
      <c r="B332" s="11" t="s">
        <v>2310</v>
      </c>
      <c r="E332" s="1">
        <f t="shared" si="75"/>
        <v>3067</v>
      </c>
      <c r="G332" s="1">
        <v>1507</v>
      </c>
      <c r="H332" s="2"/>
      <c r="I332" s="2">
        <f t="shared" si="77"/>
        <v>0.49135963482230194</v>
      </c>
      <c r="J332" s="10">
        <f t="shared" si="68"/>
        <v>1</v>
      </c>
      <c r="K332" s="9">
        <f t="shared" si="69"/>
        <v>3</v>
      </c>
      <c r="L332" s="8">
        <f t="shared" si="70"/>
        <v>2</v>
      </c>
      <c r="M332" s="2">
        <f t="shared" si="71"/>
        <v>0.54091946527551349</v>
      </c>
      <c r="N332" s="2">
        <f t="shared" si="72"/>
        <v>0.16302575806977501</v>
      </c>
      <c r="O332" s="2">
        <f t="shared" si="73"/>
        <v>0.28007825236387351</v>
      </c>
      <c r="P332" s="2">
        <f t="shared" si="74"/>
        <v>1.5976524290837957E-2</v>
      </c>
      <c r="Q332" s="1">
        <v>1659</v>
      </c>
      <c r="R332" s="1">
        <v>500</v>
      </c>
      <c r="S332" s="1">
        <v>859</v>
      </c>
      <c r="U332" s="1">
        <v>49</v>
      </c>
      <c r="W332" s="1"/>
      <c r="X332" s="1"/>
      <c r="Z332" t="s">
        <v>660</v>
      </c>
      <c r="AA332" t="e">
        <f>#REF!</f>
        <v>#REF!</v>
      </c>
      <c r="AD332" s="35">
        <v>23</v>
      </c>
      <c r="AE332" s="37">
        <v>3</v>
      </c>
      <c r="AF332" s="37">
        <v>100</v>
      </c>
      <c r="AG332" s="41">
        <v>25755</v>
      </c>
      <c r="AH332" s="41">
        <f t="shared" si="76"/>
        <v>23003</v>
      </c>
      <c r="AI332" t="s">
        <v>918</v>
      </c>
    </row>
    <row r="333" spans="1:35" hidden="1" outlineLevel="1">
      <c r="A333" t="s">
        <v>126</v>
      </c>
      <c r="B333" s="11" t="s">
        <v>2310</v>
      </c>
      <c r="E333" s="1">
        <f t="shared" si="75"/>
        <v>1032</v>
      </c>
      <c r="G333" s="1">
        <v>382</v>
      </c>
      <c r="H333" s="2"/>
      <c r="I333" s="2">
        <f t="shared" si="77"/>
        <v>0.37015503875968991</v>
      </c>
      <c r="J333" s="10">
        <f t="shared" si="68"/>
        <v>3</v>
      </c>
      <c r="K333" s="9">
        <f t="shared" si="69"/>
        <v>2</v>
      </c>
      <c r="L333" s="8">
        <f t="shared" si="70"/>
        <v>1</v>
      </c>
      <c r="M333" s="2">
        <f t="shared" si="71"/>
        <v>0.26162790697674421</v>
      </c>
      <c r="N333" s="2">
        <f t="shared" si="72"/>
        <v>0.26550387596899228</v>
      </c>
      <c r="O333" s="2">
        <f t="shared" si="73"/>
        <v>0.44961240310077522</v>
      </c>
      <c r="P333" s="2">
        <f t="shared" si="74"/>
        <v>2.3255813953488302E-2</v>
      </c>
      <c r="Q333" s="1">
        <v>270</v>
      </c>
      <c r="R333" s="1">
        <v>274</v>
      </c>
      <c r="S333" s="1">
        <v>464</v>
      </c>
      <c r="U333" s="1">
        <v>24</v>
      </c>
      <c r="W333" s="1"/>
      <c r="X333" s="1"/>
      <c r="Z333" t="s">
        <v>2578</v>
      </c>
      <c r="AA333" t="e">
        <f>#REF!</f>
        <v>#REF!</v>
      </c>
      <c r="AD333" s="35">
        <v>23</v>
      </c>
      <c r="AE333" s="37">
        <v>27</v>
      </c>
      <c r="AF333" s="37">
        <v>25</v>
      </c>
      <c r="AG333" s="41">
        <v>26280</v>
      </c>
      <c r="AH333" s="41">
        <f t="shared" si="76"/>
        <v>23027</v>
      </c>
      <c r="AI333" t="s">
        <v>918</v>
      </c>
    </row>
    <row r="334" spans="1:35" hidden="1" outlineLevel="1">
      <c r="A334" t="s">
        <v>2014</v>
      </c>
      <c r="B334" s="11" t="s">
        <v>2310</v>
      </c>
      <c r="E334" s="1">
        <f t="shared" si="75"/>
        <v>1104</v>
      </c>
      <c r="G334" s="1">
        <v>518</v>
      </c>
      <c r="H334" s="2"/>
      <c r="I334" s="2">
        <f t="shared" si="77"/>
        <v>0.46920289855072461</v>
      </c>
      <c r="J334" s="10">
        <f t="shared" si="68"/>
        <v>3</v>
      </c>
      <c r="K334" s="9">
        <f t="shared" si="69"/>
        <v>1</v>
      </c>
      <c r="L334" s="8">
        <f t="shared" si="70"/>
        <v>2</v>
      </c>
      <c r="M334" s="2">
        <f t="shared" si="71"/>
        <v>0.23822463768115942</v>
      </c>
      <c r="N334" s="2">
        <f t="shared" si="72"/>
        <v>0.38043478260869568</v>
      </c>
      <c r="O334" s="2">
        <f t="shared" si="73"/>
        <v>0.35144927536231885</v>
      </c>
      <c r="P334" s="2">
        <f t="shared" si="74"/>
        <v>2.9891304347826053E-2</v>
      </c>
      <c r="Q334" s="1">
        <v>263</v>
      </c>
      <c r="R334" s="1">
        <v>420</v>
      </c>
      <c r="S334" s="1">
        <v>388</v>
      </c>
      <c r="U334" s="1">
        <v>33</v>
      </c>
      <c r="W334" s="1"/>
      <c r="X334" s="1"/>
      <c r="Z334" t="s">
        <v>2930</v>
      </c>
      <c r="AA334" t="e">
        <f>#REF!</f>
        <v>#REF!</v>
      </c>
      <c r="AD334" s="35">
        <v>23</v>
      </c>
      <c r="AE334" s="37">
        <v>9</v>
      </c>
      <c r="AF334" s="37">
        <v>70</v>
      </c>
      <c r="AG334" s="41">
        <v>26350</v>
      </c>
      <c r="AH334" s="41">
        <f t="shared" si="76"/>
        <v>23009</v>
      </c>
      <c r="AI334" t="s">
        <v>918</v>
      </c>
    </row>
    <row r="335" spans="1:35" hidden="1" outlineLevel="1">
      <c r="A335" t="s">
        <v>2070</v>
      </c>
      <c r="B335" s="11" t="s">
        <v>2310</v>
      </c>
      <c r="E335" s="1">
        <f t="shared" si="75"/>
        <v>554</v>
      </c>
      <c r="G335" s="1">
        <v>294</v>
      </c>
      <c r="H335" s="2"/>
      <c r="I335" s="2">
        <f t="shared" si="77"/>
        <v>0.53068592057761732</v>
      </c>
      <c r="J335" s="10">
        <f t="shared" si="68"/>
        <v>2</v>
      </c>
      <c r="K335" s="9">
        <f t="shared" si="69"/>
        <v>3</v>
      </c>
      <c r="L335" s="8">
        <f t="shared" si="70"/>
        <v>1</v>
      </c>
      <c r="M335" s="2">
        <f t="shared" si="71"/>
        <v>0.27436823104693142</v>
      </c>
      <c r="N335" s="2">
        <f t="shared" si="72"/>
        <v>0.23646209386281589</v>
      </c>
      <c r="O335" s="2">
        <f t="shared" si="73"/>
        <v>0.42418772563176893</v>
      </c>
      <c r="P335" s="2">
        <f t="shared" si="74"/>
        <v>6.4981949458483734E-2</v>
      </c>
      <c r="Q335" s="1">
        <v>152</v>
      </c>
      <c r="R335" s="1">
        <v>131</v>
      </c>
      <c r="S335" s="1">
        <v>235</v>
      </c>
      <c r="U335" s="1">
        <v>36</v>
      </c>
      <c r="W335" s="1"/>
      <c r="X335" s="1"/>
      <c r="Z335" t="s">
        <v>2578</v>
      </c>
      <c r="AA335" t="e">
        <f>#REF!</f>
        <v>#REF!</v>
      </c>
      <c r="AD335" s="35">
        <v>23</v>
      </c>
      <c r="AE335" s="37">
        <v>27</v>
      </c>
      <c r="AF335" s="37">
        <v>30</v>
      </c>
      <c r="AG335" s="41">
        <v>26420</v>
      </c>
      <c r="AH335" s="41">
        <f t="shared" si="76"/>
        <v>23027</v>
      </c>
      <c r="AI335" t="s">
        <v>918</v>
      </c>
    </row>
    <row r="336" spans="1:35" hidden="1" outlineLevel="1">
      <c r="A336" s="19" t="s">
        <v>3010</v>
      </c>
      <c r="B336" s="11" t="s">
        <v>2310</v>
      </c>
      <c r="E336" s="1">
        <f t="shared" si="75"/>
        <v>164</v>
      </c>
      <c r="G336" s="1">
        <v>159</v>
      </c>
      <c r="H336" s="2"/>
      <c r="I336" s="2">
        <f t="shared" si="77"/>
        <v>0.96951219512195119</v>
      </c>
      <c r="J336" s="10">
        <f t="shared" si="68"/>
        <v>3</v>
      </c>
      <c r="K336" s="9">
        <f t="shared" si="69"/>
        <v>1</v>
      </c>
      <c r="L336" s="8">
        <f t="shared" si="70"/>
        <v>2</v>
      </c>
      <c r="M336" s="2">
        <f t="shared" si="71"/>
        <v>0.13414634146341464</v>
      </c>
      <c r="N336" s="2">
        <f t="shared" si="72"/>
        <v>0.46951219512195119</v>
      </c>
      <c r="O336" s="2">
        <f t="shared" si="73"/>
        <v>0.35365853658536583</v>
      </c>
      <c r="P336" s="2">
        <f t="shared" si="74"/>
        <v>4.2682926829268331E-2</v>
      </c>
      <c r="Q336" s="1">
        <v>22</v>
      </c>
      <c r="R336" s="1">
        <v>77</v>
      </c>
      <c r="S336" s="1">
        <v>58</v>
      </c>
      <c r="U336" s="1">
        <v>7</v>
      </c>
      <c r="W336" s="1"/>
      <c r="X336" s="1"/>
      <c r="Z336" t="s">
        <v>2014</v>
      </c>
      <c r="AA336" t="e">
        <f>#REF!</f>
        <v>#REF!</v>
      </c>
      <c r="AD336" s="35">
        <v>23</v>
      </c>
      <c r="AE336" s="37">
        <v>7</v>
      </c>
      <c r="AG336" s="41">
        <v>26500</v>
      </c>
      <c r="AH336" s="41">
        <f t="shared" si="76"/>
        <v>23007</v>
      </c>
      <c r="AI336" t="s">
        <v>2946</v>
      </c>
    </row>
    <row r="337" spans="1:35" hidden="1" outlineLevel="1">
      <c r="A337" t="s">
        <v>52</v>
      </c>
      <c r="B337" s="11" t="s">
        <v>2310</v>
      </c>
      <c r="E337" s="1">
        <f t="shared" si="75"/>
        <v>6305</v>
      </c>
      <c r="G337" s="1">
        <v>3873</v>
      </c>
      <c r="H337" s="2"/>
      <c r="I337" s="2">
        <f t="shared" si="77"/>
        <v>0.61427438540840607</v>
      </c>
      <c r="J337" s="10">
        <f t="shared" si="68"/>
        <v>2</v>
      </c>
      <c r="K337" s="9">
        <f t="shared" si="69"/>
        <v>3</v>
      </c>
      <c r="L337" s="8">
        <f t="shared" si="70"/>
        <v>1</v>
      </c>
      <c r="M337" s="2">
        <f t="shared" si="71"/>
        <v>0.32783505154639175</v>
      </c>
      <c r="N337" s="2">
        <f t="shared" si="72"/>
        <v>0.27930214115781127</v>
      </c>
      <c r="O337" s="2">
        <f t="shared" si="73"/>
        <v>0.36478984932593178</v>
      </c>
      <c r="P337" s="2">
        <f t="shared" si="74"/>
        <v>2.8072957969865253E-2</v>
      </c>
      <c r="Q337" s="1">
        <v>2067</v>
      </c>
      <c r="R337" s="1">
        <v>1761</v>
      </c>
      <c r="S337" s="1">
        <v>2300</v>
      </c>
      <c r="U337" s="1">
        <v>177</v>
      </c>
      <c r="W337" s="1"/>
      <c r="X337" s="1"/>
      <c r="Z337" t="s">
        <v>204</v>
      </c>
      <c r="AA337" t="e">
        <f>#REF!</f>
        <v>#REF!</v>
      </c>
      <c r="AD337" s="35">
        <v>23</v>
      </c>
      <c r="AE337" s="37">
        <v>5</v>
      </c>
      <c r="AF337" s="37">
        <v>40</v>
      </c>
      <c r="AG337" s="41">
        <v>26525</v>
      </c>
      <c r="AH337" s="41">
        <f t="shared" si="76"/>
        <v>23005</v>
      </c>
      <c r="AI337" t="s">
        <v>918</v>
      </c>
    </row>
    <row r="338" spans="1:35" hidden="1" outlineLevel="1">
      <c r="A338" t="s">
        <v>1673</v>
      </c>
      <c r="B338" s="11" t="s">
        <v>2310</v>
      </c>
      <c r="E338" s="1">
        <f t="shared" si="75"/>
        <v>64</v>
      </c>
      <c r="G338" s="1">
        <v>32</v>
      </c>
      <c r="H338" s="2"/>
      <c r="I338" s="2">
        <f t="shared" si="77"/>
        <v>0.5</v>
      </c>
      <c r="J338" s="10">
        <f t="shared" si="68"/>
        <v>2</v>
      </c>
      <c r="K338" s="9">
        <f t="shared" si="69"/>
        <v>3</v>
      </c>
      <c r="L338" s="8">
        <f t="shared" si="70"/>
        <v>1</v>
      </c>
      <c r="M338" s="2">
        <f t="shared" si="71"/>
        <v>0.328125</v>
      </c>
      <c r="N338" s="2">
        <f t="shared" si="72"/>
        <v>0.203125</v>
      </c>
      <c r="O338" s="2">
        <f t="shared" si="73"/>
        <v>0.46875</v>
      </c>
      <c r="P338" s="2">
        <f t="shared" si="74"/>
        <v>0</v>
      </c>
      <c r="Q338" s="1">
        <v>21</v>
      </c>
      <c r="R338" s="1">
        <v>13</v>
      </c>
      <c r="S338" s="1">
        <v>30</v>
      </c>
      <c r="U338" s="1">
        <v>0</v>
      </c>
      <c r="W338" s="1"/>
      <c r="X338" s="1"/>
      <c r="Z338" t="s">
        <v>2930</v>
      </c>
      <c r="AA338" t="e">
        <f>#REF!</f>
        <v>#REF!</v>
      </c>
      <c r="AD338" s="35">
        <v>23</v>
      </c>
      <c r="AE338" s="37">
        <v>9</v>
      </c>
      <c r="AF338" s="37">
        <v>73</v>
      </c>
      <c r="AG338" s="41">
        <v>26595</v>
      </c>
      <c r="AH338" s="41">
        <f t="shared" si="76"/>
        <v>23009</v>
      </c>
      <c r="AI338" t="s">
        <v>918</v>
      </c>
    </row>
    <row r="339" spans="1:35" hidden="1" outlineLevel="1">
      <c r="A339" t="s">
        <v>630</v>
      </c>
      <c r="B339" s="11" t="s">
        <v>2310</v>
      </c>
      <c r="E339" s="1">
        <f t="shared" si="75"/>
        <v>900</v>
      </c>
      <c r="G339" s="1">
        <v>439</v>
      </c>
      <c r="H339" s="2"/>
      <c r="I339" s="2">
        <f t="shared" si="77"/>
        <v>0.48777777777777775</v>
      </c>
      <c r="J339" s="10">
        <f t="shared" si="68"/>
        <v>1</v>
      </c>
      <c r="K339" s="9">
        <f t="shared" si="69"/>
        <v>3</v>
      </c>
      <c r="L339" s="8">
        <f t="shared" si="70"/>
        <v>2</v>
      </c>
      <c r="M339" s="2">
        <f t="shared" si="71"/>
        <v>0.6744444444444444</v>
      </c>
      <c r="N339" s="2">
        <f t="shared" si="72"/>
        <v>0.10444444444444445</v>
      </c>
      <c r="O339" s="2">
        <f t="shared" si="73"/>
        <v>0.20333333333333334</v>
      </c>
      <c r="P339" s="2">
        <f t="shared" si="74"/>
        <v>1.7777777777777809E-2</v>
      </c>
      <c r="Q339" s="1">
        <v>607</v>
      </c>
      <c r="R339" s="1">
        <v>94</v>
      </c>
      <c r="S339" s="1">
        <v>183</v>
      </c>
      <c r="U339" s="1">
        <v>16</v>
      </c>
      <c r="W339" s="1"/>
      <c r="X339" s="1"/>
      <c r="Z339" t="s">
        <v>660</v>
      </c>
      <c r="AA339" t="e">
        <f>#REF!</f>
        <v>#REF!</v>
      </c>
      <c r="AD339" s="35">
        <v>23</v>
      </c>
      <c r="AE339" s="37">
        <v>3</v>
      </c>
      <c r="AF339" s="37">
        <v>105</v>
      </c>
      <c r="AG339" s="41">
        <v>26735</v>
      </c>
      <c r="AH339" s="41">
        <f t="shared" si="76"/>
        <v>23003</v>
      </c>
      <c r="AI339" t="s">
        <v>918</v>
      </c>
    </row>
    <row r="340" spans="1:35" hidden="1" outlineLevel="1">
      <c r="A340" t="s">
        <v>841</v>
      </c>
      <c r="B340" s="11" t="s">
        <v>2310</v>
      </c>
      <c r="E340" s="1">
        <f t="shared" si="75"/>
        <v>1074</v>
      </c>
      <c r="G340" s="1">
        <v>570</v>
      </c>
      <c r="H340" s="2"/>
      <c r="I340" s="2">
        <f t="shared" si="77"/>
        <v>0.53072625698324027</v>
      </c>
      <c r="J340" s="10">
        <f t="shared" si="68"/>
        <v>3</v>
      </c>
      <c r="K340" s="9">
        <f t="shared" si="69"/>
        <v>2</v>
      </c>
      <c r="L340" s="8">
        <f t="shared" si="70"/>
        <v>1</v>
      </c>
      <c r="M340" s="2">
        <f t="shared" si="71"/>
        <v>0.18901303538175046</v>
      </c>
      <c r="N340" s="2">
        <f t="shared" si="72"/>
        <v>0.38919925512104281</v>
      </c>
      <c r="O340" s="2">
        <f t="shared" si="73"/>
        <v>0.39385474860335196</v>
      </c>
      <c r="P340" s="2">
        <f t="shared" si="74"/>
        <v>2.7932960893854719E-2</v>
      </c>
      <c r="Q340" s="1">
        <v>203</v>
      </c>
      <c r="R340" s="1">
        <v>418</v>
      </c>
      <c r="S340" s="1">
        <v>423</v>
      </c>
      <c r="U340" s="1">
        <v>30</v>
      </c>
      <c r="W340" s="1"/>
      <c r="X340" s="1"/>
      <c r="Z340" t="s">
        <v>1659</v>
      </c>
      <c r="AA340" t="e">
        <f>#REF!</f>
        <v>#REF!</v>
      </c>
      <c r="AD340" s="35">
        <v>23</v>
      </c>
      <c r="AE340" s="37">
        <v>13</v>
      </c>
      <c r="AF340" s="37">
        <v>20</v>
      </c>
      <c r="AG340" s="41">
        <v>26805</v>
      </c>
      <c r="AH340" s="41">
        <f t="shared" si="76"/>
        <v>23013</v>
      </c>
      <c r="AI340" t="s">
        <v>918</v>
      </c>
    </row>
    <row r="341" spans="1:35" hidden="1" outlineLevel="1">
      <c r="A341" s="19" t="s">
        <v>449</v>
      </c>
      <c r="B341" s="11" t="s">
        <v>2310</v>
      </c>
      <c r="E341" s="1">
        <f t="shared" si="75"/>
        <v>109</v>
      </c>
      <c r="G341" s="1">
        <v>48</v>
      </c>
      <c r="H341" s="2"/>
      <c r="I341" s="2">
        <f t="shared" si="77"/>
        <v>0.44036697247706424</v>
      </c>
      <c r="J341" s="10">
        <f t="shared" si="68"/>
        <v>3</v>
      </c>
      <c r="K341" s="9">
        <f t="shared" si="69"/>
        <v>2</v>
      </c>
      <c r="L341" s="8">
        <f t="shared" si="70"/>
        <v>1</v>
      </c>
      <c r="M341" s="2">
        <f t="shared" si="71"/>
        <v>0.1743119266055046</v>
      </c>
      <c r="N341" s="2">
        <f t="shared" si="72"/>
        <v>0.31192660550458717</v>
      </c>
      <c r="O341" s="2">
        <f t="shared" si="73"/>
        <v>0.39449541284403672</v>
      </c>
      <c r="P341" s="2">
        <f t="shared" si="74"/>
        <v>0.11926605504587146</v>
      </c>
      <c r="Q341" s="1">
        <v>19</v>
      </c>
      <c r="R341" s="1">
        <v>34</v>
      </c>
      <c r="S341" s="1">
        <v>43</v>
      </c>
      <c r="U341" s="1">
        <v>13</v>
      </c>
      <c r="W341" s="1"/>
      <c r="X341" s="1"/>
      <c r="Z341" t="s">
        <v>204</v>
      </c>
      <c r="AA341" t="e">
        <f>#REF!</f>
        <v>#REF!</v>
      </c>
      <c r="AD341" s="35">
        <v>23</v>
      </c>
      <c r="AE341" s="37">
        <v>5</v>
      </c>
      <c r="AF341" s="37">
        <v>43</v>
      </c>
      <c r="AG341" s="41">
        <v>27025</v>
      </c>
      <c r="AH341" s="41">
        <f t="shared" si="76"/>
        <v>23005</v>
      </c>
      <c r="AI341" t="s">
        <v>918</v>
      </c>
    </row>
    <row r="342" spans="1:35" hidden="1" outlineLevel="1">
      <c r="A342" t="s">
        <v>649</v>
      </c>
      <c r="B342" s="11" t="s">
        <v>2310</v>
      </c>
      <c r="E342" s="1">
        <f t="shared" si="75"/>
        <v>3214</v>
      </c>
      <c r="G342" s="1">
        <v>1129</v>
      </c>
      <c r="H342" s="2"/>
      <c r="I342" s="2">
        <f t="shared" si="77"/>
        <v>0.35127566894835094</v>
      </c>
      <c r="J342" s="10">
        <f t="shared" si="68"/>
        <v>3</v>
      </c>
      <c r="K342" s="9">
        <f t="shared" si="69"/>
        <v>2</v>
      </c>
      <c r="L342" s="8">
        <f t="shared" si="70"/>
        <v>1</v>
      </c>
      <c r="M342" s="2">
        <f t="shared" si="71"/>
        <v>0.20130678282514</v>
      </c>
      <c r="N342" s="2">
        <f t="shared" si="72"/>
        <v>0.30522713130056006</v>
      </c>
      <c r="O342" s="2">
        <f t="shared" si="73"/>
        <v>0.46826384567517115</v>
      </c>
      <c r="P342" s="2">
        <f t="shared" si="74"/>
        <v>2.5202240199128756E-2</v>
      </c>
      <c r="Q342" s="1">
        <v>647</v>
      </c>
      <c r="R342" s="1">
        <v>981</v>
      </c>
      <c r="S342" s="1">
        <v>1505</v>
      </c>
      <c r="U342" s="1">
        <v>81</v>
      </c>
      <c r="W342" s="1"/>
      <c r="X342" s="1"/>
      <c r="Z342" t="s">
        <v>1607</v>
      </c>
      <c r="AA342" t="e">
        <f>#REF!</f>
        <v>#REF!</v>
      </c>
      <c r="AD342" s="35">
        <v>23</v>
      </c>
      <c r="AE342" s="37">
        <v>17</v>
      </c>
      <c r="AF342" s="37">
        <v>45</v>
      </c>
      <c r="AG342" s="41">
        <v>26910</v>
      </c>
      <c r="AH342" s="41">
        <f t="shared" si="76"/>
        <v>23017</v>
      </c>
      <c r="AI342" t="s">
        <v>918</v>
      </c>
    </row>
    <row r="343" spans="1:35" hidden="1" outlineLevel="1">
      <c r="A343" t="s">
        <v>125</v>
      </c>
      <c r="B343" s="11" t="s">
        <v>2310</v>
      </c>
      <c r="E343" s="1">
        <f t="shared" si="75"/>
        <v>4631</v>
      </c>
      <c r="G343" s="1">
        <v>2324</v>
      </c>
      <c r="H343" s="2"/>
      <c r="I343" s="2">
        <f t="shared" si="77"/>
        <v>0.50183545670481533</v>
      </c>
      <c r="J343" s="10">
        <f t="shared" si="68"/>
        <v>1</v>
      </c>
      <c r="K343" s="9">
        <f t="shared" si="69"/>
        <v>3</v>
      </c>
      <c r="L343" s="8">
        <f t="shared" si="70"/>
        <v>2</v>
      </c>
      <c r="M343" s="2">
        <f t="shared" si="71"/>
        <v>0.34549773267112932</v>
      </c>
      <c r="N343" s="2">
        <f t="shared" si="72"/>
        <v>0.29388900885337937</v>
      </c>
      <c r="O343" s="2">
        <f t="shared" si="73"/>
        <v>0.31893759447203629</v>
      </c>
      <c r="P343" s="2">
        <f t="shared" si="74"/>
        <v>4.1675664003455071E-2</v>
      </c>
      <c r="Q343" s="1">
        <v>1600</v>
      </c>
      <c r="R343" s="1">
        <v>1361</v>
      </c>
      <c r="S343" s="1">
        <v>1477</v>
      </c>
      <c r="U343" s="1">
        <v>193</v>
      </c>
      <c r="W343" s="1"/>
      <c r="X343" s="1"/>
      <c r="Z343" t="s">
        <v>668</v>
      </c>
      <c r="AA343" t="e">
        <f>#REF!</f>
        <v>#REF!</v>
      </c>
      <c r="AD343" s="35">
        <v>23</v>
      </c>
      <c r="AE343" s="37">
        <v>11</v>
      </c>
      <c r="AF343" s="37">
        <v>50</v>
      </c>
      <c r="AG343" s="41">
        <v>27085</v>
      </c>
      <c r="AH343" s="41">
        <f t="shared" si="76"/>
        <v>23011</v>
      </c>
      <c r="AI343" t="s">
        <v>2943</v>
      </c>
    </row>
    <row r="344" spans="1:35" hidden="1" outlineLevel="1">
      <c r="A344" t="s">
        <v>822</v>
      </c>
      <c r="B344" s="11" t="s">
        <v>2310</v>
      </c>
      <c r="E344" s="1">
        <f t="shared" si="75"/>
        <v>78</v>
      </c>
      <c r="G344" s="1">
        <v>40</v>
      </c>
      <c r="H344" s="2"/>
      <c r="I344" s="2">
        <f t="shared" si="77"/>
        <v>0.51282051282051277</v>
      </c>
      <c r="J344" s="10">
        <f t="shared" si="68"/>
        <v>3</v>
      </c>
      <c r="K344" s="9">
        <f t="shared" si="69"/>
        <v>1</v>
      </c>
      <c r="L344" s="8">
        <f t="shared" si="70"/>
        <v>2</v>
      </c>
      <c r="M344" s="2">
        <f t="shared" si="71"/>
        <v>0.17948717948717949</v>
      </c>
      <c r="N344" s="2">
        <f t="shared" si="72"/>
        <v>0.4358974358974359</v>
      </c>
      <c r="O344" s="2">
        <f t="shared" si="73"/>
        <v>0.38461538461538464</v>
      </c>
      <c r="P344" s="2">
        <f t="shared" si="74"/>
        <v>-5.5511151231257827E-17</v>
      </c>
      <c r="Q344" s="1">
        <v>14</v>
      </c>
      <c r="R344" s="1">
        <v>34</v>
      </c>
      <c r="S344" s="1">
        <v>30</v>
      </c>
      <c r="U344" s="1">
        <v>0</v>
      </c>
      <c r="W344" s="1"/>
      <c r="X344" s="1"/>
      <c r="Z344" t="s">
        <v>660</v>
      </c>
      <c r="AA344" t="e">
        <f>#REF!</f>
        <v>#REF!</v>
      </c>
      <c r="AD344" s="35">
        <v>23</v>
      </c>
      <c r="AE344" s="37">
        <v>3</v>
      </c>
      <c r="AF344" s="37">
        <v>110</v>
      </c>
      <c r="AG344" s="41">
        <v>27120</v>
      </c>
      <c r="AH344" s="41">
        <f t="shared" si="76"/>
        <v>23003</v>
      </c>
      <c r="AI344" t="s">
        <v>44</v>
      </c>
    </row>
    <row r="345" spans="1:35" hidden="1" outlineLevel="1">
      <c r="A345" t="s">
        <v>2007</v>
      </c>
      <c r="B345" s="11" t="s">
        <v>2310</v>
      </c>
      <c r="E345" s="1">
        <f t="shared" si="75"/>
        <v>749</v>
      </c>
      <c r="G345" s="1">
        <v>437</v>
      </c>
      <c r="H345" s="2"/>
      <c r="I345" s="2">
        <f t="shared" si="77"/>
        <v>0.58344459279038718</v>
      </c>
      <c r="J345" s="10">
        <f t="shared" si="68"/>
        <v>3</v>
      </c>
      <c r="K345" s="9">
        <f t="shared" si="69"/>
        <v>2</v>
      </c>
      <c r="L345" s="8">
        <f t="shared" si="70"/>
        <v>1</v>
      </c>
      <c r="M345" s="2">
        <f t="shared" si="71"/>
        <v>0.22563417890520696</v>
      </c>
      <c r="N345" s="2">
        <f t="shared" si="72"/>
        <v>0.36715620827770362</v>
      </c>
      <c r="O345" s="2">
        <f t="shared" si="73"/>
        <v>0.37917222963951935</v>
      </c>
      <c r="P345" s="2">
        <f t="shared" si="74"/>
        <v>2.8037383177570041E-2</v>
      </c>
      <c r="Q345" s="1">
        <v>169</v>
      </c>
      <c r="R345" s="1">
        <v>275</v>
      </c>
      <c r="S345" s="1">
        <v>284</v>
      </c>
      <c r="U345" s="1">
        <v>21</v>
      </c>
      <c r="W345" s="1"/>
      <c r="X345" s="1"/>
      <c r="Z345" t="s">
        <v>710</v>
      </c>
      <c r="AA345" t="e">
        <f>#REF!</f>
        <v>#REF!</v>
      </c>
      <c r="AD345" s="35">
        <v>23</v>
      </c>
      <c r="AE345" s="37">
        <v>19</v>
      </c>
      <c r="AF345" s="37">
        <v>115</v>
      </c>
      <c r="AG345" s="41">
        <v>27190</v>
      </c>
      <c r="AH345" s="41">
        <f t="shared" si="76"/>
        <v>23019</v>
      </c>
      <c r="AI345" t="s">
        <v>918</v>
      </c>
    </row>
    <row r="346" spans="1:35" hidden="1" outlineLevel="1">
      <c r="A346" t="s">
        <v>1722</v>
      </c>
      <c r="B346" s="11" t="s">
        <v>2310</v>
      </c>
      <c r="E346" s="1">
        <f t="shared" si="75"/>
        <v>1035</v>
      </c>
      <c r="G346" s="1">
        <v>630</v>
      </c>
      <c r="H346" s="2"/>
      <c r="I346" s="2">
        <f t="shared" si="77"/>
        <v>0.60869565217391308</v>
      </c>
      <c r="J346" s="10">
        <f t="shared" si="68"/>
        <v>2</v>
      </c>
      <c r="K346" s="9">
        <f t="shared" si="69"/>
        <v>3</v>
      </c>
      <c r="L346" s="8">
        <f t="shared" si="70"/>
        <v>1</v>
      </c>
      <c r="M346" s="2">
        <f t="shared" si="71"/>
        <v>0.30338164251207728</v>
      </c>
      <c r="N346" s="2">
        <f t="shared" si="72"/>
        <v>0.29565217391304349</v>
      </c>
      <c r="O346" s="2">
        <f t="shared" si="73"/>
        <v>0.37584541062801935</v>
      </c>
      <c r="P346" s="2">
        <f t="shared" si="74"/>
        <v>2.5120772946859937E-2</v>
      </c>
      <c r="Q346" s="1">
        <v>314</v>
      </c>
      <c r="R346" s="1">
        <v>306</v>
      </c>
      <c r="S346" s="1">
        <v>389</v>
      </c>
      <c r="U346" s="1">
        <v>26</v>
      </c>
      <c r="W346" s="1"/>
      <c r="X346" s="1"/>
      <c r="Z346" t="s">
        <v>1434</v>
      </c>
      <c r="AA346" t="e">
        <f>#REF!</f>
        <v>#REF!</v>
      </c>
      <c r="AD346" s="35">
        <v>23</v>
      </c>
      <c r="AE346" s="37">
        <v>23</v>
      </c>
      <c r="AF346" s="37">
        <v>25</v>
      </c>
      <c r="AG346" s="41">
        <v>27295</v>
      </c>
      <c r="AH346" s="41">
        <f t="shared" si="76"/>
        <v>23023</v>
      </c>
      <c r="AI346" t="s">
        <v>918</v>
      </c>
    </row>
    <row r="347" spans="1:35" hidden="1" outlineLevel="1">
      <c r="A347" t="s">
        <v>1419</v>
      </c>
      <c r="B347" s="11" t="s">
        <v>2310</v>
      </c>
      <c r="E347" s="1">
        <f t="shared" si="75"/>
        <v>144</v>
      </c>
      <c r="G347" s="1">
        <v>77</v>
      </c>
      <c r="H347" s="2"/>
      <c r="I347" s="2">
        <f t="shared" si="77"/>
        <v>0.53472222222222221</v>
      </c>
      <c r="J347" s="10">
        <f t="shared" si="68"/>
        <v>3</v>
      </c>
      <c r="K347" s="9">
        <f t="shared" si="69"/>
        <v>2</v>
      </c>
      <c r="L347" s="8">
        <f t="shared" si="70"/>
        <v>1</v>
      </c>
      <c r="M347" s="2">
        <f t="shared" si="71"/>
        <v>0.25</v>
      </c>
      <c r="N347" s="2">
        <f t="shared" si="72"/>
        <v>0.27083333333333331</v>
      </c>
      <c r="O347" s="2">
        <f t="shared" si="73"/>
        <v>0.46527777777777779</v>
      </c>
      <c r="P347" s="2">
        <f t="shared" si="74"/>
        <v>1.3888888888888895E-2</v>
      </c>
      <c r="Q347" s="1">
        <v>36</v>
      </c>
      <c r="R347" s="1">
        <v>39</v>
      </c>
      <c r="S347" s="1">
        <v>67</v>
      </c>
      <c r="U347" s="1">
        <v>2</v>
      </c>
      <c r="W347" s="1"/>
      <c r="X347" s="1"/>
      <c r="Z347" t="s">
        <v>1607</v>
      </c>
      <c r="AA347" t="e">
        <f>#REF!</f>
        <v>#REF!</v>
      </c>
      <c r="AD347" s="35">
        <v>23</v>
      </c>
      <c r="AE347" s="37">
        <v>17</v>
      </c>
      <c r="AF347" s="37">
        <v>50</v>
      </c>
      <c r="AG347" s="41">
        <v>27505</v>
      </c>
      <c r="AH347" s="41">
        <f t="shared" si="76"/>
        <v>23017</v>
      </c>
      <c r="AI347" t="s">
        <v>918</v>
      </c>
    </row>
    <row r="348" spans="1:35" hidden="1" outlineLevel="1">
      <c r="A348" t="s">
        <v>1686</v>
      </c>
      <c r="B348" s="11" t="s">
        <v>2310</v>
      </c>
      <c r="E348" s="1">
        <f t="shared" si="75"/>
        <v>2920</v>
      </c>
      <c r="G348" s="1">
        <v>1687</v>
      </c>
      <c r="H348" s="2"/>
      <c r="I348" s="2">
        <f t="shared" si="77"/>
        <v>0.57773972602739732</v>
      </c>
      <c r="J348" s="10">
        <f t="shared" si="68"/>
        <v>3</v>
      </c>
      <c r="K348" s="9">
        <f t="shared" si="69"/>
        <v>2</v>
      </c>
      <c r="L348" s="8">
        <f t="shared" si="70"/>
        <v>1</v>
      </c>
      <c r="M348" s="2">
        <f t="shared" si="71"/>
        <v>0.28219178082191781</v>
      </c>
      <c r="N348" s="2">
        <f t="shared" si="72"/>
        <v>0.33527397260273972</v>
      </c>
      <c r="O348" s="2">
        <f t="shared" si="73"/>
        <v>0.36164383561643837</v>
      </c>
      <c r="P348" s="2">
        <f t="shared" si="74"/>
        <v>2.0890410958904038E-2</v>
      </c>
      <c r="Q348" s="1">
        <v>824</v>
      </c>
      <c r="R348" s="1">
        <v>979</v>
      </c>
      <c r="S348" s="1">
        <v>1056</v>
      </c>
      <c r="U348" s="1">
        <v>61</v>
      </c>
      <c r="W348" s="1"/>
      <c r="X348" s="1"/>
      <c r="Z348" t="s">
        <v>710</v>
      </c>
      <c r="AA348" t="e">
        <f>#REF!</f>
        <v>#REF!</v>
      </c>
      <c r="AD348" s="35">
        <v>23</v>
      </c>
      <c r="AE348" s="37">
        <v>19</v>
      </c>
      <c r="AF348" s="37">
        <v>120</v>
      </c>
      <c r="AG348" s="41">
        <v>27645</v>
      </c>
      <c r="AH348" s="41">
        <f t="shared" si="76"/>
        <v>23019</v>
      </c>
      <c r="AI348" t="s">
        <v>918</v>
      </c>
    </row>
    <row r="349" spans="1:35" hidden="1" outlineLevel="1">
      <c r="A349" t="s">
        <v>2905</v>
      </c>
      <c r="B349" s="11" t="s">
        <v>2310</v>
      </c>
      <c r="E349" s="1">
        <f t="shared" si="75"/>
        <v>2</v>
      </c>
      <c r="G349" s="1">
        <v>2</v>
      </c>
      <c r="H349" s="2"/>
      <c r="I349" s="2">
        <f t="shared" si="77"/>
        <v>1</v>
      </c>
      <c r="J349" s="10">
        <f t="shared" si="68"/>
        <v>1</v>
      </c>
      <c r="K349" s="9">
        <f t="shared" si="69"/>
        <v>1</v>
      </c>
      <c r="L349" s="8">
        <f t="shared" si="70"/>
        <v>3</v>
      </c>
      <c r="M349" s="2">
        <f t="shared" si="71"/>
        <v>0.5</v>
      </c>
      <c r="N349" s="2">
        <f t="shared" si="72"/>
        <v>0.5</v>
      </c>
      <c r="O349" s="2">
        <f t="shared" si="73"/>
        <v>0</v>
      </c>
      <c r="P349" s="2">
        <f t="shared" si="74"/>
        <v>0</v>
      </c>
      <c r="Q349" s="1">
        <v>1</v>
      </c>
      <c r="R349" s="1">
        <v>1</v>
      </c>
      <c r="S349" s="1">
        <v>0</v>
      </c>
      <c r="U349" s="1">
        <v>0</v>
      </c>
      <c r="W349" s="1"/>
      <c r="X349" s="1"/>
      <c r="Z349" t="s">
        <v>660</v>
      </c>
      <c r="AA349" t="e">
        <f>#REF!</f>
        <v>#REF!</v>
      </c>
      <c r="AD349" s="35">
        <v>23</v>
      </c>
      <c r="AE349" s="37">
        <v>3</v>
      </c>
      <c r="AF349" s="37">
        <v>115</v>
      </c>
      <c r="AG349" s="41">
        <v>27855</v>
      </c>
      <c r="AH349" s="41">
        <f t="shared" si="76"/>
        <v>23003</v>
      </c>
      <c r="AI349" t="s">
        <v>44</v>
      </c>
    </row>
    <row r="350" spans="1:35" hidden="1" outlineLevel="1">
      <c r="A350" t="s">
        <v>2353</v>
      </c>
      <c r="B350" s="11" t="s">
        <v>2310</v>
      </c>
      <c r="E350" s="1">
        <f t="shared" si="75"/>
        <v>11779</v>
      </c>
      <c r="G350" s="1">
        <v>6049</v>
      </c>
      <c r="H350" s="2"/>
      <c r="I350" s="2">
        <f t="shared" si="77"/>
        <v>0.51354104762713304</v>
      </c>
      <c r="J350" s="10">
        <f t="shared" si="68"/>
        <v>3</v>
      </c>
      <c r="K350" s="9">
        <f t="shared" si="69"/>
        <v>2</v>
      </c>
      <c r="L350" s="8">
        <f t="shared" si="70"/>
        <v>1</v>
      </c>
      <c r="M350" s="2">
        <f t="shared" si="71"/>
        <v>0.29179047457339335</v>
      </c>
      <c r="N350" s="2">
        <f t="shared" si="72"/>
        <v>0.29815773834790732</v>
      </c>
      <c r="O350" s="2">
        <f t="shared" si="73"/>
        <v>0.36649970286102385</v>
      </c>
      <c r="P350" s="2">
        <f t="shared" si="74"/>
        <v>4.355208421767548E-2</v>
      </c>
      <c r="Q350" s="1">
        <v>3437</v>
      </c>
      <c r="R350" s="1">
        <v>3512</v>
      </c>
      <c r="S350" s="1">
        <v>4317</v>
      </c>
      <c r="U350" s="1">
        <v>513</v>
      </c>
      <c r="W350" s="1"/>
      <c r="X350" s="1"/>
      <c r="Z350" t="s">
        <v>204</v>
      </c>
      <c r="AA350" t="e">
        <f>#REF!</f>
        <v>#REF!</v>
      </c>
      <c r="AD350" s="35">
        <v>23</v>
      </c>
      <c r="AE350" s="37">
        <v>5</v>
      </c>
      <c r="AF350" s="37">
        <v>45</v>
      </c>
      <c r="AG350" s="41">
        <v>28240</v>
      </c>
      <c r="AH350" s="41">
        <f t="shared" si="76"/>
        <v>23005</v>
      </c>
      <c r="AI350" t="s">
        <v>918</v>
      </c>
    </row>
    <row r="351" spans="1:35" hidden="1" outlineLevel="1">
      <c r="A351" t="s">
        <v>609</v>
      </c>
      <c r="B351" s="11" t="s">
        <v>2310</v>
      </c>
      <c r="E351" s="1">
        <f t="shared" si="75"/>
        <v>1623</v>
      </c>
      <c r="G351" s="1">
        <v>788</v>
      </c>
      <c r="H351" s="2"/>
      <c r="I351" s="2">
        <f t="shared" si="77"/>
        <v>0.48552064078866297</v>
      </c>
      <c r="J351" s="10">
        <f t="shared" si="68"/>
        <v>3</v>
      </c>
      <c r="K351" s="9">
        <f t="shared" si="69"/>
        <v>2</v>
      </c>
      <c r="L351" s="8">
        <f t="shared" si="70"/>
        <v>1</v>
      </c>
      <c r="M351" s="2">
        <f t="shared" si="71"/>
        <v>0.24522489217498461</v>
      </c>
      <c r="N351" s="2">
        <f t="shared" si="72"/>
        <v>0.34996919285274186</v>
      </c>
      <c r="O351" s="2">
        <f t="shared" si="73"/>
        <v>0.37584719654959953</v>
      </c>
      <c r="P351" s="2">
        <f t="shared" si="74"/>
        <v>2.8958718422673946E-2</v>
      </c>
      <c r="Q351" s="1">
        <v>398</v>
      </c>
      <c r="R351" s="1">
        <v>568</v>
      </c>
      <c r="S351" s="1">
        <v>610</v>
      </c>
      <c r="U351" s="1">
        <v>47</v>
      </c>
      <c r="W351" s="1"/>
      <c r="X351" s="1"/>
      <c r="Z351" t="s">
        <v>2930</v>
      </c>
      <c r="AA351" t="e">
        <f>#REF!</f>
        <v>#REF!</v>
      </c>
      <c r="AD351" s="35">
        <v>23</v>
      </c>
      <c r="AE351" s="37">
        <v>9</v>
      </c>
      <c r="AF351" s="37">
        <v>75</v>
      </c>
      <c r="AG351" s="41">
        <v>28450</v>
      </c>
      <c r="AH351" s="41">
        <f t="shared" si="76"/>
        <v>23009</v>
      </c>
      <c r="AI351" t="s">
        <v>918</v>
      </c>
    </row>
    <row r="352" spans="1:35" hidden="1" outlineLevel="1">
      <c r="A352" t="s">
        <v>461</v>
      </c>
      <c r="B352" s="11" t="s">
        <v>2310</v>
      </c>
      <c r="E352" s="1">
        <f t="shared" si="75"/>
        <v>382</v>
      </c>
      <c r="G352" s="1">
        <v>212</v>
      </c>
      <c r="H352" s="2"/>
      <c r="I352" s="2">
        <f t="shared" si="77"/>
        <v>0.55497382198952883</v>
      </c>
      <c r="J352" s="10">
        <f t="shared" si="68"/>
        <v>1</v>
      </c>
      <c r="K352" s="9">
        <f t="shared" si="69"/>
        <v>3</v>
      </c>
      <c r="L352" s="8">
        <f t="shared" si="70"/>
        <v>2</v>
      </c>
      <c r="M352" s="2">
        <f t="shared" si="71"/>
        <v>0.68324607329842935</v>
      </c>
      <c r="N352" s="2">
        <f t="shared" si="72"/>
        <v>7.5916230366492143E-2</v>
      </c>
      <c r="O352" s="2">
        <f t="shared" si="73"/>
        <v>0.22774869109947643</v>
      </c>
      <c r="P352" s="2">
        <f t="shared" si="74"/>
        <v>1.308900523560208E-2</v>
      </c>
      <c r="Q352" s="1">
        <v>261</v>
      </c>
      <c r="R352" s="1">
        <v>29</v>
      </c>
      <c r="S352" s="1">
        <v>87</v>
      </c>
      <c r="U352" s="1">
        <v>5</v>
      </c>
      <c r="W352" s="1"/>
      <c r="X352" s="1"/>
      <c r="Z352" t="s">
        <v>660</v>
      </c>
      <c r="AA352" t="e">
        <f>#REF!</f>
        <v>#REF!</v>
      </c>
      <c r="AD352" s="35">
        <v>23</v>
      </c>
      <c r="AE352" s="37">
        <v>3</v>
      </c>
      <c r="AF352" s="37">
        <v>120</v>
      </c>
      <c r="AG352" s="41">
        <v>28590</v>
      </c>
      <c r="AH352" s="41">
        <f t="shared" si="76"/>
        <v>23003</v>
      </c>
      <c r="AI352" t="s">
        <v>918</v>
      </c>
    </row>
    <row r="353" spans="1:35" hidden="1" outlineLevel="1">
      <c r="A353" t="s">
        <v>2633</v>
      </c>
      <c r="B353" s="11" t="s">
        <v>2310</v>
      </c>
      <c r="E353" s="1">
        <f t="shared" si="75"/>
        <v>110</v>
      </c>
      <c r="G353" s="1">
        <v>81</v>
      </c>
      <c r="H353" s="2"/>
      <c r="I353" s="2">
        <f t="shared" si="77"/>
        <v>0.73636363636363633</v>
      </c>
      <c r="J353" s="10">
        <f t="shared" si="68"/>
        <v>2</v>
      </c>
      <c r="K353" s="9">
        <f t="shared" si="69"/>
        <v>1</v>
      </c>
      <c r="L353" s="8">
        <f t="shared" si="70"/>
        <v>2</v>
      </c>
      <c r="M353" s="2">
        <f t="shared" si="71"/>
        <v>0.25454545454545452</v>
      </c>
      <c r="N353" s="2">
        <f t="shared" si="72"/>
        <v>0.33636363636363636</v>
      </c>
      <c r="O353" s="2">
        <f t="shared" si="73"/>
        <v>0.25454545454545452</v>
      </c>
      <c r="P353" s="2">
        <f t="shared" si="74"/>
        <v>0.1545454545454546</v>
      </c>
      <c r="Q353" s="1">
        <v>28</v>
      </c>
      <c r="R353" s="1">
        <v>37</v>
      </c>
      <c r="S353" s="1">
        <v>28</v>
      </c>
      <c r="U353" s="1">
        <v>17</v>
      </c>
      <c r="W353" s="1"/>
      <c r="X353" s="1"/>
      <c r="Z353" t="s">
        <v>2321</v>
      </c>
      <c r="AA353" t="e">
        <f>#REF!</f>
        <v>#REF!</v>
      </c>
      <c r="AD353" s="35">
        <v>23</v>
      </c>
      <c r="AE353" s="37">
        <v>29</v>
      </c>
      <c r="AF353" s="37">
        <v>105</v>
      </c>
      <c r="AG353" s="41">
        <v>28660</v>
      </c>
      <c r="AH353" s="41">
        <f t="shared" si="76"/>
        <v>23029</v>
      </c>
      <c r="AI353" t="s">
        <v>44</v>
      </c>
    </row>
    <row r="354" spans="1:35" hidden="1" outlineLevel="1">
      <c r="A354" t="s">
        <v>580</v>
      </c>
      <c r="B354" s="11" t="s">
        <v>2310</v>
      </c>
      <c r="E354" s="1">
        <f t="shared" si="75"/>
        <v>5723</v>
      </c>
      <c r="G354" s="1">
        <v>3148</v>
      </c>
      <c r="H354" s="2"/>
      <c r="I354" s="2">
        <f t="shared" si="77"/>
        <v>0.55006115673597766</v>
      </c>
      <c r="J354" s="10">
        <f t="shared" si="68"/>
        <v>3</v>
      </c>
      <c r="K354" s="9">
        <f t="shared" si="69"/>
        <v>2</v>
      </c>
      <c r="L354" s="8">
        <f t="shared" si="70"/>
        <v>1</v>
      </c>
      <c r="M354" s="2">
        <f t="shared" si="71"/>
        <v>0.25878035995107462</v>
      </c>
      <c r="N354" s="2">
        <f t="shared" si="72"/>
        <v>0.30491001223134717</v>
      </c>
      <c r="O354" s="2">
        <f t="shared" si="73"/>
        <v>0.40048925388782108</v>
      </c>
      <c r="P354" s="2">
        <f t="shared" si="74"/>
        <v>3.5820373929757121E-2</v>
      </c>
      <c r="Q354" s="1">
        <v>1481</v>
      </c>
      <c r="R354" s="1">
        <v>1745</v>
      </c>
      <c r="S354" s="1">
        <v>2292</v>
      </c>
      <c r="U354" s="1">
        <v>205</v>
      </c>
      <c r="W354" s="1"/>
      <c r="X354" s="1"/>
      <c r="Z354" t="s">
        <v>204</v>
      </c>
      <c r="AA354" t="e">
        <f>#REF!</f>
        <v>#REF!</v>
      </c>
      <c r="AD354" s="35">
        <v>23</v>
      </c>
      <c r="AE354" s="37">
        <v>5</v>
      </c>
      <c r="AF354" s="37">
        <v>50</v>
      </c>
      <c r="AG354" s="41">
        <v>28870</v>
      </c>
      <c r="AH354" s="41">
        <f t="shared" si="76"/>
        <v>23005</v>
      </c>
      <c r="AI354" t="s">
        <v>918</v>
      </c>
    </row>
    <row r="355" spans="1:35" hidden="1" outlineLevel="1">
      <c r="A355" t="s">
        <v>1945</v>
      </c>
      <c r="B355" s="11" t="s">
        <v>2310</v>
      </c>
      <c r="E355" s="1">
        <f t="shared" si="75"/>
        <v>37</v>
      </c>
      <c r="G355" s="1">
        <v>24</v>
      </c>
      <c r="H355" s="2"/>
      <c r="I355" s="2">
        <f t="shared" si="77"/>
        <v>0.64864864864864868</v>
      </c>
      <c r="J355" s="10">
        <f t="shared" si="68"/>
        <v>3</v>
      </c>
      <c r="K355" s="9">
        <f t="shared" si="69"/>
        <v>2</v>
      </c>
      <c r="L355" s="8">
        <f t="shared" si="70"/>
        <v>1</v>
      </c>
      <c r="M355" s="2">
        <f t="shared" si="71"/>
        <v>0.10810810810810811</v>
      </c>
      <c r="N355" s="2">
        <f t="shared" si="72"/>
        <v>0.32432432432432434</v>
      </c>
      <c r="O355" s="2">
        <f t="shared" si="73"/>
        <v>0.48648648648648651</v>
      </c>
      <c r="P355" s="2">
        <f t="shared" si="74"/>
        <v>8.108108108108103E-2</v>
      </c>
      <c r="Q355" s="1">
        <v>4</v>
      </c>
      <c r="R355" s="1">
        <v>12</v>
      </c>
      <c r="S355" s="1">
        <v>18</v>
      </c>
      <c r="U355" s="1">
        <v>3</v>
      </c>
      <c r="W355" s="1"/>
      <c r="X355" s="1"/>
      <c r="Z355" t="s">
        <v>2930</v>
      </c>
      <c r="AA355" t="e">
        <f>#REF!</f>
        <v>#REF!</v>
      </c>
      <c r="AD355" s="35">
        <v>23</v>
      </c>
      <c r="AE355" s="37">
        <v>9</v>
      </c>
      <c r="AF355" s="37">
        <v>77</v>
      </c>
      <c r="AG355" s="41">
        <v>28975</v>
      </c>
      <c r="AH355" s="41">
        <f t="shared" si="76"/>
        <v>23009</v>
      </c>
      <c r="AI355" t="s">
        <v>918</v>
      </c>
    </row>
    <row r="356" spans="1:35" hidden="1" outlineLevel="1">
      <c r="A356" t="s">
        <v>1803</v>
      </c>
      <c r="B356" s="11" t="s">
        <v>2310</v>
      </c>
      <c r="E356" s="1">
        <f t="shared" si="75"/>
        <v>977</v>
      </c>
      <c r="G356" s="1">
        <v>455</v>
      </c>
      <c r="H356" s="2"/>
      <c r="I356" s="2">
        <f t="shared" si="77"/>
        <v>0.46571136131013308</v>
      </c>
      <c r="J356" s="10">
        <f t="shared" si="68"/>
        <v>3</v>
      </c>
      <c r="K356" s="9">
        <f t="shared" si="69"/>
        <v>2</v>
      </c>
      <c r="L356" s="8">
        <f t="shared" si="70"/>
        <v>1</v>
      </c>
      <c r="M356" s="2">
        <f t="shared" si="71"/>
        <v>0.28761514841351077</v>
      </c>
      <c r="N356" s="2">
        <f t="shared" si="72"/>
        <v>0.29273285568065505</v>
      </c>
      <c r="O356" s="2">
        <f t="shared" si="73"/>
        <v>0.40532241555783011</v>
      </c>
      <c r="P356" s="2">
        <f t="shared" si="74"/>
        <v>1.4329580348004078E-2</v>
      </c>
      <c r="Q356" s="1">
        <v>281</v>
      </c>
      <c r="R356" s="1">
        <v>286</v>
      </c>
      <c r="S356" s="1">
        <v>396</v>
      </c>
      <c r="U356" s="1">
        <v>14</v>
      </c>
      <c r="W356" s="1"/>
      <c r="X356" s="1"/>
      <c r="Z356" t="s">
        <v>710</v>
      </c>
      <c r="AA356" t="e">
        <f>#REF!</f>
        <v>#REF!</v>
      </c>
      <c r="AD356" s="35">
        <v>23</v>
      </c>
      <c r="AE356" s="37">
        <v>19</v>
      </c>
      <c r="AF356" s="37">
        <v>130</v>
      </c>
      <c r="AG356" s="41">
        <v>29185</v>
      </c>
      <c r="AH356" s="41">
        <f t="shared" si="76"/>
        <v>23019</v>
      </c>
      <c r="AI356" t="s">
        <v>918</v>
      </c>
    </row>
    <row r="357" spans="1:35" hidden="1" outlineLevel="1">
      <c r="A357" t="s">
        <v>96</v>
      </c>
      <c r="B357" s="11" t="s">
        <v>2310</v>
      </c>
      <c r="E357" s="1">
        <f t="shared" si="75"/>
        <v>3248</v>
      </c>
      <c r="G357" s="1">
        <v>1747</v>
      </c>
      <c r="H357" s="2"/>
      <c r="I357" s="2">
        <f t="shared" si="77"/>
        <v>0.53786945812807885</v>
      </c>
      <c r="J357" s="10">
        <f t="shared" si="68"/>
        <v>2</v>
      </c>
      <c r="K357" s="9">
        <f t="shared" si="69"/>
        <v>3</v>
      </c>
      <c r="L357" s="8">
        <f t="shared" si="70"/>
        <v>1</v>
      </c>
      <c r="M357" s="2">
        <f t="shared" si="71"/>
        <v>0.28756157635467983</v>
      </c>
      <c r="N357" s="2">
        <f t="shared" si="72"/>
        <v>0.24630541871921183</v>
      </c>
      <c r="O357" s="2">
        <f t="shared" si="73"/>
        <v>0.43596059113300495</v>
      </c>
      <c r="P357" s="2">
        <f t="shared" si="74"/>
        <v>3.017241379310337E-2</v>
      </c>
      <c r="Q357" s="1">
        <v>934</v>
      </c>
      <c r="R357" s="1">
        <v>800</v>
      </c>
      <c r="S357" s="1">
        <v>1416</v>
      </c>
      <c r="U357" s="1">
        <v>98</v>
      </c>
      <c r="W357" s="1"/>
      <c r="X357" s="1"/>
      <c r="Z357" t="s">
        <v>946</v>
      </c>
      <c r="AA357" t="e">
        <f>#REF!</f>
        <v>#REF!</v>
      </c>
      <c r="AD357" s="35">
        <v>23</v>
      </c>
      <c r="AE357" s="37">
        <v>1</v>
      </c>
      <c r="AF357" s="37">
        <v>15</v>
      </c>
      <c r="AG357" s="41">
        <v>29255</v>
      </c>
      <c r="AH357" s="41">
        <f t="shared" si="76"/>
        <v>23001</v>
      </c>
      <c r="AI357" t="s">
        <v>918</v>
      </c>
    </row>
    <row r="358" spans="1:35" hidden="1" outlineLevel="1">
      <c r="A358" t="s">
        <v>313</v>
      </c>
      <c r="B358" s="11" t="s">
        <v>2310</v>
      </c>
      <c r="E358" s="1">
        <f t="shared" si="75"/>
        <v>1497</v>
      </c>
      <c r="G358" s="1">
        <v>893</v>
      </c>
      <c r="H358" s="2"/>
      <c r="I358" s="2">
        <f t="shared" si="77"/>
        <v>0.59652638610554443</v>
      </c>
      <c r="J358" s="10">
        <f t="shared" si="68"/>
        <v>3</v>
      </c>
      <c r="K358" s="9">
        <f t="shared" si="69"/>
        <v>2</v>
      </c>
      <c r="L358" s="8">
        <f t="shared" si="70"/>
        <v>1</v>
      </c>
      <c r="M358" s="2">
        <f t="shared" si="71"/>
        <v>0.25450901803607212</v>
      </c>
      <c r="N358" s="2">
        <f t="shared" si="72"/>
        <v>0.34468937875751504</v>
      </c>
      <c r="O358" s="2">
        <f t="shared" si="73"/>
        <v>0.37742150968603877</v>
      </c>
      <c r="P358" s="2">
        <f t="shared" si="74"/>
        <v>2.3380093520374123E-2</v>
      </c>
      <c r="Q358" s="1">
        <v>381</v>
      </c>
      <c r="R358" s="1">
        <v>516</v>
      </c>
      <c r="S358" s="1">
        <v>565</v>
      </c>
      <c r="U358" s="1">
        <v>35</v>
      </c>
      <c r="W358" s="1"/>
      <c r="X358" s="1"/>
      <c r="Z358" t="s">
        <v>2183</v>
      </c>
      <c r="AA358" t="e">
        <f>#REF!</f>
        <v>#REF!</v>
      </c>
      <c r="AD358" s="35">
        <v>23</v>
      </c>
      <c r="AE358" s="37">
        <v>21</v>
      </c>
      <c r="AF358" s="37">
        <v>45</v>
      </c>
      <c r="AG358" s="41">
        <v>29535</v>
      </c>
      <c r="AH358" s="41">
        <f t="shared" si="76"/>
        <v>23021</v>
      </c>
      <c r="AI358" t="s">
        <v>918</v>
      </c>
    </row>
    <row r="359" spans="1:35" hidden="1" outlineLevel="1">
      <c r="A359" s="19" t="s">
        <v>313</v>
      </c>
      <c r="B359" s="11" t="s">
        <v>2310</v>
      </c>
      <c r="E359" s="1">
        <f t="shared" si="75"/>
        <v>192</v>
      </c>
      <c r="G359" s="1">
        <v>16</v>
      </c>
      <c r="H359" s="2"/>
      <c r="I359" s="2">
        <f t="shared" si="77"/>
        <v>8.3333333333333329E-2</v>
      </c>
      <c r="J359" s="10">
        <f t="shared" si="68"/>
        <v>3</v>
      </c>
      <c r="K359" s="9">
        <f t="shared" si="69"/>
        <v>2</v>
      </c>
      <c r="L359" s="8">
        <f t="shared" si="70"/>
        <v>1</v>
      </c>
      <c r="M359" s="2">
        <f t="shared" si="71"/>
        <v>0.1875</v>
      </c>
      <c r="N359" s="2">
        <f t="shared" si="72"/>
        <v>0.38541666666666669</v>
      </c>
      <c r="O359" s="2">
        <f t="shared" si="73"/>
        <v>0.41145833333333331</v>
      </c>
      <c r="P359" s="2">
        <f t="shared" si="74"/>
        <v>1.5625E-2</v>
      </c>
      <c r="Q359" s="1">
        <v>36</v>
      </c>
      <c r="R359" s="1">
        <v>74</v>
      </c>
      <c r="S359" s="1">
        <v>79</v>
      </c>
      <c r="U359" s="1">
        <v>3</v>
      </c>
      <c r="W359" s="1"/>
      <c r="X359" s="1"/>
      <c r="Z359" t="s">
        <v>2183</v>
      </c>
      <c r="AA359" t="e">
        <f>#REF!</f>
        <v>#REF!</v>
      </c>
      <c r="AD359" s="35">
        <v>23</v>
      </c>
      <c r="AE359" s="37">
        <v>21</v>
      </c>
      <c r="AG359" s="41">
        <v>29540</v>
      </c>
      <c r="AH359" s="41">
        <f t="shared" si="76"/>
        <v>23021</v>
      </c>
      <c r="AI359" t="s">
        <v>2946</v>
      </c>
    </row>
    <row r="360" spans="1:35" hidden="1" outlineLevel="1">
      <c r="A360" t="s">
        <v>979</v>
      </c>
      <c r="B360" s="11" t="s">
        <v>2310</v>
      </c>
      <c r="E360" s="1">
        <f t="shared" si="75"/>
        <v>593</v>
      </c>
      <c r="G360" s="1">
        <v>297</v>
      </c>
      <c r="H360" s="2"/>
      <c r="I360" s="2">
        <f t="shared" si="77"/>
        <v>0.50084317032040471</v>
      </c>
      <c r="J360" s="10">
        <f t="shared" si="68"/>
        <v>3</v>
      </c>
      <c r="K360" s="9">
        <f t="shared" si="69"/>
        <v>2</v>
      </c>
      <c r="L360" s="8">
        <f t="shared" si="70"/>
        <v>1</v>
      </c>
      <c r="M360" s="2">
        <f t="shared" si="71"/>
        <v>0.27655986509274871</v>
      </c>
      <c r="N360" s="2">
        <f t="shared" si="72"/>
        <v>0.2799325463743676</v>
      </c>
      <c r="O360" s="2">
        <f t="shared" si="73"/>
        <v>0.42327150084317033</v>
      </c>
      <c r="P360" s="2">
        <f t="shared" si="74"/>
        <v>2.02360876897133E-2</v>
      </c>
      <c r="Q360" s="1">
        <v>164</v>
      </c>
      <c r="R360" s="1">
        <v>166</v>
      </c>
      <c r="S360" s="1">
        <v>251</v>
      </c>
      <c r="U360" s="1">
        <v>12</v>
      </c>
      <c r="W360" s="1"/>
      <c r="X360" s="1"/>
      <c r="Z360" t="s">
        <v>1607</v>
      </c>
      <c r="AA360" t="e">
        <f>#REF!</f>
        <v>#REF!</v>
      </c>
      <c r="AD360" s="35">
        <v>23</v>
      </c>
      <c r="AE360" s="37">
        <v>17</v>
      </c>
      <c r="AF360" s="37">
        <v>55</v>
      </c>
      <c r="AG360" s="41">
        <v>29710</v>
      </c>
      <c r="AH360" s="41">
        <f t="shared" si="76"/>
        <v>23017</v>
      </c>
      <c r="AI360" t="s">
        <v>918</v>
      </c>
    </row>
    <row r="361" spans="1:35" hidden="1" outlineLevel="1">
      <c r="A361" t="s">
        <v>1383</v>
      </c>
      <c r="B361" s="11" t="s">
        <v>2310</v>
      </c>
      <c r="E361" s="1">
        <f t="shared" si="75"/>
        <v>887</v>
      </c>
      <c r="G361" s="1">
        <v>575</v>
      </c>
      <c r="H361" s="2"/>
      <c r="I361" s="2">
        <f t="shared" si="77"/>
        <v>0.64825253664036075</v>
      </c>
      <c r="J361" s="10">
        <f t="shared" si="68"/>
        <v>2</v>
      </c>
      <c r="K361" s="9">
        <f t="shared" si="69"/>
        <v>1</v>
      </c>
      <c r="L361" s="8">
        <f t="shared" si="70"/>
        <v>3</v>
      </c>
      <c r="M361" s="2">
        <f t="shared" si="71"/>
        <v>0.28974069898534388</v>
      </c>
      <c r="N361" s="2">
        <f t="shared" si="72"/>
        <v>0.43630214205186019</v>
      </c>
      <c r="O361" s="2">
        <f t="shared" si="73"/>
        <v>0.2593010146561443</v>
      </c>
      <c r="P361" s="2">
        <f t="shared" si="74"/>
        <v>1.4656144306651575E-2</v>
      </c>
      <c r="Q361" s="1">
        <v>257</v>
      </c>
      <c r="R361" s="1">
        <v>387</v>
      </c>
      <c r="S361" s="1">
        <v>230</v>
      </c>
      <c r="U361" s="1">
        <v>13</v>
      </c>
      <c r="W361" s="1"/>
      <c r="X361" s="1"/>
      <c r="Z361" t="s">
        <v>2183</v>
      </c>
      <c r="AA361" t="e">
        <f>#REF!</f>
        <v>#REF!</v>
      </c>
      <c r="AD361" s="35">
        <v>23</v>
      </c>
      <c r="AE361" s="37">
        <v>21</v>
      </c>
      <c r="AF361" s="37">
        <v>50</v>
      </c>
      <c r="AG361" s="41">
        <v>30095</v>
      </c>
      <c r="AH361" s="41">
        <f t="shared" si="76"/>
        <v>23021</v>
      </c>
      <c r="AI361" t="s">
        <v>918</v>
      </c>
    </row>
    <row r="362" spans="1:35" hidden="1" outlineLevel="1">
      <c r="A362" t="s">
        <v>540</v>
      </c>
      <c r="B362" s="11" t="s">
        <v>2310</v>
      </c>
      <c r="E362" s="1">
        <f t="shared" si="75"/>
        <v>2230</v>
      </c>
      <c r="G362" s="1">
        <v>1400</v>
      </c>
      <c r="H362" s="2"/>
      <c r="I362" s="2">
        <f t="shared" si="77"/>
        <v>0.62780269058295968</v>
      </c>
      <c r="J362" s="10">
        <f t="shared" si="68"/>
        <v>1</v>
      </c>
      <c r="K362" s="9">
        <f t="shared" si="69"/>
        <v>2</v>
      </c>
      <c r="L362" s="8">
        <f t="shared" si="70"/>
        <v>3</v>
      </c>
      <c r="M362" s="2">
        <f t="shared" si="71"/>
        <v>0.43183856502242152</v>
      </c>
      <c r="N362" s="2">
        <f t="shared" si="72"/>
        <v>0.28161434977578476</v>
      </c>
      <c r="O362" s="2">
        <f t="shared" si="73"/>
        <v>0.26457399103139012</v>
      </c>
      <c r="P362" s="2">
        <f t="shared" si="74"/>
        <v>2.1973094170403662E-2</v>
      </c>
      <c r="Q362" s="1">
        <v>963</v>
      </c>
      <c r="R362" s="1">
        <v>628</v>
      </c>
      <c r="S362" s="1">
        <v>590</v>
      </c>
      <c r="U362" s="1">
        <v>49</v>
      </c>
      <c r="W362" s="1"/>
      <c r="X362" s="1"/>
      <c r="Z362" t="s">
        <v>668</v>
      </c>
      <c r="AA362" t="e">
        <f>#REF!</f>
        <v>#REF!</v>
      </c>
      <c r="AD362" s="35">
        <v>23</v>
      </c>
      <c r="AE362" s="37">
        <v>11</v>
      </c>
      <c r="AF362" s="37">
        <v>55</v>
      </c>
      <c r="AG362" s="41">
        <v>30550</v>
      </c>
      <c r="AH362" s="41">
        <f t="shared" si="76"/>
        <v>23011</v>
      </c>
      <c r="AI362" t="s">
        <v>2943</v>
      </c>
    </row>
    <row r="363" spans="1:35" hidden="1" outlineLevel="1">
      <c r="A363" t="s">
        <v>2450</v>
      </c>
      <c r="B363" s="11" t="s">
        <v>2310</v>
      </c>
      <c r="E363" s="1">
        <f t="shared" si="75"/>
        <v>145</v>
      </c>
      <c r="G363" s="1">
        <v>103</v>
      </c>
      <c r="H363" s="2"/>
      <c r="I363" s="2">
        <f t="shared" si="77"/>
        <v>0.71034482758620687</v>
      </c>
      <c r="J363" s="10">
        <f t="shared" si="68"/>
        <v>1</v>
      </c>
      <c r="K363" s="9">
        <f t="shared" si="69"/>
        <v>3</v>
      </c>
      <c r="L363" s="8">
        <f t="shared" si="70"/>
        <v>2</v>
      </c>
      <c r="M363" s="2">
        <f t="shared" si="71"/>
        <v>0.6</v>
      </c>
      <c r="N363" s="2">
        <f t="shared" si="72"/>
        <v>0.17241379310344829</v>
      </c>
      <c r="O363" s="2">
        <f t="shared" si="73"/>
        <v>0.22068965517241379</v>
      </c>
      <c r="P363" s="2">
        <f t="shared" si="74"/>
        <v>6.8965517241379448E-3</v>
      </c>
      <c r="Q363" s="1">
        <v>87</v>
      </c>
      <c r="R363" s="1">
        <v>25</v>
      </c>
      <c r="S363" s="1">
        <v>32</v>
      </c>
      <c r="U363" s="1">
        <v>1</v>
      </c>
      <c r="W363" s="1"/>
      <c r="X363" s="1"/>
      <c r="Z363" t="s">
        <v>660</v>
      </c>
      <c r="AA363" t="e">
        <f>#REF!</f>
        <v>#REF!</v>
      </c>
      <c r="AD363" s="35">
        <v>23</v>
      </c>
      <c r="AE363" s="37">
        <v>3</v>
      </c>
      <c r="AF363" s="37">
        <v>125</v>
      </c>
      <c r="AG363" s="41">
        <v>30690</v>
      </c>
      <c r="AH363" s="41">
        <f t="shared" si="76"/>
        <v>23003</v>
      </c>
      <c r="AI363" t="s">
        <v>918</v>
      </c>
    </row>
    <row r="364" spans="1:35" hidden="1" outlineLevel="1">
      <c r="A364" t="s">
        <v>249</v>
      </c>
      <c r="B364" s="11" t="s">
        <v>2310</v>
      </c>
      <c r="E364" s="1">
        <f t="shared" si="75"/>
        <v>68</v>
      </c>
      <c r="G364" s="1">
        <v>37</v>
      </c>
      <c r="H364" s="2"/>
      <c r="I364" s="2">
        <f t="shared" si="77"/>
        <v>0.54411764705882348</v>
      </c>
      <c r="J364" s="10">
        <f t="shared" ref="J364:J427" si="78">RANK(Q364,Q364:V364)</f>
        <v>3</v>
      </c>
      <c r="K364" s="9">
        <f t="shared" ref="K364:K427" si="79">RANK(R364,Q364:V364)</f>
        <v>1</v>
      </c>
      <c r="L364" s="8">
        <f t="shared" ref="L364:L427" si="80">RANK(S364,Q364:V364)</f>
        <v>2</v>
      </c>
      <c r="M364" s="2">
        <f t="shared" ref="M364:M427" si="81">IF(SUM($Q364:$V364)=0,"-",Q364/SUM($Q364:$V364))</f>
        <v>0.27941176470588236</v>
      </c>
      <c r="N364" s="2">
        <f t="shared" ref="N364:N427" si="82">IF(SUM($Q364:$V364)=0,"-",R364/SUM($Q364:$V364))</f>
        <v>0.36764705882352944</v>
      </c>
      <c r="O364" s="2">
        <f t="shared" ref="O364:O427" si="83">IF(SUM($Q364:$V364)=0,"-",S364/SUM($Q364:$V364))</f>
        <v>0.35294117647058826</v>
      </c>
      <c r="P364" s="2">
        <f t="shared" ref="P364:P427" si="84">IF(SUM($Q364:$V364)=0,"-",(1-M364-N364-O364))</f>
        <v>-5.5511151231257827E-17</v>
      </c>
      <c r="Q364" s="1">
        <v>19</v>
      </c>
      <c r="R364" s="1">
        <v>25</v>
      </c>
      <c r="S364" s="1">
        <v>24</v>
      </c>
      <c r="U364" s="1">
        <v>0</v>
      </c>
      <c r="W364" s="1"/>
      <c r="X364" s="1"/>
      <c r="Z364" t="s">
        <v>660</v>
      </c>
      <c r="AA364" t="e">
        <f>#REF!</f>
        <v>#REF!</v>
      </c>
      <c r="AD364" s="35">
        <v>23</v>
      </c>
      <c r="AE364" s="37">
        <v>3</v>
      </c>
      <c r="AF364" s="37">
        <v>130</v>
      </c>
      <c r="AG364" s="41">
        <v>30725</v>
      </c>
      <c r="AH364" s="41">
        <f t="shared" si="76"/>
        <v>23003</v>
      </c>
      <c r="AI364" t="s">
        <v>918</v>
      </c>
    </row>
    <row r="365" spans="1:35" hidden="1" outlineLevel="1">
      <c r="A365" t="s">
        <v>1058</v>
      </c>
      <c r="B365" s="11" t="s">
        <v>2310</v>
      </c>
      <c r="E365" s="1">
        <f t="shared" ref="E365:E428" si="85">SUM(Q365:V365)</f>
        <v>5620</v>
      </c>
      <c r="G365" s="1">
        <v>3247</v>
      </c>
      <c r="H365" s="2"/>
      <c r="I365" s="2">
        <f t="shared" si="77"/>
        <v>0.57775800711743774</v>
      </c>
      <c r="J365" s="10">
        <f t="shared" si="78"/>
        <v>3</v>
      </c>
      <c r="K365" s="9">
        <f t="shared" si="79"/>
        <v>1</v>
      </c>
      <c r="L365" s="8">
        <f t="shared" si="80"/>
        <v>2</v>
      </c>
      <c r="M365" s="2">
        <f t="shared" si="81"/>
        <v>0.26886120996441282</v>
      </c>
      <c r="N365" s="2">
        <f t="shared" si="82"/>
        <v>0.35729537366548042</v>
      </c>
      <c r="O365" s="2">
        <f t="shared" si="83"/>
        <v>0.348220640569395</v>
      </c>
      <c r="P365" s="2">
        <f t="shared" si="84"/>
        <v>2.5622775800711817E-2</v>
      </c>
      <c r="Q365" s="1">
        <v>1511</v>
      </c>
      <c r="R365" s="1">
        <v>2008</v>
      </c>
      <c r="S365" s="1">
        <v>1957</v>
      </c>
      <c r="U365" s="1">
        <v>144</v>
      </c>
      <c r="W365" s="1"/>
      <c r="X365" s="1"/>
      <c r="Z365" t="s">
        <v>710</v>
      </c>
      <c r="AA365" t="e">
        <f>#REF!</f>
        <v>#REF!</v>
      </c>
      <c r="AD365" s="35">
        <v>23</v>
      </c>
      <c r="AE365" s="37">
        <v>19</v>
      </c>
      <c r="AF365" s="37">
        <v>140</v>
      </c>
      <c r="AG365" s="41">
        <v>30795</v>
      </c>
      <c r="AH365" s="41">
        <f t="shared" si="76"/>
        <v>23019</v>
      </c>
      <c r="AI365" t="s">
        <v>918</v>
      </c>
    </row>
    <row r="366" spans="1:35" hidden="1" outlineLevel="1">
      <c r="A366" t="s">
        <v>2930</v>
      </c>
      <c r="B366" s="11" t="s">
        <v>2310</v>
      </c>
      <c r="E366" s="1">
        <f t="shared" si="85"/>
        <v>1833</v>
      </c>
      <c r="G366" s="1">
        <v>930</v>
      </c>
      <c r="H366" s="2"/>
      <c r="I366" s="2">
        <f t="shared" si="77"/>
        <v>0.50736497545008186</v>
      </c>
      <c r="J366" s="10">
        <f t="shared" si="78"/>
        <v>3</v>
      </c>
      <c r="K366" s="9">
        <f t="shared" si="79"/>
        <v>1</v>
      </c>
      <c r="L366" s="8">
        <f t="shared" si="80"/>
        <v>2</v>
      </c>
      <c r="M366" s="2">
        <f t="shared" si="81"/>
        <v>0.23240589198036007</v>
      </c>
      <c r="N366" s="2">
        <f t="shared" si="82"/>
        <v>0.37643207855973815</v>
      </c>
      <c r="O366" s="2">
        <f t="shared" si="83"/>
        <v>0.36552100381887614</v>
      </c>
      <c r="P366" s="2">
        <f t="shared" si="84"/>
        <v>2.5641025641025605E-2</v>
      </c>
      <c r="Q366" s="1">
        <v>426</v>
      </c>
      <c r="R366" s="1">
        <v>690</v>
      </c>
      <c r="S366" s="1">
        <v>670</v>
      </c>
      <c r="U366" s="1">
        <v>47</v>
      </c>
      <c r="W366" s="1"/>
      <c r="X366" s="1"/>
      <c r="Z366" t="s">
        <v>2930</v>
      </c>
      <c r="AA366" t="e">
        <f>#REF!</f>
        <v>#REF!</v>
      </c>
      <c r="AD366" s="35">
        <v>23</v>
      </c>
      <c r="AE366" s="37">
        <v>9</v>
      </c>
      <c r="AF366" s="37">
        <v>80</v>
      </c>
      <c r="AG366" s="41">
        <v>30970</v>
      </c>
      <c r="AH366" s="41">
        <f t="shared" si="76"/>
        <v>23009</v>
      </c>
      <c r="AI366" t="s">
        <v>918</v>
      </c>
    </row>
    <row r="367" spans="1:35" hidden="1" outlineLevel="1">
      <c r="A367" t="s">
        <v>2739</v>
      </c>
      <c r="B367" s="11" t="s">
        <v>2310</v>
      </c>
      <c r="E367" s="1">
        <f t="shared" si="85"/>
        <v>216</v>
      </c>
      <c r="G367" s="1">
        <v>147</v>
      </c>
      <c r="H367" s="2"/>
      <c r="I367" s="2">
        <f t="shared" si="77"/>
        <v>0.68055555555555558</v>
      </c>
      <c r="J367" s="10">
        <f t="shared" si="78"/>
        <v>3</v>
      </c>
      <c r="K367" s="9">
        <f t="shared" si="79"/>
        <v>1</v>
      </c>
      <c r="L367" s="8">
        <f t="shared" si="80"/>
        <v>2</v>
      </c>
      <c r="M367" s="2">
        <f t="shared" si="81"/>
        <v>0.18055555555555555</v>
      </c>
      <c r="N367" s="2">
        <f t="shared" si="82"/>
        <v>0.53240740740740744</v>
      </c>
      <c r="O367" s="2">
        <f t="shared" si="83"/>
        <v>0.28240740740740738</v>
      </c>
      <c r="P367" s="2">
        <f t="shared" si="84"/>
        <v>4.6296296296295947E-3</v>
      </c>
      <c r="Q367" s="1">
        <v>39</v>
      </c>
      <c r="R367" s="1">
        <v>115</v>
      </c>
      <c r="S367" s="1">
        <v>61</v>
      </c>
      <c r="U367" s="1">
        <v>1</v>
      </c>
      <c r="W367" s="1"/>
      <c r="X367" s="1"/>
      <c r="Z367" t="s">
        <v>1607</v>
      </c>
      <c r="AA367" t="e">
        <f>#REF!</f>
        <v>#REF!</v>
      </c>
      <c r="AD367" s="35">
        <v>23</v>
      </c>
      <c r="AE367" s="37">
        <v>17</v>
      </c>
      <c r="AF367" s="37">
        <v>60</v>
      </c>
      <c r="AG367" s="41">
        <v>31110</v>
      </c>
      <c r="AH367" s="41">
        <f t="shared" si="76"/>
        <v>23017</v>
      </c>
      <c r="AI367" t="s">
        <v>918</v>
      </c>
    </row>
    <row r="368" spans="1:35" hidden="1" outlineLevel="1">
      <c r="A368" t="s">
        <v>479</v>
      </c>
      <c r="B368" s="11" t="s">
        <v>2310</v>
      </c>
      <c r="E368" s="1">
        <f t="shared" si="85"/>
        <v>758</v>
      </c>
      <c r="G368" s="1">
        <v>346</v>
      </c>
      <c r="H368" s="2"/>
      <c r="I368" s="2">
        <f t="shared" si="77"/>
        <v>0.45646437994722955</v>
      </c>
      <c r="J368" s="10">
        <f t="shared" si="78"/>
        <v>2</v>
      </c>
      <c r="K368" s="9">
        <f t="shared" si="79"/>
        <v>3</v>
      </c>
      <c r="L368" s="8">
        <f t="shared" si="80"/>
        <v>1</v>
      </c>
      <c r="M368" s="2">
        <f t="shared" si="81"/>
        <v>0.32717678100263853</v>
      </c>
      <c r="N368" s="2">
        <f t="shared" si="82"/>
        <v>0.25989445910290238</v>
      </c>
      <c r="O368" s="2">
        <f t="shared" si="83"/>
        <v>0.38522427440633245</v>
      </c>
      <c r="P368" s="2">
        <f t="shared" si="84"/>
        <v>2.7704485488126707E-2</v>
      </c>
      <c r="Q368" s="1">
        <v>248</v>
      </c>
      <c r="R368" s="1">
        <v>197</v>
      </c>
      <c r="S368" s="1">
        <v>292</v>
      </c>
      <c r="U368" s="1">
        <v>21</v>
      </c>
      <c r="W368" s="1"/>
      <c r="X368" s="1"/>
      <c r="Z368" t="s">
        <v>1681</v>
      </c>
      <c r="AA368" t="e">
        <f>#REF!</f>
        <v>#REF!</v>
      </c>
      <c r="AD368" s="35">
        <v>23</v>
      </c>
      <c r="AE368" s="37">
        <v>25</v>
      </c>
      <c r="AF368" s="37">
        <v>65</v>
      </c>
      <c r="AG368" s="41">
        <v>31355</v>
      </c>
      <c r="AH368" s="41">
        <f t="shared" si="76"/>
        <v>23025</v>
      </c>
      <c r="AI368" t="s">
        <v>918</v>
      </c>
    </row>
    <row r="369" spans="1:35" hidden="1" outlineLevel="1">
      <c r="A369" t="s">
        <v>676</v>
      </c>
      <c r="B369" s="11" t="s">
        <v>2310</v>
      </c>
      <c r="E369" s="1">
        <f t="shared" si="85"/>
        <v>4170</v>
      </c>
      <c r="G369" s="1">
        <v>2795</v>
      </c>
      <c r="H369" s="2"/>
      <c r="I369" s="2">
        <f t="shared" si="77"/>
        <v>0.67026378896882499</v>
      </c>
      <c r="J369" s="10">
        <f t="shared" si="78"/>
        <v>3</v>
      </c>
      <c r="K369" s="9">
        <f t="shared" si="79"/>
        <v>2</v>
      </c>
      <c r="L369" s="8">
        <f t="shared" si="80"/>
        <v>1</v>
      </c>
      <c r="M369" s="2">
        <f t="shared" si="81"/>
        <v>0.28105515587529978</v>
      </c>
      <c r="N369" s="2">
        <f t="shared" si="82"/>
        <v>0.30623501199040765</v>
      </c>
      <c r="O369" s="2">
        <f t="shared" si="83"/>
        <v>0.38585131894484415</v>
      </c>
      <c r="P369" s="2">
        <f t="shared" si="84"/>
        <v>2.6858513189448374E-2</v>
      </c>
      <c r="Q369" s="1">
        <v>1172</v>
      </c>
      <c r="R369" s="1">
        <v>1277</v>
      </c>
      <c r="S369" s="1">
        <v>1609</v>
      </c>
      <c r="U369" s="1">
        <v>112</v>
      </c>
      <c r="W369" s="1"/>
      <c r="X369" s="1"/>
      <c r="Z369" t="s">
        <v>204</v>
      </c>
      <c r="AA369" t="e">
        <f>#REF!</f>
        <v>#REF!</v>
      </c>
      <c r="AD369" s="35">
        <v>23</v>
      </c>
      <c r="AE369" s="37">
        <v>5</v>
      </c>
      <c r="AF369" s="37">
        <v>55</v>
      </c>
      <c r="AG369" s="41">
        <v>31390</v>
      </c>
      <c r="AH369" s="41">
        <f t="shared" si="76"/>
        <v>23005</v>
      </c>
      <c r="AI369" t="s">
        <v>918</v>
      </c>
    </row>
    <row r="370" spans="1:35" hidden="1" outlineLevel="1">
      <c r="A370" t="s">
        <v>994</v>
      </c>
      <c r="B370" s="11" t="s">
        <v>2310</v>
      </c>
      <c r="E370" s="1">
        <f t="shared" si="85"/>
        <v>788</v>
      </c>
      <c r="G370" s="1">
        <v>324</v>
      </c>
      <c r="H370" s="2"/>
      <c r="I370" s="2">
        <f t="shared" si="77"/>
        <v>0.41116751269035534</v>
      </c>
      <c r="J370" s="10">
        <f t="shared" si="78"/>
        <v>3</v>
      </c>
      <c r="K370" s="9">
        <f t="shared" si="79"/>
        <v>2</v>
      </c>
      <c r="L370" s="8">
        <f t="shared" si="80"/>
        <v>1</v>
      </c>
      <c r="M370" s="2">
        <f t="shared" si="81"/>
        <v>0.28426395939086296</v>
      </c>
      <c r="N370" s="2">
        <f t="shared" si="82"/>
        <v>0.30710659898477155</v>
      </c>
      <c r="O370" s="2">
        <f t="shared" si="83"/>
        <v>0.39720812182741116</v>
      </c>
      <c r="P370" s="2">
        <f t="shared" si="84"/>
        <v>1.1421319796954377E-2</v>
      </c>
      <c r="Q370" s="1">
        <v>224</v>
      </c>
      <c r="R370" s="1">
        <v>242</v>
      </c>
      <c r="S370" s="1">
        <v>313</v>
      </c>
      <c r="U370" s="1">
        <v>9</v>
      </c>
      <c r="W370" s="1"/>
      <c r="X370" s="1"/>
      <c r="Z370" t="s">
        <v>2321</v>
      </c>
      <c r="AA370" t="e">
        <f>#REF!</f>
        <v>#REF!</v>
      </c>
      <c r="AD370" s="35">
        <v>23</v>
      </c>
      <c r="AE370" s="37">
        <v>29</v>
      </c>
      <c r="AF370" s="37">
        <v>110</v>
      </c>
      <c r="AG370" s="41">
        <v>31530</v>
      </c>
      <c r="AH370" s="41">
        <f t="shared" si="76"/>
        <v>23029</v>
      </c>
      <c r="AI370" t="s">
        <v>918</v>
      </c>
    </row>
    <row r="371" spans="1:35" hidden="1" outlineLevel="1">
      <c r="A371" t="s">
        <v>430</v>
      </c>
      <c r="B371" s="11" t="s">
        <v>2310</v>
      </c>
      <c r="E371" s="1">
        <f t="shared" si="85"/>
        <v>1938</v>
      </c>
      <c r="G371" s="1">
        <v>1152</v>
      </c>
      <c r="H371" s="2"/>
      <c r="I371" s="2">
        <f t="shared" si="77"/>
        <v>0.59442724458204332</v>
      </c>
      <c r="J371" s="10">
        <f t="shared" si="78"/>
        <v>3</v>
      </c>
      <c r="K371" s="9">
        <f t="shared" si="79"/>
        <v>2</v>
      </c>
      <c r="L371" s="8">
        <f t="shared" si="80"/>
        <v>1</v>
      </c>
      <c r="M371" s="2">
        <f t="shared" si="81"/>
        <v>0.21775025799793601</v>
      </c>
      <c r="N371" s="2">
        <f t="shared" si="82"/>
        <v>0.34623323013415891</v>
      </c>
      <c r="O371" s="2">
        <f t="shared" si="83"/>
        <v>0.40299277605779155</v>
      </c>
      <c r="P371" s="2">
        <f t="shared" si="84"/>
        <v>3.302373581011353E-2</v>
      </c>
      <c r="Q371" s="1">
        <v>422</v>
      </c>
      <c r="R371" s="1">
        <v>671</v>
      </c>
      <c r="S371" s="1">
        <v>781</v>
      </c>
      <c r="U371" s="1">
        <v>64</v>
      </c>
      <c r="W371" s="1"/>
      <c r="X371" s="1"/>
      <c r="Z371" t="s">
        <v>204</v>
      </c>
      <c r="AA371" t="e">
        <f>#REF!</f>
        <v>#REF!</v>
      </c>
      <c r="AD371" s="35">
        <v>23</v>
      </c>
      <c r="AE371" s="37">
        <v>5</v>
      </c>
      <c r="AF371" s="37">
        <v>60</v>
      </c>
      <c r="AG371" s="41">
        <v>31600</v>
      </c>
      <c r="AH371" s="41">
        <f t="shared" si="76"/>
        <v>23005</v>
      </c>
      <c r="AI371" t="s">
        <v>918</v>
      </c>
    </row>
    <row r="372" spans="1:35" hidden="1" outlineLevel="1">
      <c r="A372" t="s">
        <v>2159</v>
      </c>
      <c r="B372" s="11" t="s">
        <v>2310</v>
      </c>
      <c r="E372" s="1">
        <f t="shared" si="85"/>
        <v>920</v>
      </c>
      <c r="G372" s="1">
        <v>464</v>
      </c>
      <c r="H372" s="2"/>
      <c r="I372" s="2">
        <f t="shared" si="77"/>
        <v>0.5043478260869565</v>
      </c>
      <c r="J372" s="10">
        <f t="shared" si="78"/>
        <v>2</v>
      </c>
      <c r="K372" s="9">
        <f t="shared" si="79"/>
        <v>3</v>
      </c>
      <c r="L372" s="8">
        <f t="shared" si="80"/>
        <v>1</v>
      </c>
      <c r="M372" s="2">
        <f t="shared" si="81"/>
        <v>0.2565217391304348</v>
      </c>
      <c r="N372" s="2">
        <f t="shared" si="82"/>
        <v>0.25543478260869568</v>
      </c>
      <c r="O372" s="2">
        <f t="shared" si="83"/>
        <v>0.43478260869565216</v>
      </c>
      <c r="P372" s="2">
        <f t="shared" si="84"/>
        <v>5.3260869565217306E-2</v>
      </c>
      <c r="Q372" s="1">
        <v>236</v>
      </c>
      <c r="R372" s="1">
        <v>235</v>
      </c>
      <c r="S372" s="1">
        <v>400</v>
      </c>
      <c r="U372" s="1">
        <v>49</v>
      </c>
      <c r="W372" s="1"/>
      <c r="X372" s="1"/>
      <c r="Z372" t="s">
        <v>1607</v>
      </c>
      <c r="AA372" t="e">
        <f>#REF!</f>
        <v>#REF!</v>
      </c>
      <c r="AD372" s="35">
        <v>23</v>
      </c>
      <c r="AE372" s="37">
        <v>17</v>
      </c>
      <c r="AF372" s="37">
        <v>65</v>
      </c>
      <c r="AG372" s="41">
        <v>31670</v>
      </c>
      <c r="AH372" s="41">
        <f t="shared" si="76"/>
        <v>23017</v>
      </c>
      <c r="AI372" t="s">
        <v>918</v>
      </c>
    </row>
    <row r="373" spans="1:35" hidden="1" outlineLevel="1">
      <c r="A373" t="s">
        <v>1299</v>
      </c>
      <c r="B373" s="11" t="s">
        <v>2310</v>
      </c>
      <c r="E373" s="1">
        <f t="shared" si="85"/>
        <v>1307</v>
      </c>
      <c r="G373" s="1">
        <v>682</v>
      </c>
      <c r="H373" s="2"/>
      <c r="I373" s="2">
        <f t="shared" si="77"/>
        <v>0.521805661820964</v>
      </c>
      <c r="J373" s="10">
        <f t="shared" si="78"/>
        <v>2</v>
      </c>
      <c r="K373" s="9">
        <f t="shared" si="79"/>
        <v>1</v>
      </c>
      <c r="L373" s="8">
        <f t="shared" si="80"/>
        <v>3</v>
      </c>
      <c r="M373" s="2">
        <f t="shared" si="81"/>
        <v>0.34047436878347359</v>
      </c>
      <c r="N373" s="2">
        <f t="shared" si="82"/>
        <v>0.38332058148431525</v>
      </c>
      <c r="O373" s="2">
        <f t="shared" si="83"/>
        <v>0.260902830910482</v>
      </c>
      <c r="P373" s="2">
        <f t="shared" si="84"/>
        <v>1.5302218821729163E-2</v>
      </c>
      <c r="Q373" s="1">
        <v>445</v>
      </c>
      <c r="R373" s="1">
        <v>501</v>
      </c>
      <c r="S373" s="1">
        <v>341</v>
      </c>
      <c r="U373" s="1">
        <v>20</v>
      </c>
      <c r="W373" s="1"/>
      <c r="X373" s="1"/>
      <c r="Z373" t="s">
        <v>1681</v>
      </c>
      <c r="AA373" t="e">
        <f>#REF!</f>
        <v>#REF!</v>
      </c>
      <c r="AD373" s="35">
        <v>23</v>
      </c>
      <c r="AE373" s="37">
        <v>25</v>
      </c>
      <c r="AF373" s="37">
        <v>70</v>
      </c>
      <c r="AG373" s="41">
        <v>31740</v>
      </c>
      <c r="AH373" s="41">
        <f t="shared" si="76"/>
        <v>23025</v>
      </c>
      <c r="AI373" t="s">
        <v>918</v>
      </c>
    </row>
    <row r="374" spans="1:35" hidden="1" outlineLevel="1">
      <c r="A374" t="s">
        <v>90</v>
      </c>
      <c r="B374" s="11" t="s">
        <v>2310</v>
      </c>
      <c r="E374" s="1">
        <f t="shared" si="85"/>
        <v>109</v>
      </c>
      <c r="G374" s="1">
        <v>43</v>
      </c>
      <c r="H374" s="2"/>
      <c r="I374" s="2">
        <f t="shared" si="77"/>
        <v>0.39449541284403672</v>
      </c>
      <c r="J374" s="10">
        <f t="shared" si="78"/>
        <v>2</v>
      </c>
      <c r="K374" s="9">
        <f t="shared" si="79"/>
        <v>3</v>
      </c>
      <c r="L374" s="8">
        <f t="shared" si="80"/>
        <v>1</v>
      </c>
      <c r="M374" s="2">
        <f t="shared" si="81"/>
        <v>0.31192660550458717</v>
      </c>
      <c r="N374" s="2">
        <f t="shared" si="82"/>
        <v>0.25688073394495414</v>
      </c>
      <c r="O374" s="2">
        <f t="shared" si="83"/>
        <v>0.43119266055045874</v>
      </c>
      <c r="P374" s="2">
        <f t="shared" si="84"/>
        <v>-5.5511151231257827E-17</v>
      </c>
      <c r="Q374" s="1">
        <v>34</v>
      </c>
      <c r="R374" s="1">
        <v>28</v>
      </c>
      <c r="S374" s="1">
        <v>47</v>
      </c>
      <c r="U374" s="1">
        <v>0</v>
      </c>
      <c r="W374" s="1"/>
      <c r="X374" s="1"/>
      <c r="Z374" t="s">
        <v>660</v>
      </c>
      <c r="AA374" t="e">
        <f>#REF!</f>
        <v>#REF!</v>
      </c>
      <c r="AD374" s="35">
        <v>23</v>
      </c>
      <c r="AE374" s="37">
        <v>3</v>
      </c>
      <c r="AF374" s="37">
        <v>135</v>
      </c>
      <c r="AG374" s="41">
        <v>32195</v>
      </c>
      <c r="AH374" s="41">
        <f t="shared" si="76"/>
        <v>23003</v>
      </c>
      <c r="AI374" t="s">
        <v>918</v>
      </c>
    </row>
    <row r="375" spans="1:35" hidden="1" outlineLevel="1">
      <c r="A375" t="s">
        <v>1814</v>
      </c>
      <c r="B375" s="11" t="s">
        <v>2310</v>
      </c>
      <c r="E375" s="1">
        <f t="shared" si="85"/>
        <v>799</v>
      </c>
      <c r="G375" s="1">
        <v>478</v>
      </c>
      <c r="H375" s="2"/>
      <c r="I375" s="2">
        <f t="shared" si="77"/>
        <v>0.59824780976220271</v>
      </c>
      <c r="J375" s="10">
        <f t="shared" si="78"/>
        <v>3</v>
      </c>
      <c r="K375" s="9">
        <f t="shared" si="79"/>
        <v>2</v>
      </c>
      <c r="L375" s="8">
        <f t="shared" si="80"/>
        <v>1</v>
      </c>
      <c r="M375" s="2">
        <f t="shared" si="81"/>
        <v>0.23279098873591991</v>
      </c>
      <c r="N375" s="2">
        <f t="shared" si="82"/>
        <v>0.27284105131414266</v>
      </c>
      <c r="O375" s="2">
        <f t="shared" si="83"/>
        <v>0.45682102628285359</v>
      </c>
      <c r="P375" s="2">
        <f t="shared" si="84"/>
        <v>3.7546933667083893E-2</v>
      </c>
      <c r="Q375" s="1">
        <v>186</v>
      </c>
      <c r="R375" s="1">
        <v>218</v>
      </c>
      <c r="S375" s="1">
        <v>365</v>
      </c>
      <c r="U375" s="1">
        <v>30</v>
      </c>
      <c r="W375" s="1"/>
      <c r="X375" s="1"/>
      <c r="Z375" t="s">
        <v>1607</v>
      </c>
      <c r="AA375" t="e">
        <f>#REF!</f>
        <v>#REF!</v>
      </c>
      <c r="AD375" s="35">
        <v>23</v>
      </c>
      <c r="AE375" s="37">
        <v>17</v>
      </c>
      <c r="AF375" s="37">
        <v>70</v>
      </c>
      <c r="AG375" s="41">
        <v>32370</v>
      </c>
      <c r="AH375" s="41">
        <f t="shared" si="76"/>
        <v>23017</v>
      </c>
      <c r="AI375" t="s">
        <v>918</v>
      </c>
    </row>
    <row r="376" spans="1:35" hidden="1" outlineLevel="1">
      <c r="A376" t="s">
        <v>767</v>
      </c>
      <c r="B376" s="11" t="s">
        <v>2310</v>
      </c>
      <c r="E376" s="1">
        <f t="shared" si="85"/>
        <v>3935</v>
      </c>
      <c r="G376" s="1">
        <v>1994</v>
      </c>
      <c r="H376" s="2"/>
      <c r="I376" s="2">
        <f t="shared" si="77"/>
        <v>0.50673443456162648</v>
      </c>
      <c r="J376" s="10">
        <f t="shared" si="78"/>
        <v>3</v>
      </c>
      <c r="K376" s="9">
        <f t="shared" si="79"/>
        <v>2</v>
      </c>
      <c r="L376" s="8">
        <f t="shared" si="80"/>
        <v>1</v>
      </c>
      <c r="M376" s="2">
        <f t="shared" si="81"/>
        <v>0.23710292249047013</v>
      </c>
      <c r="N376" s="2">
        <f t="shared" si="82"/>
        <v>0.36747141041931386</v>
      </c>
      <c r="O376" s="2">
        <f t="shared" si="83"/>
        <v>0.37306226175349427</v>
      </c>
      <c r="P376" s="2">
        <f t="shared" si="84"/>
        <v>2.2363405336721709E-2</v>
      </c>
      <c r="Q376" s="1">
        <v>933</v>
      </c>
      <c r="R376" s="1">
        <v>1446</v>
      </c>
      <c r="S376" s="1">
        <v>1468</v>
      </c>
      <c r="U376" s="1">
        <v>88</v>
      </c>
      <c r="W376" s="1"/>
      <c r="X376" s="1"/>
      <c r="Z376" t="s">
        <v>710</v>
      </c>
      <c r="AA376" t="e">
        <f>#REF!</f>
        <v>#REF!</v>
      </c>
      <c r="AD376" s="35">
        <v>23</v>
      </c>
      <c r="AE376" s="37">
        <v>19</v>
      </c>
      <c r="AF376" s="37">
        <v>145</v>
      </c>
      <c r="AG376" s="41">
        <v>32510</v>
      </c>
      <c r="AH376" s="41">
        <f t="shared" si="76"/>
        <v>23019</v>
      </c>
      <c r="AI376" t="s">
        <v>918</v>
      </c>
    </row>
    <row r="377" spans="1:35" hidden="1" outlineLevel="1">
      <c r="A377" t="s">
        <v>495</v>
      </c>
      <c r="B377" s="11" t="s">
        <v>2310</v>
      </c>
      <c r="E377" s="1">
        <f t="shared" si="85"/>
        <v>53</v>
      </c>
      <c r="G377" s="1">
        <v>22</v>
      </c>
      <c r="H377" s="2"/>
      <c r="I377" s="2">
        <f t="shared" si="77"/>
        <v>0.41509433962264153</v>
      </c>
      <c r="J377" s="10">
        <f t="shared" si="78"/>
        <v>3</v>
      </c>
      <c r="K377" s="9">
        <f t="shared" si="79"/>
        <v>1</v>
      </c>
      <c r="L377" s="8">
        <f t="shared" si="80"/>
        <v>2</v>
      </c>
      <c r="M377" s="2">
        <f t="shared" si="81"/>
        <v>0.30188679245283018</v>
      </c>
      <c r="N377" s="2">
        <f t="shared" si="82"/>
        <v>0.37735849056603776</v>
      </c>
      <c r="O377" s="2">
        <f t="shared" si="83"/>
        <v>0.32075471698113206</v>
      </c>
      <c r="P377" s="2">
        <f t="shared" si="84"/>
        <v>5.5511151231257827E-17</v>
      </c>
      <c r="Q377" s="1">
        <v>16</v>
      </c>
      <c r="R377" s="1">
        <v>20</v>
      </c>
      <c r="S377" s="1">
        <v>17</v>
      </c>
      <c r="U377" s="1">
        <v>0</v>
      </c>
      <c r="W377" s="1"/>
      <c r="X377" s="1"/>
      <c r="Z377" t="s">
        <v>660</v>
      </c>
      <c r="AA377" t="e">
        <f>#REF!</f>
        <v>#REF!</v>
      </c>
      <c r="AD377" s="35">
        <v>23</v>
      </c>
      <c r="AE377" s="37">
        <v>3</v>
      </c>
      <c r="AF377" s="37">
        <v>140</v>
      </c>
      <c r="AG377" s="41">
        <v>32685</v>
      </c>
      <c r="AH377" s="41">
        <f t="shared" si="76"/>
        <v>23003</v>
      </c>
      <c r="AI377" t="s">
        <v>918</v>
      </c>
    </row>
    <row r="378" spans="1:35" hidden="1" outlineLevel="1">
      <c r="A378" t="s">
        <v>1965</v>
      </c>
      <c r="B378" s="11" t="s">
        <v>2310</v>
      </c>
      <c r="E378" s="1">
        <f t="shared" si="85"/>
        <v>173</v>
      </c>
      <c r="G378" s="1">
        <v>116</v>
      </c>
      <c r="H378" s="2"/>
      <c r="I378" s="2">
        <f t="shared" si="77"/>
        <v>0.67052023121387283</v>
      </c>
      <c r="J378" s="10">
        <f t="shared" si="78"/>
        <v>3</v>
      </c>
      <c r="K378" s="9">
        <f t="shared" si="79"/>
        <v>2</v>
      </c>
      <c r="L378" s="8">
        <f t="shared" si="80"/>
        <v>1</v>
      </c>
      <c r="M378" s="2">
        <f t="shared" si="81"/>
        <v>0.2138728323699422</v>
      </c>
      <c r="N378" s="2">
        <f t="shared" si="82"/>
        <v>0.33526011560693642</v>
      </c>
      <c r="O378" s="2">
        <f t="shared" si="83"/>
        <v>0.39306358381502893</v>
      </c>
      <c r="P378" s="2">
        <f t="shared" si="84"/>
        <v>5.7803468208092512E-2</v>
      </c>
      <c r="Q378" s="1">
        <v>37</v>
      </c>
      <c r="R378" s="1">
        <v>58</v>
      </c>
      <c r="S378" s="1">
        <v>68</v>
      </c>
      <c r="U378" s="1">
        <v>10</v>
      </c>
      <c r="W378" s="1"/>
      <c r="X378" s="1"/>
      <c r="Z378" t="s">
        <v>1681</v>
      </c>
      <c r="AA378" t="e">
        <f>#REF!</f>
        <v>#REF!</v>
      </c>
      <c r="AD378" s="35">
        <v>23</v>
      </c>
      <c r="AE378" s="37">
        <v>25</v>
      </c>
      <c r="AF378" s="37">
        <v>75</v>
      </c>
      <c r="AG378" s="41">
        <v>32895</v>
      </c>
      <c r="AH378" s="41">
        <f t="shared" si="76"/>
        <v>23025</v>
      </c>
      <c r="AI378" t="s">
        <v>44</v>
      </c>
    </row>
    <row r="379" spans="1:35" hidden="1" outlineLevel="1">
      <c r="A379" t="s">
        <v>356</v>
      </c>
      <c r="B379" s="11" t="s">
        <v>2310</v>
      </c>
      <c r="E379" s="1">
        <f t="shared" si="85"/>
        <v>1080</v>
      </c>
      <c r="G379" s="1">
        <v>612</v>
      </c>
      <c r="H379" s="2"/>
      <c r="I379" s="2">
        <f t="shared" si="77"/>
        <v>0.56666666666666665</v>
      </c>
      <c r="J379" s="10">
        <f t="shared" si="78"/>
        <v>3</v>
      </c>
      <c r="K379" s="9">
        <f t="shared" si="79"/>
        <v>2</v>
      </c>
      <c r="L379" s="8">
        <f t="shared" si="80"/>
        <v>1</v>
      </c>
      <c r="M379" s="2">
        <f t="shared" si="81"/>
        <v>0.25833333333333336</v>
      </c>
      <c r="N379" s="2">
        <f t="shared" si="82"/>
        <v>0.28611111111111109</v>
      </c>
      <c r="O379" s="2">
        <f t="shared" si="83"/>
        <v>0.41296296296296298</v>
      </c>
      <c r="P379" s="2">
        <f t="shared" si="84"/>
        <v>4.2592592592592626E-2</v>
      </c>
      <c r="Q379" s="1">
        <v>279</v>
      </c>
      <c r="R379" s="1">
        <v>309</v>
      </c>
      <c r="S379" s="1">
        <v>446</v>
      </c>
      <c r="U379" s="1">
        <v>46</v>
      </c>
      <c r="W379" s="1"/>
      <c r="X379" s="1"/>
      <c r="Z379" t="s">
        <v>1607</v>
      </c>
      <c r="AA379" t="e">
        <f>#REF!</f>
        <v>#REF!</v>
      </c>
      <c r="AD379" s="35">
        <v>23</v>
      </c>
      <c r="AE379" s="37">
        <v>17</v>
      </c>
      <c r="AF379" s="37">
        <v>75</v>
      </c>
      <c r="AG379" s="41">
        <v>33315</v>
      </c>
      <c r="AH379" s="41">
        <f t="shared" si="76"/>
        <v>23017</v>
      </c>
      <c r="AI379" t="s">
        <v>918</v>
      </c>
    </row>
    <row r="380" spans="1:35" hidden="1" outlineLevel="1">
      <c r="A380" t="s">
        <v>1525</v>
      </c>
      <c r="B380" s="11" t="s">
        <v>2310</v>
      </c>
      <c r="E380" s="1">
        <f t="shared" si="85"/>
        <v>857</v>
      </c>
      <c r="G380" s="1">
        <v>477</v>
      </c>
      <c r="H380" s="2"/>
      <c r="I380" s="2">
        <f t="shared" si="77"/>
        <v>0.55659276546091019</v>
      </c>
      <c r="J380" s="10">
        <f t="shared" si="78"/>
        <v>3</v>
      </c>
      <c r="K380" s="9">
        <f t="shared" si="79"/>
        <v>1</v>
      </c>
      <c r="L380" s="8">
        <f t="shared" si="80"/>
        <v>2</v>
      </c>
      <c r="M380" s="2">
        <f t="shared" si="81"/>
        <v>0.220536756126021</v>
      </c>
      <c r="N380" s="2">
        <f t="shared" si="82"/>
        <v>0.41656942823803966</v>
      </c>
      <c r="O380" s="2">
        <f t="shared" si="83"/>
        <v>0.35239206534422401</v>
      </c>
      <c r="P380" s="2">
        <f t="shared" si="84"/>
        <v>1.050175029171535E-2</v>
      </c>
      <c r="Q380" s="1">
        <v>189</v>
      </c>
      <c r="R380" s="1">
        <v>357</v>
      </c>
      <c r="S380" s="1">
        <v>302</v>
      </c>
      <c r="U380" s="1">
        <v>9</v>
      </c>
      <c r="W380" s="1"/>
      <c r="X380" s="1"/>
      <c r="Z380" t="s">
        <v>660</v>
      </c>
      <c r="AA380" t="e">
        <f>#REF!</f>
        <v>#REF!</v>
      </c>
      <c r="AD380" s="35">
        <v>23</v>
      </c>
      <c r="AE380" s="37">
        <v>3</v>
      </c>
      <c r="AF380" s="37">
        <v>145</v>
      </c>
      <c r="AG380" s="41">
        <v>33385</v>
      </c>
      <c r="AH380" s="41">
        <f t="shared" si="76"/>
        <v>23003</v>
      </c>
      <c r="AI380" t="s">
        <v>918</v>
      </c>
    </row>
    <row r="381" spans="1:35" hidden="1" outlineLevel="1">
      <c r="A381" t="s">
        <v>1939</v>
      </c>
      <c r="B381" s="11" t="s">
        <v>2310</v>
      </c>
      <c r="E381" s="1">
        <f t="shared" si="85"/>
        <v>2546</v>
      </c>
      <c r="G381" s="1">
        <v>1486</v>
      </c>
      <c r="H381" s="2"/>
      <c r="I381" s="2">
        <f t="shared" si="77"/>
        <v>0.58366064414768259</v>
      </c>
      <c r="J381" s="10">
        <f t="shared" si="78"/>
        <v>3</v>
      </c>
      <c r="K381" s="9">
        <f t="shared" si="79"/>
        <v>1</v>
      </c>
      <c r="L381" s="8">
        <f t="shared" si="80"/>
        <v>2</v>
      </c>
      <c r="M381" s="2">
        <f t="shared" si="81"/>
        <v>0.27611940298507465</v>
      </c>
      <c r="N381" s="2">
        <f t="shared" si="82"/>
        <v>0.37784760408483897</v>
      </c>
      <c r="O381" s="2">
        <f t="shared" si="83"/>
        <v>0.32875098193244306</v>
      </c>
      <c r="P381" s="2">
        <f t="shared" si="84"/>
        <v>1.7282010997643316E-2</v>
      </c>
      <c r="Q381" s="1">
        <v>703</v>
      </c>
      <c r="R381" s="1">
        <v>962</v>
      </c>
      <c r="S381" s="1">
        <v>837</v>
      </c>
      <c r="U381" s="1">
        <v>44</v>
      </c>
      <c r="W381" s="1"/>
      <c r="X381" s="1"/>
      <c r="Z381" t="s">
        <v>710</v>
      </c>
      <c r="AA381" t="e">
        <f>#REF!</f>
        <v>#REF!</v>
      </c>
      <c r="AD381" s="35">
        <v>23</v>
      </c>
      <c r="AE381" s="37">
        <v>19</v>
      </c>
      <c r="AF381" s="37">
        <v>150</v>
      </c>
      <c r="AG381" s="41">
        <v>33490</v>
      </c>
      <c r="AH381" s="41">
        <f t="shared" si="76"/>
        <v>23019</v>
      </c>
      <c r="AI381" t="s">
        <v>918</v>
      </c>
    </row>
    <row r="382" spans="1:35" hidden="1" outlineLevel="1">
      <c r="A382" t="s">
        <v>1188</v>
      </c>
      <c r="B382" s="11" t="s">
        <v>2310</v>
      </c>
      <c r="E382" s="1">
        <f t="shared" si="85"/>
        <v>3385</v>
      </c>
      <c r="G382" s="1">
        <v>1769</v>
      </c>
      <c r="H382" s="2"/>
      <c r="I382" s="2">
        <f t="shared" si="77"/>
        <v>0.52259970457902516</v>
      </c>
      <c r="J382" s="10">
        <f t="shared" si="78"/>
        <v>3</v>
      </c>
      <c r="K382" s="9">
        <f t="shared" si="79"/>
        <v>2</v>
      </c>
      <c r="L382" s="8">
        <f t="shared" si="80"/>
        <v>1</v>
      </c>
      <c r="M382" s="2">
        <f t="shared" si="81"/>
        <v>0.27355982274741508</v>
      </c>
      <c r="N382" s="2">
        <f t="shared" si="82"/>
        <v>0.29660265878877401</v>
      </c>
      <c r="O382" s="2">
        <f t="shared" si="83"/>
        <v>0.40118168389955688</v>
      </c>
      <c r="P382" s="2">
        <f t="shared" si="84"/>
        <v>2.8655834564254024E-2</v>
      </c>
      <c r="Q382" s="1">
        <v>926</v>
      </c>
      <c r="R382" s="1">
        <v>1004</v>
      </c>
      <c r="S382" s="1">
        <v>1358</v>
      </c>
      <c r="U382" s="1">
        <v>97</v>
      </c>
      <c r="W382" s="1"/>
      <c r="X382" s="1"/>
      <c r="Z382" t="s">
        <v>1721</v>
      </c>
      <c r="AA382" t="e">
        <f>#REF!</f>
        <v>#REF!</v>
      </c>
      <c r="AD382" s="35">
        <v>23</v>
      </c>
      <c r="AE382" s="37">
        <v>31</v>
      </c>
      <c r="AF382" s="37">
        <v>50</v>
      </c>
      <c r="AG382" s="41">
        <v>33665</v>
      </c>
      <c r="AH382" s="41">
        <f t="shared" si="76"/>
        <v>23031</v>
      </c>
      <c r="AI382" t="s">
        <v>918</v>
      </c>
    </row>
    <row r="383" spans="1:35" hidden="1" outlineLevel="1">
      <c r="A383" t="s">
        <v>1475</v>
      </c>
      <c r="B383" s="11" t="s">
        <v>2310</v>
      </c>
      <c r="E383" s="1">
        <f t="shared" si="85"/>
        <v>1140</v>
      </c>
      <c r="G383" s="1">
        <v>737</v>
      </c>
      <c r="H383" s="2"/>
      <c r="I383" s="2">
        <f t="shared" si="77"/>
        <v>0.64649122807017545</v>
      </c>
      <c r="J383" s="10">
        <f t="shared" si="78"/>
        <v>3</v>
      </c>
      <c r="K383" s="9">
        <f t="shared" si="79"/>
        <v>1</v>
      </c>
      <c r="L383" s="8">
        <f t="shared" si="80"/>
        <v>2</v>
      </c>
      <c r="M383" s="2">
        <f t="shared" si="81"/>
        <v>0.22894736842105262</v>
      </c>
      <c r="N383" s="2">
        <f t="shared" si="82"/>
        <v>0.37017543859649121</v>
      </c>
      <c r="O383" s="2">
        <f t="shared" si="83"/>
        <v>0.35789473684210527</v>
      </c>
      <c r="P383" s="2">
        <f t="shared" si="84"/>
        <v>4.2982456140350955E-2</v>
      </c>
      <c r="Q383" s="1">
        <v>261</v>
      </c>
      <c r="R383" s="1">
        <v>422</v>
      </c>
      <c r="S383" s="1">
        <v>408</v>
      </c>
      <c r="U383" s="1">
        <v>49</v>
      </c>
      <c r="W383" s="1"/>
      <c r="X383" s="1"/>
      <c r="Z383" t="s">
        <v>1659</v>
      </c>
      <c r="AA383" t="e">
        <f>#REF!</f>
        <v>#REF!</v>
      </c>
      <c r="AD383" s="35">
        <v>23</v>
      </c>
      <c r="AE383" s="37">
        <v>13</v>
      </c>
      <c r="AF383" s="37">
        <v>25</v>
      </c>
      <c r="AG383" s="41">
        <v>33840</v>
      </c>
      <c r="AH383" s="41">
        <f t="shared" si="76"/>
        <v>23013</v>
      </c>
      <c r="AI383" t="s">
        <v>918</v>
      </c>
    </row>
    <row r="384" spans="1:35" hidden="1" outlineLevel="1">
      <c r="A384" t="s">
        <v>1193</v>
      </c>
      <c r="B384" s="11" t="s">
        <v>2310</v>
      </c>
      <c r="E384" s="1">
        <f t="shared" si="85"/>
        <v>4273</v>
      </c>
      <c r="G384" s="1">
        <v>2044</v>
      </c>
      <c r="H384" s="2"/>
      <c r="I384" s="2">
        <f t="shared" si="77"/>
        <v>0.47835244558857948</v>
      </c>
      <c r="J384" s="10">
        <f t="shared" si="78"/>
        <v>3</v>
      </c>
      <c r="K384" s="9">
        <f t="shared" si="79"/>
        <v>2</v>
      </c>
      <c r="L384" s="8">
        <f t="shared" si="80"/>
        <v>1</v>
      </c>
      <c r="M384" s="2">
        <f t="shared" si="81"/>
        <v>0.2314533114907559</v>
      </c>
      <c r="N384" s="2">
        <f t="shared" si="82"/>
        <v>0.35291364380996959</v>
      </c>
      <c r="O384" s="2">
        <f t="shared" si="83"/>
        <v>0.39644278024806928</v>
      </c>
      <c r="P384" s="2">
        <f t="shared" si="84"/>
        <v>1.9190264451205252E-2</v>
      </c>
      <c r="Q384" s="1">
        <v>989</v>
      </c>
      <c r="R384" s="1">
        <v>1508</v>
      </c>
      <c r="S384" s="1">
        <v>1694</v>
      </c>
      <c r="U384" s="1">
        <v>82</v>
      </c>
      <c r="W384" s="1"/>
      <c r="X384" s="1"/>
      <c r="Z384" t="s">
        <v>660</v>
      </c>
      <c r="AA384" t="e">
        <f>#REF!</f>
        <v>#REF!</v>
      </c>
      <c r="AD384" s="35">
        <v>23</v>
      </c>
      <c r="AE384" s="37">
        <v>3</v>
      </c>
      <c r="AF384" s="37">
        <v>150</v>
      </c>
      <c r="AG384" s="41">
        <v>33980</v>
      </c>
      <c r="AH384" s="41">
        <f t="shared" si="76"/>
        <v>23003</v>
      </c>
      <c r="AI384" t="s">
        <v>918</v>
      </c>
    </row>
    <row r="385" spans="1:35" hidden="1" outlineLevel="1">
      <c r="A385" t="s">
        <v>1013</v>
      </c>
      <c r="B385" s="11" t="s">
        <v>2310</v>
      </c>
      <c r="E385" s="1">
        <f t="shared" si="85"/>
        <v>912</v>
      </c>
      <c r="G385" s="1">
        <v>538</v>
      </c>
      <c r="H385" s="2"/>
      <c r="I385" s="2">
        <f t="shared" si="77"/>
        <v>0.58991228070175439</v>
      </c>
      <c r="J385" s="10">
        <f t="shared" si="78"/>
        <v>1</v>
      </c>
      <c r="K385" s="9">
        <f t="shared" si="79"/>
        <v>3</v>
      </c>
      <c r="L385" s="8">
        <f t="shared" si="80"/>
        <v>2</v>
      </c>
      <c r="M385" s="2">
        <f t="shared" si="81"/>
        <v>0.47258771929824561</v>
      </c>
      <c r="N385" s="2">
        <f t="shared" si="82"/>
        <v>0.25328947368421051</v>
      </c>
      <c r="O385" s="2">
        <f t="shared" si="83"/>
        <v>0.27083333333333331</v>
      </c>
      <c r="P385" s="2">
        <f t="shared" si="84"/>
        <v>3.2894736842105643E-3</v>
      </c>
      <c r="Q385" s="1">
        <v>431</v>
      </c>
      <c r="R385" s="1">
        <v>231</v>
      </c>
      <c r="S385" s="1">
        <v>247</v>
      </c>
      <c r="U385" s="1">
        <v>3</v>
      </c>
      <c r="W385" s="1"/>
      <c r="X385" s="1"/>
      <c r="Z385" t="s">
        <v>710</v>
      </c>
      <c r="AA385" t="e">
        <f>#REF!</f>
        <v>#REF!</v>
      </c>
      <c r="AD385" s="35">
        <v>23</v>
      </c>
      <c r="AE385" s="37">
        <v>19</v>
      </c>
      <c r="AF385" s="37">
        <v>155</v>
      </c>
      <c r="AG385" s="41">
        <v>34190</v>
      </c>
      <c r="AH385" s="41">
        <f t="shared" si="76"/>
        <v>23019</v>
      </c>
      <c r="AI385" t="s">
        <v>918</v>
      </c>
    </row>
    <row r="386" spans="1:35" hidden="1" outlineLevel="1">
      <c r="A386" t="s">
        <v>1125</v>
      </c>
      <c r="B386" s="11" t="s">
        <v>2310</v>
      </c>
      <c r="E386" s="1">
        <f t="shared" si="85"/>
        <v>1019</v>
      </c>
      <c r="G386" s="1">
        <v>513</v>
      </c>
      <c r="H386" s="2"/>
      <c r="I386" s="2">
        <f t="shared" si="77"/>
        <v>0.50343473994111876</v>
      </c>
      <c r="J386" s="10">
        <f t="shared" si="78"/>
        <v>3</v>
      </c>
      <c r="K386" s="9">
        <f t="shared" si="79"/>
        <v>2</v>
      </c>
      <c r="L386" s="8">
        <f t="shared" si="80"/>
        <v>1</v>
      </c>
      <c r="M386" s="2">
        <f t="shared" si="81"/>
        <v>0.26889106967615312</v>
      </c>
      <c r="N386" s="2">
        <f t="shared" si="82"/>
        <v>0.32973503434739942</v>
      </c>
      <c r="O386" s="2">
        <f t="shared" si="83"/>
        <v>0.36898920510304217</v>
      </c>
      <c r="P386" s="2">
        <f t="shared" si="84"/>
        <v>3.2384690873405342E-2</v>
      </c>
      <c r="Q386" s="1">
        <v>274</v>
      </c>
      <c r="R386" s="1">
        <v>336</v>
      </c>
      <c r="S386" s="1">
        <v>376</v>
      </c>
      <c r="U386" s="1">
        <v>33</v>
      </c>
      <c r="W386" s="1"/>
      <c r="X386" s="1"/>
      <c r="Z386" t="s">
        <v>710</v>
      </c>
      <c r="AA386" t="e">
        <f>#REF!</f>
        <v>#REF!</v>
      </c>
      <c r="AD386" s="35">
        <v>23</v>
      </c>
      <c r="AE386" s="37">
        <v>19</v>
      </c>
      <c r="AF386" s="37">
        <v>160</v>
      </c>
      <c r="AG386" s="41">
        <v>34365</v>
      </c>
      <c r="AH386" s="41">
        <f t="shared" ref="AH386:AH449" si="86">AD386*1000+AE386</f>
        <v>23019</v>
      </c>
      <c r="AI386" t="s">
        <v>918</v>
      </c>
    </row>
    <row r="387" spans="1:35" hidden="1" outlineLevel="1">
      <c r="A387" s="19" t="s">
        <v>3136</v>
      </c>
      <c r="B387" s="11" t="s">
        <v>2310</v>
      </c>
      <c r="E387" s="1">
        <f t="shared" si="85"/>
        <v>190</v>
      </c>
      <c r="G387" s="1">
        <v>124</v>
      </c>
      <c r="H387" s="2"/>
      <c r="I387" s="2">
        <f t="shared" si="77"/>
        <v>0.65263157894736845</v>
      </c>
      <c r="J387" s="10">
        <f t="shared" si="78"/>
        <v>2</v>
      </c>
      <c r="K387" s="9">
        <f t="shared" si="79"/>
        <v>3</v>
      </c>
      <c r="L387" s="8">
        <f t="shared" si="80"/>
        <v>1</v>
      </c>
      <c r="M387" s="2">
        <f t="shared" si="81"/>
        <v>0.32105263157894737</v>
      </c>
      <c r="N387" s="2">
        <f t="shared" si="82"/>
        <v>0.18947368421052632</v>
      </c>
      <c r="O387" s="2">
        <f t="shared" si="83"/>
        <v>0.48947368421052634</v>
      </c>
      <c r="P387" s="2">
        <f t="shared" si="84"/>
        <v>-5.5511151231257827E-17</v>
      </c>
      <c r="Q387" s="1">
        <v>61</v>
      </c>
      <c r="R387" s="1">
        <v>36</v>
      </c>
      <c r="S387" s="1">
        <v>93</v>
      </c>
      <c r="U387" s="1">
        <v>0</v>
      </c>
      <c r="W387" s="1"/>
      <c r="X387" s="1"/>
      <c r="Z387" t="s">
        <v>710</v>
      </c>
      <c r="AA387" t="e">
        <f>#REF!</f>
        <v>#REF!</v>
      </c>
      <c r="AD387" s="35">
        <v>23</v>
      </c>
      <c r="AE387" s="37">
        <v>19</v>
      </c>
      <c r="AG387" s="41">
        <v>34450</v>
      </c>
      <c r="AH387" s="41">
        <f t="shared" si="86"/>
        <v>23019</v>
      </c>
      <c r="AI387" t="s">
        <v>43</v>
      </c>
    </row>
    <row r="388" spans="1:35" hidden="1" outlineLevel="1">
      <c r="A388" t="s">
        <v>842</v>
      </c>
      <c r="B388" s="11" t="s">
        <v>2310</v>
      </c>
      <c r="E388" s="1">
        <f t="shared" si="85"/>
        <v>447</v>
      </c>
      <c r="G388" s="1">
        <v>145</v>
      </c>
      <c r="H388" s="2"/>
      <c r="I388" s="2">
        <f t="shared" ref="I388:I451" si="87">G388/E388</f>
        <v>0.32438478747203581</v>
      </c>
      <c r="J388" s="10">
        <f t="shared" si="78"/>
        <v>1</v>
      </c>
      <c r="K388" s="9">
        <f t="shared" si="79"/>
        <v>3</v>
      </c>
      <c r="L388" s="8">
        <f t="shared" si="80"/>
        <v>2</v>
      </c>
      <c r="M388" s="2">
        <f t="shared" si="81"/>
        <v>0.56823266219239377</v>
      </c>
      <c r="N388" s="2">
        <f t="shared" si="82"/>
        <v>6.4876957494407153E-2</v>
      </c>
      <c r="O388" s="2">
        <f t="shared" si="83"/>
        <v>0.34675615212527966</v>
      </c>
      <c r="P388" s="2">
        <f t="shared" si="84"/>
        <v>2.0134228187919434E-2</v>
      </c>
      <c r="Q388" s="1">
        <v>254</v>
      </c>
      <c r="R388" s="1">
        <v>29</v>
      </c>
      <c r="S388" s="1">
        <v>155</v>
      </c>
      <c r="U388" s="1">
        <v>9</v>
      </c>
      <c r="W388" s="1"/>
      <c r="X388" s="1"/>
      <c r="Z388" t="s">
        <v>2321</v>
      </c>
      <c r="AA388" t="e">
        <f>#REF!</f>
        <v>#REF!</v>
      </c>
      <c r="AD388" s="35">
        <v>23</v>
      </c>
      <c r="AE388" s="37">
        <v>29</v>
      </c>
      <c r="AG388" s="41">
        <v>34500</v>
      </c>
      <c r="AH388" s="41">
        <f t="shared" si="86"/>
        <v>23029</v>
      </c>
      <c r="AI388" t="s">
        <v>43</v>
      </c>
    </row>
    <row r="389" spans="1:35" hidden="1" outlineLevel="1">
      <c r="A389" t="s">
        <v>1142</v>
      </c>
      <c r="B389" s="11" t="s">
        <v>2310</v>
      </c>
      <c r="E389" s="1">
        <f t="shared" si="85"/>
        <v>844</v>
      </c>
      <c r="G389" s="1">
        <v>410</v>
      </c>
      <c r="H389" s="2"/>
      <c r="I389" s="2">
        <f t="shared" si="87"/>
        <v>0.48578199052132703</v>
      </c>
      <c r="J389" s="10">
        <f t="shared" si="78"/>
        <v>3</v>
      </c>
      <c r="K389" s="9">
        <f t="shared" si="79"/>
        <v>2</v>
      </c>
      <c r="L389" s="8">
        <f t="shared" si="80"/>
        <v>1</v>
      </c>
      <c r="M389" s="2">
        <f t="shared" si="81"/>
        <v>0.19549763033175355</v>
      </c>
      <c r="N389" s="2">
        <f t="shared" si="82"/>
        <v>0.30331753554502372</v>
      </c>
      <c r="O389" s="2">
        <f t="shared" si="83"/>
        <v>0.47156398104265401</v>
      </c>
      <c r="P389" s="2">
        <f t="shared" si="84"/>
        <v>2.9620853080568776E-2</v>
      </c>
      <c r="Q389" s="1">
        <v>165</v>
      </c>
      <c r="R389" s="1">
        <v>256</v>
      </c>
      <c r="S389" s="1">
        <v>398</v>
      </c>
      <c r="U389" s="1">
        <v>25</v>
      </c>
      <c r="W389" s="1"/>
      <c r="X389" s="1"/>
      <c r="Z389" t="s">
        <v>2014</v>
      </c>
      <c r="AA389" t="e">
        <f>#REF!</f>
        <v>#REF!</v>
      </c>
      <c r="AD389" s="35">
        <v>23</v>
      </c>
      <c r="AE389" s="37">
        <v>7</v>
      </c>
      <c r="AF389" s="37">
        <v>40</v>
      </c>
      <c r="AG389" s="41">
        <v>34820</v>
      </c>
      <c r="AH389" s="41">
        <f t="shared" si="86"/>
        <v>23007</v>
      </c>
      <c r="AI389" t="s">
        <v>918</v>
      </c>
    </row>
    <row r="390" spans="1:35" hidden="1" outlineLevel="1">
      <c r="A390" t="s">
        <v>602</v>
      </c>
      <c r="B390" s="11" t="s">
        <v>2310</v>
      </c>
      <c r="E390" s="1">
        <f t="shared" si="85"/>
        <v>588</v>
      </c>
      <c r="G390" s="1">
        <v>300</v>
      </c>
      <c r="H390" s="2"/>
      <c r="I390" s="2">
        <f t="shared" si="87"/>
        <v>0.51020408163265307</v>
      </c>
      <c r="J390" s="10">
        <f t="shared" si="78"/>
        <v>3</v>
      </c>
      <c r="K390" s="9">
        <f t="shared" si="79"/>
        <v>1</v>
      </c>
      <c r="L390" s="8">
        <f t="shared" si="80"/>
        <v>2</v>
      </c>
      <c r="M390" s="2">
        <f t="shared" si="81"/>
        <v>0.2687074829931973</v>
      </c>
      <c r="N390" s="2">
        <f t="shared" si="82"/>
        <v>0.38435374149659862</v>
      </c>
      <c r="O390" s="2">
        <f t="shared" si="83"/>
        <v>0.34523809523809523</v>
      </c>
      <c r="P390" s="2">
        <f t="shared" si="84"/>
        <v>1.7006802721089009E-3</v>
      </c>
      <c r="Q390" s="1">
        <v>158</v>
      </c>
      <c r="R390" s="1">
        <v>226</v>
      </c>
      <c r="S390" s="1">
        <v>203</v>
      </c>
      <c r="U390" s="1">
        <v>1</v>
      </c>
      <c r="W390" s="1"/>
      <c r="X390" s="1"/>
      <c r="Z390" t="s">
        <v>660</v>
      </c>
      <c r="AA390" t="e">
        <f>#REF!</f>
        <v>#REF!</v>
      </c>
      <c r="AD390" s="35">
        <v>23</v>
      </c>
      <c r="AE390" s="37">
        <v>3</v>
      </c>
      <c r="AF390" s="37">
        <v>155</v>
      </c>
      <c r="AG390" s="41">
        <v>35065</v>
      </c>
      <c r="AH390" s="41">
        <f t="shared" si="86"/>
        <v>23003</v>
      </c>
      <c r="AI390" t="s">
        <v>918</v>
      </c>
    </row>
    <row r="391" spans="1:35" hidden="1" outlineLevel="1">
      <c r="A391" t="s">
        <v>1735</v>
      </c>
      <c r="B391" s="11" t="s">
        <v>2310</v>
      </c>
      <c r="E391" s="1">
        <f t="shared" si="85"/>
        <v>61</v>
      </c>
      <c r="G391" s="1">
        <v>48</v>
      </c>
      <c r="H391" s="2"/>
      <c r="I391" s="2">
        <f t="shared" si="87"/>
        <v>0.78688524590163933</v>
      </c>
      <c r="J391" s="10">
        <f t="shared" si="78"/>
        <v>1</v>
      </c>
      <c r="K391" s="9">
        <f t="shared" si="79"/>
        <v>2</v>
      </c>
      <c r="L391" s="8">
        <f t="shared" si="80"/>
        <v>2</v>
      </c>
      <c r="M391" s="2">
        <f t="shared" si="81"/>
        <v>0.45901639344262296</v>
      </c>
      <c r="N391" s="2">
        <f t="shared" si="82"/>
        <v>0.24590163934426229</v>
      </c>
      <c r="O391" s="2">
        <f t="shared" si="83"/>
        <v>0.24590163934426229</v>
      </c>
      <c r="P391" s="2">
        <f t="shared" si="84"/>
        <v>4.9180327868852403E-2</v>
      </c>
      <c r="Q391" s="1">
        <v>28</v>
      </c>
      <c r="R391" s="1">
        <v>15</v>
      </c>
      <c r="S391" s="1">
        <v>15</v>
      </c>
      <c r="U391" s="1">
        <v>3</v>
      </c>
      <c r="W391" s="1"/>
      <c r="X391" s="1"/>
      <c r="Z391" t="s">
        <v>1659</v>
      </c>
      <c r="AA391" t="e">
        <f>#REF!</f>
        <v>#REF!</v>
      </c>
      <c r="AD391" s="35">
        <v>23</v>
      </c>
      <c r="AE391" s="37">
        <v>13</v>
      </c>
      <c r="AF391" s="37">
        <v>30</v>
      </c>
      <c r="AG391" s="41">
        <v>35135</v>
      </c>
      <c r="AH391" s="41">
        <f t="shared" si="86"/>
        <v>23013</v>
      </c>
      <c r="AI391" t="s">
        <v>918</v>
      </c>
    </row>
    <row r="392" spans="1:35" hidden="1" outlineLevel="1">
      <c r="A392" t="s">
        <v>1430</v>
      </c>
      <c r="B392" s="11" t="s">
        <v>2310</v>
      </c>
      <c r="E392" s="1">
        <f t="shared" si="85"/>
        <v>576</v>
      </c>
      <c r="G392" s="1">
        <v>365</v>
      </c>
      <c r="H392" s="2"/>
      <c r="I392" s="2">
        <f t="shared" si="87"/>
        <v>0.63368055555555558</v>
      </c>
      <c r="J392" s="10">
        <f t="shared" si="78"/>
        <v>2</v>
      </c>
      <c r="K392" s="9">
        <f t="shared" si="79"/>
        <v>3</v>
      </c>
      <c r="L392" s="8">
        <f t="shared" si="80"/>
        <v>1</v>
      </c>
      <c r="M392" s="2">
        <f t="shared" si="81"/>
        <v>0.3298611111111111</v>
      </c>
      <c r="N392" s="2">
        <f t="shared" si="82"/>
        <v>0.20833333333333334</v>
      </c>
      <c r="O392" s="2">
        <f t="shared" si="83"/>
        <v>0.4236111111111111</v>
      </c>
      <c r="P392" s="2">
        <f t="shared" si="84"/>
        <v>3.8194444444444364E-2</v>
      </c>
      <c r="Q392" s="1">
        <v>190</v>
      </c>
      <c r="R392" s="1">
        <v>120</v>
      </c>
      <c r="S392" s="1">
        <v>244</v>
      </c>
      <c r="U392" s="1">
        <v>22</v>
      </c>
      <c r="W392" s="1"/>
      <c r="X392" s="1"/>
      <c r="Z392" t="s">
        <v>2578</v>
      </c>
      <c r="AA392" t="e">
        <f>#REF!</f>
        <v>#REF!</v>
      </c>
      <c r="AD392" s="35">
        <v>23</v>
      </c>
      <c r="AE392" s="37">
        <v>27</v>
      </c>
      <c r="AF392" s="37">
        <v>35</v>
      </c>
      <c r="AG392" s="41">
        <v>35240</v>
      </c>
      <c r="AH392" s="41">
        <f t="shared" si="86"/>
        <v>23027</v>
      </c>
      <c r="AI392" t="s">
        <v>918</v>
      </c>
    </row>
    <row r="393" spans="1:35" hidden="1" outlineLevel="1">
      <c r="A393" t="s">
        <v>1431</v>
      </c>
      <c r="B393" s="11" t="s">
        <v>2310</v>
      </c>
      <c r="E393" s="1">
        <f t="shared" si="85"/>
        <v>697</v>
      </c>
      <c r="G393" s="1">
        <v>354</v>
      </c>
      <c r="H393" s="2"/>
      <c r="I393" s="2">
        <f t="shared" si="87"/>
        <v>0.50789096126255384</v>
      </c>
      <c r="J393" s="10">
        <f t="shared" si="78"/>
        <v>3</v>
      </c>
      <c r="K393" s="9">
        <f t="shared" si="79"/>
        <v>2</v>
      </c>
      <c r="L393" s="8">
        <f t="shared" si="80"/>
        <v>1</v>
      </c>
      <c r="M393" s="2">
        <f t="shared" si="81"/>
        <v>0.27833572453371591</v>
      </c>
      <c r="N393" s="2">
        <f t="shared" si="82"/>
        <v>0.29842180774748922</v>
      </c>
      <c r="O393" s="2">
        <f t="shared" si="83"/>
        <v>0.41750358680057387</v>
      </c>
      <c r="P393" s="2">
        <f t="shared" si="84"/>
        <v>5.738880918221001E-3</v>
      </c>
      <c r="Q393" s="1">
        <v>194</v>
      </c>
      <c r="R393" s="1">
        <v>208</v>
      </c>
      <c r="S393" s="1">
        <v>291</v>
      </c>
      <c r="U393" s="1">
        <v>4</v>
      </c>
      <c r="W393" s="1"/>
      <c r="X393" s="1"/>
      <c r="Z393" t="s">
        <v>1681</v>
      </c>
      <c r="AA393" t="e">
        <f>#REF!</f>
        <v>#REF!</v>
      </c>
      <c r="AD393" s="35">
        <v>23</v>
      </c>
      <c r="AE393" s="37">
        <v>25</v>
      </c>
      <c r="AF393" s="37">
        <v>80</v>
      </c>
      <c r="AG393" s="41">
        <v>35345</v>
      </c>
      <c r="AH393" s="41">
        <f t="shared" si="86"/>
        <v>23025</v>
      </c>
      <c r="AI393" t="s">
        <v>918</v>
      </c>
    </row>
    <row r="394" spans="1:35" hidden="1" outlineLevel="1">
      <c r="A394" t="s">
        <v>534</v>
      </c>
      <c r="B394" s="11" t="s">
        <v>2310</v>
      </c>
      <c r="E394" s="1">
        <f t="shared" si="85"/>
        <v>356</v>
      </c>
      <c r="G394" s="1">
        <v>232</v>
      </c>
      <c r="H394" s="2"/>
      <c r="I394" s="2">
        <f t="shared" si="87"/>
        <v>0.651685393258427</v>
      </c>
      <c r="J394" s="10">
        <f t="shared" si="78"/>
        <v>3</v>
      </c>
      <c r="K394" s="9">
        <f t="shared" si="79"/>
        <v>2</v>
      </c>
      <c r="L394" s="8">
        <f t="shared" si="80"/>
        <v>1</v>
      </c>
      <c r="M394" s="2">
        <f t="shared" si="81"/>
        <v>0.2303370786516854</v>
      </c>
      <c r="N394" s="2">
        <f t="shared" si="82"/>
        <v>0.2696629213483146</v>
      </c>
      <c r="O394" s="2">
        <f t="shared" si="83"/>
        <v>0.4550561797752809</v>
      </c>
      <c r="P394" s="2">
        <f t="shared" si="84"/>
        <v>4.49438202247191E-2</v>
      </c>
      <c r="Q394" s="1">
        <v>82</v>
      </c>
      <c r="R394" s="1">
        <v>96</v>
      </c>
      <c r="S394" s="1">
        <v>162</v>
      </c>
      <c r="U394" s="1">
        <v>16</v>
      </c>
      <c r="W394" s="1"/>
      <c r="X394" s="1"/>
      <c r="Z394" t="s">
        <v>2578</v>
      </c>
      <c r="AA394" t="e">
        <f>#REF!</f>
        <v>#REF!</v>
      </c>
      <c r="AD394" s="35">
        <v>23</v>
      </c>
      <c r="AE394" s="37">
        <v>27</v>
      </c>
      <c r="AF394" s="37">
        <v>40</v>
      </c>
      <c r="AG394" s="41">
        <v>35450</v>
      </c>
      <c r="AH394" s="41">
        <f t="shared" si="86"/>
        <v>23027</v>
      </c>
      <c r="AI394" t="s">
        <v>918</v>
      </c>
    </row>
    <row r="395" spans="1:35" hidden="1" outlineLevel="1">
      <c r="A395" t="s">
        <v>2815</v>
      </c>
      <c r="B395" s="11" t="s">
        <v>2310</v>
      </c>
      <c r="E395" s="1">
        <f t="shared" si="85"/>
        <v>3760</v>
      </c>
      <c r="G395" s="1">
        <v>2233</v>
      </c>
      <c r="H395" s="2"/>
      <c r="I395" s="2">
        <f t="shared" si="87"/>
        <v>0.59388297872340423</v>
      </c>
      <c r="J395" s="10">
        <f t="shared" si="78"/>
        <v>1</v>
      </c>
      <c r="K395" s="9">
        <f t="shared" si="79"/>
        <v>3</v>
      </c>
      <c r="L395" s="8">
        <f t="shared" si="80"/>
        <v>2</v>
      </c>
      <c r="M395" s="2">
        <f t="shared" si="81"/>
        <v>0.42872340425531913</v>
      </c>
      <c r="N395" s="2">
        <f t="shared" si="82"/>
        <v>0.1848404255319149</v>
      </c>
      <c r="O395" s="2">
        <f t="shared" si="83"/>
        <v>0.36382978723404258</v>
      </c>
      <c r="P395" s="2">
        <f t="shared" si="84"/>
        <v>2.2606382978723305E-2</v>
      </c>
      <c r="Q395" s="1">
        <v>1612</v>
      </c>
      <c r="R395" s="1">
        <v>695</v>
      </c>
      <c r="S395" s="1">
        <v>1368</v>
      </c>
      <c r="U395" s="1">
        <v>85</v>
      </c>
      <c r="W395" s="1"/>
      <c r="X395" s="1"/>
      <c r="Z395" t="s">
        <v>2014</v>
      </c>
      <c r="AA395" t="e">
        <f>#REF!</f>
        <v>#REF!</v>
      </c>
      <c r="AD395" s="35">
        <v>23</v>
      </c>
      <c r="AE395" s="37">
        <v>7</v>
      </c>
      <c r="AF395" s="37">
        <v>45</v>
      </c>
      <c r="AG395" s="41">
        <v>35625</v>
      </c>
      <c r="AH395" s="41">
        <f t="shared" si="86"/>
        <v>23007</v>
      </c>
      <c r="AI395" t="s">
        <v>918</v>
      </c>
    </row>
    <row r="396" spans="1:35" hidden="1" outlineLevel="1">
      <c r="A396" t="s">
        <v>708</v>
      </c>
      <c r="B396" s="11" t="s">
        <v>2310</v>
      </c>
      <c r="E396" s="1">
        <f t="shared" si="85"/>
        <v>1933</v>
      </c>
      <c r="G396" s="1">
        <v>1185</v>
      </c>
      <c r="H396" s="2"/>
      <c r="I396" s="2">
        <f t="shared" si="87"/>
        <v>0.61303673047077079</v>
      </c>
      <c r="J396" s="10">
        <f t="shared" si="78"/>
        <v>3</v>
      </c>
      <c r="K396" s="9">
        <f t="shared" si="79"/>
        <v>2</v>
      </c>
      <c r="L396" s="8">
        <f t="shared" si="80"/>
        <v>1</v>
      </c>
      <c r="M396" s="2">
        <f t="shared" si="81"/>
        <v>0.23952405587170203</v>
      </c>
      <c r="N396" s="2">
        <f t="shared" si="82"/>
        <v>0.36420072426280392</v>
      </c>
      <c r="O396" s="2">
        <f t="shared" si="83"/>
        <v>0.36678737713398862</v>
      </c>
      <c r="P396" s="2">
        <f t="shared" si="84"/>
        <v>2.9487842731505454E-2</v>
      </c>
      <c r="Q396" s="1">
        <v>463</v>
      </c>
      <c r="R396" s="1">
        <v>704</v>
      </c>
      <c r="S396" s="1">
        <v>709</v>
      </c>
      <c r="U396" s="1">
        <v>57</v>
      </c>
      <c r="W396" s="1"/>
      <c r="X396" s="1"/>
      <c r="Z396" t="s">
        <v>1886</v>
      </c>
      <c r="AA396" t="e">
        <f>#REF!</f>
        <v>#REF!</v>
      </c>
      <c r="AD396" s="35">
        <v>23</v>
      </c>
      <c r="AE396" s="37">
        <v>15</v>
      </c>
      <c r="AF396" s="37">
        <v>50</v>
      </c>
      <c r="AG396" s="41">
        <v>35695</v>
      </c>
      <c r="AH396" s="41">
        <f t="shared" si="86"/>
        <v>23015</v>
      </c>
      <c r="AI396" t="s">
        <v>918</v>
      </c>
    </row>
    <row r="397" spans="1:35" hidden="1" outlineLevel="1">
      <c r="A397" t="s">
        <v>787</v>
      </c>
      <c r="B397" s="11" t="s">
        <v>2310</v>
      </c>
      <c r="E397" s="1">
        <f t="shared" si="85"/>
        <v>450</v>
      </c>
      <c r="G397" s="1">
        <v>259</v>
      </c>
      <c r="H397" s="2"/>
      <c r="I397" s="2">
        <f t="shared" si="87"/>
        <v>0.5755555555555556</v>
      </c>
      <c r="J397" s="10">
        <f t="shared" si="78"/>
        <v>3</v>
      </c>
      <c r="K397" s="9">
        <f t="shared" si="79"/>
        <v>1</v>
      </c>
      <c r="L397" s="8">
        <f t="shared" si="80"/>
        <v>2</v>
      </c>
      <c r="M397" s="2">
        <f t="shared" si="81"/>
        <v>0.25777777777777777</v>
      </c>
      <c r="N397" s="2">
        <f t="shared" si="82"/>
        <v>0.38</v>
      </c>
      <c r="O397" s="2">
        <f t="shared" si="83"/>
        <v>0.34888888888888892</v>
      </c>
      <c r="P397" s="2">
        <f t="shared" si="84"/>
        <v>1.3333333333333308E-2</v>
      </c>
      <c r="Q397" s="1">
        <v>116</v>
      </c>
      <c r="R397" s="1">
        <v>171</v>
      </c>
      <c r="S397" s="1">
        <v>157</v>
      </c>
      <c r="U397" s="1">
        <v>6</v>
      </c>
      <c r="W397" s="1"/>
      <c r="X397" s="1"/>
      <c r="Z397" t="s">
        <v>2321</v>
      </c>
      <c r="AA397" t="e">
        <f>#REF!</f>
        <v>#REF!</v>
      </c>
      <c r="AD397" s="35">
        <v>23</v>
      </c>
      <c r="AE397" s="37">
        <v>29</v>
      </c>
      <c r="AF397" s="37">
        <v>115</v>
      </c>
      <c r="AG397" s="41">
        <v>35905</v>
      </c>
      <c r="AH397" s="41">
        <f t="shared" si="86"/>
        <v>23029</v>
      </c>
      <c r="AI397" t="s">
        <v>918</v>
      </c>
    </row>
    <row r="398" spans="1:35" hidden="1" outlineLevel="1">
      <c r="A398" t="s">
        <v>338</v>
      </c>
      <c r="B398" s="11" t="s">
        <v>2310</v>
      </c>
      <c r="E398" s="1">
        <f t="shared" si="85"/>
        <v>1160</v>
      </c>
      <c r="G398" s="1">
        <v>463</v>
      </c>
      <c r="H398" s="2"/>
      <c r="I398" s="2">
        <f t="shared" si="87"/>
        <v>0.39913793103448275</v>
      </c>
      <c r="J398" s="10">
        <f t="shared" si="78"/>
        <v>1</v>
      </c>
      <c r="K398" s="9">
        <f t="shared" si="79"/>
        <v>3</v>
      </c>
      <c r="L398" s="8">
        <f t="shared" si="80"/>
        <v>2</v>
      </c>
      <c r="M398" s="2">
        <f t="shared" si="81"/>
        <v>0.33965517241379312</v>
      </c>
      <c r="N398" s="2">
        <f t="shared" si="82"/>
        <v>0.30689655172413793</v>
      </c>
      <c r="O398" s="2">
        <f t="shared" si="83"/>
        <v>0.33793103448275863</v>
      </c>
      <c r="P398" s="2">
        <f t="shared" si="84"/>
        <v>1.5517241379310376E-2</v>
      </c>
      <c r="Q398" s="1">
        <v>394</v>
      </c>
      <c r="R398" s="1">
        <v>356</v>
      </c>
      <c r="S398" s="1">
        <v>392</v>
      </c>
      <c r="U398" s="1">
        <v>18</v>
      </c>
      <c r="W398" s="1"/>
      <c r="X398" s="1"/>
      <c r="Z398" t="s">
        <v>2321</v>
      </c>
      <c r="AA398" t="e">
        <f>#REF!</f>
        <v>#REF!</v>
      </c>
      <c r="AD398" s="35">
        <v>23</v>
      </c>
      <c r="AE398" s="37">
        <v>29</v>
      </c>
      <c r="AF398" s="37">
        <v>120</v>
      </c>
      <c r="AG398" s="41">
        <v>36010</v>
      </c>
      <c r="AH398" s="41">
        <f t="shared" si="86"/>
        <v>23029</v>
      </c>
      <c r="AI398" t="s">
        <v>918</v>
      </c>
    </row>
    <row r="399" spans="1:35" hidden="1" outlineLevel="1">
      <c r="A399" t="s">
        <v>604</v>
      </c>
      <c r="B399" s="11" t="s">
        <v>2310</v>
      </c>
      <c r="E399" s="1">
        <f t="shared" si="85"/>
        <v>993</v>
      </c>
      <c r="G399" s="1">
        <v>486</v>
      </c>
      <c r="H399" s="2"/>
      <c r="I399" s="2">
        <f t="shared" si="87"/>
        <v>0.48942598187311176</v>
      </c>
      <c r="J399" s="10">
        <f t="shared" si="78"/>
        <v>3</v>
      </c>
      <c r="K399" s="9">
        <f t="shared" si="79"/>
        <v>2</v>
      </c>
      <c r="L399" s="8">
        <f t="shared" si="80"/>
        <v>1</v>
      </c>
      <c r="M399" s="2">
        <f t="shared" si="81"/>
        <v>0.29003021148036257</v>
      </c>
      <c r="N399" s="2">
        <f t="shared" si="82"/>
        <v>0.30614300100704933</v>
      </c>
      <c r="O399" s="2">
        <f t="shared" si="83"/>
        <v>0.38368580060422963</v>
      </c>
      <c r="P399" s="2">
        <f t="shared" si="84"/>
        <v>2.0140986908358471E-2</v>
      </c>
      <c r="Q399" s="1">
        <v>288</v>
      </c>
      <c r="R399" s="1">
        <v>304</v>
      </c>
      <c r="S399" s="1">
        <v>381</v>
      </c>
      <c r="U399" s="1">
        <v>20</v>
      </c>
      <c r="W399" s="1"/>
      <c r="X399" s="1"/>
      <c r="Z399" t="s">
        <v>710</v>
      </c>
      <c r="AA399" t="e">
        <f>#REF!</f>
        <v>#REF!</v>
      </c>
      <c r="AD399" s="35">
        <v>23</v>
      </c>
      <c r="AE399" s="37">
        <v>19</v>
      </c>
      <c r="AF399" s="37">
        <v>165</v>
      </c>
      <c r="AG399" s="41">
        <v>36325</v>
      </c>
      <c r="AH399" s="41">
        <f t="shared" si="86"/>
        <v>23019</v>
      </c>
      <c r="AI399" t="s">
        <v>918</v>
      </c>
    </row>
    <row r="400" spans="1:35" hidden="1" outlineLevel="1">
      <c r="A400" t="s">
        <v>107</v>
      </c>
      <c r="B400" s="11" t="s">
        <v>2310</v>
      </c>
      <c r="E400" s="1">
        <f t="shared" si="85"/>
        <v>8687</v>
      </c>
      <c r="G400" s="1">
        <v>5195</v>
      </c>
      <c r="H400" s="2"/>
      <c r="I400" s="2">
        <f t="shared" si="87"/>
        <v>0.59802002992978009</v>
      </c>
      <c r="J400" s="10">
        <f t="shared" si="78"/>
        <v>3</v>
      </c>
      <c r="K400" s="9">
        <f t="shared" si="79"/>
        <v>2</v>
      </c>
      <c r="L400" s="8">
        <f t="shared" si="80"/>
        <v>1</v>
      </c>
      <c r="M400" s="2">
        <f t="shared" si="81"/>
        <v>0.24369747899159663</v>
      </c>
      <c r="N400" s="2">
        <f t="shared" si="82"/>
        <v>0.33302636122942325</v>
      </c>
      <c r="O400" s="2">
        <f t="shared" si="83"/>
        <v>0.40704500978473579</v>
      </c>
      <c r="P400" s="2">
        <f t="shared" si="84"/>
        <v>1.6231149994244298E-2</v>
      </c>
      <c r="Q400" s="1">
        <v>2117</v>
      </c>
      <c r="R400" s="1">
        <v>2893</v>
      </c>
      <c r="S400" s="1">
        <v>3536</v>
      </c>
      <c r="U400" s="1">
        <v>141</v>
      </c>
      <c r="W400" s="1"/>
      <c r="X400" s="1"/>
      <c r="Z400" t="s">
        <v>1721</v>
      </c>
      <c r="AA400" t="e">
        <f>#REF!</f>
        <v>#REF!</v>
      </c>
      <c r="AD400" s="35">
        <v>23</v>
      </c>
      <c r="AE400" s="37">
        <v>31</v>
      </c>
      <c r="AF400" s="37">
        <v>55</v>
      </c>
      <c r="AG400" s="41">
        <v>36535</v>
      </c>
      <c r="AH400" s="41">
        <f t="shared" si="86"/>
        <v>23031</v>
      </c>
      <c r="AI400" t="s">
        <v>918</v>
      </c>
    </row>
    <row r="401" spans="1:35" hidden="1" outlineLevel="1">
      <c r="A401" t="s">
        <v>621</v>
      </c>
      <c r="B401" s="11" t="s">
        <v>2310</v>
      </c>
      <c r="E401" s="1">
        <f t="shared" si="85"/>
        <v>2868</v>
      </c>
      <c r="G401" s="1">
        <v>2032</v>
      </c>
      <c r="H401" s="2"/>
      <c r="I401" s="2">
        <f t="shared" si="87"/>
        <v>0.70850767085076705</v>
      </c>
      <c r="J401" s="10">
        <f t="shared" si="78"/>
        <v>3</v>
      </c>
      <c r="K401" s="9">
        <f t="shared" si="79"/>
        <v>1</v>
      </c>
      <c r="L401" s="8">
        <f t="shared" si="80"/>
        <v>2</v>
      </c>
      <c r="M401" s="2">
        <f t="shared" si="81"/>
        <v>0.2489539748953975</v>
      </c>
      <c r="N401" s="2">
        <f t="shared" si="82"/>
        <v>0.40306834030683403</v>
      </c>
      <c r="O401" s="2">
        <f t="shared" si="83"/>
        <v>0.31555090655509066</v>
      </c>
      <c r="P401" s="2">
        <f t="shared" si="84"/>
        <v>3.2426778242677812E-2</v>
      </c>
      <c r="Q401" s="1">
        <v>714</v>
      </c>
      <c r="R401" s="1">
        <v>1156</v>
      </c>
      <c r="S401" s="1">
        <v>905</v>
      </c>
      <c r="U401" s="1">
        <v>93</v>
      </c>
      <c r="W401" s="1"/>
      <c r="X401" s="1"/>
      <c r="Z401" t="s">
        <v>1721</v>
      </c>
      <c r="AA401" t="e">
        <f>#REF!</f>
        <v>#REF!</v>
      </c>
      <c r="AD401" s="35">
        <v>23</v>
      </c>
      <c r="AE401" s="37">
        <v>31</v>
      </c>
      <c r="AF401" s="37">
        <v>60</v>
      </c>
      <c r="AG401" s="41">
        <v>36745</v>
      </c>
      <c r="AH401" s="41">
        <f t="shared" si="86"/>
        <v>23031</v>
      </c>
      <c r="AI401" t="s">
        <v>918</v>
      </c>
    </row>
    <row r="402" spans="1:35" hidden="1" outlineLevel="1">
      <c r="A402" t="s">
        <v>438</v>
      </c>
      <c r="B402" s="11" t="s">
        <v>2310</v>
      </c>
      <c r="E402" s="1">
        <f t="shared" si="85"/>
        <v>911</v>
      </c>
      <c r="G402" s="1">
        <v>489</v>
      </c>
      <c r="H402" s="2"/>
      <c r="I402" s="2">
        <f t="shared" si="87"/>
        <v>0.53677277716794736</v>
      </c>
      <c r="J402" s="10">
        <f t="shared" si="78"/>
        <v>3</v>
      </c>
      <c r="K402" s="9">
        <f t="shared" si="79"/>
        <v>1</v>
      </c>
      <c r="L402" s="8">
        <f t="shared" si="80"/>
        <v>2</v>
      </c>
      <c r="M402" s="2">
        <f t="shared" si="81"/>
        <v>0.18660812294182216</v>
      </c>
      <c r="N402" s="2">
        <f t="shared" si="82"/>
        <v>0.42041712403951703</v>
      </c>
      <c r="O402" s="2">
        <f t="shared" si="83"/>
        <v>0.36553238199780463</v>
      </c>
      <c r="P402" s="2">
        <f t="shared" si="84"/>
        <v>2.7442371020856171E-2</v>
      </c>
      <c r="Q402" s="1">
        <v>170</v>
      </c>
      <c r="R402" s="1">
        <v>383</v>
      </c>
      <c r="S402" s="1">
        <v>333</v>
      </c>
      <c r="U402" s="1">
        <v>25</v>
      </c>
      <c r="W402" s="1"/>
      <c r="X402" s="1"/>
      <c r="Z402" t="s">
        <v>2014</v>
      </c>
      <c r="AA402" t="e">
        <f>#REF!</f>
        <v>#REF!</v>
      </c>
      <c r="AD402" s="35">
        <v>23</v>
      </c>
      <c r="AE402" s="37">
        <v>7</v>
      </c>
      <c r="AF402" s="37">
        <v>50</v>
      </c>
      <c r="AG402" s="41">
        <v>37025</v>
      </c>
      <c r="AH402" s="41">
        <f t="shared" si="86"/>
        <v>23007</v>
      </c>
      <c r="AI402" t="s">
        <v>918</v>
      </c>
    </row>
    <row r="403" spans="1:35" hidden="1" outlineLevel="1">
      <c r="A403" t="s">
        <v>1496</v>
      </c>
      <c r="B403" s="11" t="s">
        <v>2310</v>
      </c>
      <c r="E403" s="1">
        <f t="shared" si="85"/>
        <v>149</v>
      </c>
      <c r="G403" s="1">
        <v>56</v>
      </c>
      <c r="H403" s="2"/>
      <c r="I403" s="2">
        <f t="shared" si="87"/>
        <v>0.37583892617449666</v>
      </c>
      <c r="J403" s="10">
        <f t="shared" si="78"/>
        <v>1</v>
      </c>
      <c r="K403" s="9">
        <f t="shared" si="79"/>
        <v>2</v>
      </c>
      <c r="L403" s="8">
        <f t="shared" si="80"/>
        <v>3</v>
      </c>
      <c r="M403" s="2">
        <f t="shared" si="81"/>
        <v>0.49664429530201343</v>
      </c>
      <c r="N403" s="2">
        <f t="shared" si="82"/>
        <v>0.26845637583892618</v>
      </c>
      <c r="O403" s="2">
        <f t="shared" si="83"/>
        <v>0.2348993288590604</v>
      </c>
      <c r="P403" s="2">
        <f t="shared" si="84"/>
        <v>5.5511151231257827E-17</v>
      </c>
      <c r="Q403" s="1">
        <v>74</v>
      </c>
      <c r="R403" s="1">
        <v>40</v>
      </c>
      <c r="S403" s="1">
        <v>35</v>
      </c>
      <c r="U403" s="1">
        <v>0</v>
      </c>
      <c r="W403" s="1"/>
      <c r="X403" s="1"/>
      <c r="Z403" t="s">
        <v>710</v>
      </c>
      <c r="AA403" t="e">
        <f>#REF!</f>
        <v>#REF!</v>
      </c>
      <c r="AD403" s="35">
        <v>23</v>
      </c>
      <c r="AE403" s="37">
        <v>19</v>
      </c>
      <c r="AF403" s="37">
        <v>167</v>
      </c>
      <c r="AG403" s="41">
        <v>37075</v>
      </c>
      <c r="AH403" s="41">
        <f t="shared" si="86"/>
        <v>23019</v>
      </c>
      <c r="AI403" t="s">
        <v>2946</v>
      </c>
    </row>
    <row r="404" spans="1:35" hidden="1" outlineLevel="1">
      <c r="A404" t="s">
        <v>2874</v>
      </c>
      <c r="B404" s="11" t="s">
        <v>2310</v>
      </c>
      <c r="E404" s="1">
        <f t="shared" si="85"/>
        <v>17</v>
      </c>
      <c r="G404" s="1">
        <v>10</v>
      </c>
      <c r="H404" s="2"/>
      <c r="I404" s="2">
        <f t="shared" si="87"/>
        <v>0.58823529411764708</v>
      </c>
      <c r="J404" s="10">
        <f t="shared" si="78"/>
        <v>3</v>
      </c>
      <c r="K404" s="9">
        <f t="shared" si="79"/>
        <v>1</v>
      </c>
      <c r="L404" s="8">
        <f t="shared" si="80"/>
        <v>2</v>
      </c>
      <c r="M404" s="2">
        <f t="shared" si="81"/>
        <v>0.11764705882352941</v>
      </c>
      <c r="N404" s="2">
        <f t="shared" si="82"/>
        <v>0.52941176470588236</v>
      </c>
      <c r="O404" s="2">
        <f t="shared" si="83"/>
        <v>0.35294117647058826</v>
      </c>
      <c r="P404" s="2">
        <f t="shared" si="84"/>
        <v>-5.5511151231257827E-17</v>
      </c>
      <c r="Q404" s="1">
        <v>2</v>
      </c>
      <c r="R404" s="1">
        <v>9</v>
      </c>
      <c r="S404" s="1">
        <v>6</v>
      </c>
      <c r="U404" s="1">
        <v>0</v>
      </c>
      <c r="W404" s="1"/>
      <c r="X404" s="1"/>
      <c r="Z404" t="s">
        <v>2183</v>
      </c>
      <c r="AA404" t="e">
        <f>#REF!</f>
        <v>#REF!</v>
      </c>
      <c r="AD404" s="35">
        <v>23</v>
      </c>
      <c r="AE404" s="37">
        <v>21</v>
      </c>
      <c r="AF404" s="37">
        <v>55</v>
      </c>
      <c r="AG404" s="41">
        <v>37095</v>
      </c>
      <c r="AH404" s="41">
        <f t="shared" si="86"/>
        <v>23021</v>
      </c>
      <c r="AI404" t="s">
        <v>44</v>
      </c>
    </row>
    <row r="405" spans="1:35" hidden="1" outlineLevel="1">
      <c r="A405" t="s">
        <v>120</v>
      </c>
      <c r="B405" s="11" t="s">
        <v>2310</v>
      </c>
      <c r="E405" s="1">
        <f t="shared" si="85"/>
        <v>6813</v>
      </c>
      <c r="G405" s="1">
        <v>3500</v>
      </c>
      <c r="H405" s="2"/>
      <c r="I405" s="2">
        <f t="shared" si="87"/>
        <v>0.51372376339351244</v>
      </c>
      <c r="J405" s="10">
        <f t="shared" si="78"/>
        <v>2</v>
      </c>
      <c r="K405" s="9">
        <f t="shared" si="79"/>
        <v>3</v>
      </c>
      <c r="L405" s="8">
        <f t="shared" si="80"/>
        <v>1</v>
      </c>
      <c r="M405" s="2">
        <f t="shared" si="81"/>
        <v>0.31571994715984147</v>
      </c>
      <c r="N405" s="2">
        <f t="shared" si="82"/>
        <v>0.27432848965213563</v>
      </c>
      <c r="O405" s="2">
        <f t="shared" si="83"/>
        <v>0.38822838690738293</v>
      </c>
      <c r="P405" s="2">
        <f t="shared" si="84"/>
        <v>2.1723176280639911E-2</v>
      </c>
      <c r="Q405" s="1">
        <v>2151</v>
      </c>
      <c r="R405" s="1">
        <v>1869</v>
      </c>
      <c r="S405" s="1">
        <v>2645</v>
      </c>
      <c r="U405" s="1">
        <v>148</v>
      </c>
      <c r="W405" s="1"/>
      <c r="X405" s="1"/>
      <c r="Z405" t="s">
        <v>1721</v>
      </c>
      <c r="AA405" t="e">
        <f>#REF!</f>
        <v>#REF!</v>
      </c>
      <c r="AD405" s="35">
        <v>23</v>
      </c>
      <c r="AE405" s="37">
        <v>31</v>
      </c>
      <c r="AF405" s="37">
        <v>65</v>
      </c>
      <c r="AG405" s="41">
        <v>37270</v>
      </c>
      <c r="AH405" s="41">
        <f t="shared" si="86"/>
        <v>23031</v>
      </c>
      <c r="AI405" t="s">
        <v>918</v>
      </c>
    </row>
    <row r="406" spans="1:35" hidden="1" outlineLevel="1">
      <c r="A406" t="s">
        <v>1659</v>
      </c>
      <c r="B406" s="11" t="s">
        <v>2310</v>
      </c>
      <c r="E406" s="1">
        <f t="shared" si="85"/>
        <v>531</v>
      </c>
      <c r="G406" s="1">
        <v>289</v>
      </c>
      <c r="H406" s="2"/>
      <c r="I406" s="2">
        <f t="shared" si="87"/>
        <v>0.54425612052730699</v>
      </c>
      <c r="J406" s="10">
        <f t="shared" si="78"/>
        <v>3</v>
      </c>
      <c r="K406" s="9">
        <f t="shared" si="79"/>
        <v>2</v>
      </c>
      <c r="L406" s="8">
        <f t="shared" si="80"/>
        <v>1</v>
      </c>
      <c r="M406" s="2">
        <f t="shared" si="81"/>
        <v>0.2184557438794727</v>
      </c>
      <c r="N406" s="2">
        <f t="shared" si="82"/>
        <v>0.35028248587570621</v>
      </c>
      <c r="O406" s="2">
        <f t="shared" si="83"/>
        <v>0.40301318267419961</v>
      </c>
      <c r="P406" s="2">
        <f t="shared" si="84"/>
        <v>2.8248587570621431E-2</v>
      </c>
      <c r="Q406" s="1">
        <v>116</v>
      </c>
      <c r="R406" s="1">
        <v>186</v>
      </c>
      <c r="S406" s="1">
        <v>214</v>
      </c>
      <c r="U406" s="1">
        <v>15</v>
      </c>
      <c r="W406" s="1"/>
      <c r="X406" s="1"/>
      <c r="Z406" t="s">
        <v>2578</v>
      </c>
      <c r="AA406" t="e">
        <f>#REF!</f>
        <v>#REF!</v>
      </c>
      <c r="AD406" s="35">
        <v>23</v>
      </c>
      <c r="AE406" s="37">
        <v>27</v>
      </c>
      <c r="AF406" s="37">
        <v>45</v>
      </c>
      <c r="AG406" s="41">
        <v>37585</v>
      </c>
      <c r="AH406" s="41">
        <f t="shared" si="86"/>
        <v>23027</v>
      </c>
      <c r="AI406" t="s">
        <v>918</v>
      </c>
    </row>
    <row r="407" spans="1:35" hidden="1" outlineLevel="1">
      <c r="A407" t="s">
        <v>239</v>
      </c>
      <c r="B407" s="11" t="s">
        <v>2310</v>
      </c>
      <c r="E407" s="1">
        <f t="shared" si="85"/>
        <v>709</v>
      </c>
      <c r="G407" s="1">
        <v>210</v>
      </c>
      <c r="H407" s="2"/>
      <c r="I407" s="2">
        <f t="shared" si="87"/>
        <v>0.29619181946403383</v>
      </c>
      <c r="J407" s="10">
        <f t="shared" si="78"/>
        <v>3</v>
      </c>
      <c r="K407" s="9">
        <f t="shared" si="79"/>
        <v>2</v>
      </c>
      <c r="L407" s="8">
        <f t="shared" si="80"/>
        <v>1</v>
      </c>
      <c r="M407" s="2">
        <f t="shared" si="81"/>
        <v>0.2157968970380818</v>
      </c>
      <c r="N407" s="2">
        <f t="shared" si="82"/>
        <v>0.21720733427362482</v>
      </c>
      <c r="O407" s="2">
        <f t="shared" si="83"/>
        <v>0.55571227080394925</v>
      </c>
      <c r="P407" s="2">
        <f t="shared" si="84"/>
        <v>1.1283497884344129E-2</v>
      </c>
      <c r="Q407" s="1">
        <v>153</v>
      </c>
      <c r="R407" s="1">
        <v>154</v>
      </c>
      <c r="S407" s="1">
        <v>394</v>
      </c>
      <c r="U407" s="1">
        <v>8</v>
      </c>
      <c r="W407" s="1"/>
      <c r="X407" s="1"/>
      <c r="Z407" t="s">
        <v>710</v>
      </c>
      <c r="AA407" t="e">
        <f>#REF!</f>
        <v>#REF!</v>
      </c>
      <c r="AD407" s="35">
        <v>23</v>
      </c>
      <c r="AE407" s="37">
        <v>19</v>
      </c>
      <c r="AF407" s="37">
        <v>170</v>
      </c>
      <c r="AG407" s="41">
        <v>37760</v>
      </c>
      <c r="AH407" s="41">
        <f t="shared" si="86"/>
        <v>23019</v>
      </c>
      <c r="AI407" t="s">
        <v>918</v>
      </c>
    </row>
    <row r="408" spans="1:35" hidden="1" outlineLevel="1">
      <c r="A408" t="s">
        <v>2634</v>
      </c>
      <c r="B408" s="11" t="s">
        <v>2310</v>
      </c>
      <c r="E408" s="1">
        <f t="shared" si="85"/>
        <v>83</v>
      </c>
      <c r="G408" s="1">
        <v>54</v>
      </c>
      <c r="H408" s="2"/>
      <c r="I408" s="2">
        <f t="shared" si="87"/>
        <v>0.6506024096385542</v>
      </c>
      <c r="J408" s="10">
        <f t="shared" si="78"/>
        <v>3</v>
      </c>
      <c r="K408" s="9">
        <f t="shared" si="79"/>
        <v>2</v>
      </c>
      <c r="L408" s="8">
        <f t="shared" si="80"/>
        <v>1</v>
      </c>
      <c r="M408" s="2">
        <f t="shared" si="81"/>
        <v>0.30120481927710846</v>
      </c>
      <c r="N408" s="2">
        <f t="shared" si="82"/>
        <v>0.33734939759036142</v>
      </c>
      <c r="O408" s="2">
        <f t="shared" si="83"/>
        <v>0.36144578313253012</v>
      </c>
      <c r="P408" s="2">
        <f t="shared" si="84"/>
        <v>5.5511151231257827E-17</v>
      </c>
      <c r="Q408" s="1">
        <v>25</v>
      </c>
      <c r="R408" s="1">
        <v>28</v>
      </c>
      <c r="S408" s="1">
        <v>30</v>
      </c>
      <c r="U408" s="1">
        <v>0</v>
      </c>
      <c r="W408" s="1"/>
      <c r="X408" s="1"/>
      <c r="Z408" t="s">
        <v>2183</v>
      </c>
      <c r="AA408" t="e">
        <f>#REF!</f>
        <v>#REF!</v>
      </c>
      <c r="AD408" s="35">
        <v>23</v>
      </c>
      <c r="AE408" s="37">
        <v>21</v>
      </c>
      <c r="AF408" s="37">
        <v>60</v>
      </c>
      <c r="AG408" s="41">
        <v>37970</v>
      </c>
      <c r="AH408" s="41">
        <f t="shared" si="86"/>
        <v>23021</v>
      </c>
      <c r="AI408" t="s">
        <v>44</v>
      </c>
    </row>
    <row r="409" spans="1:35" hidden="1" outlineLevel="1">
      <c r="A409" t="s">
        <v>992</v>
      </c>
      <c r="B409" s="11" t="s">
        <v>2310</v>
      </c>
      <c r="E409" s="1">
        <f t="shared" si="85"/>
        <v>107</v>
      </c>
      <c r="G409" s="1">
        <v>59</v>
      </c>
      <c r="H409" s="2"/>
      <c r="I409" s="2">
        <f t="shared" si="87"/>
        <v>0.55140186915887845</v>
      </c>
      <c r="J409" s="10">
        <f t="shared" si="78"/>
        <v>2</v>
      </c>
      <c r="K409" s="9">
        <f t="shared" si="79"/>
        <v>2</v>
      </c>
      <c r="L409" s="8">
        <f t="shared" si="80"/>
        <v>1</v>
      </c>
      <c r="M409" s="2">
        <f t="shared" si="81"/>
        <v>0.30841121495327101</v>
      </c>
      <c r="N409" s="2">
        <f t="shared" si="82"/>
        <v>0.30841121495327101</v>
      </c>
      <c r="O409" s="2">
        <f t="shared" si="83"/>
        <v>0.3364485981308411</v>
      </c>
      <c r="P409" s="2">
        <f t="shared" si="84"/>
        <v>4.6728971962616939E-2</v>
      </c>
      <c r="Q409" s="1">
        <v>33</v>
      </c>
      <c r="R409" s="1">
        <v>33</v>
      </c>
      <c r="S409" s="1">
        <v>36</v>
      </c>
      <c r="U409" s="1">
        <v>5</v>
      </c>
      <c r="W409" s="1"/>
      <c r="X409" s="1"/>
      <c r="Z409" t="s">
        <v>710</v>
      </c>
      <c r="AA409" t="e">
        <f>#REF!</f>
        <v>#REF!</v>
      </c>
      <c r="AD409" s="35">
        <v>23</v>
      </c>
      <c r="AE409" s="37">
        <v>19</v>
      </c>
      <c r="AF409" s="37">
        <v>175</v>
      </c>
      <c r="AG409" s="41">
        <v>38005</v>
      </c>
      <c r="AH409" s="41">
        <f t="shared" si="86"/>
        <v>23019</v>
      </c>
      <c r="AI409" t="s">
        <v>918</v>
      </c>
    </row>
    <row r="410" spans="1:35" hidden="1" outlineLevel="1">
      <c r="A410" t="s">
        <v>12</v>
      </c>
      <c r="B410" s="11" t="s">
        <v>2310</v>
      </c>
      <c r="E410" s="1">
        <f t="shared" si="85"/>
        <v>1416</v>
      </c>
      <c r="G410" s="1">
        <v>835</v>
      </c>
      <c r="H410" s="2"/>
      <c r="I410" s="2">
        <f t="shared" si="87"/>
        <v>0.58968926553672318</v>
      </c>
      <c r="J410" s="10">
        <f t="shared" si="78"/>
        <v>3</v>
      </c>
      <c r="K410" s="9">
        <f t="shared" si="79"/>
        <v>2</v>
      </c>
      <c r="L410" s="8">
        <f t="shared" si="80"/>
        <v>1</v>
      </c>
      <c r="M410" s="2">
        <f t="shared" si="81"/>
        <v>0.24576271186440679</v>
      </c>
      <c r="N410" s="2">
        <f t="shared" si="82"/>
        <v>0.35098870056497178</v>
      </c>
      <c r="O410" s="2">
        <f t="shared" si="83"/>
        <v>0.36016949152542371</v>
      </c>
      <c r="P410" s="2">
        <f t="shared" si="84"/>
        <v>4.3079096045197718E-2</v>
      </c>
      <c r="Q410" s="1">
        <v>348</v>
      </c>
      <c r="R410" s="1">
        <v>497</v>
      </c>
      <c r="S410" s="1">
        <v>510</v>
      </c>
      <c r="U410" s="1">
        <v>61</v>
      </c>
      <c r="W410" s="1"/>
      <c r="X410" s="1"/>
      <c r="Z410" t="s">
        <v>2930</v>
      </c>
      <c r="AA410" t="e">
        <f>#REF!</f>
        <v>#REF!</v>
      </c>
      <c r="AD410" s="35">
        <v>23</v>
      </c>
      <c r="AE410" s="37">
        <v>9</v>
      </c>
      <c r="AF410" s="37">
        <v>85</v>
      </c>
      <c r="AG410" s="41">
        <v>38180</v>
      </c>
      <c r="AH410" s="41">
        <f t="shared" si="86"/>
        <v>23009</v>
      </c>
      <c r="AI410" t="s">
        <v>918</v>
      </c>
    </row>
    <row r="411" spans="1:35" hidden="1" outlineLevel="1">
      <c r="A411" t="s">
        <v>2284</v>
      </c>
      <c r="B411" s="11" t="s">
        <v>2310</v>
      </c>
      <c r="E411" s="1">
        <f t="shared" si="85"/>
        <v>3978</v>
      </c>
      <c r="G411" s="1">
        <v>1623</v>
      </c>
      <c r="H411" s="2"/>
      <c r="I411" s="2">
        <f t="shared" si="87"/>
        <v>0.40799396681749622</v>
      </c>
      <c r="J411" s="10">
        <f t="shared" si="78"/>
        <v>3</v>
      </c>
      <c r="K411" s="9">
        <f t="shared" si="79"/>
        <v>2</v>
      </c>
      <c r="L411" s="8">
        <f t="shared" si="80"/>
        <v>1</v>
      </c>
      <c r="M411" s="2">
        <f t="shared" si="81"/>
        <v>0.20412267471091</v>
      </c>
      <c r="N411" s="2">
        <f t="shared" si="82"/>
        <v>0.24786324786324787</v>
      </c>
      <c r="O411" s="2">
        <f t="shared" si="83"/>
        <v>0.52237305178481652</v>
      </c>
      <c r="P411" s="2">
        <f t="shared" si="84"/>
        <v>2.5641025641025661E-2</v>
      </c>
      <c r="Q411" s="1">
        <v>812</v>
      </c>
      <c r="R411" s="1">
        <v>986</v>
      </c>
      <c r="S411" s="1">
        <v>2078</v>
      </c>
      <c r="U411" s="1">
        <v>102</v>
      </c>
      <c r="W411" s="1"/>
      <c r="X411" s="1"/>
      <c r="Z411" t="s">
        <v>1721</v>
      </c>
      <c r="AA411" t="e">
        <f>#REF!</f>
        <v>#REF!</v>
      </c>
      <c r="AD411" s="35">
        <v>23</v>
      </c>
      <c r="AE411" s="37">
        <v>31</v>
      </c>
      <c r="AF411" s="37">
        <v>70</v>
      </c>
      <c r="AG411" s="41">
        <v>38425</v>
      </c>
      <c r="AH411" s="41">
        <f t="shared" si="86"/>
        <v>23031</v>
      </c>
      <c r="AI411" t="s">
        <v>918</v>
      </c>
    </row>
    <row r="412" spans="1:35" hidden="1" outlineLevel="1">
      <c r="A412" t="s">
        <v>2113</v>
      </c>
      <c r="B412" s="11" t="s">
        <v>2310</v>
      </c>
      <c r="E412" s="1">
        <f t="shared" si="85"/>
        <v>706</v>
      </c>
      <c r="G412" s="1">
        <v>376</v>
      </c>
      <c r="H412" s="2"/>
      <c r="I412" s="2">
        <f t="shared" si="87"/>
        <v>0.53257790368271951</v>
      </c>
      <c r="J412" s="10">
        <f t="shared" si="78"/>
        <v>3</v>
      </c>
      <c r="K412" s="9">
        <f t="shared" si="79"/>
        <v>2</v>
      </c>
      <c r="L412" s="8">
        <f t="shared" si="80"/>
        <v>1</v>
      </c>
      <c r="M412" s="2">
        <f t="shared" si="81"/>
        <v>0.24362606232294617</v>
      </c>
      <c r="N412" s="2">
        <f t="shared" si="82"/>
        <v>0.34985835694050993</v>
      </c>
      <c r="O412" s="2">
        <f t="shared" si="83"/>
        <v>0.39518413597733709</v>
      </c>
      <c r="P412" s="2">
        <f t="shared" si="84"/>
        <v>1.1331444759206832E-2</v>
      </c>
      <c r="Q412" s="1">
        <v>172</v>
      </c>
      <c r="R412" s="1">
        <v>247</v>
      </c>
      <c r="S412" s="1">
        <v>279</v>
      </c>
      <c r="U412" s="1">
        <v>8</v>
      </c>
      <c r="W412" s="1"/>
      <c r="X412" s="1"/>
      <c r="Z412" t="s">
        <v>710</v>
      </c>
      <c r="AA412" t="e">
        <f>#REF!</f>
        <v>#REF!</v>
      </c>
      <c r="AD412" s="35">
        <v>23</v>
      </c>
      <c r="AE412" s="37">
        <v>19</v>
      </c>
      <c r="AF412" s="37">
        <v>180</v>
      </c>
      <c r="AG412" s="41">
        <v>38530</v>
      </c>
      <c r="AH412" s="41">
        <f t="shared" si="86"/>
        <v>23019</v>
      </c>
      <c r="AI412" t="s">
        <v>918</v>
      </c>
    </row>
    <row r="413" spans="1:35" hidden="1" outlineLevel="1">
      <c r="A413" t="s">
        <v>292</v>
      </c>
      <c r="B413" s="11" t="s">
        <v>2310</v>
      </c>
      <c r="E413" s="1">
        <f t="shared" si="85"/>
        <v>1762</v>
      </c>
      <c r="G413" s="1">
        <v>865</v>
      </c>
      <c r="H413" s="2"/>
      <c r="I413" s="2">
        <f t="shared" si="87"/>
        <v>0.49091940976163451</v>
      </c>
      <c r="J413" s="10">
        <f t="shared" si="78"/>
        <v>2</v>
      </c>
      <c r="K413" s="9">
        <f t="shared" si="79"/>
        <v>3</v>
      </c>
      <c r="L413" s="8">
        <f t="shared" si="80"/>
        <v>1</v>
      </c>
      <c r="M413" s="2">
        <f t="shared" si="81"/>
        <v>0.3104426787741203</v>
      </c>
      <c r="N413" s="2">
        <f t="shared" si="82"/>
        <v>0.23893303064699206</v>
      </c>
      <c r="O413" s="2">
        <f t="shared" si="83"/>
        <v>0.42167990919409759</v>
      </c>
      <c r="P413" s="2">
        <f t="shared" si="84"/>
        <v>2.8944381384789997E-2</v>
      </c>
      <c r="Q413" s="1">
        <v>547</v>
      </c>
      <c r="R413" s="1">
        <v>421</v>
      </c>
      <c r="S413" s="1">
        <v>743</v>
      </c>
      <c r="U413" s="1">
        <v>51</v>
      </c>
      <c r="W413" s="1"/>
      <c r="X413" s="1"/>
      <c r="Z413" t="s">
        <v>946</v>
      </c>
      <c r="AA413" t="e">
        <f>#REF!</f>
        <v>#REF!</v>
      </c>
      <c r="AD413" s="35">
        <v>23</v>
      </c>
      <c r="AE413" s="37">
        <v>1</v>
      </c>
      <c r="AF413" s="37">
        <v>20</v>
      </c>
      <c r="AG413" s="41">
        <v>38565</v>
      </c>
      <c r="AH413" s="41">
        <f t="shared" si="86"/>
        <v>23001</v>
      </c>
      <c r="AI413" t="s">
        <v>918</v>
      </c>
    </row>
    <row r="414" spans="1:35" hidden="1" outlineLevel="1">
      <c r="A414" t="s">
        <v>293</v>
      </c>
      <c r="B414" s="11" t="s">
        <v>2310</v>
      </c>
      <c r="E414" s="1">
        <f t="shared" si="85"/>
        <v>1651</v>
      </c>
      <c r="G414" s="1">
        <v>941</v>
      </c>
      <c r="H414" s="2"/>
      <c r="I414" s="2">
        <f t="shared" si="87"/>
        <v>0.56995760145366448</v>
      </c>
      <c r="J414" s="10">
        <f t="shared" si="78"/>
        <v>3</v>
      </c>
      <c r="K414" s="9">
        <f t="shared" si="79"/>
        <v>2</v>
      </c>
      <c r="L414" s="8">
        <f t="shared" si="80"/>
        <v>1</v>
      </c>
      <c r="M414" s="2">
        <f t="shared" si="81"/>
        <v>0.23440339188370685</v>
      </c>
      <c r="N414" s="2">
        <f t="shared" si="82"/>
        <v>0.36220472440944884</v>
      </c>
      <c r="O414" s="2">
        <f t="shared" si="83"/>
        <v>0.39188370684433677</v>
      </c>
      <c r="P414" s="2">
        <f t="shared" si="84"/>
        <v>1.1508176862507546E-2</v>
      </c>
      <c r="Q414" s="1">
        <v>387</v>
      </c>
      <c r="R414" s="1">
        <v>598</v>
      </c>
      <c r="S414" s="1">
        <v>647</v>
      </c>
      <c r="U414" s="1">
        <v>19</v>
      </c>
      <c r="W414" s="1"/>
      <c r="X414" s="1"/>
      <c r="Z414" t="s">
        <v>710</v>
      </c>
      <c r="AA414" t="e">
        <f>#REF!</f>
        <v>#REF!</v>
      </c>
      <c r="AD414" s="35">
        <v>23</v>
      </c>
      <c r="AE414" s="37">
        <v>19</v>
      </c>
      <c r="AF414" s="37">
        <v>185</v>
      </c>
      <c r="AG414" s="41">
        <v>38705</v>
      </c>
      <c r="AH414" s="41">
        <f t="shared" si="86"/>
        <v>23019</v>
      </c>
      <c r="AI414" t="s">
        <v>918</v>
      </c>
    </row>
    <row r="415" spans="1:35" hidden="1" outlineLevel="1">
      <c r="A415" t="s">
        <v>484</v>
      </c>
      <c r="B415" s="11" t="s">
        <v>2310</v>
      </c>
      <c r="E415" s="1">
        <f t="shared" si="85"/>
        <v>23400</v>
      </c>
      <c r="G415" s="1">
        <v>11835</v>
      </c>
      <c r="H415" s="2"/>
      <c r="I415" s="2">
        <f t="shared" si="87"/>
        <v>0.50576923076923075</v>
      </c>
      <c r="J415" s="10">
        <f t="shared" si="78"/>
        <v>1</v>
      </c>
      <c r="K415" s="9">
        <f t="shared" si="79"/>
        <v>3</v>
      </c>
      <c r="L415" s="8">
        <f t="shared" si="80"/>
        <v>2</v>
      </c>
      <c r="M415" s="2">
        <f t="shared" si="81"/>
        <v>0.45632478632478635</v>
      </c>
      <c r="N415" s="2">
        <f t="shared" si="82"/>
        <v>0.17717948717948717</v>
      </c>
      <c r="O415" s="2">
        <f t="shared" si="83"/>
        <v>0.3282051282051282</v>
      </c>
      <c r="P415" s="2">
        <f t="shared" si="84"/>
        <v>3.8290598290598277E-2</v>
      </c>
      <c r="Q415" s="1">
        <v>10678</v>
      </c>
      <c r="R415" s="1">
        <v>4146</v>
      </c>
      <c r="S415" s="1">
        <v>7680</v>
      </c>
      <c r="U415" s="1">
        <v>896</v>
      </c>
      <c r="W415" s="1"/>
      <c r="X415" s="1"/>
      <c r="Z415" t="s">
        <v>946</v>
      </c>
      <c r="AA415" t="e">
        <f>#REF!</f>
        <v>#REF!</v>
      </c>
      <c r="AD415" s="35">
        <v>23</v>
      </c>
      <c r="AE415" s="37">
        <v>1</v>
      </c>
      <c r="AF415" s="37">
        <v>25</v>
      </c>
      <c r="AG415" s="41">
        <v>38740</v>
      </c>
      <c r="AH415" s="41">
        <f t="shared" si="86"/>
        <v>23001</v>
      </c>
      <c r="AI415" t="s">
        <v>2943</v>
      </c>
    </row>
    <row r="416" spans="1:35" hidden="1" outlineLevel="1">
      <c r="A416" t="s">
        <v>2924</v>
      </c>
      <c r="B416" s="11" t="s">
        <v>2310</v>
      </c>
      <c r="E416" s="1">
        <f t="shared" si="85"/>
        <v>718</v>
      </c>
      <c r="G416" s="1">
        <v>405</v>
      </c>
      <c r="H416" s="2"/>
      <c r="I416" s="2">
        <f t="shared" si="87"/>
        <v>0.56406685236768805</v>
      </c>
      <c r="J416" s="10">
        <f t="shared" si="78"/>
        <v>3</v>
      </c>
      <c r="K416" s="9">
        <f t="shared" si="79"/>
        <v>1</v>
      </c>
      <c r="L416" s="8">
        <f t="shared" si="80"/>
        <v>2</v>
      </c>
      <c r="M416" s="2">
        <f t="shared" si="81"/>
        <v>0.2618384401114206</v>
      </c>
      <c r="N416" s="2">
        <f t="shared" si="82"/>
        <v>0.3607242339832869</v>
      </c>
      <c r="O416" s="2">
        <f t="shared" si="83"/>
        <v>0.33565459610027853</v>
      </c>
      <c r="P416" s="2">
        <f t="shared" si="84"/>
        <v>4.1782729805013907E-2</v>
      </c>
      <c r="Q416" s="1">
        <v>188</v>
      </c>
      <c r="R416" s="1">
        <v>259</v>
      </c>
      <c r="S416" s="1">
        <v>241</v>
      </c>
      <c r="U416" s="1">
        <v>30</v>
      </c>
      <c r="W416" s="1"/>
      <c r="X416" s="1"/>
      <c r="Z416" t="s">
        <v>2578</v>
      </c>
      <c r="AA416" t="e">
        <f>#REF!</f>
        <v>#REF!</v>
      </c>
      <c r="AD416" s="35">
        <v>23</v>
      </c>
      <c r="AE416" s="37">
        <v>27</v>
      </c>
      <c r="AF416" s="37">
        <v>50</v>
      </c>
      <c r="AG416" s="41">
        <v>39055</v>
      </c>
      <c r="AH416" s="41">
        <f t="shared" si="86"/>
        <v>23027</v>
      </c>
      <c r="AI416" t="s">
        <v>918</v>
      </c>
    </row>
    <row r="417" spans="1:35" hidden="1" outlineLevel="1">
      <c r="A417" t="s">
        <v>1</v>
      </c>
      <c r="B417" s="11" t="s">
        <v>2310</v>
      </c>
      <c r="E417" s="1">
        <f t="shared" si="85"/>
        <v>1823</v>
      </c>
      <c r="G417" s="1">
        <v>1079</v>
      </c>
      <c r="H417" s="2"/>
      <c r="I417" s="2">
        <f t="shared" si="87"/>
        <v>0.59188151398793198</v>
      </c>
      <c r="J417" s="10">
        <f t="shared" si="78"/>
        <v>3</v>
      </c>
      <c r="K417" s="9">
        <f t="shared" si="79"/>
        <v>2</v>
      </c>
      <c r="L417" s="8">
        <f t="shared" si="80"/>
        <v>1</v>
      </c>
      <c r="M417" s="2">
        <f t="shared" si="81"/>
        <v>0.26055951727921012</v>
      </c>
      <c r="N417" s="2">
        <f t="shared" si="82"/>
        <v>0.28414701042238066</v>
      </c>
      <c r="O417" s="2">
        <f t="shared" si="83"/>
        <v>0.42622051563357105</v>
      </c>
      <c r="P417" s="2">
        <f t="shared" si="84"/>
        <v>2.9072956664838168E-2</v>
      </c>
      <c r="Q417" s="1">
        <v>475</v>
      </c>
      <c r="R417" s="1">
        <v>518</v>
      </c>
      <c r="S417" s="1">
        <v>777</v>
      </c>
      <c r="U417" s="1">
        <v>53</v>
      </c>
      <c r="W417" s="1"/>
      <c r="X417" s="1"/>
      <c r="Z417" t="s">
        <v>1721</v>
      </c>
      <c r="AA417" t="e">
        <f>#REF!</f>
        <v>#REF!</v>
      </c>
      <c r="AD417" s="35">
        <v>23</v>
      </c>
      <c r="AE417" s="37">
        <v>31</v>
      </c>
      <c r="AF417" s="37">
        <v>75</v>
      </c>
      <c r="AG417" s="41">
        <v>39195</v>
      </c>
      <c r="AH417" s="41">
        <f t="shared" si="86"/>
        <v>23031</v>
      </c>
      <c r="AI417" t="s">
        <v>918</v>
      </c>
    </row>
    <row r="418" spans="1:35" hidden="1" outlineLevel="1">
      <c r="A418" t="s">
        <v>1236</v>
      </c>
      <c r="B418" s="11" t="s">
        <v>2310</v>
      </c>
      <c r="E418" s="1">
        <f t="shared" si="85"/>
        <v>1848</v>
      </c>
      <c r="G418" s="1">
        <v>679</v>
      </c>
      <c r="H418" s="2"/>
      <c r="I418" s="2">
        <f t="shared" si="87"/>
        <v>0.36742424242424243</v>
      </c>
      <c r="J418" s="10">
        <f t="shared" si="78"/>
        <v>2</v>
      </c>
      <c r="K418" s="9">
        <f t="shared" si="79"/>
        <v>3</v>
      </c>
      <c r="L418" s="8">
        <f t="shared" si="80"/>
        <v>1</v>
      </c>
      <c r="M418" s="2">
        <f t="shared" si="81"/>
        <v>0.28841991341991341</v>
      </c>
      <c r="N418" s="2">
        <f t="shared" si="82"/>
        <v>0.24675324675324675</v>
      </c>
      <c r="O418" s="2">
        <f t="shared" si="83"/>
        <v>0.43831168831168832</v>
      </c>
      <c r="P418" s="2">
        <f t="shared" si="84"/>
        <v>2.6515151515151492E-2</v>
      </c>
      <c r="Q418" s="1">
        <v>533</v>
      </c>
      <c r="R418" s="1">
        <v>456</v>
      </c>
      <c r="S418" s="1">
        <v>810</v>
      </c>
      <c r="U418" s="1">
        <v>49</v>
      </c>
      <c r="W418" s="1"/>
      <c r="X418" s="1"/>
      <c r="Z418" t="s">
        <v>660</v>
      </c>
      <c r="AA418" t="e">
        <f>#REF!</f>
        <v>#REF!</v>
      </c>
      <c r="AD418" s="35">
        <v>23</v>
      </c>
      <c r="AE418" s="37">
        <v>3</v>
      </c>
      <c r="AF418" s="37">
        <v>160</v>
      </c>
      <c r="AG418" s="41">
        <v>39300</v>
      </c>
      <c r="AH418" s="41">
        <f t="shared" si="86"/>
        <v>23003</v>
      </c>
      <c r="AI418" t="s">
        <v>918</v>
      </c>
    </row>
    <row r="419" spans="1:35" hidden="1" outlineLevel="1">
      <c r="A419" t="s">
        <v>41</v>
      </c>
      <c r="B419" s="11" t="s">
        <v>2310</v>
      </c>
      <c r="E419" s="1">
        <f t="shared" si="85"/>
        <v>2377</v>
      </c>
      <c r="G419" s="1">
        <v>1309</v>
      </c>
      <c r="H419" s="2"/>
      <c r="I419" s="2">
        <f t="shared" si="87"/>
        <v>0.55069415229280605</v>
      </c>
      <c r="J419" s="10">
        <f t="shared" si="78"/>
        <v>3</v>
      </c>
      <c r="K419" s="9">
        <f t="shared" si="79"/>
        <v>2</v>
      </c>
      <c r="L419" s="8">
        <f t="shared" si="80"/>
        <v>1</v>
      </c>
      <c r="M419" s="2">
        <f t="shared" si="81"/>
        <v>0.26293647454774927</v>
      </c>
      <c r="N419" s="2">
        <f t="shared" si="82"/>
        <v>0.30374421539755997</v>
      </c>
      <c r="O419" s="2">
        <f t="shared" si="83"/>
        <v>0.39461506100126209</v>
      </c>
      <c r="P419" s="2">
        <f t="shared" si="84"/>
        <v>3.8704249053428674E-2</v>
      </c>
      <c r="Q419" s="1">
        <v>625</v>
      </c>
      <c r="R419" s="1">
        <v>722</v>
      </c>
      <c r="S419" s="1">
        <v>938</v>
      </c>
      <c r="U419" s="1">
        <v>92</v>
      </c>
      <c r="W419" s="1"/>
      <c r="X419" s="1"/>
      <c r="Z419" t="s">
        <v>1721</v>
      </c>
      <c r="AA419" t="e">
        <f>#REF!</f>
        <v>#REF!</v>
      </c>
      <c r="AD419" s="35">
        <v>23</v>
      </c>
      <c r="AE419" s="37">
        <v>31</v>
      </c>
      <c r="AF419" s="37">
        <v>80</v>
      </c>
      <c r="AG419" s="41">
        <v>39405</v>
      </c>
      <c r="AH419" s="41">
        <f t="shared" si="86"/>
        <v>23031</v>
      </c>
      <c r="AI419" t="s">
        <v>918</v>
      </c>
    </row>
    <row r="420" spans="1:35" hidden="1" outlineLevel="1">
      <c r="A420" t="s">
        <v>1886</v>
      </c>
      <c r="B420" s="11" t="s">
        <v>2310</v>
      </c>
      <c r="E420" s="1">
        <f t="shared" si="85"/>
        <v>3279</v>
      </c>
      <c r="G420" s="1">
        <v>1823</v>
      </c>
      <c r="H420" s="2"/>
      <c r="I420" s="2">
        <f t="shared" si="87"/>
        <v>0.55596218359255867</v>
      </c>
      <c r="J420" s="10">
        <f t="shared" si="78"/>
        <v>3</v>
      </c>
      <c r="K420" s="9">
        <f t="shared" si="79"/>
        <v>1</v>
      </c>
      <c r="L420" s="8">
        <f t="shared" si="80"/>
        <v>2</v>
      </c>
      <c r="M420" s="2">
        <f t="shared" si="81"/>
        <v>0.30405611466910643</v>
      </c>
      <c r="N420" s="2">
        <f t="shared" si="82"/>
        <v>0.35224153705397987</v>
      </c>
      <c r="O420" s="2">
        <f t="shared" si="83"/>
        <v>0.32692894175053372</v>
      </c>
      <c r="P420" s="2">
        <f t="shared" si="84"/>
        <v>1.6773406526379986E-2</v>
      </c>
      <c r="Q420" s="1">
        <v>997</v>
      </c>
      <c r="R420" s="1">
        <v>1155</v>
      </c>
      <c r="S420" s="1">
        <v>1072</v>
      </c>
      <c r="U420" s="1">
        <v>55</v>
      </c>
      <c r="W420" s="1"/>
      <c r="X420" s="1"/>
      <c r="Z420" t="s">
        <v>710</v>
      </c>
      <c r="AA420" t="e">
        <f>#REF!</f>
        <v>#REF!</v>
      </c>
      <c r="AD420" s="35">
        <v>23</v>
      </c>
      <c r="AE420" s="37">
        <v>19</v>
      </c>
      <c r="AF420" s="37">
        <v>190</v>
      </c>
      <c r="AG420" s="41">
        <v>39475</v>
      </c>
      <c r="AH420" s="41">
        <f t="shared" si="86"/>
        <v>23019</v>
      </c>
      <c r="AI420" t="s">
        <v>918</v>
      </c>
    </row>
    <row r="421" spans="1:35" hidden="1" outlineLevel="1">
      <c r="A421" t="s">
        <v>1886</v>
      </c>
      <c r="B421" s="11" t="s">
        <v>2310</v>
      </c>
      <c r="E421" s="1">
        <f t="shared" si="85"/>
        <v>32</v>
      </c>
      <c r="G421" s="1">
        <v>22</v>
      </c>
      <c r="H421" s="2"/>
      <c r="I421" s="2">
        <f t="shared" si="87"/>
        <v>0.6875</v>
      </c>
      <c r="J421" s="10">
        <f t="shared" si="78"/>
        <v>3</v>
      </c>
      <c r="K421" s="9">
        <f t="shared" si="79"/>
        <v>1</v>
      </c>
      <c r="L421" s="8">
        <f t="shared" si="80"/>
        <v>2</v>
      </c>
      <c r="M421" s="2">
        <f t="shared" si="81"/>
        <v>0.125</v>
      </c>
      <c r="N421" s="2">
        <f t="shared" si="82"/>
        <v>0.65625</v>
      </c>
      <c r="O421" s="2">
        <f t="shared" si="83"/>
        <v>0.21875</v>
      </c>
      <c r="P421" s="2">
        <f t="shared" si="84"/>
        <v>0</v>
      </c>
      <c r="Q421" s="1">
        <v>4</v>
      </c>
      <c r="R421" s="1">
        <v>21</v>
      </c>
      <c r="S421" s="1">
        <v>7</v>
      </c>
      <c r="U421" s="1">
        <v>0</v>
      </c>
      <c r="W421" s="1"/>
      <c r="X421" s="1"/>
      <c r="Z421" t="s">
        <v>1607</v>
      </c>
      <c r="AA421" t="e">
        <f>#REF!</f>
        <v>#REF!</v>
      </c>
      <c r="AD421" s="35">
        <v>23</v>
      </c>
      <c r="AE421" s="37">
        <v>17</v>
      </c>
      <c r="AF421" s="37">
        <v>80</v>
      </c>
      <c r="AG421" s="41">
        <v>39422</v>
      </c>
      <c r="AH421" s="41">
        <f t="shared" si="86"/>
        <v>23017</v>
      </c>
      <c r="AI421" t="s">
        <v>44</v>
      </c>
    </row>
    <row r="422" spans="1:35" hidden="1" outlineLevel="1">
      <c r="A422" t="s">
        <v>61</v>
      </c>
      <c r="B422" s="11" t="s">
        <v>2310</v>
      </c>
      <c r="E422" s="1">
        <f t="shared" si="85"/>
        <v>1708</v>
      </c>
      <c r="G422" s="1">
        <v>1103</v>
      </c>
      <c r="H422" s="2"/>
      <c r="I422" s="2">
        <f t="shared" si="87"/>
        <v>0.64578454332552693</v>
      </c>
      <c r="J422" s="10">
        <f t="shared" si="78"/>
        <v>2</v>
      </c>
      <c r="K422" s="9">
        <f t="shared" si="79"/>
        <v>3</v>
      </c>
      <c r="L422" s="8">
        <f t="shared" si="80"/>
        <v>1</v>
      </c>
      <c r="M422" s="2">
        <f t="shared" si="81"/>
        <v>0.31498829039812648</v>
      </c>
      <c r="N422" s="2">
        <f t="shared" si="82"/>
        <v>0.27985948477751754</v>
      </c>
      <c r="O422" s="2">
        <f t="shared" si="83"/>
        <v>0.36592505854800939</v>
      </c>
      <c r="P422" s="2">
        <f t="shared" si="84"/>
        <v>3.9227166276346592E-2</v>
      </c>
      <c r="Q422" s="1">
        <v>538</v>
      </c>
      <c r="R422" s="1">
        <v>478</v>
      </c>
      <c r="S422" s="1">
        <v>625</v>
      </c>
      <c r="U422" s="1">
        <v>67</v>
      </c>
      <c r="W422" s="1"/>
      <c r="X422" s="1"/>
      <c r="Z422" t="s">
        <v>2578</v>
      </c>
      <c r="AA422" t="e">
        <f>#REF!</f>
        <v>#REF!</v>
      </c>
      <c r="AD422" s="35">
        <v>23</v>
      </c>
      <c r="AE422" s="37">
        <v>27</v>
      </c>
      <c r="AF422" s="37">
        <v>55</v>
      </c>
      <c r="AG422" s="41">
        <v>39755</v>
      </c>
      <c r="AH422" s="41">
        <f t="shared" si="86"/>
        <v>23027</v>
      </c>
      <c r="AI422" t="s">
        <v>918</v>
      </c>
    </row>
    <row r="423" spans="1:35" hidden="1" outlineLevel="1">
      <c r="A423" t="s">
        <v>2821</v>
      </c>
      <c r="B423" s="11" t="s">
        <v>2310</v>
      </c>
      <c r="E423" s="1">
        <f t="shared" si="85"/>
        <v>557</v>
      </c>
      <c r="G423" s="1">
        <v>246</v>
      </c>
      <c r="H423" s="2"/>
      <c r="I423" s="2">
        <f t="shared" si="87"/>
        <v>0.44165170556552963</v>
      </c>
      <c r="J423" s="10">
        <f t="shared" si="78"/>
        <v>3</v>
      </c>
      <c r="K423" s="9">
        <f t="shared" si="79"/>
        <v>2</v>
      </c>
      <c r="L423" s="8">
        <f t="shared" si="80"/>
        <v>1</v>
      </c>
      <c r="M423" s="2">
        <f t="shared" si="81"/>
        <v>0.16337522441651706</v>
      </c>
      <c r="N423" s="2">
        <f t="shared" si="82"/>
        <v>0.3357271095152603</v>
      </c>
      <c r="O423" s="2">
        <f t="shared" si="83"/>
        <v>0.49371633752244165</v>
      </c>
      <c r="P423" s="2">
        <f t="shared" si="84"/>
        <v>7.1813285457809628E-3</v>
      </c>
      <c r="Q423" s="1">
        <v>91</v>
      </c>
      <c r="R423" s="1">
        <v>187</v>
      </c>
      <c r="S423" s="1">
        <v>275</v>
      </c>
      <c r="U423" s="1">
        <v>4</v>
      </c>
      <c r="W423" s="1"/>
      <c r="X423" s="1"/>
      <c r="Z423" t="s">
        <v>660</v>
      </c>
      <c r="AA423" t="e">
        <f>#REF!</f>
        <v>#REF!</v>
      </c>
      <c r="AD423" s="35">
        <v>23</v>
      </c>
      <c r="AE423" s="37">
        <v>3</v>
      </c>
      <c r="AF423" s="37">
        <v>165</v>
      </c>
      <c r="AG423" s="41">
        <v>39965</v>
      </c>
      <c r="AH423" s="41">
        <f t="shared" si="86"/>
        <v>23003</v>
      </c>
      <c r="AI423" t="s">
        <v>918</v>
      </c>
    </row>
    <row r="424" spans="1:35" hidden="1" outlineLevel="1">
      <c r="A424" t="s">
        <v>342</v>
      </c>
      <c r="B424" s="11" t="s">
        <v>2310</v>
      </c>
      <c r="E424" s="1">
        <f t="shared" si="85"/>
        <v>6806</v>
      </c>
      <c r="G424" s="1">
        <v>3553</v>
      </c>
      <c r="H424" s="2"/>
      <c r="I424" s="2">
        <f t="shared" si="87"/>
        <v>0.52203937702027625</v>
      </c>
      <c r="J424" s="10">
        <f t="shared" si="78"/>
        <v>2</v>
      </c>
      <c r="K424" s="9">
        <f t="shared" si="79"/>
        <v>3</v>
      </c>
      <c r="L424" s="8">
        <f t="shared" si="80"/>
        <v>1</v>
      </c>
      <c r="M424" s="2">
        <f t="shared" si="81"/>
        <v>0.29885395239494561</v>
      </c>
      <c r="N424" s="2">
        <f t="shared" si="82"/>
        <v>0.25609756097560976</v>
      </c>
      <c r="O424" s="2">
        <f t="shared" si="83"/>
        <v>0.42242139288862768</v>
      </c>
      <c r="P424" s="2">
        <f t="shared" si="84"/>
        <v>2.262709374081695E-2</v>
      </c>
      <c r="Q424" s="1">
        <v>2034</v>
      </c>
      <c r="R424" s="1">
        <v>1743</v>
      </c>
      <c r="S424" s="1">
        <v>2875</v>
      </c>
      <c r="U424" s="1">
        <v>154</v>
      </c>
      <c r="W424" s="1"/>
      <c r="X424" s="1"/>
      <c r="Z424" t="s">
        <v>946</v>
      </c>
      <c r="AA424" t="e">
        <f>#REF!</f>
        <v>#REF!</v>
      </c>
      <c r="AD424" s="35">
        <v>23</v>
      </c>
      <c r="AE424" s="37">
        <v>1</v>
      </c>
      <c r="AF424" s="37">
        <v>30</v>
      </c>
      <c r="AG424" s="41">
        <v>40035</v>
      </c>
      <c r="AH424" s="41">
        <f t="shared" si="86"/>
        <v>23001</v>
      </c>
      <c r="AI424" t="s">
        <v>918</v>
      </c>
    </row>
    <row r="425" spans="1:35" hidden="1" outlineLevel="1">
      <c r="A425" t="s">
        <v>1685</v>
      </c>
      <c r="B425" s="11" t="s">
        <v>2310</v>
      </c>
      <c r="E425" s="1">
        <f t="shared" si="85"/>
        <v>2405</v>
      </c>
      <c r="G425" s="1">
        <v>1455</v>
      </c>
      <c r="H425" s="2"/>
      <c r="I425" s="2">
        <f t="shared" si="87"/>
        <v>0.60498960498960497</v>
      </c>
      <c r="J425" s="10">
        <f t="shared" si="78"/>
        <v>3</v>
      </c>
      <c r="K425" s="9">
        <f t="shared" si="79"/>
        <v>2</v>
      </c>
      <c r="L425" s="8">
        <f t="shared" si="80"/>
        <v>1</v>
      </c>
      <c r="M425" s="2">
        <f t="shared" si="81"/>
        <v>0.27900207900207902</v>
      </c>
      <c r="N425" s="2">
        <f t="shared" si="82"/>
        <v>0.3047817047817048</v>
      </c>
      <c r="O425" s="2">
        <f t="shared" si="83"/>
        <v>0.3758835758835759</v>
      </c>
      <c r="P425" s="2">
        <f t="shared" si="84"/>
        <v>4.0332640332640224E-2</v>
      </c>
      <c r="Q425" s="1">
        <v>671</v>
      </c>
      <c r="R425" s="1">
        <v>733</v>
      </c>
      <c r="S425" s="1">
        <v>904</v>
      </c>
      <c r="U425" s="1">
        <v>97</v>
      </c>
      <c r="W425" s="1"/>
      <c r="X425" s="1"/>
      <c r="Z425" t="s">
        <v>668</v>
      </c>
      <c r="AA425" t="e">
        <f>#REF!</f>
        <v>#REF!</v>
      </c>
      <c r="AD425" s="35">
        <v>23</v>
      </c>
      <c r="AE425" s="37">
        <v>11</v>
      </c>
      <c r="AF425" s="37">
        <v>60</v>
      </c>
      <c r="AG425" s="41">
        <v>40175</v>
      </c>
      <c r="AH425" s="41">
        <f t="shared" si="86"/>
        <v>23011</v>
      </c>
      <c r="AI425" t="s">
        <v>918</v>
      </c>
    </row>
    <row r="426" spans="1:35" hidden="1" outlineLevel="1">
      <c r="A426" t="s">
        <v>2430</v>
      </c>
      <c r="B426" s="11" t="s">
        <v>2310</v>
      </c>
      <c r="E426" s="1">
        <f t="shared" si="85"/>
        <v>603</v>
      </c>
      <c r="G426" s="1">
        <v>311</v>
      </c>
      <c r="H426" s="2"/>
      <c r="I426" s="2">
        <f t="shared" si="87"/>
        <v>0.51575456053067992</v>
      </c>
      <c r="J426" s="10">
        <f t="shared" si="78"/>
        <v>3</v>
      </c>
      <c r="K426" s="9">
        <f t="shared" si="79"/>
        <v>2</v>
      </c>
      <c r="L426" s="8">
        <f t="shared" si="80"/>
        <v>1</v>
      </c>
      <c r="M426" s="2">
        <f t="shared" si="81"/>
        <v>0.19568822553897181</v>
      </c>
      <c r="N426" s="2">
        <f t="shared" si="82"/>
        <v>0.36981757877280264</v>
      </c>
      <c r="O426" s="2">
        <f t="shared" si="83"/>
        <v>0.41791044776119401</v>
      </c>
      <c r="P426" s="2">
        <f t="shared" si="84"/>
        <v>1.6583747927031545E-2</v>
      </c>
      <c r="Q426" s="1">
        <v>118</v>
      </c>
      <c r="R426" s="1">
        <v>223</v>
      </c>
      <c r="S426" s="1">
        <v>252</v>
      </c>
      <c r="U426" s="1">
        <v>10</v>
      </c>
      <c r="W426" s="1"/>
      <c r="X426" s="1"/>
      <c r="Z426" t="s">
        <v>660</v>
      </c>
      <c r="AA426" t="e">
        <f>#REF!</f>
        <v>#REF!</v>
      </c>
      <c r="AD426" s="35">
        <v>23</v>
      </c>
      <c r="AE426" s="37">
        <v>3</v>
      </c>
      <c r="AF426" s="37">
        <v>170</v>
      </c>
      <c r="AG426" s="41">
        <v>40595</v>
      </c>
      <c r="AH426" s="41">
        <f t="shared" si="86"/>
        <v>23003</v>
      </c>
      <c r="AI426" t="s">
        <v>918</v>
      </c>
    </row>
    <row r="427" spans="1:35" hidden="1" outlineLevel="1">
      <c r="A427" t="s">
        <v>1248</v>
      </c>
      <c r="B427" s="11" t="s">
        <v>2310</v>
      </c>
      <c r="E427" s="1">
        <f t="shared" si="85"/>
        <v>1808</v>
      </c>
      <c r="G427" s="1">
        <v>984</v>
      </c>
      <c r="H427" s="2"/>
      <c r="I427" s="2">
        <f t="shared" si="87"/>
        <v>0.54424778761061943</v>
      </c>
      <c r="J427" s="10">
        <f t="shared" si="78"/>
        <v>2</v>
      </c>
      <c r="K427" s="9">
        <f t="shared" si="79"/>
        <v>3</v>
      </c>
      <c r="L427" s="8">
        <f t="shared" si="80"/>
        <v>1</v>
      </c>
      <c r="M427" s="2">
        <f t="shared" si="81"/>
        <v>0.35896017699115046</v>
      </c>
      <c r="N427" s="2">
        <f t="shared" si="82"/>
        <v>0.25110619469026546</v>
      </c>
      <c r="O427" s="2">
        <f t="shared" si="83"/>
        <v>0.37168141592920356</v>
      </c>
      <c r="P427" s="2">
        <f t="shared" si="84"/>
        <v>1.8252212389380518E-2</v>
      </c>
      <c r="Q427" s="1">
        <v>649</v>
      </c>
      <c r="R427" s="1">
        <v>454</v>
      </c>
      <c r="S427" s="1">
        <v>672</v>
      </c>
      <c r="U427" s="1">
        <v>33</v>
      </c>
      <c r="W427" s="1"/>
      <c r="X427" s="1"/>
      <c r="Z427" t="s">
        <v>946</v>
      </c>
      <c r="AA427" t="e">
        <f>#REF!</f>
        <v>#REF!</v>
      </c>
      <c r="AD427" s="35">
        <v>23</v>
      </c>
      <c r="AE427" s="37">
        <v>1</v>
      </c>
      <c r="AF427" s="37">
        <v>35</v>
      </c>
      <c r="AG427" s="41">
        <v>40665</v>
      </c>
      <c r="AH427" s="41">
        <f t="shared" si="86"/>
        <v>23001</v>
      </c>
      <c r="AI427" t="s">
        <v>918</v>
      </c>
    </row>
    <row r="428" spans="1:35" hidden="1" outlineLevel="1">
      <c r="A428" t="s">
        <v>1565</v>
      </c>
      <c r="B428" s="11" t="s">
        <v>2310</v>
      </c>
      <c r="E428" s="1">
        <f t="shared" si="85"/>
        <v>2458</v>
      </c>
      <c r="G428" s="1">
        <v>1147</v>
      </c>
      <c r="H428" s="2"/>
      <c r="I428" s="2">
        <f t="shared" si="87"/>
        <v>0.46663954434499594</v>
      </c>
      <c r="J428" s="10">
        <f t="shared" ref="J428:J491" si="88">RANK(Q428,Q428:V428)</f>
        <v>2</v>
      </c>
      <c r="K428" s="9">
        <f t="shared" ref="K428:K491" si="89">RANK(R428,Q428:V428)</f>
        <v>3</v>
      </c>
      <c r="L428" s="8">
        <f t="shared" ref="L428:L491" si="90">RANK(S428,Q428:V428)</f>
        <v>1</v>
      </c>
      <c r="M428" s="2">
        <f t="shared" ref="M428:M491" si="91">IF(SUM($Q428:$V428)=0,"-",Q428/SUM($Q428:$V428))</f>
        <v>0.37306753458096015</v>
      </c>
      <c r="N428" s="2">
        <f t="shared" ref="N428:N491" si="92">IF(SUM($Q428:$V428)=0,"-",R428/SUM($Q428:$V428))</f>
        <v>0.2001627339300244</v>
      </c>
      <c r="O428" s="2">
        <f t="shared" ref="O428:O491" si="93">IF(SUM($Q428:$V428)=0,"-",S428/SUM($Q428:$V428))</f>
        <v>0.40235964198535396</v>
      </c>
      <c r="P428" s="2">
        <f t="shared" ref="P428:P491" si="94">IF(SUM($Q428:$V428)=0,"-",(1-M428-N428-O428))</f>
        <v>2.441008950366147E-2</v>
      </c>
      <c r="Q428" s="1">
        <v>917</v>
      </c>
      <c r="R428" s="1">
        <v>492</v>
      </c>
      <c r="S428" s="1">
        <v>989</v>
      </c>
      <c r="U428" s="1">
        <v>60</v>
      </c>
      <c r="W428" s="1"/>
      <c r="X428" s="1"/>
      <c r="Z428" t="s">
        <v>946</v>
      </c>
      <c r="AA428" t="e">
        <f>#REF!</f>
        <v>#REF!</v>
      </c>
      <c r="AD428" s="35">
        <v>23</v>
      </c>
      <c r="AE428" s="37">
        <v>1</v>
      </c>
      <c r="AF428" s="37">
        <v>40</v>
      </c>
      <c r="AG428" s="41">
        <v>40770</v>
      </c>
      <c r="AH428" s="41">
        <f t="shared" si="86"/>
        <v>23001</v>
      </c>
      <c r="AI428" t="s">
        <v>918</v>
      </c>
    </row>
    <row r="429" spans="1:35" hidden="1" outlineLevel="1">
      <c r="A429" s="19" t="s">
        <v>1177</v>
      </c>
      <c r="B429" s="11" t="s">
        <v>2310</v>
      </c>
      <c r="E429" s="1">
        <f t="shared" ref="E429:E492" si="95">SUM(Q429:V429)</f>
        <v>230</v>
      </c>
      <c r="G429" s="1">
        <v>173</v>
      </c>
      <c r="H429" s="2"/>
      <c r="I429" s="2">
        <f t="shared" si="87"/>
        <v>0.75217391304347825</v>
      </c>
      <c r="J429" s="10">
        <f t="shared" si="88"/>
        <v>1</v>
      </c>
      <c r="K429" s="9">
        <f t="shared" si="89"/>
        <v>2</v>
      </c>
      <c r="L429" s="8">
        <f t="shared" si="90"/>
        <v>3</v>
      </c>
      <c r="M429" s="2">
        <f t="shared" si="91"/>
        <v>0.36956521739130432</v>
      </c>
      <c r="N429" s="2">
        <f t="shared" si="92"/>
        <v>0.31304347826086959</v>
      </c>
      <c r="O429" s="2">
        <f t="shared" si="93"/>
        <v>0.30434782608695654</v>
      </c>
      <c r="P429" s="2">
        <f t="shared" si="94"/>
        <v>1.3043478260869545E-2</v>
      </c>
      <c r="Q429" s="1">
        <v>85</v>
      </c>
      <c r="R429" s="1">
        <v>72</v>
      </c>
      <c r="S429" s="1">
        <v>70</v>
      </c>
      <c r="U429" s="1">
        <v>3</v>
      </c>
      <c r="W429" s="1"/>
      <c r="X429" s="1"/>
      <c r="Z429" t="s">
        <v>204</v>
      </c>
      <c r="AA429" t="e">
        <f>#REF!</f>
        <v>#REF!</v>
      </c>
      <c r="AD429" s="35">
        <v>23</v>
      </c>
      <c r="AE429" s="37">
        <v>5</v>
      </c>
      <c r="AF429" s="37">
        <v>63</v>
      </c>
      <c r="AG429" s="41">
        <v>41067</v>
      </c>
      <c r="AH429" s="41">
        <f t="shared" si="86"/>
        <v>23005</v>
      </c>
      <c r="AI429" t="s">
        <v>918</v>
      </c>
    </row>
    <row r="430" spans="1:35" hidden="1" outlineLevel="1">
      <c r="A430" t="s">
        <v>1836</v>
      </c>
      <c r="B430" s="11" t="s">
        <v>2310</v>
      </c>
      <c r="E430" s="1">
        <f t="shared" si="95"/>
        <v>896</v>
      </c>
      <c r="G430" s="1">
        <v>496</v>
      </c>
      <c r="H430" s="2"/>
      <c r="I430" s="2">
        <f t="shared" si="87"/>
        <v>0.5535714285714286</v>
      </c>
      <c r="J430" s="10">
        <f t="shared" si="88"/>
        <v>3</v>
      </c>
      <c r="K430" s="9">
        <f t="shared" si="89"/>
        <v>2</v>
      </c>
      <c r="L430" s="8">
        <f t="shared" si="90"/>
        <v>1</v>
      </c>
      <c r="M430" s="2">
        <f t="shared" si="91"/>
        <v>0.23995535714285715</v>
      </c>
      <c r="N430" s="2">
        <f t="shared" si="92"/>
        <v>0.3236607142857143</v>
      </c>
      <c r="O430" s="2">
        <f t="shared" si="93"/>
        <v>0.40736607142857145</v>
      </c>
      <c r="P430" s="2">
        <f t="shared" si="94"/>
        <v>2.901785714285704E-2</v>
      </c>
      <c r="Q430" s="1">
        <v>215</v>
      </c>
      <c r="R430" s="1">
        <v>290</v>
      </c>
      <c r="S430" s="1">
        <v>365</v>
      </c>
      <c r="U430" s="1">
        <v>26</v>
      </c>
      <c r="W430" s="1"/>
      <c r="X430" s="1"/>
      <c r="Z430" t="s">
        <v>1607</v>
      </c>
      <c r="AA430" t="e">
        <f>#REF!</f>
        <v>#REF!</v>
      </c>
      <c r="AD430" s="35">
        <v>23</v>
      </c>
      <c r="AE430" s="37">
        <v>17</v>
      </c>
      <c r="AF430" s="37">
        <v>85</v>
      </c>
      <c r="AG430" s="41">
        <v>41365</v>
      </c>
      <c r="AH430" s="41">
        <f t="shared" si="86"/>
        <v>23017</v>
      </c>
      <c r="AI430" t="s">
        <v>918</v>
      </c>
    </row>
    <row r="431" spans="1:35" hidden="1" outlineLevel="1">
      <c r="A431" t="s">
        <v>1060</v>
      </c>
      <c r="B431" s="11" t="s">
        <v>2310</v>
      </c>
      <c r="E431" s="1">
        <f t="shared" si="95"/>
        <v>314</v>
      </c>
      <c r="G431" s="1">
        <v>174</v>
      </c>
      <c r="H431" s="2"/>
      <c r="I431" s="2">
        <f t="shared" si="87"/>
        <v>0.55414012738853502</v>
      </c>
      <c r="J431" s="10">
        <f t="shared" si="88"/>
        <v>1</v>
      </c>
      <c r="K431" s="9">
        <f t="shared" si="89"/>
        <v>2</v>
      </c>
      <c r="L431" s="8">
        <f t="shared" si="90"/>
        <v>3</v>
      </c>
      <c r="M431" s="2">
        <f t="shared" si="91"/>
        <v>0.35668789808917195</v>
      </c>
      <c r="N431" s="2">
        <f t="shared" si="92"/>
        <v>0.33757961783439489</v>
      </c>
      <c r="O431" s="2">
        <f t="shared" si="93"/>
        <v>0.29936305732484075</v>
      </c>
      <c r="P431" s="2">
        <f t="shared" si="94"/>
        <v>6.3694267515924663E-3</v>
      </c>
      <c r="Q431" s="1">
        <v>112</v>
      </c>
      <c r="R431" s="1">
        <v>106</v>
      </c>
      <c r="S431" s="1">
        <v>94</v>
      </c>
      <c r="U431" s="1">
        <v>2</v>
      </c>
      <c r="W431" s="1"/>
      <c r="X431" s="1"/>
      <c r="Z431" t="s">
        <v>710</v>
      </c>
      <c r="AA431" t="e">
        <f>#REF!</f>
        <v>#REF!</v>
      </c>
      <c r="AD431" s="35">
        <v>23</v>
      </c>
      <c r="AE431" s="37">
        <v>19</v>
      </c>
      <c r="AF431" s="37">
        <v>195</v>
      </c>
      <c r="AG431" s="41">
        <v>41435</v>
      </c>
      <c r="AH431" s="41">
        <f t="shared" si="86"/>
        <v>23019</v>
      </c>
      <c r="AI431" t="s">
        <v>918</v>
      </c>
    </row>
    <row r="432" spans="1:35" hidden="1" outlineLevel="1">
      <c r="A432" t="s">
        <v>1571</v>
      </c>
      <c r="B432" s="11" t="s">
        <v>2310</v>
      </c>
      <c r="E432" s="1">
        <f t="shared" si="95"/>
        <v>1596</v>
      </c>
      <c r="G432" s="1">
        <v>790</v>
      </c>
      <c r="H432" s="2"/>
      <c r="I432" s="2">
        <f t="shared" si="87"/>
        <v>0.4949874686716792</v>
      </c>
      <c r="J432" s="10">
        <f t="shared" si="88"/>
        <v>2</v>
      </c>
      <c r="K432" s="9">
        <f t="shared" si="89"/>
        <v>3</v>
      </c>
      <c r="L432" s="8">
        <f t="shared" si="90"/>
        <v>1</v>
      </c>
      <c r="M432" s="2">
        <f t="shared" si="91"/>
        <v>0.30827067669172931</v>
      </c>
      <c r="N432" s="2">
        <f t="shared" si="92"/>
        <v>0.20300751879699247</v>
      </c>
      <c r="O432" s="2">
        <f t="shared" si="93"/>
        <v>0.46240601503759399</v>
      </c>
      <c r="P432" s="2">
        <f t="shared" si="94"/>
        <v>2.6315789473684181E-2</v>
      </c>
      <c r="Q432" s="1">
        <v>492</v>
      </c>
      <c r="R432" s="1">
        <v>324</v>
      </c>
      <c r="S432" s="1">
        <v>738</v>
      </c>
      <c r="U432" s="1">
        <v>42</v>
      </c>
      <c r="W432" s="1"/>
      <c r="X432" s="1"/>
      <c r="Z432" t="s">
        <v>2321</v>
      </c>
      <c r="AA432" t="e">
        <f>#REF!</f>
        <v>#REF!</v>
      </c>
      <c r="AD432" s="35">
        <v>23</v>
      </c>
      <c r="AE432" s="37">
        <v>29</v>
      </c>
      <c r="AF432" s="37">
        <v>125</v>
      </c>
      <c r="AG432" s="41">
        <v>41610</v>
      </c>
      <c r="AH432" s="41">
        <f t="shared" si="86"/>
        <v>23029</v>
      </c>
      <c r="AI432" t="s">
        <v>918</v>
      </c>
    </row>
    <row r="433" spans="1:35" hidden="1" outlineLevel="1">
      <c r="A433" t="s">
        <v>1061</v>
      </c>
      <c r="B433" s="11" t="s">
        <v>2310</v>
      </c>
      <c r="E433" s="1">
        <f t="shared" si="95"/>
        <v>302</v>
      </c>
      <c r="G433" s="1">
        <v>138</v>
      </c>
      <c r="H433" s="2"/>
      <c r="I433" s="2">
        <f t="shared" si="87"/>
        <v>0.45695364238410596</v>
      </c>
      <c r="J433" s="10">
        <f t="shared" si="88"/>
        <v>3</v>
      </c>
      <c r="K433" s="9">
        <f t="shared" si="89"/>
        <v>2</v>
      </c>
      <c r="L433" s="8">
        <f t="shared" si="90"/>
        <v>1</v>
      </c>
      <c r="M433" s="2">
        <f t="shared" si="91"/>
        <v>0.18543046357615894</v>
      </c>
      <c r="N433" s="2">
        <f t="shared" si="92"/>
        <v>0.32450331125827814</v>
      </c>
      <c r="O433" s="2">
        <f t="shared" si="93"/>
        <v>0.47682119205298013</v>
      </c>
      <c r="P433" s="2">
        <f t="shared" si="94"/>
        <v>1.3245033112582738E-2</v>
      </c>
      <c r="Q433" s="1">
        <v>56</v>
      </c>
      <c r="R433" s="1">
        <v>98</v>
      </c>
      <c r="S433" s="1">
        <v>144</v>
      </c>
      <c r="U433" s="1">
        <v>4</v>
      </c>
      <c r="W433" s="1"/>
      <c r="X433" s="1"/>
      <c r="Z433" t="s">
        <v>660</v>
      </c>
      <c r="AA433" t="e">
        <f>#REF!</f>
        <v>#REF!</v>
      </c>
      <c r="AD433" s="35">
        <v>23</v>
      </c>
      <c r="AE433" s="37">
        <v>3</v>
      </c>
      <c r="AF433" s="37">
        <v>175</v>
      </c>
      <c r="AG433" s="41">
        <v>41715</v>
      </c>
      <c r="AH433" s="41">
        <f t="shared" si="86"/>
        <v>23003</v>
      </c>
      <c r="AI433" t="s">
        <v>918</v>
      </c>
    </row>
    <row r="434" spans="1:35" hidden="1" outlineLevel="1">
      <c r="A434" t="s">
        <v>2200</v>
      </c>
      <c r="B434" s="11" t="s">
        <v>2310</v>
      </c>
      <c r="E434" s="1">
        <f t="shared" si="95"/>
        <v>3183</v>
      </c>
      <c r="G434" s="1">
        <v>1833</v>
      </c>
      <c r="H434" s="2"/>
      <c r="I434" s="2">
        <f t="shared" si="87"/>
        <v>0.57587181903864282</v>
      </c>
      <c r="J434" s="10">
        <f t="shared" si="88"/>
        <v>3</v>
      </c>
      <c r="K434" s="9">
        <f t="shared" si="89"/>
        <v>2</v>
      </c>
      <c r="L434" s="8">
        <f t="shared" si="90"/>
        <v>1</v>
      </c>
      <c r="M434" s="2">
        <f t="shared" si="91"/>
        <v>0.26358781024191014</v>
      </c>
      <c r="N434" s="2">
        <f t="shared" si="92"/>
        <v>0.28023876845743012</v>
      </c>
      <c r="O434" s="2">
        <f t="shared" si="93"/>
        <v>0.43072573044297835</v>
      </c>
      <c r="P434" s="2">
        <f t="shared" si="94"/>
        <v>2.5447690857681393E-2</v>
      </c>
      <c r="Q434" s="1">
        <v>839</v>
      </c>
      <c r="R434" s="1">
        <v>892</v>
      </c>
      <c r="S434" s="1">
        <v>1371</v>
      </c>
      <c r="U434" s="1">
        <v>81</v>
      </c>
      <c r="W434" s="1"/>
      <c r="X434" s="1"/>
      <c r="Z434" t="s">
        <v>1721</v>
      </c>
      <c r="AA434" t="e">
        <f>#REF!</f>
        <v>#REF!</v>
      </c>
      <c r="AD434" s="35">
        <v>23</v>
      </c>
      <c r="AE434" s="37">
        <v>31</v>
      </c>
      <c r="AF434" s="37">
        <v>85</v>
      </c>
      <c r="AG434" s="41">
        <v>41750</v>
      </c>
      <c r="AH434" s="41">
        <f t="shared" si="86"/>
        <v>23031</v>
      </c>
      <c r="AI434" t="s">
        <v>918</v>
      </c>
    </row>
    <row r="435" spans="1:35" hidden="1" outlineLevel="1">
      <c r="A435" t="s">
        <v>1301</v>
      </c>
      <c r="B435" s="11" t="s">
        <v>2310</v>
      </c>
      <c r="E435" s="1">
        <f t="shared" si="95"/>
        <v>1773</v>
      </c>
      <c r="G435" s="1">
        <v>700</v>
      </c>
      <c r="H435" s="2"/>
      <c r="I435" s="2">
        <f t="shared" si="87"/>
        <v>0.39481105470953187</v>
      </c>
      <c r="J435" s="10">
        <f t="shared" si="88"/>
        <v>3</v>
      </c>
      <c r="K435" s="9">
        <f t="shared" si="89"/>
        <v>2</v>
      </c>
      <c r="L435" s="8">
        <f t="shared" si="90"/>
        <v>1</v>
      </c>
      <c r="M435" s="2">
        <f t="shared" si="91"/>
        <v>0.27862380146644106</v>
      </c>
      <c r="N435" s="2">
        <f t="shared" si="92"/>
        <v>0.30513254371122389</v>
      </c>
      <c r="O435" s="2">
        <f t="shared" si="93"/>
        <v>0.37732656514382401</v>
      </c>
      <c r="P435" s="2">
        <f t="shared" si="94"/>
        <v>3.8917089678511041E-2</v>
      </c>
      <c r="Q435" s="1">
        <v>494</v>
      </c>
      <c r="R435" s="1">
        <v>541</v>
      </c>
      <c r="S435" s="1">
        <v>669</v>
      </c>
      <c r="U435" s="1">
        <v>69</v>
      </c>
      <c r="W435" s="1"/>
      <c r="X435" s="1"/>
      <c r="Z435" t="s">
        <v>2321</v>
      </c>
      <c r="AA435" t="e">
        <f>#REF!</f>
        <v>#REF!</v>
      </c>
      <c r="AD435" s="35">
        <v>23</v>
      </c>
      <c r="AE435" s="37">
        <v>29</v>
      </c>
      <c r="AF435" s="37">
        <v>130</v>
      </c>
      <c r="AG435" s="41">
        <v>41960</v>
      </c>
      <c r="AH435" s="41">
        <f t="shared" si="86"/>
        <v>23029</v>
      </c>
      <c r="AI435" t="s">
        <v>918</v>
      </c>
    </row>
    <row r="436" spans="1:35" hidden="1" outlineLevel="1">
      <c r="A436" t="s">
        <v>1321</v>
      </c>
      <c r="B436" s="11" t="s">
        <v>2310</v>
      </c>
      <c r="E436" s="1">
        <f t="shared" si="95"/>
        <v>786</v>
      </c>
      <c r="G436" s="1">
        <v>423</v>
      </c>
      <c r="H436" s="2"/>
      <c r="I436" s="2">
        <f t="shared" si="87"/>
        <v>0.53816793893129766</v>
      </c>
      <c r="J436" s="10">
        <f t="shared" si="88"/>
        <v>2</v>
      </c>
      <c r="K436" s="9">
        <f t="shared" si="89"/>
        <v>3</v>
      </c>
      <c r="L436" s="8">
        <f t="shared" si="90"/>
        <v>1</v>
      </c>
      <c r="M436" s="2">
        <f t="shared" si="91"/>
        <v>0.29389312977099236</v>
      </c>
      <c r="N436" s="2">
        <f t="shared" si="92"/>
        <v>0.26463104325699743</v>
      </c>
      <c r="O436" s="2">
        <f t="shared" si="93"/>
        <v>0.43002544529262088</v>
      </c>
      <c r="P436" s="2">
        <f t="shared" si="94"/>
        <v>1.1450381679389332E-2</v>
      </c>
      <c r="Q436" s="1">
        <v>231</v>
      </c>
      <c r="R436" s="1">
        <v>208</v>
      </c>
      <c r="S436" s="1">
        <v>338</v>
      </c>
      <c r="U436" s="1">
        <v>9</v>
      </c>
      <c r="W436" s="1"/>
      <c r="X436" s="1"/>
      <c r="Z436" t="s">
        <v>2321</v>
      </c>
      <c r="AA436" t="e">
        <f>#REF!</f>
        <v>#REF!</v>
      </c>
      <c r="AD436" s="35">
        <v>23</v>
      </c>
      <c r="AE436" s="37">
        <v>29</v>
      </c>
      <c r="AF436" s="37">
        <v>135</v>
      </c>
      <c r="AG436" s="41">
        <v>42100</v>
      </c>
      <c r="AH436" s="41">
        <f t="shared" si="86"/>
        <v>23029</v>
      </c>
      <c r="AI436" t="s">
        <v>918</v>
      </c>
    </row>
    <row r="437" spans="1:35" hidden="1" outlineLevel="1">
      <c r="A437" t="s">
        <v>2635</v>
      </c>
      <c r="B437" s="11" t="s">
        <v>2310</v>
      </c>
      <c r="E437" s="1">
        <f t="shared" si="95"/>
        <v>80</v>
      </c>
      <c r="G437" s="1">
        <v>49</v>
      </c>
      <c r="H437" s="2"/>
      <c r="I437" s="2">
        <f t="shared" si="87"/>
        <v>0.61250000000000004</v>
      </c>
      <c r="J437" s="10">
        <f t="shared" si="88"/>
        <v>1</v>
      </c>
      <c r="K437" s="9">
        <f t="shared" si="89"/>
        <v>3</v>
      </c>
      <c r="L437" s="8">
        <f t="shared" si="90"/>
        <v>2</v>
      </c>
      <c r="M437" s="2">
        <f t="shared" si="91"/>
        <v>0.52500000000000002</v>
      </c>
      <c r="N437" s="2">
        <f t="shared" si="92"/>
        <v>0.1875</v>
      </c>
      <c r="O437" s="2">
        <f t="shared" si="93"/>
        <v>0.25</v>
      </c>
      <c r="P437" s="2">
        <f t="shared" si="94"/>
        <v>3.7499999999999978E-2</v>
      </c>
      <c r="Q437" s="1">
        <v>42</v>
      </c>
      <c r="R437" s="1">
        <v>15</v>
      </c>
      <c r="S437" s="1">
        <v>20</v>
      </c>
      <c r="U437" s="1">
        <v>3</v>
      </c>
      <c r="W437" s="1"/>
      <c r="X437" s="1"/>
      <c r="Z437" t="s">
        <v>660</v>
      </c>
      <c r="AA437" t="e">
        <f>#REF!</f>
        <v>#REF!</v>
      </c>
      <c r="AD437" s="35">
        <v>23</v>
      </c>
      <c r="AE437" s="37">
        <v>3</v>
      </c>
      <c r="AF437" s="37">
        <v>180</v>
      </c>
      <c r="AG437" s="41">
        <v>42450</v>
      </c>
      <c r="AH437" s="41">
        <f t="shared" si="86"/>
        <v>23003</v>
      </c>
      <c r="AI437" t="s">
        <v>44</v>
      </c>
    </row>
    <row r="438" spans="1:35" hidden="1" outlineLevel="1">
      <c r="A438" t="s">
        <v>2318</v>
      </c>
      <c r="B438" s="11" t="s">
        <v>2310</v>
      </c>
      <c r="E438" s="1">
        <f t="shared" si="95"/>
        <v>3199</v>
      </c>
      <c r="G438" s="1">
        <v>1748</v>
      </c>
      <c r="H438" s="2"/>
      <c r="I438" s="2">
        <f t="shared" si="87"/>
        <v>0.54642075648640198</v>
      </c>
      <c r="J438" s="10">
        <f t="shared" si="88"/>
        <v>1</v>
      </c>
      <c r="K438" s="9">
        <f t="shared" si="89"/>
        <v>3</v>
      </c>
      <c r="L438" s="8">
        <f t="shared" si="90"/>
        <v>2</v>
      </c>
      <c r="M438" s="2">
        <f t="shared" si="91"/>
        <v>0.65239137230384492</v>
      </c>
      <c r="N438" s="2">
        <f t="shared" si="92"/>
        <v>0.11097217880587684</v>
      </c>
      <c r="O438" s="2">
        <f t="shared" si="93"/>
        <v>0.22850890903407314</v>
      </c>
      <c r="P438" s="2">
        <f t="shared" si="94"/>
        <v>8.127539856205096E-3</v>
      </c>
      <c r="Q438" s="1">
        <v>2087</v>
      </c>
      <c r="R438" s="1">
        <v>355</v>
      </c>
      <c r="S438" s="1">
        <v>731</v>
      </c>
      <c r="U438" s="1">
        <v>26</v>
      </c>
      <c r="W438" s="1"/>
      <c r="X438" s="1"/>
      <c r="Z438" t="s">
        <v>660</v>
      </c>
      <c r="AA438" t="e">
        <f>#REF!</f>
        <v>#REF!</v>
      </c>
      <c r="AD438" s="35">
        <v>23</v>
      </c>
      <c r="AE438" s="37">
        <v>3</v>
      </c>
      <c r="AF438" s="37">
        <v>185</v>
      </c>
      <c r="AG438" s="41">
        <v>42520</v>
      </c>
      <c r="AH438" s="41">
        <f t="shared" si="86"/>
        <v>23003</v>
      </c>
      <c r="AI438" t="s">
        <v>918</v>
      </c>
    </row>
    <row r="439" spans="1:35" hidden="1" outlineLevel="1">
      <c r="A439" t="s">
        <v>2918</v>
      </c>
      <c r="B439" s="11" t="s">
        <v>2310</v>
      </c>
      <c r="E439" s="1">
        <f t="shared" si="95"/>
        <v>115</v>
      </c>
      <c r="G439" s="1">
        <v>83</v>
      </c>
      <c r="H439" s="2"/>
      <c r="I439" s="2">
        <f t="shared" si="87"/>
        <v>0.72173913043478266</v>
      </c>
      <c r="J439" s="10">
        <f t="shared" si="88"/>
        <v>2</v>
      </c>
      <c r="K439" s="9">
        <f t="shared" si="89"/>
        <v>1</v>
      </c>
      <c r="L439" s="8">
        <f t="shared" si="90"/>
        <v>3</v>
      </c>
      <c r="M439" s="2">
        <f t="shared" si="91"/>
        <v>0.36521739130434783</v>
      </c>
      <c r="N439" s="2">
        <f t="shared" si="92"/>
        <v>0.42608695652173911</v>
      </c>
      <c r="O439" s="2">
        <f t="shared" si="93"/>
        <v>0.2</v>
      </c>
      <c r="P439" s="2">
        <f t="shared" si="94"/>
        <v>8.6956521739130488E-3</v>
      </c>
      <c r="Q439" s="1">
        <v>42</v>
      </c>
      <c r="R439" s="1">
        <v>49</v>
      </c>
      <c r="S439" s="1">
        <v>23</v>
      </c>
      <c r="U439" s="1">
        <v>1</v>
      </c>
      <c r="W439" s="1"/>
      <c r="X439" s="1"/>
      <c r="Z439" t="s">
        <v>660</v>
      </c>
      <c r="AA439" t="e">
        <f>#REF!</f>
        <v>#REF!</v>
      </c>
      <c r="AD439" s="35">
        <v>23</v>
      </c>
      <c r="AE439" s="37">
        <v>3</v>
      </c>
      <c r="AG439" s="41">
        <v>42550</v>
      </c>
      <c r="AH439" s="41">
        <f t="shared" si="86"/>
        <v>23003</v>
      </c>
      <c r="AI439" t="s">
        <v>2946</v>
      </c>
    </row>
    <row r="440" spans="1:35" hidden="1" outlineLevel="1">
      <c r="A440" t="s">
        <v>745</v>
      </c>
      <c r="B440" s="11" t="s">
        <v>2310</v>
      </c>
      <c r="E440" s="1">
        <f t="shared" si="95"/>
        <v>3420</v>
      </c>
      <c r="G440" s="1">
        <v>1740</v>
      </c>
      <c r="H440" s="2"/>
      <c r="I440" s="2">
        <f t="shared" si="87"/>
        <v>0.50877192982456143</v>
      </c>
      <c r="J440" s="10">
        <f t="shared" si="88"/>
        <v>2</v>
      </c>
      <c r="K440" s="9">
        <f t="shared" si="89"/>
        <v>3</v>
      </c>
      <c r="L440" s="8">
        <f t="shared" si="90"/>
        <v>1</v>
      </c>
      <c r="M440" s="2">
        <f t="shared" si="91"/>
        <v>0.33888888888888891</v>
      </c>
      <c r="N440" s="2">
        <f t="shared" si="92"/>
        <v>0.256140350877193</v>
      </c>
      <c r="O440" s="2">
        <f t="shared" si="93"/>
        <v>0.38216374269005848</v>
      </c>
      <c r="P440" s="2">
        <f t="shared" si="94"/>
        <v>2.2807017543859609E-2</v>
      </c>
      <c r="Q440" s="1">
        <v>1159</v>
      </c>
      <c r="R440" s="1">
        <v>876</v>
      </c>
      <c r="S440" s="1">
        <v>1307</v>
      </c>
      <c r="U440" s="1">
        <v>78</v>
      </c>
      <c r="W440" s="1"/>
      <c r="X440" s="1"/>
      <c r="Z440" t="s">
        <v>1681</v>
      </c>
      <c r="AA440" t="e">
        <f>#REF!</f>
        <v>#REF!</v>
      </c>
      <c r="AD440" s="35">
        <v>23</v>
      </c>
      <c r="AE440" s="37">
        <v>25</v>
      </c>
      <c r="AF440" s="37">
        <v>85</v>
      </c>
      <c r="AG440" s="41">
        <v>42660</v>
      </c>
      <c r="AH440" s="41">
        <f t="shared" si="86"/>
        <v>23025</v>
      </c>
      <c r="AI440" t="s">
        <v>918</v>
      </c>
    </row>
    <row r="441" spans="1:35" hidden="1" outlineLevel="1">
      <c r="A441" t="s">
        <v>2976</v>
      </c>
      <c r="B441" s="11" t="s">
        <v>2310</v>
      </c>
      <c r="E441" s="1">
        <f t="shared" si="95"/>
        <v>177</v>
      </c>
      <c r="G441" s="1">
        <v>73</v>
      </c>
      <c r="H441" s="2"/>
      <c r="I441" s="2">
        <f t="shared" si="87"/>
        <v>0.41242937853107342</v>
      </c>
      <c r="J441" s="10">
        <f t="shared" si="88"/>
        <v>3</v>
      </c>
      <c r="K441" s="9">
        <f t="shared" si="89"/>
        <v>2</v>
      </c>
      <c r="L441" s="8">
        <f t="shared" si="90"/>
        <v>1</v>
      </c>
      <c r="M441" s="2">
        <f t="shared" si="91"/>
        <v>0.24293785310734464</v>
      </c>
      <c r="N441" s="2">
        <f t="shared" si="92"/>
        <v>0.30508474576271188</v>
      </c>
      <c r="O441" s="2">
        <f t="shared" si="93"/>
        <v>0.42937853107344631</v>
      </c>
      <c r="P441" s="2">
        <f t="shared" si="94"/>
        <v>2.2598870056497189E-2</v>
      </c>
      <c r="Q441" s="1">
        <v>43</v>
      </c>
      <c r="R441" s="1">
        <v>54</v>
      </c>
      <c r="S441" s="1">
        <v>76</v>
      </c>
      <c r="U441" s="1">
        <v>4</v>
      </c>
      <c r="W441" s="1"/>
      <c r="X441" s="1"/>
      <c r="Z441" t="s">
        <v>2014</v>
      </c>
      <c r="AA441" t="e">
        <f>#REF!</f>
        <v>#REF!</v>
      </c>
      <c r="AD441" s="35">
        <v>23</v>
      </c>
      <c r="AE441" s="37">
        <v>7</v>
      </c>
      <c r="AF441" s="37">
        <v>55</v>
      </c>
      <c r="AG441" s="41">
        <v>42765</v>
      </c>
      <c r="AH441" s="41">
        <f t="shared" si="86"/>
        <v>23007</v>
      </c>
      <c r="AI441" t="s">
        <v>918</v>
      </c>
    </row>
    <row r="442" spans="1:35" hidden="1" outlineLevel="1">
      <c r="A442" t="s">
        <v>2636</v>
      </c>
      <c r="B442" s="11" t="s">
        <v>2310</v>
      </c>
      <c r="E442" s="1">
        <f t="shared" si="95"/>
        <v>28</v>
      </c>
      <c r="G442" s="1">
        <v>14</v>
      </c>
      <c r="H442" s="2"/>
      <c r="I442" s="2">
        <f t="shared" si="87"/>
        <v>0.5</v>
      </c>
      <c r="J442" s="10">
        <f t="shared" si="88"/>
        <v>2</v>
      </c>
      <c r="K442" s="9">
        <f t="shared" si="89"/>
        <v>1</v>
      </c>
      <c r="L442" s="8">
        <f t="shared" si="90"/>
        <v>3</v>
      </c>
      <c r="M442" s="2">
        <f t="shared" si="91"/>
        <v>0.14285714285714285</v>
      </c>
      <c r="N442" s="2">
        <f t="shared" si="92"/>
        <v>0.7142857142857143</v>
      </c>
      <c r="O442" s="2">
        <f t="shared" si="93"/>
        <v>0.10714285714285714</v>
      </c>
      <c r="P442" s="2">
        <f t="shared" si="94"/>
        <v>3.5714285714285768E-2</v>
      </c>
      <c r="Q442" s="1">
        <v>4</v>
      </c>
      <c r="R442" s="1">
        <v>20</v>
      </c>
      <c r="S442" s="1">
        <v>3</v>
      </c>
      <c r="U442" s="1">
        <v>1</v>
      </c>
      <c r="W442" s="1"/>
      <c r="X442" s="1"/>
      <c r="Z442" t="s">
        <v>1607</v>
      </c>
      <c r="AA442" t="e">
        <f>#REF!</f>
        <v>#REF!</v>
      </c>
      <c r="AD442" s="35">
        <v>23</v>
      </c>
      <c r="AE442" s="37">
        <v>17</v>
      </c>
      <c r="AF442" s="37">
        <v>90</v>
      </c>
      <c r="AG442" s="41">
        <v>42835</v>
      </c>
      <c r="AH442" s="41">
        <f t="shared" si="86"/>
        <v>23017</v>
      </c>
      <c r="AI442" t="s">
        <v>44</v>
      </c>
    </row>
    <row r="443" spans="1:35" hidden="1" outlineLevel="1">
      <c r="A443" t="s">
        <v>135</v>
      </c>
      <c r="B443" s="11" t="s">
        <v>2310</v>
      </c>
      <c r="E443" s="1">
        <f t="shared" si="95"/>
        <v>2046</v>
      </c>
      <c r="G443" s="1">
        <v>1303</v>
      </c>
      <c r="H443" s="2"/>
      <c r="I443" s="2">
        <f t="shared" si="87"/>
        <v>0.63685239491691104</v>
      </c>
      <c r="J443" s="10">
        <f t="shared" si="88"/>
        <v>3</v>
      </c>
      <c r="K443" s="9">
        <f t="shared" si="89"/>
        <v>1</v>
      </c>
      <c r="L443" s="8">
        <f t="shared" si="90"/>
        <v>2</v>
      </c>
      <c r="M443" s="2">
        <f t="shared" si="91"/>
        <v>0.28836754643206258</v>
      </c>
      <c r="N443" s="2">
        <f t="shared" si="92"/>
        <v>0.3675464320625611</v>
      </c>
      <c r="O443" s="2">
        <f t="shared" si="93"/>
        <v>0.31671554252199413</v>
      </c>
      <c r="P443" s="2">
        <f t="shared" si="94"/>
        <v>2.737047898338224E-2</v>
      </c>
      <c r="Q443" s="1">
        <v>590</v>
      </c>
      <c r="R443" s="1">
        <v>752</v>
      </c>
      <c r="S443" s="1">
        <v>648</v>
      </c>
      <c r="U443" s="1">
        <v>56</v>
      </c>
      <c r="W443" s="1"/>
      <c r="X443" s="1"/>
      <c r="Z443" t="s">
        <v>668</v>
      </c>
      <c r="AA443" t="e">
        <f>#REF!</f>
        <v>#REF!</v>
      </c>
      <c r="AD443" s="35">
        <v>23</v>
      </c>
      <c r="AE443" s="37">
        <v>11</v>
      </c>
      <c r="AF443" s="37">
        <v>65</v>
      </c>
      <c r="AG443" s="41">
        <v>43080</v>
      </c>
      <c r="AH443" s="41">
        <f t="shared" si="86"/>
        <v>23011</v>
      </c>
      <c r="AI443" t="s">
        <v>918</v>
      </c>
    </row>
    <row r="444" spans="1:35" hidden="1" outlineLevel="1">
      <c r="A444" t="s">
        <v>2297</v>
      </c>
      <c r="B444" s="11" t="s">
        <v>2310</v>
      </c>
      <c r="E444" s="1">
        <f t="shared" si="95"/>
        <v>1293</v>
      </c>
      <c r="G444" s="1">
        <v>703</v>
      </c>
      <c r="H444" s="2"/>
      <c r="I444" s="2">
        <f t="shared" si="87"/>
        <v>0.54369682907965966</v>
      </c>
      <c r="J444" s="10">
        <f t="shared" si="88"/>
        <v>3</v>
      </c>
      <c r="K444" s="9">
        <f t="shared" si="89"/>
        <v>1</v>
      </c>
      <c r="L444" s="8">
        <f t="shared" si="90"/>
        <v>2</v>
      </c>
      <c r="M444" s="2">
        <f t="shared" si="91"/>
        <v>0.23897911832946636</v>
      </c>
      <c r="N444" s="2">
        <f t="shared" si="92"/>
        <v>0.39288476411446249</v>
      </c>
      <c r="O444" s="2">
        <f t="shared" si="93"/>
        <v>0.34725444702242847</v>
      </c>
      <c r="P444" s="2">
        <f t="shared" si="94"/>
        <v>2.0881670533642649E-2</v>
      </c>
      <c r="Q444" s="1">
        <v>309</v>
      </c>
      <c r="R444" s="1">
        <v>508</v>
      </c>
      <c r="S444" s="1">
        <v>449</v>
      </c>
      <c r="U444" s="1">
        <v>27</v>
      </c>
      <c r="W444" s="1"/>
      <c r="X444" s="1"/>
      <c r="Z444" t="s">
        <v>660</v>
      </c>
      <c r="AA444" t="e">
        <f>#REF!</f>
        <v>#REF!</v>
      </c>
      <c r="AD444" s="35">
        <v>23</v>
      </c>
      <c r="AE444" s="37">
        <v>3</v>
      </c>
      <c r="AF444" s="37">
        <v>190</v>
      </c>
      <c r="AG444" s="41">
        <v>43255</v>
      </c>
      <c r="AH444" s="41">
        <f t="shared" si="86"/>
        <v>23003</v>
      </c>
      <c r="AI444" t="s">
        <v>918</v>
      </c>
    </row>
    <row r="445" spans="1:35" hidden="1" outlineLevel="1">
      <c r="A445" t="s">
        <v>1262</v>
      </c>
      <c r="B445" s="11" t="s">
        <v>2310</v>
      </c>
      <c r="E445" s="1">
        <f t="shared" si="95"/>
        <v>321</v>
      </c>
      <c r="G445" s="1">
        <v>185</v>
      </c>
      <c r="H445" s="2"/>
      <c r="I445" s="2">
        <f t="shared" si="87"/>
        <v>0.57632398753894076</v>
      </c>
      <c r="J445" s="10">
        <f t="shared" si="88"/>
        <v>3</v>
      </c>
      <c r="K445" s="9">
        <f t="shared" si="89"/>
        <v>2</v>
      </c>
      <c r="L445" s="8">
        <f t="shared" si="90"/>
        <v>1</v>
      </c>
      <c r="M445" s="2">
        <f t="shared" si="91"/>
        <v>0.17757009345794392</v>
      </c>
      <c r="N445" s="2">
        <f t="shared" si="92"/>
        <v>0.34579439252336447</v>
      </c>
      <c r="O445" s="2">
        <f t="shared" si="93"/>
        <v>0.44236760124610591</v>
      </c>
      <c r="P445" s="2">
        <f t="shared" si="94"/>
        <v>3.4267912772585674E-2</v>
      </c>
      <c r="Q445" s="1">
        <v>57</v>
      </c>
      <c r="R445" s="1">
        <v>111</v>
      </c>
      <c r="S445" s="1">
        <v>142</v>
      </c>
      <c r="U445" s="1">
        <v>11</v>
      </c>
      <c r="W445" s="1"/>
      <c r="X445" s="1"/>
      <c r="Z445" t="s">
        <v>2930</v>
      </c>
      <c r="AA445" t="e">
        <f>#REF!</f>
        <v>#REF!</v>
      </c>
      <c r="AD445" s="35">
        <v>23</v>
      </c>
      <c r="AE445" s="37">
        <v>9</v>
      </c>
      <c r="AF445" s="37">
        <v>95</v>
      </c>
      <c r="AG445" s="41">
        <v>43430</v>
      </c>
      <c r="AH445" s="41">
        <f t="shared" si="86"/>
        <v>23009</v>
      </c>
      <c r="AI445" t="s">
        <v>918</v>
      </c>
    </row>
    <row r="446" spans="1:35" hidden="1" outlineLevel="1">
      <c r="A446" t="s">
        <v>1077</v>
      </c>
      <c r="B446" s="11" t="s">
        <v>2310</v>
      </c>
      <c r="E446" s="1">
        <f t="shared" si="95"/>
        <v>1147</v>
      </c>
      <c r="G446" s="1">
        <v>608</v>
      </c>
      <c r="H446" s="2"/>
      <c r="I446" s="2">
        <f t="shared" si="87"/>
        <v>0.53007846556233651</v>
      </c>
      <c r="J446" s="10">
        <f t="shared" si="88"/>
        <v>3</v>
      </c>
      <c r="K446" s="9">
        <f t="shared" si="89"/>
        <v>1</v>
      </c>
      <c r="L446" s="8">
        <f t="shared" si="90"/>
        <v>2</v>
      </c>
      <c r="M446" s="2">
        <f t="shared" si="91"/>
        <v>0.21272885789014823</v>
      </c>
      <c r="N446" s="2">
        <f t="shared" si="92"/>
        <v>0.46730601569311248</v>
      </c>
      <c r="O446" s="2">
        <f t="shared" si="93"/>
        <v>0.30252833478639929</v>
      </c>
      <c r="P446" s="2">
        <f t="shared" si="94"/>
        <v>1.7436791630339954E-2</v>
      </c>
      <c r="Q446" s="1">
        <v>244</v>
      </c>
      <c r="R446" s="1">
        <v>536</v>
      </c>
      <c r="S446" s="1">
        <v>347</v>
      </c>
      <c r="U446" s="1">
        <v>20</v>
      </c>
      <c r="W446" s="1"/>
      <c r="X446" s="1"/>
      <c r="Z446" t="s">
        <v>660</v>
      </c>
      <c r="AA446" t="e">
        <f>#REF!</f>
        <v>#REF!</v>
      </c>
      <c r="AD446" s="35">
        <v>23</v>
      </c>
      <c r="AE446" s="37">
        <v>3</v>
      </c>
      <c r="AF446" s="37">
        <v>195</v>
      </c>
      <c r="AG446" s="41">
        <v>43710</v>
      </c>
      <c r="AH446" s="41">
        <f t="shared" si="86"/>
        <v>23003</v>
      </c>
      <c r="AI446" t="s">
        <v>918</v>
      </c>
    </row>
    <row r="447" spans="1:35" hidden="1" outlineLevel="1">
      <c r="A447" t="s">
        <v>1014</v>
      </c>
      <c r="B447" s="11" t="s">
        <v>2310</v>
      </c>
      <c r="E447" s="1">
        <f t="shared" si="95"/>
        <v>399</v>
      </c>
      <c r="G447" s="1">
        <v>231</v>
      </c>
      <c r="H447" s="2"/>
      <c r="I447" s="2">
        <f t="shared" si="87"/>
        <v>0.57894736842105265</v>
      </c>
      <c r="J447" s="10">
        <f t="shared" si="88"/>
        <v>3</v>
      </c>
      <c r="K447" s="9">
        <f t="shared" si="89"/>
        <v>1</v>
      </c>
      <c r="L447" s="8">
        <f t="shared" si="90"/>
        <v>2</v>
      </c>
      <c r="M447" s="2">
        <f t="shared" si="91"/>
        <v>0.22305764411027568</v>
      </c>
      <c r="N447" s="2">
        <f t="shared" si="92"/>
        <v>0.45363408521303256</v>
      </c>
      <c r="O447" s="2">
        <f t="shared" si="93"/>
        <v>0.30827067669172931</v>
      </c>
      <c r="P447" s="2">
        <f t="shared" si="94"/>
        <v>1.5037593984962516E-2</v>
      </c>
      <c r="Q447" s="1">
        <v>89</v>
      </c>
      <c r="R447" s="1">
        <v>181</v>
      </c>
      <c r="S447" s="1">
        <v>123</v>
      </c>
      <c r="U447" s="1">
        <v>6</v>
      </c>
      <c r="W447" s="1"/>
      <c r="X447" s="1"/>
      <c r="Z447" t="s">
        <v>2321</v>
      </c>
      <c r="AA447" t="e">
        <f>#REF!</f>
        <v>#REF!</v>
      </c>
      <c r="AD447" s="35">
        <v>23</v>
      </c>
      <c r="AE447" s="37">
        <v>29</v>
      </c>
      <c r="AF447" s="37">
        <v>140</v>
      </c>
      <c r="AG447" s="41">
        <v>43640</v>
      </c>
      <c r="AH447" s="41">
        <f t="shared" si="86"/>
        <v>23029</v>
      </c>
      <c r="AI447" t="s">
        <v>918</v>
      </c>
    </row>
    <row r="448" spans="1:35" hidden="1" outlineLevel="1">
      <c r="A448" t="s">
        <v>620</v>
      </c>
      <c r="B448" s="11" t="s">
        <v>2310</v>
      </c>
      <c r="E448" s="1">
        <f t="shared" si="95"/>
        <v>211</v>
      </c>
      <c r="G448" s="1">
        <v>95</v>
      </c>
      <c r="H448" s="2"/>
      <c r="I448" s="2">
        <f t="shared" si="87"/>
        <v>0.45023696682464454</v>
      </c>
      <c r="J448" s="10">
        <f t="shared" si="88"/>
        <v>2</v>
      </c>
      <c r="K448" s="9">
        <f t="shared" si="89"/>
        <v>3</v>
      </c>
      <c r="L448" s="8">
        <f t="shared" si="90"/>
        <v>1</v>
      </c>
      <c r="M448" s="2">
        <f t="shared" si="91"/>
        <v>0.30331753554502372</v>
      </c>
      <c r="N448" s="2">
        <f t="shared" si="92"/>
        <v>0.27014218009478674</v>
      </c>
      <c r="O448" s="2">
        <f t="shared" si="93"/>
        <v>0.3981042654028436</v>
      </c>
      <c r="P448" s="2">
        <f t="shared" si="94"/>
        <v>2.8436018957345932E-2</v>
      </c>
      <c r="Q448" s="1">
        <v>64</v>
      </c>
      <c r="R448" s="1">
        <v>57</v>
      </c>
      <c r="S448" s="1">
        <v>84</v>
      </c>
      <c r="U448" s="1">
        <v>6</v>
      </c>
      <c r="W448" s="1"/>
      <c r="X448" s="1"/>
      <c r="Z448" t="s">
        <v>660</v>
      </c>
      <c r="AA448" t="e">
        <f>#REF!</f>
        <v>#REF!</v>
      </c>
      <c r="AD448" s="35">
        <v>23</v>
      </c>
      <c r="AE448" s="37">
        <v>3</v>
      </c>
      <c r="AF448" s="37">
        <v>200</v>
      </c>
      <c r="AG448" s="41">
        <v>43990</v>
      </c>
      <c r="AH448" s="41">
        <f t="shared" si="86"/>
        <v>23003</v>
      </c>
      <c r="AI448" t="s">
        <v>918</v>
      </c>
    </row>
    <row r="449" spans="1:35" hidden="1" outlineLevel="1">
      <c r="A449" t="s">
        <v>2637</v>
      </c>
      <c r="B449" s="11" t="s">
        <v>2310</v>
      </c>
      <c r="E449" s="1">
        <f t="shared" si="95"/>
        <v>93</v>
      </c>
      <c r="G449" s="1">
        <v>45</v>
      </c>
      <c r="H449" s="2"/>
      <c r="I449" s="2">
        <f t="shared" si="87"/>
        <v>0.4838709677419355</v>
      </c>
      <c r="J449" s="10">
        <f t="shared" si="88"/>
        <v>3</v>
      </c>
      <c r="K449" s="9">
        <f t="shared" si="89"/>
        <v>2</v>
      </c>
      <c r="L449" s="8">
        <f t="shared" si="90"/>
        <v>1</v>
      </c>
      <c r="M449" s="2">
        <f t="shared" si="91"/>
        <v>0.23655913978494625</v>
      </c>
      <c r="N449" s="2">
        <f t="shared" si="92"/>
        <v>0.32258064516129031</v>
      </c>
      <c r="O449" s="2">
        <f t="shared" si="93"/>
        <v>0.41935483870967744</v>
      </c>
      <c r="P449" s="2">
        <f t="shared" si="94"/>
        <v>2.1505376344086002E-2</v>
      </c>
      <c r="Q449" s="1">
        <v>22</v>
      </c>
      <c r="R449" s="1">
        <v>30</v>
      </c>
      <c r="S449" s="1">
        <v>39</v>
      </c>
      <c r="U449" s="1">
        <v>2</v>
      </c>
      <c r="W449" s="1"/>
      <c r="X449" s="1"/>
      <c r="Z449" t="s">
        <v>1659</v>
      </c>
      <c r="AA449" t="e">
        <f>#REF!</f>
        <v>#REF!</v>
      </c>
      <c r="AD449" s="35">
        <v>23</v>
      </c>
      <c r="AE449" s="37">
        <v>13</v>
      </c>
      <c r="AF449" s="37">
        <v>35</v>
      </c>
      <c r="AG449" s="41">
        <v>44165</v>
      </c>
      <c r="AH449" s="41">
        <f t="shared" si="86"/>
        <v>23013</v>
      </c>
      <c r="AI449" t="s">
        <v>44</v>
      </c>
    </row>
    <row r="450" spans="1:35" hidden="1" outlineLevel="1">
      <c r="A450" t="s">
        <v>1566</v>
      </c>
      <c r="B450" s="11" t="s">
        <v>2310</v>
      </c>
      <c r="E450" s="1">
        <f t="shared" si="95"/>
        <v>617</v>
      </c>
      <c r="G450" s="1">
        <v>286</v>
      </c>
      <c r="H450" s="2"/>
      <c r="I450" s="2">
        <f t="shared" si="87"/>
        <v>0.46353322528363045</v>
      </c>
      <c r="J450" s="10">
        <f t="shared" si="88"/>
        <v>1</v>
      </c>
      <c r="K450" s="9">
        <f t="shared" si="89"/>
        <v>3</v>
      </c>
      <c r="L450" s="8">
        <f t="shared" si="90"/>
        <v>2</v>
      </c>
      <c r="M450" s="2">
        <f t="shared" si="91"/>
        <v>0.3873581847649919</v>
      </c>
      <c r="N450" s="2">
        <f t="shared" si="92"/>
        <v>0.23662884927066449</v>
      </c>
      <c r="O450" s="2">
        <f t="shared" si="93"/>
        <v>0.35980551053484605</v>
      </c>
      <c r="P450" s="2">
        <f t="shared" si="94"/>
        <v>1.6207455429497586E-2</v>
      </c>
      <c r="Q450" s="1">
        <v>239</v>
      </c>
      <c r="R450" s="1">
        <v>146</v>
      </c>
      <c r="S450" s="1">
        <v>222</v>
      </c>
      <c r="U450" s="1">
        <v>10</v>
      </c>
      <c r="W450" s="1"/>
      <c r="X450" s="1"/>
      <c r="Z450" t="s">
        <v>710</v>
      </c>
      <c r="AA450" t="e">
        <f>#REF!</f>
        <v>#REF!</v>
      </c>
      <c r="AD450" s="35">
        <v>23</v>
      </c>
      <c r="AE450" s="37">
        <v>19</v>
      </c>
      <c r="AF450" s="37">
        <v>200</v>
      </c>
      <c r="AG450" s="41">
        <v>44270</v>
      </c>
      <c r="AH450" s="41">
        <f t="shared" ref="AH450:AH511" si="96">AD450*1000+AE450</f>
        <v>23019</v>
      </c>
      <c r="AI450" t="s">
        <v>918</v>
      </c>
    </row>
    <row r="451" spans="1:35" hidden="1" outlineLevel="1">
      <c r="A451" t="s">
        <v>1567</v>
      </c>
      <c r="B451" s="11" t="s">
        <v>2310</v>
      </c>
      <c r="E451" s="1">
        <f t="shared" si="95"/>
        <v>75</v>
      </c>
      <c r="G451" s="1">
        <v>51</v>
      </c>
      <c r="H451" s="2"/>
      <c r="I451" s="2">
        <f t="shared" si="87"/>
        <v>0.68</v>
      </c>
      <c r="J451" s="10">
        <f t="shared" si="88"/>
        <v>2</v>
      </c>
      <c r="K451" s="9">
        <f t="shared" si="89"/>
        <v>1</v>
      </c>
      <c r="L451" s="8">
        <f t="shared" si="90"/>
        <v>3</v>
      </c>
      <c r="M451" s="2">
        <f t="shared" si="91"/>
        <v>0.32</v>
      </c>
      <c r="N451" s="2">
        <f t="shared" si="92"/>
        <v>0.38666666666666666</v>
      </c>
      <c r="O451" s="2">
        <f t="shared" si="93"/>
        <v>0.29333333333333333</v>
      </c>
      <c r="P451" s="2">
        <f t="shared" si="94"/>
        <v>-5.5511151231257827E-17</v>
      </c>
      <c r="Q451" s="1">
        <v>24</v>
      </c>
      <c r="R451" s="1">
        <v>29</v>
      </c>
      <c r="S451" s="1">
        <v>22</v>
      </c>
      <c r="U451" s="1">
        <v>0</v>
      </c>
      <c r="W451" s="1"/>
      <c r="X451" s="1"/>
      <c r="Z451" t="s">
        <v>710</v>
      </c>
      <c r="AA451" t="e">
        <f>#REF!</f>
        <v>#REF!</v>
      </c>
      <c r="AD451" s="35">
        <v>23</v>
      </c>
      <c r="AE451" s="37">
        <v>19</v>
      </c>
      <c r="AF451" s="37">
        <v>205</v>
      </c>
      <c r="AG451" s="41">
        <v>44340</v>
      </c>
      <c r="AH451" s="41">
        <f t="shared" si="96"/>
        <v>23019</v>
      </c>
      <c r="AI451" t="s">
        <v>918</v>
      </c>
    </row>
    <row r="452" spans="1:35" hidden="1" outlineLevel="1">
      <c r="A452" t="s">
        <v>1743</v>
      </c>
      <c r="B452" s="11" t="s">
        <v>2310</v>
      </c>
      <c r="E452" s="1">
        <f t="shared" si="95"/>
        <v>1914</v>
      </c>
      <c r="G452" s="1">
        <v>1125</v>
      </c>
      <c r="H452" s="2"/>
      <c r="I452" s="2">
        <f t="shared" ref="I452:I515" si="97">G452/E452</f>
        <v>0.58777429467084641</v>
      </c>
      <c r="J452" s="10">
        <f t="shared" si="88"/>
        <v>3</v>
      </c>
      <c r="K452" s="9">
        <f t="shared" si="89"/>
        <v>2</v>
      </c>
      <c r="L452" s="8">
        <f t="shared" si="90"/>
        <v>1</v>
      </c>
      <c r="M452" s="2">
        <f t="shared" si="91"/>
        <v>0.2831765935214211</v>
      </c>
      <c r="N452" s="2">
        <f t="shared" si="92"/>
        <v>0.30146290491118077</v>
      </c>
      <c r="O452" s="2">
        <f t="shared" si="93"/>
        <v>0.38557993730407525</v>
      </c>
      <c r="P452" s="2">
        <f t="shared" si="94"/>
        <v>2.9780564263322873E-2</v>
      </c>
      <c r="Q452" s="1">
        <v>542</v>
      </c>
      <c r="R452" s="1">
        <v>577</v>
      </c>
      <c r="S452" s="1">
        <v>738</v>
      </c>
      <c r="U452" s="1">
        <v>57</v>
      </c>
      <c r="W452" s="1"/>
      <c r="X452" s="1"/>
      <c r="Z452" t="s">
        <v>946</v>
      </c>
      <c r="AA452" t="e">
        <f>#REF!</f>
        <v>#REF!</v>
      </c>
      <c r="AD452" s="35">
        <v>23</v>
      </c>
      <c r="AE452" s="37">
        <v>1</v>
      </c>
      <c r="AF452" s="37">
        <v>45</v>
      </c>
      <c r="AG452" s="41">
        <v>44585</v>
      </c>
      <c r="AH452" s="41">
        <f t="shared" si="96"/>
        <v>23001</v>
      </c>
      <c r="AI452" t="s">
        <v>918</v>
      </c>
    </row>
    <row r="453" spans="1:35" hidden="1" outlineLevel="1">
      <c r="A453" t="s">
        <v>206</v>
      </c>
      <c r="B453" s="11" t="s">
        <v>2310</v>
      </c>
      <c r="E453" s="1">
        <f t="shared" si="95"/>
        <v>119</v>
      </c>
      <c r="G453" s="1">
        <v>72</v>
      </c>
      <c r="H453" s="2"/>
      <c r="I453" s="2">
        <f t="shared" si="97"/>
        <v>0.60504201680672265</v>
      </c>
      <c r="J453" s="10">
        <f t="shared" si="88"/>
        <v>2</v>
      </c>
      <c r="K453" s="9">
        <f t="shared" si="89"/>
        <v>1</v>
      </c>
      <c r="L453" s="8">
        <f t="shared" si="90"/>
        <v>2</v>
      </c>
      <c r="M453" s="2">
        <f t="shared" si="91"/>
        <v>0.2857142857142857</v>
      </c>
      <c r="N453" s="2">
        <f t="shared" si="92"/>
        <v>0.40336134453781514</v>
      </c>
      <c r="O453" s="2">
        <f t="shared" si="93"/>
        <v>0.2857142857142857</v>
      </c>
      <c r="P453" s="2">
        <f t="shared" si="94"/>
        <v>2.5210084033613467E-2</v>
      </c>
      <c r="Q453" s="1">
        <v>34</v>
      </c>
      <c r="R453" s="1">
        <v>48</v>
      </c>
      <c r="S453" s="1">
        <v>34</v>
      </c>
      <c r="U453" s="1">
        <v>3</v>
      </c>
      <c r="W453" s="1"/>
      <c r="X453" s="1"/>
      <c r="Z453" t="s">
        <v>2321</v>
      </c>
      <c r="AA453" t="e">
        <f>#REF!</f>
        <v>#REF!</v>
      </c>
      <c r="AD453" s="35">
        <v>23</v>
      </c>
      <c r="AE453" s="37">
        <v>29</v>
      </c>
      <c r="AF453" s="37">
        <v>145</v>
      </c>
      <c r="AG453" s="41">
        <v>44760</v>
      </c>
      <c r="AH453" s="41">
        <f t="shared" si="96"/>
        <v>23029</v>
      </c>
      <c r="AI453" t="s">
        <v>918</v>
      </c>
    </row>
    <row r="454" spans="1:35" hidden="1" outlineLevel="1">
      <c r="A454" t="s">
        <v>1341</v>
      </c>
      <c r="B454" s="11" t="s">
        <v>2310</v>
      </c>
      <c r="E454" s="1">
        <f t="shared" si="95"/>
        <v>184</v>
      </c>
      <c r="G454" s="1">
        <v>84</v>
      </c>
      <c r="H454" s="2"/>
      <c r="I454" s="2">
        <f t="shared" si="97"/>
        <v>0.45652173913043476</v>
      </c>
      <c r="J454" s="10">
        <f t="shared" si="88"/>
        <v>3</v>
      </c>
      <c r="K454" s="9">
        <f t="shared" si="89"/>
        <v>2</v>
      </c>
      <c r="L454" s="8">
        <f t="shared" si="90"/>
        <v>1</v>
      </c>
      <c r="M454" s="2">
        <f t="shared" si="91"/>
        <v>0.25543478260869568</v>
      </c>
      <c r="N454" s="2">
        <f t="shared" si="92"/>
        <v>0.34782608695652173</v>
      </c>
      <c r="O454" s="2">
        <f t="shared" si="93"/>
        <v>0.35869565217391303</v>
      </c>
      <c r="P454" s="2">
        <f t="shared" si="94"/>
        <v>3.8043478260869568E-2</v>
      </c>
      <c r="Q454" s="1">
        <v>47</v>
      </c>
      <c r="R454" s="1">
        <v>64</v>
      </c>
      <c r="S454" s="1">
        <v>66</v>
      </c>
      <c r="U454" s="1">
        <v>7</v>
      </c>
      <c r="W454" s="1"/>
      <c r="X454" s="1"/>
      <c r="Z454" t="s">
        <v>2183</v>
      </c>
      <c r="AA454" t="e">
        <f>#REF!</f>
        <v>#REF!</v>
      </c>
      <c r="AD454" s="35">
        <v>23</v>
      </c>
      <c r="AE454" s="37">
        <v>21</v>
      </c>
      <c r="AF454" s="37">
        <v>62</v>
      </c>
      <c r="AG454" s="41">
        <v>44830</v>
      </c>
      <c r="AH454" s="41">
        <f t="shared" si="96"/>
        <v>23021</v>
      </c>
      <c r="AI454" t="s">
        <v>918</v>
      </c>
    </row>
    <row r="455" spans="1:35" hidden="1" outlineLevel="1">
      <c r="A455" t="s">
        <v>1603</v>
      </c>
      <c r="B455" s="11" t="s">
        <v>2310</v>
      </c>
      <c r="E455" s="1">
        <f t="shared" si="95"/>
        <v>1301</v>
      </c>
      <c r="G455" s="1">
        <v>565</v>
      </c>
      <c r="H455" s="2"/>
      <c r="I455" s="2">
        <f t="shared" si="97"/>
        <v>0.4342813220599539</v>
      </c>
      <c r="J455" s="10">
        <f t="shared" si="88"/>
        <v>2</v>
      </c>
      <c r="K455" s="9">
        <f t="shared" si="89"/>
        <v>3</v>
      </c>
      <c r="L455" s="8">
        <f t="shared" si="90"/>
        <v>1</v>
      </c>
      <c r="M455" s="2">
        <f t="shared" si="91"/>
        <v>0.34819369715603382</v>
      </c>
      <c r="N455" s="2">
        <f t="shared" si="92"/>
        <v>0.26902382782475021</v>
      </c>
      <c r="O455" s="2">
        <f t="shared" si="93"/>
        <v>0.37509607993850885</v>
      </c>
      <c r="P455" s="2">
        <f t="shared" si="94"/>
        <v>7.6863950807071757E-3</v>
      </c>
      <c r="Q455" s="1">
        <v>453</v>
      </c>
      <c r="R455" s="1">
        <v>350</v>
      </c>
      <c r="S455" s="1">
        <v>488</v>
      </c>
      <c r="U455" s="1">
        <v>10</v>
      </c>
      <c r="W455" s="1"/>
      <c r="X455" s="1"/>
      <c r="Z455" t="s">
        <v>710</v>
      </c>
      <c r="AA455" t="e">
        <f>#REF!</f>
        <v>#REF!</v>
      </c>
      <c r="AD455" s="35">
        <v>23</v>
      </c>
      <c r="AE455" s="37">
        <v>19</v>
      </c>
      <c r="AF455" s="37">
        <v>210</v>
      </c>
      <c r="AG455" s="41">
        <v>45005</v>
      </c>
      <c r="AH455" s="41">
        <f t="shared" si="96"/>
        <v>23019</v>
      </c>
      <c r="AI455" t="s">
        <v>918</v>
      </c>
    </row>
    <row r="456" spans="1:35" hidden="1" outlineLevel="1">
      <c r="A456" t="s">
        <v>1970</v>
      </c>
      <c r="B456" s="11" t="s">
        <v>2310</v>
      </c>
      <c r="E456" s="1">
        <f t="shared" si="95"/>
        <v>527</v>
      </c>
      <c r="G456" s="1">
        <v>304</v>
      </c>
      <c r="H456" s="2"/>
      <c r="I456" s="2">
        <f t="shared" si="97"/>
        <v>0.57685009487666039</v>
      </c>
      <c r="J456" s="10">
        <f t="shared" si="88"/>
        <v>3</v>
      </c>
      <c r="K456" s="9">
        <f t="shared" si="89"/>
        <v>2</v>
      </c>
      <c r="L456" s="8">
        <f t="shared" si="90"/>
        <v>1</v>
      </c>
      <c r="M456" s="2">
        <f t="shared" si="91"/>
        <v>0.23339658444022771</v>
      </c>
      <c r="N456" s="2">
        <f t="shared" si="92"/>
        <v>0.24857685009487665</v>
      </c>
      <c r="O456" s="2">
        <f t="shared" si="93"/>
        <v>0.4971537001897533</v>
      </c>
      <c r="P456" s="2">
        <f t="shared" si="94"/>
        <v>2.0872865275142372E-2</v>
      </c>
      <c r="Q456" s="1">
        <v>123</v>
      </c>
      <c r="R456" s="1">
        <v>131</v>
      </c>
      <c r="S456" s="1">
        <v>262</v>
      </c>
      <c r="U456" s="1">
        <v>11</v>
      </c>
      <c r="W456" s="1"/>
      <c r="X456" s="1"/>
      <c r="Z456" t="s">
        <v>1681</v>
      </c>
      <c r="AA456" t="e">
        <f>#REF!</f>
        <v>#REF!</v>
      </c>
      <c r="AD456" s="35">
        <v>23</v>
      </c>
      <c r="AE456" s="37">
        <v>25</v>
      </c>
      <c r="AF456" s="37">
        <v>90</v>
      </c>
      <c r="AG456" s="41">
        <v>45110</v>
      </c>
      <c r="AH456" s="41">
        <f t="shared" si="96"/>
        <v>23025</v>
      </c>
      <c r="AI456" t="s">
        <v>918</v>
      </c>
    </row>
    <row r="457" spans="1:35" hidden="1" outlineLevel="1">
      <c r="A457" t="s">
        <v>2302</v>
      </c>
      <c r="B457" s="11" t="s">
        <v>2310</v>
      </c>
      <c r="E457" s="1">
        <f t="shared" si="95"/>
        <v>173</v>
      </c>
      <c r="G457" s="1">
        <v>79</v>
      </c>
      <c r="H457" s="2"/>
      <c r="I457" s="2">
        <f t="shared" si="97"/>
        <v>0.45664739884393063</v>
      </c>
      <c r="J457" s="10">
        <f t="shared" si="88"/>
        <v>2</v>
      </c>
      <c r="K457" s="9">
        <f t="shared" si="89"/>
        <v>3</v>
      </c>
      <c r="L457" s="8">
        <f t="shared" si="90"/>
        <v>1</v>
      </c>
      <c r="M457" s="2">
        <f t="shared" si="91"/>
        <v>0.2832369942196532</v>
      </c>
      <c r="N457" s="2">
        <f t="shared" si="92"/>
        <v>0.25433526011560692</v>
      </c>
      <c r="O457" s="2">
        <f t="shared" si="93"/>
        <v>0.45086705202312138</v>
      </c>
      <c r="P457" s="2">
        <f t="shared" si="94"/>
        <v>1.1560693641618491E-2</v>
      </c>
      <c r="Q457" s="1">
        <v>49</v>
      </c>
      <c r="R457" s="1">
        <v>44</v>
      </c>
      <c r="S457" s="1">
        <v>78</v>
      </c>
      <c r="U457" s="1">
        <v>2</v>
      </c>
      <c r="W457" s="1"/>
      <c r="X457" s="1"/>
      <c r="Z457" t="s">
        <v>660</v>
      </c>
      <c r="AA457" t="e">
        <f>#REF!</f>
        <v>#REF!</v>
      </c>
      <c r="AD457" s="35">
        <v>23</v>
      </c>
      <c r="AE457" s="37">
        <v>3</v>
      </c>
      <c r="AF457" s="37">
        <v>205</v>
      </c>
      <c r="AG457" s="41">
        <v>45180</v>
      </c>
      <c r="AH457" s="41">
        <f t="shared" si="96"/>
        <v>23003</v>
      </c>
      <c r="AI457" t="s">
        <v>918</v>
      </c>
    </row>
    <row r="458" spans="1:35" hidden="1" outlineLevel="1">
      <c r="A458" t="s">
        <v>1318</v>
      </c>
      <c r="B458" s="11" t="s">
        <v>2310</v>
      </c>
      <c r="E458" s="1">
        <f t="shared" si="95"/>
        <v>2135</v>
      </c>
      <c r="G458" s="1">
        <v>1132</v>
      </c>
      <c r="H458" s="2"/>
      <c r="I458" s="2">
        <f t="shared" si="97"/>
        <v>0.53021077283372364</v>
      </c>
      <c r="J458" s="10">
        <f t="shared" si="88"/>
        <v>1</v>
      </c>
      <c r="K458" s="9">
        <f t="shared" si="89"/>
        <v>3</v>
      </c>
      <c r="L458" s="8">
        <f t="shared" si="90"/>
        <v>2</v>
      </c>
      <c r="M458" s="2">
        <f t="shared" si="91"/>
        <v>0.42997658079625295</v>
      </c>
      <c r="N458" s="2">
        <f t="shared" si="92"/>
        <v>0.15081967213114755</v>
      </c>
      <c r="O458" s="2">
        <f t="shared" si="93"/>
        <v>0.39672131147540984</v>
      </c>
      <c r="P458" s="2">
        <f t="shared" si="94"/>
        <v>2.2482435597189598E-2</v>
      </c>
      <c r="Q458" s="1">
        <v>918</v>
      </c>
      <c r="R458" s="1">
        <v>322</v>
      </c>
      <c r="S458" s="1">
        <v>847</v>
      </c>
      <c r="U458" s="1">
        <v>48</v>
      </c>
      <c r="W458" s="1"/>
      <c r="X458" s="1"/>
      <c r="Z458" t="s">
        <v>1607</v>
      </c>
      <c r="AA458" t="e">
        <f>#REF!</f>
        <v>#REF!</v>
      </c>
      <c r="AD458" s="35">
        <v>23</v>
      </c>
      <c r="AE458" s="37">
        <v>17</v>
      </c>
      <c r="AF458" s="37">
        <v>95</v>
      </c>
      <c r="AG458" s="41">
        <v>45285</v>
      </c>
      <c r="AH458" s="41">
        <f t="shared" si="96"/>
        <v>23017</v>
      </c>
      <c r="AI458" t="s">
        <v>918</v>
      </c>
    </row>
    <row r="459" spans="1:35" hidden="1" outlineLevel="1">
      <c r="A459" t="s">
        <v>1319</v>
      </c>
      <c r="B459" s="11" t="s">
        <v>2310</v>
      </c>
      <c r="E459" s="1">
        <f t="shared" si="95"/>
        <v>1118</v>
      </c>
      <c r="G459" s="1">
        <v>487</v>
      </c>
      <c r="H459" s="2"/>
      <c r="I459" s="2">
        <f t="shared" si="97"/>
        <v>0.43559928443649376</v>
      </c>
      <c r="J459" s="10">
        <f t="shared" si="88"/>
        <v>3</v>
      </c>
      <c r="K459" s="9">
        <f t="shared" si="89"/>
        <v>2</v>
      </c>
      <c r="L459" s="8">
        <f t="shared" si="90"/>
        <v>1</v>
      </c>
      <c r="M459" s="2">
        <f t="shared" si="91"/>
        <v>0.29874776386404295</v>
      </c>
      <c r="N459" s="2">
        <f t="shared" si="92"/>
        <v>0.3291592128801431</v>
      </c>
      <c r="O459" s="2">
        <f t="shared" si="93"/>
        <v>0.35509838998211091</v>
      </c>
      <c r="P459" s="2">
        <f t="shared" si="94"/>
        <v>1.6994633273702986E-2</v>
      </c>
      <c r="Q459" s="1">
        <v>334</v>
      </c>
      <c r="R459" s="1">
        <v>368</v>
      </c>
      <c r="S459" s="1">
        <v>397</v>
      </c>
      <c r="U459" s="1">
        <v>19</v>
      </c>
      <c r="W459" s="1"/>
      <c r="X459" s="1"/>
      <c r="Z459" t="s">
        <v>2321</v>
      </c>
      <c r="AA459" t="e">
        <f>#REF!</f>
        <v>#REF!</v>
      </c>
      <c r="AD459" s="35">
        <v>23</v>
      </c>
      <c r="AE459" s="37">
        <v>29</v>
      </c>
      <c r="AF459" s="37">
        <v>150</v>
      </c>
      <c r="AG459" s="41">
        <v>45600</v>
      </c>
      <c r="AH459" s="41">
        <f t="shared" si="96"/>
        <v>23029</v>
      </c>
      <c r="AI459" t="s">
        <v>918</v>
      </c>
    </row>
    <row r="460" spans="1:35" hidden="1" outlineLevel="1">
      <c r="A460" t="s">
        <v>1207</v>
      </c>
      <c r="B460" s="11" t="s">
        <v>2310</v>
      </c>
      <c r="E460" s="1">
        <f t="shared" si="95"/>
        <v>2578</v>
      </c>
      <c r="G460" s="1">
        <v>1195</v>
      </c>
      <c r="H460" s="2"/>
      <c r="I460" s="2">
        <f t="shared" si="97"/>
        <v>0.46353762606671839</v>
      </c>
      <c r="J460" s="10">
        <f t="shared" si="88"/>
        <v>2</v>
      </c>
      <c r="K460" s="9">
        <f t="shared" si="89"/>
        <v>3</v>
      </c>
      <c r="L460" s="8">
        <f t="shared" si="90"/>
        <v>1</v>
      </c>
      <c r="M460" s="2">
        <f t="shared" si="91"/>
        <v>0.35376260667183862</v>
      </c>
      <c r="N460" s="2">
        <f t="shared" si="92"/>
        <v>0.19627618308766487</v>
      </c>
      <c r="O460" s="2">
        <f t="shared" si="93"/>
        <v>0.41155934833204033</v>
      </c>
      <c r="P460" s="2">
        <f t="shared" si="94"/>
        <v>3.8401861908456125E-2</v>
      </c>
      <c r="Q460" s="1">
        <f>884+28</f>
        <v>912</v>
      </c>
      <c r="R460" s="1">
        <f>476+30</f>
        <v>506</v>
      </c>
      <c r="S460" s="1">
        <f>1007+54</f>
        <v>1061</v>
      </c>
      <c r="U460" s="1">
        <f>96+3</f>
        <v>99</v>
      </c>
      <c r="W460" s="1"/>
      <c r="X460" s="1"/>
      <c r="Z460" t="s">
        <v>710</v>
      </c>
      <c r="AA460" t="e">
        <f>#REF!</f>
        <v>#REF!</v>
      </c>
      <c r="AD460" s="35">
        <v>23</v>
      </c>
      <c r="AE460" s="37">
        <v>19</v>
      </c>
      <c r="AF460" s="37">
        <v>215</v>
      </c>
      <c r="AG460" s="41">
        <v>45670</v>
      </c>
      <c r="AH460" s="41">
        <f t="shared" si="96"/>
        <v>23019</v>
      </c>
      <c r="AI460" t="s">
        <v>918</v>
      </c>
    </row>
    <row r="461" spans="1:35" hidden="1" outlineLevel="1">
      <c r="A461" t="s">
        <v>1317</v>
      </c>
      <c r="B461" s="11" t="s">
        <v>2310</v>
      </c>
      <c r="E461" s="1">
        <f t="shared" si="95"/>
        <v>4222</v>
      </c>
      <c r="G461" s="1">
        <v>2161</v>
      </c>
      <c r="H461" s="2"/>
      <c r="I461" s="2">
        <f t="shared" si="97"/>
        <v>0.51184272856466129</v>
      </c>
      <c r="J461" s="10">
        <f t="shared" si="88"/>
        <v>2</v>
      </c>
      <c r="K461" s="9">
        <f t="shared" si="89"/>
        <v>3</v>
      </c>
      <c r="L461" s="8">
        <f t="shared" si="90"/>
        <v>1</v>
      </c>
      <c r="M461" s="2">
        <f t="shared" si="91"/>
        <v>0.37636191378493605</v>
      </c>
      <c r="N461" s="2">
        <f t="shared" si="92"/>
        <v>0.21316911416390336</v>
      </c>
      <c r="O461" s="2">
        <f t="shared" si="93"/>
        <v>0.40265277119848414</v>
      </c>
      <c r="P461" s="2">
        <f t="shared" si="94"/>
        <v>7.8162008526763693E-3</v>
      </c>
      <c r="Q461" s="1">
        <v>1589</v>
      </c>
      <c r="R461" s="1">
        <v>900</v>
      </c>
      <c r="S461" s="1">
        <v>1700</v>
      </c>
      <c r="U461" s="1">
        <v>33</v>
      </c>
      <c r="W461" s="1"/>
      <c r="X461" s="1"/>
      <c r="Z461" t="s">
        <v>710</v>
      </c>
      <c r="AA461" t="e">
        <f>#REF!</f>
        <v>#REF!</v>
      </c>
      <c r="AD461" s="35">
        <v>23</v>
      </c>
      <c r="AE461" s="37">
        <v>19</v>
      </c>
      <c r="AF461" s="37">
        <v>220</v>
      </c>
      <c r="AG461" s="41">
        <v>45810</v>
      </c>
      <c r="AH461" s="41">
        <f t="shared" si="96"/>
        <v>23019</v>
      </c>
      <c r="AI461" t="s">
        <v>918</v>
      </c>
    </row>
    <row r="462" spans="1:35" hidden="1" outlineLevel="1">
      <c r="A462" t="s">
        <v>2295</v>
      </c>
      <c r="B462" s="11" t="s">
        <v>2310</v>
      </c>
      <c r="E462" s="1">
        <f t="shared" si="95"/>
        <v>2015</v>
      </c>
      <c r="G462" s="1">
        <v>838</v>
      </c>
      <c r="H462" s="2"/>
      <c r="I462" s="2">
        <f t="shared" si="97"/>
        <v>0.41588089330024813</v>
      </c>
      <c r="J462" s="10">
        <f t="shared" si="88"/>
        <v>2</v>
      </c>
      <c r="K462" s="9">
        <f t="shared" si="89"/>
        <v>3</v>
      </c>
      <c r="L462" s="8">
        <f t="shared" si="90"/>
        <v>1</v>
      </c>
      <c r="M462" s="2">
        <f t="shared" si="91"/>
        <v>0.3240694789081886</v>
      </c>
      <c r="N462" s="2">
        <f t="shared" si="92"/>
        <v>0.2893300248138958</v>
      </c>
      <c r="O462" s="2">
        <f t="shared" si="93"/>
        <v>0.36724565756823824</v>
      </c>
      <c r="P462" s="2">
        <f t="shared" si="94"/>
        <v>1.9354838709677358E-2</v>
      </c>
      <c r="Q462" s="1">
        <v>653</v>
      </c>
      <c r="R462" s="1">
        <v>583</v>
      </c>
      <c r="S462" s="1">
        <v>740</v>
      </c>
      <c r="U462" s="1">
        <v>39</v>
      </c>
      <c r="W462" s="1"/>
      <c r="X462" s="1"/>
      <c r="Z462" t="s">
        <v>2183</v>
      </c>
      <c r="AA462" t="e">
        <f>#REF!</f>
        <v>#REF!</v>
      </c>
      <c r="AD462" s="35">
        <v>23</v>
      </c>
      <c r="AE462" s="37">
        <v>21</v>
      </c>
      <c r="AF462" s="37">
        <v>65</v>
      </c>
      <c r="AG462" s="41">
        <v>46020</v>
      </c>
      <c r="AH462" s="41">
        <f t="shared" si="96"/>
        <v>23021</v>
      </c>
      <c r="AI462" t="s">
        <v>918</v>
      </c>
    </row>
    <row r="463" spans="1:35" hidden="1" outlineLevel="1">
      <c r="A463" t="s">
        <v>1888</v>
      </c>
      <c r="B463" s="11" t="s">
        <v>2310</v>
      </c>
      <c r="E463" s="1">
        <f t="shared" si="95"/>
        <v>111</v>
      </c>
      <c r="G463" s="1">
        <v>52</v>
      </c>
      <c r="H463" s="2"/>
      <c r="I463" s="2">
        <f t="shared" si="97"/>
        <v>0.46846846846846846</v>
      </c>
      <c r="J463" s="10">
        <f t="shared" si="88"/>
        <v>2</v>
      </c>
      <c r="K463" s="9">
        <f t="shared" si="89"/>
        <v>3</v>
      </c>
      <c r="L463" s="8">
        <f t="shared" si="90"/>
        <v>1</v>
      </c>
      <c r="M463" s="2">
        <f t="shared" si="91"/>
        <v>0.32432432432432434</v>
      </c>
      <c r="N463" s="2">
        <f t="shared" si="92"/>
        <v>0.1981981981981982</v>
      </c>
      <c r="O463" s="2">
        <f t="shared" si="93"/>
        <v>0.45945945945945948</v>
      </c>
      <c r="P463" s="2">
        <f t="shared" si="94"/>
        <v>1.8018018018018001E-2</v>
      </c>
      <c r="Q463" s="1">
        <v>36</v>
      </c>
      <c r="R463" s="1">
        <v>22</v>
      </c>
      <c r="S463" s="1">
        <v>51</v>
      </c>
      <c r="U463" s="1">
        <v>2</v>
      </c>
      <c r="W463" s="1"/>
      <c r="X463" s="1"/>
      <c r="Z463" t="s">
        <v>1607</v>
      </c>
      <c r="AA463" t="e">
        <f>#REF!</f>
        <v>#REF!</v>
      </c>
      <c r="AD463" s="35">
        <v>23</v>
      </c>
      <c r="AE463" s="37">
        <v>17</v>
      </c>
      <c r="AF463" s="37">
        <v>97</v>
      </c>
      <c r="AG463" s="41">
        <v>46105</v>
      </c>
      <c r="AH463" s="41">
        <f t="shared" si="96"/>
        <v>23017</v>
      </c>
      <c r="AI463" t="s">
        <v>2946</v>
      </c>
    </row>
    <row r="464" spans="1:35" hidden="1" outlineLevel="1">
      <c r="A464" t="s">
        <v>2296</v>
      </c>
      <c r="B464" s="11" t="s">
        <v>2310</v>
      </c>
      <c r="E464" s="1">
        <f t="shared" si="95"/>
        <v>1804</v>
      </c>
      <c r="G464" s="1">
        <v>1032</v>
      </c>
      <c r="H464" s="2"/>
      <c r="I464" s="2">
        <f t="shared" si="97"/>
        <v>0.57206208425720617</v>
      </c>
      <c r="J464" s="10">
        <f t="shared" si="88"/>
        <v>3</v>
      </c>
      <c r="K464" s="9">
        <f t="shared" si="89"/>
        <v>2</v>
      </c>
      <c r="L464" s="8">
        <f t="shared" si="90"/>
        <v>1</v>
      </c>
      <c r="M464" s="2">
        <f t="shared" si="91"/>
        <v>0.24279379157427938</v>
      </c>
      <c r="N464" s="2">
        <f t="shared" si="92"/>
        <v>0.28935698447893571</v>
      </c>
      <c r="O464" s="2">
        <f t="shared" si="93"/>
        <v>0.43458980044345896</v>
      </c>
      <c r="P464" s="2">
        <f t="shared" si="94"/>
        <v>3.3259423503325947E-2</v>
      </c>
      <c r="Q464" s="1">
        <v>438</v>
      </c>
      <c r="R464" s="1">
        <v>522</v>
      </c>
      <c r="S464" s="1">
        <v>784</v>
      </c>
      <c r="U464" s="1">
        <v>60</v>
      </c>
      <c r="W464" s="1"/>
      <c r="X464" s="1"/>
      <c r="Z464" t="s">
        <v>946</v>
      </c>
      <c r="AA464" t="e">
        <f>#REF!</f>
        <v>#REF!</v>
      </c>
      <c r="AD464" s="35">
        <v>23</v>
      </c>
      <c r="AE464" s="37">
        <v>1</v>
      </c>
      <c r="AF464" s="37">
        <v>50</v>
      </c>
      <c r="AG464" s="41">
        <v>46160</v>
      </c>
      <c r="AH464" s="41">
        <f t="shared" si="96"/>
        <v>23001</v>
      </c>
      <c r="AI464" t="s">
        <v>918</v>
      </c>
    </row>
    <row r="465" spans="1:35" hidden="1" outlineLevel="1">
      <c r="A465" t="s">
        <v>2676</v>
      </c>
      <c r="B465" s="11" t="s">
        <v>2310</v>
      </c>
      <c r="E465" s="1">
        <f t="shared" si="95"/>
        <v>83</v>
      </c>
      <c r="G465" s="1">
        <v>64</v>
      </c>
      <c r="H465" s="2"/>
      <c r="I465" s="2">
        <f t="shared" si="97"/>
        <v>0.77108433734939763</v>
      </c>
      <c r="J465" s="10">
        <f t="shared" si="88"/>
        <v>1</v>
      </c>
      <c r="K465" s="9">
        <f t="shared" si="89"/>
        <v>3</v>
      </c>
      <c r="L465" s="8">
        <f t="shared" si="90"/>
        <v>2</v>
      </c>
      <c r="M465" s="2">
        <f t="shared" si="91"/>
        <v>0.44578313253012047</v>
      </c>
      <c r="N465" s="2">
        <f t="shared" si="92"/>
        <v>0.12048192771084337</v>
      </c>
      <c r="O465" s="2">
        <f t="shared" si="93"/>
        <v>0.3493975903614458</v>
      </c>
      <c r="P465" s="2">
        <f t="shared" si="94"/>
        <v>8.4337349397590355E-2</v>
      </c>
      <c r="Q465" s="1">
        <v>37</v>
      </c>
      <c r="R465" s="1">
        <v>10</v>
      </c>
      <c r="S465" s="1">
        <v>29</v>
      </c>
      <c r="U465" s="1">
        <v>7</v>
      </c>
      <c r="W465" s="1"/>
      <c r="X465" s="1"/>
      <c r="Z465" t="s">
        <v>1886</v>
      </c>
      <c r="AA465" t="e">
        <f>#REF!</f>
        <v>#REF!</v>
      </c>
      <c r="AD465" s="35">
        <v>23</v>
      </c>
      <c r="AE465" s="37">
        <v>15</v>
      </c>
      <c r="AF465" s="37">
        <v>55</v>
      </c>
      <c r="AG465" s="41">
        <v>46335</v>
      </c>
      <c r="AH465" s="41">
        <f t="shared" si="96"/>
        <v>23015</v>
      </c>
      <c r="AI465" t="s">
        <v>44</v>
      </c>
    </row>
    <row r="466" spans="1:35" hidden="1" outlineLevel="1">
      <c r="A466" t="s">
        <v>246</v>
      </c>
      <c r="B466" s="11" t="s">
        <v>2310</v>
      </c>
      <c r="E466" s="1">
        <f t="shared" si="95"/>
        <v>3411</v>
      </c>
      <c r="G466" s="1">
        <v>1658</v>
      </c>
      <c r="H466" s="2"/>
      <c r="I466" s="2">
        <f t="shared" si="97"/>
        <v>0.48607446496628554</v>
      </c>
      <c r="J466" s="10">
        <f t="shared" si="88"/>
        <v>3</v>
      </c>
      <c r="K466" s="9">
        <f t="shared" si="89"/>
        <v>2</v>
      </c>
      <c r="L466" s="8">
        <f t="shared" si="90"/>
        <v>1</v>
      </c>
      <c r="M466" s="2">
        <f t="shared" si="91"/>
        <v>0.27821753151568457</v>
      </c>
      <c r="N466" s="2">
        <f t="shared" si="92"/>
        <v>0.28847845206684258</v>
      </c>
      <c r="O466" s="2">
        <f t="shared" si="93"/>
        <v>0.40809146877748459</v>
      </c>
      <c r="P466" s="2">
        <f t="shared" si="94"/>
        <v>2.5212547639988314E-2</v>
      </c>
      <c r="Q466" s="1">
        <v>949</v>
      </c>
      <c r="R466" s="1">
        <v>984</v>
      </c>
      <c r="S466" s="1">
        <v>1392</v>
      </c>
      <c r="U466" s="1">
        <v>86</v>
      </c>
      <c r="W466" s="1"/>
      <c r="X466" s="1"/>
      <c r="Z466" t="s">
        <v>668</v>
      </c>
      <c r="AA466" t="e">
        <f>#REF!</f>
        <v>#REF!</v>
      </c>
      <c r="AD466" s="35">
        <v>23</v>
      </c>
      <c r="AE466" s="37">
        <v>11</v>
      </c>
      <c r="AF466" s="37">
        <v>70</v>
      </c>
      <c r="AG466" s="41">
        <v>46405</v>
      </c>
      <c r="AH466" s="41">
        <f t="shared" si="96"/>
        <v>23011</v>
      </c>
      <c r="AI466" t="s">
        <v>918</v>
      </c>
    </row>
    <row r="467" spans="1:35" hidden="1" outlineLevel="1">
      <c r="A467" t="s">
        <v>2005</v>
      </c>
      <c r="B467" s="11" t="s">
        <v>2310</v>
      </c>
      <c r="E467" s="1">
        <f t="shared" si="95"/>
        <v>751</v>
      </c>
      <c r="G467" s="1">
        <v>395</v>
      </c>
      <c r="H467" s="2"/>
      <c r="I467" s="2">
        <f t="shared" si="97"/>
        <v>0.52596537949400801</v>
      </c>
      <c r="J467" s="10">
        <f t="shared" si="88"/>
        <v>3</v>
      </c>
      <c r="K467" s="9">
        <f t="shared" si="89"/>
        <v>2</v>
      </c>
      <c r="L467" s="8">
        <f t="shared" si="90"/>
        <v>1</v>
      </c>
      <c r="M467" s="2">
        <f t="shared" si="91"/>
        <v>0.29560585885486018</v>
      </c>
      <c r="N467" s="2">
        <f t="shared" si="92"/>
        <v>0.3022636484687084</v>
      </c>
      <c r="O467" s="2">
        <f t="shared" si="93"/>
        <v>0.34487350199733691</v>
      </c>
      <c r="P467" s="2">
        <f t="shared" si="94"/>
        <v>5.7256990679094455E-2</v>
      </c>
      <c r="Q467" s="1">
        <v>222</v>
      </c>
      <c r="R467" s="1">
        <v>227</v>
      </c>
      <c r="S467" s="1">
        <v>259</v>
      </c>
      <c r="U467" s="1">
        <v>43</v>
      </c>
      <c r="W467" s="1"/>
      <c r="X467" s="1"/>
      <c r="Z467" t="s">
        <v>2578</v>
      </c>
      <c r="AA467" t="e">
        <f>#REF!</f>
        <v>#REF!</v>
      </c>
      <c r="AD467" s="35">
        <v>23</v>
      </c>
      <c r="AE467" s="37">
        <v>27</v>
      </c>
      <c r="AF467" s="37">
        <v>60</v>
      </c>
      <c r="AG467" s="41">
        <v>46475</v>
      </c>
      <c r="AH467" s="41">
        <f t="shared" si="96"/>
        <v>23027</v>
      </c>
      <c r="AI467" t="s">
        <v>918</v>
      </c>
    </row>
    <row r="468" spans="1:35" hidden="1" outlineLevel="1">
      <c r="A468" t="s">
        <v>2222</v>
      </c>
      <c r="B468" s="11" t="s">
        <v>2310</v>
      </c>
      <c r="E468" s="1">
        <f t="shared" si="95"/>
        <v>665</v>
      </c>
      <c r="G468" s="1">
        <v>355</v>
      </c>
      <c r="H468" s="2"/>
      <c r="I468" s="2">
        <f t="shared" si="97"/>
        <v>0.53383458646616544</v>
      </c>
      <c r="J468" s="10">
        <f t="shared" si="88"/>
        <v>3</v>
      </c>
      <c r="K468" s="9">
        <f t="shared" si="89"/>
        <v>2</v>
      </c>
      <c r="L468" s="8">
        <f t="shared" si="90"/>
        <v>1</v>
      </c>
      <c r="M468" s="2">
        <f t="shared" si="91"/>
        <v>0.30977443609022559</v>
      </c>
      <c r="N468" s="2">
        <f t="shared" si="92"/>
        <v>0.3323308270676692</v>
      </c>
      <c r="O468" s="2">
        <f t="shared" si="93"/>
        <v>0.34285714285714286</v>
      </c>
      <c r="P468" s="2">
        <f t="shared" si="94"/>
        <v>1.503759398496235E-2</v>
      </c>
      <c r="Q468" s="1">
        <v>206</v>
      </c>
      <c r="R468" s="1">
        <v>221</v>
      </c>
      <c r="S468" s="1">
        <v>228</v>
      </c>
      <c r="U468" s="1">
        <v>10</v>
      </c>
      <c r="W468" s="1"/>
      <c r="X468" s="1"/>
      <c r="Z468" t="s">
        <v>2183</v>
      </c>
      <c r="AA468" t="e">
        <f>#REF!</f>
        <v>#REF!</v>
      </c>
      <c r="AD468" s="35">
        <v>23</v>
      </c>
      <c r="AE468" s="37">
        <v>21</v>
      </c>
      <c r="AF468" s="37">
        <v>70</v>
      </c>
      <c r="AG468" s="41">
        <v>46580</v>
      </c>
      <c r="AH468" s="41">
        <f t="shared" si="96"/>
        <v>23021</v>
      </c>
      <c r="AI468" t="s">
        <v>918</v>
      </c>
    </row>
    <row r="469" spans="1:35" hidden="1" outlineLevel="1">
      <c r="A469" t="s">
        <v>1622</v>
      </c>
      <c r="B469" s="11" t="s">
        <v>2310</v>
      </c>
      <c r="E469" s="1">
        <f t="shared" si="95"/>
        <v>560</v>
      </c>
      <c r="G469" s="1">
        <v>278</v>
      </c>
      <c r="H469" s="2"/>
      <c r="I469" s="2">
        <f t="shared" si="97"/>
        <v>0.49642857142857144</v>
      </c>
      <c r="J469" s="10">
        <f t="shared" si="88"/>
        <v>3</v>
      </c>
      <c r="K469" s="9">
        <f t="shared" si="89"/>
        <v>2</v>
      </c>
      <c r="L469" s="8">
        <f t="shared" si="90"/>
        <v>1</v>
      </c>
      <c r="M469" s="2">
        <f t="shared" si="91"/>
        <v>0.20178571428571429</v>
      </c>
      <c r="N469" s="2">
        <f t="shared" si="92"/>
        <v>0.35535714285714287</v>
      </c>
      <c r="O469" s="2">
        <f t="shared" si="93"/>
        <v>0.43571428571428572</v>
      </c>
      <c r="P469" s="2">
        <f t="shared" si="94"/>
        <v>7.142857142857173E-3</v>
      </c>
      <c r="Q469" s="1">
        <v>113</v>
      </c>
      <c r="R469" s="1">
        <v>199</v>
      </c>
      <c r="S469" s="1">
        <v>244</v>
      </c>
      <c r="U469" s="1">
        <v>4</v>
      </c>
      <c r="W469" s="1"/>
      <c r="X469" s="1"/>
      <c r="Z469" t="s">
        <v>660</v>
      </c>
      <c r="AA469" t="e">
        <f>#REF!</f>
        <v>#REF!</v>
      </c>
      <c r="AD469" s="35">
        <v>23</v>
      </c>
      <c r="AE469" s="37">
        <v>3</v>
      </c>
      <c r="AF469" s="37">
        <v>210</v>
      </c>
      <c r="AG469" s="41">
        <v>46685</v>
      </c>
      <c r="AH469" s="41">
        <f t="shared" si="96"/>
        <v>23003</v>
      </c>
      <c r="AI469" t="s">
        <v>918</v>
      </c>
    </row>
    <row r="470" spans="1:35" hidden="1" outlineLevel="1">
      <c r="A470" t="s">
        <v>2365</v>
      </c>
      <c r="B470" s="11" t="s">
        <v>2310</v>
      </c>
      <c r="E470" s="1">
        <f t="shared" si="95"/>
        <v>711</v>
      </c>
      <c r="G470" s="1">
        <v>423</v>
      </c>
      <c r="H470" s="2"/>
      <c r="I470" s="2">
        <f t="shared" si="97"/>
        <v>0.59493670886075944</v>
      </c>
      <c r="J470" s="10">
        <f t="shared" si="88"/>
        <v>2</v>
      </c>
      <c r="K470" s="9">
        <f t="shared" si="89"/>
        <v>3</v>
      </c>
      <c r="L470" s="8">
        <f t="shared" si="90"/>
        <v>1</v>
      </c>
      <c r="M470" s="2">
        <f t="shared" si="91"/>
        <v>0.27566807313642755</v>
      </c>
      <c r="N470" s="2">
        <f t="shared" si="92"/>
        <v>0.24753867791842477</v>
      </c>
      <c r="O470" s="2">
        <f t="shared" si="93"/>
        <v>0.41912798874824192</v>
      </c>
      <c r="P470" s="2">
        <f t="shared" si="94"/>
        <v>5.766526019690571E-2</v>
      </c>
      <c r="Q470" s="1">
        <v>196</v>
      </c>
      <c r="R470" s="1">
        <v>176</v>
      </c>
      <c r="S470" s="1">
        <v>298</v>
      </c>
      <c r="U470" s="1">
        <v>41</v>
      </c>
      <c r="W470" s="1"/>
      <c r="X470" s="1"/>
      <c r="Z470" t="s">
        <v>2578</v>
      </c>
      <c r="AA470" t="e">
        <f>#REF!</f>
        <v>#REF!</v>
      </c>
      <c r="AD470" s="35">
        <v>23</v>
      </c>
      <c r="AE470" s="37">
        <v>27</v>
      </c>
      <c r="AF470" s="37">
        <v>65</v>
      </c>
      <c r="AG470" s="41">
        <v>46790</v>
      </c>
      <c r="AH470" s="41">
        <f t="shared" si="96"/>
        <v>23027</v>
      </c>
      <c r="AI470" t="s">
        <v>918</v>
      </c>
    </row>
    <row r="471" spans="1:35" hidden="1" outlineLevel="1">
      <c r="A471" t="s">
        <v>2366</v>
      </c>
      <c r="B471" s="11" t="s">
        <v>2310</v>
      </c>
      <c r="E471" s="1">
        <f t="shared" si="95"/>
        <v>140</v>
      </c>
      <c r="G471" s="1">
        <v>77</v>
      </c>
      <c r="H471" s="2"/>
      <c r="I471" s="2">
        <f t="shared" si="97"/>
        <v>0.55000000000000004</v>
      </c>
      <c r="J471" s="10">
        <f t="shared" si="88"/>
        <v>3</v>
      </c>
      <c r="K471" s="9">
        <f t="shared" si="89"/>
        <v>1</v>
      </c>
      <c r="L471" s="8">
        <f t="shared" si="90"/>
        <v>2</v>
      </c>
      <c r="M471" s="2">
        <f t="shared" si="91"/>
        <v>0.16428571428571428</v>
      </c>
      <c r="N471" s="2">
        <f t="shared" si="92"/>
        <v>0.43571428571428572</v>
      </c>
      <c r="O471" s="2">
        <f t="shared" si="93"/>
        <v>0.37142857142857144</v>
      </c>
      <c r="P471" s="2">
        <f t="shared" si="94"/>
        <v>2.8571428571428581E-2</v>
      </c>
      <c r="Q471" s="1">
        <v>23</v>
      </c>
      <c r="R471" s="1">
        <v>61</v>
      </c>
      <c r="S471" s="1">
        <v>52</v>
      </c>
      <c r="U471" s="1">
        <v>4</v>
      </c>
      <c r="W471" s="1"/>
      <c r="X471" s="1"/>
      <c r="Z471" t="s">
        <v>1681</v>
      </c>
      <c r="AA471" t="e">
        <f>#REF!</f>
        <v>#REF!</v>
      </c>
      <c r="AD471" s="35">
        <v>23</v>
      </c>
      <c r="AE471" s="37">
        <v>25</v>
      </c>
      <c r="AF471" s="37">
        <v>95</v>
      </c>
      <c r="AG471" s="41">
        <v>47140</v>
      </c>
      <c r="AH471" s="41">
        <f t="shared" si="96"/>
        <v>23025</v>
      </c>
      <c r="AI471" t="s">
        <v>918</v>
      </c>
    </row>
    <row r="472" spans="1:35" hidden="1" outlineLevel="1">
      <c r="A472" t="s">
        <v>2476</v>
      </c>
      <c r="B472" s="11" t="s">
        <v>2310</v>
      </c>
      <c r="E472" s="1">
        <f t="shared" si="95"/>
        <v>45</v>
      </c>
      <c r="G472" s="1">
        <v>22</v>
      </c>
      <c r="H472" s="2"/>
      <c r="I472" s="2">
        <f t="shared" si="97"/>
        <v>0.48888888888888887</v>
      </c>
      <c r="J472" s="10">
        <f t="shared" si="88"/>
        <v>3</v>
      </c>
      <c r="K472" s="9">
        <f t="shared" si="89"/>
        <v>2</v>
      </c>
      <c r="L472" s="8">
        <f t="shared" si="90"/>
        <v>1</v>
      </c>
      <c r="M472" s="2">
        <f t="shared" si="91"/>
        <v>6.6666666666666666E-2</v>
      </c>
      <c r="N472" s="2">
        <f t="shared" si="92"/>
        <v>0.37777777777777777</v>
      </c>
      <c r="O472" s="2">
        <f t="shared" si="93"/>
        <v>0.55555555555555558</v>
      </c>
      <c r="P472" s="2">
        <f t="shared" si="94"/>
        <v>0</v>
      </c>
      <c r="Q472" s="1">
        <v>3</v>
      </c>
      <c r="R472" s="1">
        <v>17</v>
      </c>
      <c r="S472" s="1">
        <v>25</v>
      </c>
      <c r="U472" s="1">
        <v>0</v>
      </c>
      <c r="W472" s="1"/>
      <c r="X472" s="1"/>
      <c r="Z472" t="s">
        <v>660</v>
      </c>
      <c r="AA472" t="e">
        <f>#REF!</f>
        <v>#REF!</v>
      </c>
      <c r="AD472" s="35">
        <v>23</v>
      </c>
      <c r="AE472" s="37">
        <v>3</v>
      </c>
      <c r="AF472" s="37">
        <v>215</v>
      </c>
      <c r="AG472" s="41">
        <v>47175</v>
      </c>
      <c r="AH472" s="41">
        <f t="shared" si="96"/>
        <v>23003</v>
      </c>
      <c r="AI472" t="s">
        <v>44</v>
      </c>
    </row>
    <row r="473" spans="1:35" hidden="1" outlineLevel="1">
      <c r="A473" t="s">
        <v>1528</v>
      </c>
      <c r="B473" s="11" t="s">
        <v>2310</v>
      </c>
      <c r="E473" s="1">
        <f t="shared" si="95"/>
        <v>612</v>
      </c>
      <c r="G473" s="1">
        <v>366</v>
      </c>
      <c r="H473" s="2"/>
      <c r="I473" s="2">
        <f t="shared" si="97"/>
        <v>0.59803921568627449</v>
      </c>
      <c r="J473" s="10">
        <f t="shared" si="88"/>
        <v>3</v>
      </c>
      <c r="K473" s="9">
        <f t="shared" si="89"/>
        <v>1</v>
      </c>
      <c r="L473" s="8">
        <f t="shared" si="90"/>
        <v>2</v>
      </c>
      <c r="M473" s="2">
        <f t="shared" si="91"/>
        <v>0.15359477124183007</v>
      </c>
      <c r="N473" s="2">
        <f t="shared" si="92"/>
        <v>0.46895424836601307</v>
      </c>
      <c r="O473" s="2">
        <f t="shared" si="93"/>
        <v>0.34967320261437906</v>
      </c>
      <c r="P473" s="2">
        <f t="shared" si="94"/>
        <v>2.777777777777779E-2</v>
      </c>
      <c r="Q473" s="1">
        <v>94</v>
      </c>
      <c r="R473" s="1">
        <v>287</v>
      </c>
      <c r="S473" s="1">
        <v>214</v>
      </c>
      <c r="U473" s="1">
        <v>17</v>
      </c>
      <c r="W473" s="1"/>
      <c r="X473" s="1"/>
      <c r="Z473" t="s">
        <v>2578</v>
      </c>
      <c r="AA473" t="e">
        <f>#REF!</f>
        <v>#REF!</v>
      </c>
      <c r="AD473" s="35">
        <v>23</v>
      </c>
      <c r="AE473" s="37">
        <v>27</v>
      </c>
      <c r="AF473" s="37">
        <v>70</v>
      </c>
      <c r="AG473" s="41">
        <v>47245</v>
      </c>
      <c r="AH473" s="41">
        <f t="shared" si="96"/>
        <v>23027</v>
      </c>
      <c r="AI473" t="s">
        <v>918</v>
      </c>
    </row>
    <row r="474" spans="1:35" hidden="1" outlineLevel="1">
      <c r="A474" t="s">
        <v>2723</v>
      </c>
      <c r="B474" s="11" t="s">
        <v>2310</v>
      </c>
      <c r="E474" s="1">
        <f t="shared" si="95"/>
        <v>383</v>
      </c>
      <c r="G474" s="1">
        <v>172</v>
      </c>
      <c r="H474" s="2"/>
      <c r="I474" s="2">
        <f t="shared" si="97"/>
        <v>0.44908616187989558</v>
      </c>
      <c r="J474" s="10">
        <f t="shared" si="88"/>
        <v>2</v>
      </c>
      <c r="K474" s="9">
        <f t="shared" si="89"/>
        <v>3</v>
      </c>
      <c r="L474" s="8">
        <f t="shared" si="90"/>
        <v>1</v>
      </c>
      <c r="M474" s="2">
        <f t="shared" si="91"/>
        <v>0.34464751958224543</v>
      </c>
      <c r="N474" s="2">
        <f t="shared" si="92"/>
        <v>0.24020887728459531</v>
      </c>
      <c r="O474" s="2">
        <f t="shared" si="93"/>
        <v>0.391644908616188</v>
      </c>
      <c r="P474" s="2">
        <f t="shared" si="94"/>
        <v>2.3498694516971341E-2</v>
      </c>
      <c r="Q474" s="1">
        <v>132</v>
      </c>
      <c r="R474" s="1">
        <v>92</v>
      </c>
      <c r="S474" s="1">
        <v>150</v>
      </c>
      <c r="U474" s="1">
        <v>9</v>
      </c>
      <c r="W474" s="1"/>
      <c r="X474" s="1"/>
      <c r="Z474" t="s">
        <v>1681</v>
      </c>
      <c r="AA474" t="e">
        <f>#REF!</f>
        <v>#REF!</v>
      </c>
      <c r="AD474" s="35">
        <v>23</v>
      </c>
      <c r="AE474" s="37">
        <v>25</v>
      </c>
      <c r="AF474" s="37">
        <v>100</v>
      </c>
      <c r="AG474" s="41">
        <v>47455</v>
      </c>
      <c r="AH474" s="41">
        <f t="shared" si="96"/>
        <v>23025</v>
      </c>
      <c r="AI474" t="s">
        <v>918</v>
      </c>
    </row>
    <row r="475" spans="1:35" hidden="1" outlineLevel="1">
      <c r="A475" t="s">
        <v>2878</v>
      </c>
      <c r="B475" s="11" t="s">
        <v>2310</v>
      </c>
      <c r="E475" s="1">
        <f t="shared" si="95"/>
        <v>186</v>
      </c>
      <c r="G475" s="1">
        <v>94</v>
      </c>
      <c r="H475" s="2"/>
      <c r="I475" s="2">
        <f t="shared" si="97"/>
        <v>0.5053763440860215</v>
      </c>
      <c r="J475" s="10">
        <f t="shared" si="88"/>
        <v>3</v>
      </c>
      <c r="K475" s="9">
        <f t="shared" si="89"/>
        <v>2</v>
      </c>
      <c r="L475" s="8">
        <f t="shared" si="90"/>
        <v>1</v>
      </c>
      <c r="M475" s="2">
        <f t="shared" si="91"/>
        <v>0.19354838709677419</v>
      </c>
      <c r="N475" s="2">
        <f t="shared" si="92"/>
        <v>0.35483870967741937</v>
      </c>
      <c r="O475" s="2">
        <f t="shared" si="93"/>
        <v>0.43010752688172044</v>
      </c>
      <c r="P475" s="2">
        <f t="shared" si="94"/>
        <v>2.1505376344085947E-2</v>
      </c>
      <c r="Q475" s="1">
        <v>36</v>
      </c>
      <c r="R475" s="1">
        <v>66</v>
      </c>
      <c r="S475" s="1">
        <v>80</v>
      </c>
      <c r="U475" s="1">
        <v>4</v>
      </c>
      <c r="W475" s="1"/>
      <c r="X475" s="1"/>
      <c r="Z475" t="s">
        <v>710</v>
      </c>
      <c r="AA475" t="e">
        <f>#REF!</f>
        <v>#REF!</v>
      </c>
      <c r="AD475" s="35">
        <v>23</v>
      </c>
      <c r="AE475" s="37">
        <v>19</v>
      </c>
      <c r="AF475" s="37">
        <v>225</v>
      </c>
      <c r="AG475" s="41">
        <v>47560</v>
      </c>
      <c r="AH475" s="41">
        <f t="shared" si="96"/>
        <v>23019</v>
      </c>
      <c r="AI475" t="s">
        <v>918</v>
      </c>
    </row>
    <row r="476" spans="1:35" hidden="1" outlineLevel="1">
      <c r="A476" t="s">
        <v>2121</v>
      </c>
      <c r="B476" s="11" t="s">
        <v>2310</v>
      </c>
      <c r="E476" s="1">
        <f t="shared" si="95"/>
        <v>1748</v>
      </c>
      <c r="G476" s="1">
        <v>1089</v>
      </c>
      <c r="H476" s="2"/>
      <c r="I476" s="2">
        <f t="shared" si="97"/>
        <v>0.62299771167048057</v>
      </c>
      <c r="J476" s="10">
        <f t="shared" si="88"/>
        <v>3</v>
      </c>
      <c r="K476" s="9">
        <f t="shared" si="89"/>
        <v>2</v>
      </c>
      <c r="L476" s="8">
        <f t="shared" si="90"/>
        <v>1</v>
      </c>
      <c r="M476" s="2">
        <f t="shared" si="91"/>
        <v>0.290045766590389</v>
      </c>
      <c r="N476" s="2">
        <f t="shared" si="92"/>
        <v>0.33180778032036612</v>
      </c>
      <c r="O476" s="2">
        <f t="shared" si="93"/>
        <v>0.35469107551487417</v>
      </c>
      <c r="P476" s="2">
        <f t="shared" si="94"/>
        <v>2.3455377574370662E-2</v>
      </c>
      <c r="Q476" s="1">
        <v>507</v>
      </c>
      <c r="R476" s="1">
        <v>580</v>
      </c>
      <c r="S476" s="1">
        <v>620</v>
      </c>
      <c r="U476" s="1">
        <v>41</v>
      </c>
      <c r="W476" s="1"/>
      <c r="X476" s="1"/>
      <c r="Z476" t="s">
        <v>2930</v>
      </c>
      <c r="AA476" t="e">
        <f>#REF!</f>
        <v>#REF!</v>
      </c>
      <c r="AD476" s="35">
        <v>23</v>
      </c>
      <c r="AE476" s="37">
        <v>9</v>
      </c>
      <c r="AF476" s="37">
        <v>100</v>
      </c>
      <c r="AG476" s="41">
        <v>47630</v>
      </c>
      <c r="AH476" s="41">
        <f t="shared" si="96"/>
        <v>23009</v>
      </c>
      <c r="AI476" t="s">
        <v>918</v>
      </c>
    </row>
    <row r="477" spans="1:35" hidden="1" outlineLevel="1">
      <c r="A477" t="s">
        <v>1338</v>
      </c>
      <c r="B477" s="11" t="s">
        <v>2310</v>
      </c>
      <c r="E477" s="1">
        <f t="shared" si="95"/>
        <v>1313</v>
      </c>
      <c r="G477" s="1">
        <v>790</v>
      </c>
      <c r="H477" s="2"/>
      <c r="I477" s="2">
        <f t="shared" si="97"/>
        <v>0.60167555217060165</v>
      </c>
      <c r="J477" s="10">
        <f t="shared" si="88"/>
        <v>2</v>
      </c>
      <c r="K477" s="9">
        <f t="shared" si="89"/>
        <v>3</v>
      </c>
      <c r="L477" s="8">
        <f t="shared" si="90"/>
        <v>1</v>
      </c>
      <c r="M477" s="2">
        <f t="shared" si="91"/>
        <v>0.30236100533130233</v>
      </c>
      <c r="N477" s="2">
        <f t="shared" si="92"/>
        <v>0.28636709824828638</v>
      </c>
      <c r="O477" s="2">
        <f t="shared" si="93"/>
        <v>0.36633663366336633</v>
      </c>
      <c r="P477" s="2">
        <f t="shared" si="94"/>
        <v>4.4935262757044903E-2</v>
      </c>
      <c r="Q477" s="1">
        <v>397</v>
      </c>
      <c r="R477" s="1">
        <v>376</v>
      </c>
      <c r="S477" s="1">
        <v>481</v>
      </c>
      <c r="U477" s="1">
        <v>59</v>
      </c>
      <c r="W477" s="1"/>
      <c r="X477" s="1"/>
      <c r="Z477" t="s">
        <v>668</v>
      </c>
      <c r="AA477" t="e">
        <f>#REF!</f>
        <v>#REF!</v>
      </c>
      <c r="AD477" s="35">
        <v>23</v>
      </c>
      <c r="AE477" s="37">
        <v>11</v>
      </c>
      <c r="AF477" s="37">
        <v>75</v>
      </c>
      <c r="AG477" s="41">
        <v>47770</v>
      </c>
      <c r="AH477" s="41">
        <f t="shared" si="96"/>
        <v>23011</v>
      </c>
      <c r="AI477" t="s">
        <v>918</v>
      </c>
    </row>
    <row r="478" spans="1:35" hidden="1" outlineLevel="1">
      <c r="A478" t="s">
        <v>1312</v>
      </c>
      <c r="B478" s="11" t="s">
        <v>2310</v>
      </c>
      <c r="E478" s="1">
        <f t="shared" si="95"/>
        <v>3038</v>
      </c>
      <c r="G478" s="1">
        <v>1550</v>
      </c>
      <c r="H478" s="2"/>
      <c r="I478" s="2">
        <f t="shared" si="97"/>
        <v>0.51020408163265307</v>
      </c>
      <c r="J478" s="10">
        <f t="shared" si="88"/>
        <v>3</v>
      </c>
      <c r="K478" s="9">
        <f t="shared" si="89"/>
        <v>2</v>
      </c>
      <c r="L478" s="8">
        <f t="shared" si="90"/>
        <v>1</v>
      </c>
      <c r="M478" s="2">
        <f t="shared" si="91"/>
        <v>0.24358130348913759</v>
      </c>
      <c r="N478" s="2">
        <f t="shared" si="92"/>
        <v>0.29163923633969718</v>
      </c>
      <c r="O478" s="2">
        <f t="shared" si="93"/>
        <v>0.42429229756418696</v>
      </c>
      <c r="P478" s="2">
        <f t="shared" si="94"/>
        <v>4.0487162606978211E-2</v>
      </c>
      <c r="Q478" s="1">
        <v>740</v>
      </c>
      <c r="R478" s="1">
        <v>886</v>
      </c>
      <c r="S478" s="1">
        <v>1289</v>
      </c>
      <c r="U478" s="1">
        <v>123</v>
      </c>
      <c r="W478" s="1"/>
      <c r="X478" s="1"/>
      <c r="Z478" t="s">
        <v>204</v>
      </c>
      <c r="AA478" t="e">
        <f>#REF!</f>
        <v>#REF!</v>
      </c>
      <c r="AD478" s="35">
        <v>23</v>
      </c>
      <c r="AE478" s="37">
        <v>5</v>
      </c>
      <c r="AF478" s="37">
        <v>65</v>
      </c>
      <c r="AG478" s="41">
        <v>48085</v>
      </c>
      <c r="AH478" s="41">
        <f t="shared" si="96"/>
        <v>23005</v>
      </c>
      <c r="AI478" t="s">
        <v>918</v>
      </c>
    </row>
    <row r="479" spans="1:35" hidden="1" outlineLevel="1">
      <c r="A479" t="s">
        <v>2662</v>
      </c>
      <c r="B479" s="11" t="s">
        <v>2310</v>
      </c>
      <c r="E479" s="1">
        <f t="shared" si="95"/>
        <v>41</v>
      </c>
      <c r="G479" s="1">
        <v>13</v>
      </c>
      <c r="H479" s="2"/>
      <c r="I479" s="2">
        <f t="shared" si="97"/>
        <v>0.31707317073170732</v>
      </c>
      <c r="J479" s="10">
        <f t="shared" si="88"/>
        <v>1</v>
      </c>
      <c r="K479" s="9">
        <f t="shared" si="89"/>
        <v>2</v>
      </c>
      <c r="L479" s="8">
        <f t="shared" si="90"/>
        <v>3</v>
      </c>
      <c r="M479" s="2">
        <f t="shared" si="91"/>
        <v>0.53658536585365857</v>
      </c>
      <c r="N479" s="2">
        <f t="shared" si="92"/>
        <v>0.29268292682926828</v>
      </c>
      <c r="O479" s="2">
        <f t="shared" si="93"/>
        <v>0.17073170731707318</v>
      </c>
      <c r="P479" s="2">
        <f t="shared" si="94"/>
        <v>-2.7755575615628914E-17</v>
      </c>
      <c r="Q479" s="1">
        <v>22</v>
      </c>
      <c r="R479" s="1">
        <v>12</v>
      </c>
      <c r="S479" s="1">
        <v>7</v>
      </c>
      <c r="U479" s="1">
        <v>0</v>
      </c>
      <c r="W479" s="1"/>
      <c r="X479" s="1"/>
      <c r="Z479" t="s">
        <v>660</v>
      </c>
      <c r="AA479" t="e">
        <f>#REF!</f>
        <v>#REF!</v>
      </c>
      <c r="AD479" s="35">
        <v>23</v>
      </c>
      <c r="AE479" s="37">
        <v>3</v>
      </c>
      <c r="AF479" s="37">
        <v>220</v>
      </c>
      <c r="AG479" s="41">
        <v>48120</v>
      </c>
      <c r="AH479" s="41">
        <f t="shared" si="96"/>
        <v>23003</v>
      </c>
      <c r="AI479" t="s">
        <v>44</v>
      </c>
    </row>
    <row r="480" spans="1:35" hidden="1" outlineLevel="1">
      <c r="A480" t="s">
        <v>1558</v>
      </c>
      <c r="B480" s="11" t="s">
        <v>2310</v>
      </c>
      <c r="E480" s="1">
        <f t="shared" si="95"/>
        <v>300</v>
      </c>
      <c r="G480" s="1">
        <v>167</v>
      </c>
      <c r="H480" s="2"/>
      <c r="I480" s="2">
        <f t="shared" si="97"/>
        <v>0.55666666666666664</v>
      </c>
      <c r="J480" s="10">
        <f t="shared" si="88"/>
        <v>1</v>
      </c>
      <c r="K480" s="9">
        <f t="shared" si="89"/>
        <v>2</v>
      </c>
      <c r="L480" s="8">
        <f t="shared" si="90"/>
        <v>3</v>
      </c>
      <c r="M480" s="2">
        <f t="shared" si="91"/>
        <v>0.54</v>
      </c>
      <c r="N480" s="2">
        <f t="shared" si="92"/>
        <v>0.25</v>
      </c>
      <c r="O480" s="2">
        <f t="shared" si="93"/>
        <v>0.19666666666666666</v>
      </c>
      <c r="P480" s="2">
        <f t="shared" si="94"/>
        <v>1.3333333333333308E-2</v>
      </c>
      <c r="Q480" s="1">
        <f>107+55</f>
        <v>162</v>
      </c>
      <c r="R480" s="1">
        <f>35+40</f>
        <v>75</v>
      </c>
      <c r="S480" s="1">
        <f>36+23</f>
        <v>59</v>
      </c>
      <c r="U480" s="1">
        <f>1+3</f>
        <v>4</v>
      </c>
      <c r="W480" s="1"/>
      <c r="X480" s="1"/>
      <c r="Z480" t="s">
        <v>660</v>
      </c>
      <c r="AA480" t="e">
        <f>#REF!</f>
        <v>#REF!</v>
      </c>
      <c r="AD480" s="35">
        <v>23</v>
      </c>
      <c r="AE480" s="37">
        <v>3</v>
      </c>
      <c r="AF480" s="37">
        <v>225</v>
      </c>
      <c r="AG480" s="41">
        <v>48575</v>
      </c>
      <c r="AH480" s="41">
        <f t="shared" si="96"/>
        <v>23003</v>
      </c>
      <c r="AI480" t="s">
        <v>918</v>
      </c>
    </row>
    <row r="481" spans="1:35" hidden="1" outlineLevel="1">
      <c r="A481" t="s">
        <v>1313</v>
      </c>
      <c r="B481" s="11" t="s">
        <v>2310</v>
      </c>
      <c r="E481" s="1">
        <f t="shared" si="95"/>
        <v>3765</v>
      </c>
      <c r="G481" s="1">
        <v>2268</v>
      </c>
      <c r="H481" s="2"/>
      <c r="I481" s="2">
        <f t="shared" si="97"/>
        <v>0.60239043824701199</v>
      </c>
      <c r="J481" s="10">
        <f t="shared" si="88"/>
        <v>3</v>
      </c>
      <c r="K481" s="9">
        <f t="shared" si="89"/>
        <v>2</v>
      </c>
      <c r="L481" s="8">
        <f t="shared" si="90"/>
        <v>1</v>
      </c>
      <c r="M481" s="2">
        <f t="shared" si="91"/>
        <v>0.23877822045152722</v>
      </c>
      <c r="N481" s="2">
        <f t="shared" si="92"/>
        <v>0.29880478087649404</v>
      </c>
      <c r="O481" s="2">
        <f t="shared" si="93"/>
        <v>0.43373173970783535</v>
      </c>
      <c r="P481" s="2">
        <f t="shared" si="94"/>
        <v>2.8685258964143423E-2</v>
      </c>
      <c r="Q481" s="1">
        <v>899</v>
      </c>
      <c r="R481" s="1">
        <v>1125</v>
      </c>
      <c r="S481" s="1">
        <v>1633</v>
      </c>
      <c r="U481" s="1">
        <v>108</v>
      </c>
      <c r="W481" s="1"/>
      <c r="X481" s="1"/>
      <c r="Z481" t="s">
        <v>204</v>
      </c>
      <c r="AA481" t="e">
        <f>#REF!</f>
        <v>#REF!</v>
      </c>
      <c r="AD481" s="35">
        <v>23</v>
      </c>
      <c r="AE481" s="37">
        <v>5</v>
      </c>
      <c r="AF481" s="37">
        <v>70</v>
      </c>
      <c r="AG481" s="41">
        <v>48820</v>
      </c>
      <c r="AH481" s="41">
        <f t="shared" si="96"/>
        <v>23005</v>
      </c>
      <c r="AI481" t="s">
        <v>918</v>
      </c>
    </row>
    <row r="482" spans="1:35" hidden="1" outlineLevel="1">
      <c r="A482" t="s">
        <v>806</v>
      </c>
      <c r="B482" s="11" t="s">
        <v>2310</v>
      </c>
      <c r="E482" s="1">
        <f t="shared" si="95"/>
        <v>396</v>
      </c>
      <c r="G482" s="1">
        <v>230</v>
      </c>
      <c r="H482" s="2"/>
      <c r="I482" s="2">
        <f t="shared" si="97"/>
        <v>0.58080808080808077</v>
      </c>
      <c r="J482" s="10">
        <f t="shared" si="88"/>
        <v>3</v>
      </c>
      <c r="K482" s="9">
        <f t="shared" si="89"/>
        <v>1</v>
      </c>
      <c r="L482" s="8">
        <f t="shared" si="90"/>
        <v>2</v>
      </c>
      <c r="M482" s="2">
        <f t="shared" si="91"/>
        <v>0.18686868686868688</v>
      </c>
      <c r="N482" s="2">
        <f t="shared" si="92"/>
        <v>0.47979797979797978</v>
      </c>
      <c r="O482" s="2">
        <f t="shared" si="93"/>
        <v>0.33333333333333331</v>
      </c>
      <c r="P482" s="2">
        <f t="shared" si="94"/>
        <v>5.5511151231257827E-17</v>
      </c>
      <c r="Q482" s="1">
        <v>74</v>
      </c>
      <c r="R482" s="1">
        <v>190</v>
      </c>
      <c r="S482" s="1">
        <v>132</v>
      </c>
      <c r="U482" s="1">
        <v>0</v>
      </c>
      <c r="W482" s="1"/>
      <c r="X482" s="1"/>
      <c r="Z482" t="s">
        <v>660</v>
      </c>
      <c r="AA482" t="e">
        <f>#REF!</f>
        <v>#REF!</v>
      </c>
      <c r="AD482" s="35">
        <v>23</v>
      </c>
      <c r="AE482" s="37">
        <v>3</v>
      </c>
      <c r="AF482" s="37">
        <v>230</v>
      </c>
      <c r="AG482" s="41">
        <v>48960</v>
      </c>
      <c r="AH482" s="41">
        <f t="shared" si="96"/>
        <v>23003</v>
      </c>
      <c r="AI482" t="s">
        <v>918</v>
      </c>
    </row>
    <row r="483" spans="1:35" hidden="1" outlineLevel="1">
      <c r="A483" t="s">
        <v>804</v>
      </c>
      <c r="B483" s="11" t="s">
        <v>2310</v>
      </c>
      <c r="E483" s="1">
        <f t="shared" si="95"/>
        <v>658</v>
      </c>
      <c r="G483" s="1">
        <v>343</v>
      </c>
      <c r="H483" s="2"/>
      <c r="I483" s="2">
        <f t="shared" si="97"/>
        <v>0.52127659574468088</v>
      </c>
      <c r="J483" s="10">
        <f t="shared" si="88"/>
        <v>3</v>
      </c>
      <c r="K483" s="9">
        <f t="shared" si="89"/>
        <v>2</v>
      </c>
      <c r="L483" s="8">
        <f t="shared" si="90"/>
        <v>1</v>
      </c>
      <c r="M483" s="2">
        <f t="shared" si="91"/>
        <v>0.18237082066869301</v>
      </c>
      <c r="N483" s="2">
        <f t="shared" si="92"/>
        <v>0.35410334346504557</v>
      </c>
      <c r="O483" s="2">
        <f t="shared" si="93"/>
        <v>0.43313069908814589</v>
      </c>
      <c r="P483" s="2">
        <f t="shared" si="94"/>
        <v>3.0395136778115506E-2</v>
      </c>
      <c r="Q483" s="1">
        <v>120</v>
      </c>
      <c r="R483" s="1">
        <v>233</v>
      </c>
      <c r="S483" s="1">
        <v>285</v>
      </c>
      <c r="U483" s="1">
        <v>20</v>
      </c>
      <c r="W483" s="1"/>
      <c r="X483" s="1"/>
      <c r="Z483" t="s">
        <v>1681</v>
      </c>
      <c r="AA483" t="e">
        <f>#REF!</f>
        <v>#REF!</v>
      </c>
      <c r="AD483" s="35">
        <v>23</v>
      </c>
      <c r="AE483" s="37">
        <v>25</v>
      </c>
      <c r="AF483" s="37">
        <v>105</v>
      </c>
      <c r="AG483" s="41">
        <v>49205</v>
      </c>
      <c r="AH483" s="41">
        <f t="shared" si="96"/>
        <v>23025</v>
      </c>
      <c r="AI483" t="s">
        <v>918</v>
      </c>
    </row>
    <row r="484" spans="1:35" hidden="1" outlineLevel="1">
      <c r="A484" t="s">
        <v>74</v>
      </c>
      <c r="B484" s="11" t="s">
        <v>2310</v>
      </c>
      <c r="E484" s="1">
        <f t="shared" si="95"/>
        <v>1217</v>
      </c>
      <c r="G484" s="1">
        <v>724</v>
      </c>
      <c r="H484" s="2"/>
      <c r="I484" s="2">
        <f t="shared" si="97"/>
        <v>0.59490550534100251</v>
      </c>
      <c r="J484" s="10">
        <f t="shared" si="88"/>
        <v>3</v>
      </c>
      <c r="K484" s="9">
        <f t="shared" si="89"/>
        <v>1</v>
      </c>
      <c r="L484" s="8">
        <f t="shared" si="90"/>
        <v>2</v>
      </c>
      <c r="M484" s="2">
        <f t="shared" si="91"/>
        <v>0.20213640098603122</v>
      </c>
      <c r="N484" s="2">
        <f t="shared" si="92"/>
        <v>0.390304026294166</v>
      </c>
      <c r="O484" s="2">
        <f t="shared" si="93"/>
        <v>0.35661462612982747</v>
      </c>
      <c r="P484" s="2">
        <f t="shared" si="94"/>
        <v>5.0944946589975282E-2</v>
      </c>
      <c r="Q484" s="1">
        <v>246</v>
      </c>
      <c r="R484" s="1">
        <v>475</v>
      </c>
      <c r="S484" s="1">
        <v>434</v>
      </c>
      <c r="U484" s="1">
        <v>62</v>
      </c>
      <c r="W484" s="1"/>
      <c r="X484" s="1"/>
      <c r="Z484" t="s">
        <v>2014</v>
      </c>
      <c r="AA484" t="e">
        <f>#REF!</f>
        <v>#REF!</v>
      </c>
      <c r="AD484" s="35">
        <v>23</v>
      </c>
      <c r="AE484" s="37">
        <v>7</v>
      </c>
      <c r="AF484" s="37">
        <v>60</v>
      </c>
      <c r="AG484" s="41">
        <v>49345</v>
      </c>
      <c r="AH484" s="41">
        <f t="shared" si="96"/>
        <v>23007</v>
      </c>
      <c r="AI484" t="s">
        <v>918</v>
      </c>
    </row>
    <row r="485" spans="1:35" hidden="1" outlineLevel="1">
      <c r="A485" t="s">
        <v>1367</v>
      </c>
      <c r="B485" s="11" t="s">
        <v>2310</v>
      </c>
      <c r="E485" s="1">
        <f t="shared" si="95"/>
        <v>501</v>
      </c>
      <c r="G485" s="1">
        <v>264</v>
      </c>
      <c r="H485" s="2"/>
      <c r="I485" s="2">
        <f t="shared" si="97"/>
        <v>0.52694610778443118</v>
      </c>
      <c r="J485" s="10">
        <f t="shared" si="88"/>
        <v>3</v>
      </c>
      <c r="K485" s="9">
        <f t="shared" si="89"/>
        <v>1</v>
      </c>
      <c r="L485" s="8">
        <f t="shared" si="90"/>
        <v>1</v>
      </c>
      <c r="M485" s="2">
        <f t="shared" si="91"/>
        <v>0.249500998003992</v>
      </c>
      <c r="N485" s="2">
        <f t="shared" si="92"/>
        <v>0.3652694610778443</v>
      </c>
      <c r="O485" s="2">
        <f t="shared" si="93"/>
        <v>0.3652694610778443</v>
      </c>
      <c r="P485" s="2">
        <f t="shared" si="94"/>
        <v>1.9960079840319445E-2</v>
      </c>
      <c r="Q485" s="1">
        <v>125</v>
      </c>
      <c r="R485" s="1">
        <v>183</v>
      </c>
      <c r="S485" s="1">
        <v>183</v>
      </c>
      <c r="U485" s="1">
        <v>10</v>
      </c>
      <c r="W485" s="1"/>
      <c r="X485" s="1"/>
      <c r="Z485" t="s">
        <v>660</v>
      </c>
      <c r="AA485" t="e">
        <f>#REF!</f>
        <v>#REF!</v>
      </c>
      <c r="AD485" s="35">
        <v>23</v>
      </c>
      <c r="AE485" s="37">
        <v>3</v>
      </c>
      <c r="AF485" s="37">
        <v>235</v>
      </c>
      <c r="AG485" s="41">
        <v>49415</v>
      </c>
      <c r="AH485" s="41">
        <f t="shared" si="96"/>
        <v>23003</v>
      </c>
      <c r="AI485" t="s">
        <v>918</v>
      </c>
    </row>
    <row r="486" spans="1:35" hidden="1" outlineLevel="1">
      <c r="A486" t="s">
        <v>1933</v>
      </c>
      <c r="B486" s="11" t="s">
        <v>2310</v>
      </c>
      <c r="E486" s="1">
        <f t="shared" si="95"/>
        <v>579</v>
      </c>
      <c r="G486" s="1">
        <v>326</v>
      </c>
      <c r="H486" s="2"/>
      <c r="I486" s="2">
        <f t="shared" si="97"/>
        <v>0.56303972366148536</v>
      </c>
      <c r="J486" s="10">
        <f t="shared" si="88"/>
        <v>3</v>
      </c>
      <c r="K486" s="9">
        <f t="shared" si="89"/>
        <v>1</v>
      </c>
      <c r="L486" s="8">
        <f t="shared" si="90"/>
        <v>2</v>
      </c>
      <c r="M486" s="2">
        <f t="shared" si="91"/>
        <v>0.22970639032815199</v>
      </c>
      <c r="N486" s="2">
        <f t="shared" si="92"/>
        <v>0.40069084628670121</v>
      </c>
      <c r="O486" s="2">
        <f t="shared" si="93"/>
        <v>0.34542314335060448</v>
      </c>
      <c r="P486" s="2">
        <f t="shared" si="94"/>
        <v>2.4179620034542326E-2</v>
      </c>
      <c r="Q486" s="1">
        <v>133</v>
      </c>
      <c r="R486" s="1">
        <v>232</v>
      </c>
      <c r="S486" s="1">
        <v>200</v>
      </c>
      <c r="U486" s="1">
        <v>14</v>
      </c>
      <c r="W486" s="1"/>
      <c r="X486" s="1"/>
      <c r="Z486" t="s">
        <v>2014</v>
      </c>
      <c r="AA486" t="e">
        <f>#REF!</f>
        <v>#REF!</v>
      </c>
      <c r="AD486" s="35">
        <v>23</v>
      </c>
      <c r="AE486" s="37">
        <v>7</v>
      </c>
      <c r="AF486" s="37">
        <v>65</v>
      </c>
      <c r="AG486" s="41">
        <v>49520</v>
      </c>
      <c r="AH486" s="41">
        <f t="shared" si="96"/>
        <v>23007</v>
      </c>
      <c r="AI486" t="s">
        <v>918</v>
      </c>
    </row>
    <row r="487" spans="1:35" hidden="1" outlineLevel="1">
      <c r="A487" t="s">
        <v>1280</v>
      </c>
      <c r="B487" s="11" t="s">
        <v>2310</v>
      </c>
      <c r="E487" s="1">
        <f t="shared" si="95"/>
        <v>972</v>
      </c>
      <c r="G487" s="1">
        <v>662</v>
      </c>
      <c r="H487" s="2"/>
      <c r="I487" s="2">
        <f t="shared" si="97"/>
        <v>0.68106995884773658</v>
      </c>
      <c r="J487" s="10">
        <f t="shared" si="88"/>
        <v>3</v>
      </c>
      <c r="K487" s="9">
        <f t="shared" si="89"/>
        <v>2</v>
      </c>
      <c r="L487" s="8">
        <f t="shared" si="90"/>
        <v>1</v>
      </c>
      <c r="M487" s="2">
        <f t="shared" si="91"/>
        <v>0.23662551440329219</v>
      </c>
      <c r="N487" s="2">
        <f t="shared" si="92"/>
        <v>0.2839506172839506</v>
      </c>
      <c r="O487" s="2">
        <f t="shared" si="93"/>
        <v>0.45781893004115226</v>
      </c>
      <c r="P487" s="2">
        <f t="shared" si="94"/>
        <v>2.1604938271604979E-2</v>
      </c>
      <c r="Q487" s="1">
        <v>230</v>
      </c>
      <c r="R487" s="1">
        <v>276</v>
      </c>
      <c r="S487" s="1">
        <v>445</v>
      </c>
      <c r="U487" s="1">
        <v>21</v>
      </c>
      <c r="W487" s="1"/>
      <c r="X487" s="1"/>
      <c r="Z487" t="s">
        <v>710</v>
      </c>
      <c r="AA487" t="e">
        <f>#REF!</f>
        <v>#REF!</v>
      </c>
      <c r="AD487" s="35">
        <v>23</v>
      </c>
      <c r="AE487" s="37">
        <v>19</v>
      </c>
      <c r="AF487" s="37">
        <v>230</v>
      </c>
      <c r="AG487" s="41">
        <v>48505</v>
      </c>
      <c r="AH487" s="41">
        <f t="shared" si="96"/>
        <v>23019</v>
      </c>
      <c r="AI487" t="s">
        <v>918</v>
      </c>
    </row>
    <row r="488" spans="1:35" hidden="1" outlineLevel="1">
      <c r="A488" t="s">
        <v>1474</v>
      </c>
      <c r="B488" s="11" t="s">
        <v>2310</v>
      </c>
      <c r="E488" s="1">
        <f t="shared" si="95"/>
        <v>1432</v>
      </c>
      <c r="G488" s="1">
        <v>972</v>
      </c>
      <c r="H488" s="2"/>
      <c r="I488" s="2">
        <f t="shared" si="97"/>
        <v>0.67877094972067042</v>
      </c>
      <c r="J488" s="10">
        <f t="shared" si="88"/>
        <v>2</v>
      </c>
      <c r="K488" s="9">
        <f t="shared" si="89"/>
        <v>3</v>
      </c>
      <c r="L488" s="8">
        <f t="shared" si="90"/>
        <v>1</v>
      </c>
      <c r="M488" s="2">
        <f t="shared" si="91"/>
        <v>0.30307262569832405</v>
      </c>
      <c r="N488" s="2">
        <f t="shared" si="92"/>
        <v>0.29539106145251398</v>
      </c>
      <c r="O488" s="2">
        <f t="shared" si="93"/>
        <v>0.36103351955307261</v>
      </c>
      <c r="P488" s="2">
        <f t="shared" si="94"/>
        <v>4.0502793296089357E-2</v>
      </c>
      <c r="Q488" s="1">
        <v>434</v>
      </c>
      <c r="R488" s="1">
        <v>423</v>
      </c>
      <c r="S488" s="1">
        <v>517</v>
      </c>
      <c r="U488" s="1">
        <v>58</v>
      </c>
      <c r="W488" s="1"/>
      <c r="X488" s="1"/>
      <c r="Z488" t="s">
        <v>1886</v>
      </c>
      <c r="AA488" t="e">
        <f>#REF!</f>
        <v>#REF!</v>
      </c>
      <c r="AD488" s="35">
        <v>23</v>
      </c>
      <c r="AE488" s="37">
        <v>15</v>
      </c>
      <c r="AF488" s="37">
        <v>60</v>
      </c>
      <c r="AG488" s="41">
        <v>48645</v>
      </c>
      <c r="AH488" s="41">
        <f t="shared" si="96"/>
        <v>23015</v>
      </c>
      <c r="AI488" t="s">
        <v>918</v>
      </c>
    </row>
    <row r="489" spans="1:35" hidden="1" outlineLevel="1">
      <c r="A489" t="s">
        <v>770</v>
      </c>
      <c r="B489" s="11" t="s">
        <v>2310</v>
      </c>
      <c r="E489" s="1">
        <f t="shared" si="95"/>
        <v>1048</v>
      </c>
      <c r="G489" s="1">
        <v>571</v>
      </c>
      <c r="H489" s="2"/>
      <c r="I489" s="2">
        <f t="shared" si="97"/>
        <v>0.54484732824427484</v>
      </c>
      <c r="J489" s="10">
        <f t="shared" si="88"/>
        <v>3</v>
      </c>
      <c r="K489" s="9">
        <f t="shared" si="89"/>
        <v>2</v>
      </c>
      <c r="L489" s="8">
        <f t="shared" si="90"/>
        <v>1</v>
      </c>
      <c r="M489" s="2">
        <f t="shared" si="91"/>
        <v>0.19847328244274809</v>
      </c>
      <c r="N489" s="2">
        <f t="shared" si="92"/>
        <v>0.34351145038167941</v>
      </c>
      <c r="O489" s="2">
        <f t="shared" si="93"/>
        <v>0.43320610687022904</v>
      </c>
      <c r="P489" s="2">
        <f t="shared" si="94"/>
        <v>2.4809160305343469E-2</v>
      </c>
      <c r="Q489" s="1">
        <v>208</v>
      </c>
      <c r="R489" s="1">
        <v>360</v>
      </c>
      <c r="S489" s="1">
        <v>454</v>
      </c>
      <c r="U489" s="1">
        <v>26</v>
      </c>
      <c r="W489" s="1"/>
      <c r="X489" s="1"/>
      <c r="Z489" t="s">
        <v>1721</v>
      </c>
      <c r="AA489" t="e">
        <f>#REF!</f>
        <v>#REF!</v>
      </c>
      <c r="AD489" s="35">
        <v>23</v>
      </c>
      <c r="AE489" s="37">
        <v>31</v>
      </c>
      <c r="AF489" s="37">
        <v>90</v>
      </c>
      <c r="AG489" s="41">
        <v>48750</v>
      </c>
      <c r="AH489" s="41">
        <f t="shared" si="96"/>
        <v>23031</v>
      </c>
      <c r="AI489" t="s">
        <v>918</v>
      </c>
    </row>
    <row r="490" spans="1:35" hidden="1" outlineLevel="1">
      <c r="A490" t="s">
        <v>2991</v>
      </c>
      <c r="B490" s="11" t="s">
        <v>2310</v>
      </c>
      <c r="E490" s="1">
        <f t="shared" si="95"/>
        <v>2446</v>
      </c>
      <c r="G490" s="1">
        <v>1220</v>
      </c>
      <c r="H490" s="2"/>
      <c r="I490" s="2">
        <f t="shared" si="97"/>
        <v>0.49877350776778412</v>
      </c>
      <c r="J490" s="10">
        <f t="shared" si="88"/>
        <v>3</v>
      </c>
      <c r="K490" s="9">
        <f t="shared" si="89"/>
        <v>1</v>
      </c>
      <c r="L490" s="8">
        <f t="shared" si="90"/>
        <v>2</v>
      </c>
      <c r="M490" s="2">
        <f t="shared" si="91"/>
        <v>0.25838103025347509</v>
      </c>
      <c r="N490" s="2">
        <f t="shared" si="92"/>
        <v>0.37080948487326248</v>
      </c>
      <c r="O490" s="2">
        <f t="shared" si="93"/>
        <v>0.35363859362224037</v>
      </c>
      <c r="P490" s="2">
        <f t="shared" si="94"/>
        <v>1.7170891251022113E-2</v>
      </c>
      <c r="Q490" s="1">
        <v>632</v>
      </c>
      <c r="R490" s="1">
        <v>907</v>
      </c>
      <c r="S490" s="1">
        <v>865</v>
      </c>
      <c r="U490" s="1">
        <v>42</v>
      </c>
      <c r="W490" s="1"/>
      <c r="X490" s="1"/>
      <c r="Z490" t="s">
        <v>710</v>
      </c>
      <c r="AA490" t="e">
        <f>#REF!</f>
        <v>#REF!</v>
      </c>
      <c r="AD490" s="35">
        <v>23</v>
      </c>
      <c r="AE490" s="37">
        <v>19</v>
      </c>
      <c r="AF490" s="37">
        <v>235</v>
      </c>
      <c r="AG490" s="41">
        <v>49065</v>
      </c>
      <c r="AH490" s="41">
        <f t="shared" si="96"/>
        <v>23019</v>
      </c>
      <c r="AI490" t="s">
        <v>918</v>
      </c>
    </row>
    <row r="491" spans="1:35" hidden="1" outlineLevel="1">
      <c r="A491" t="s">
        <v>894</v>
      </c>
      <c r="B491" s="11" t="s">
        <v>2310</v>
      </c>
      <c r="E491" s="1">
        <f t="shared" si="95"/>
        <v>264</v>
      </c>
      <c r="G491" s="1">
        <v>176</v>
      </c>
      <c r="H491" s="2"/>
      <c r="I491" s="2">
        <f t="shared" si="97"/>
        <v>0.66666666666666663</v>
      </c>
      <c r="J491" s="10">
        <f t="shared" si="88"/>
        <v>3</v>
      </c>
      <c r="K491" s="9">
        <f t="shared" si="89"/>
        <v>2</v>
      </c>
      <c r="L491" s="8">
        <f t="shared" si="90"/>
        <v>1</v>
      </c>
      <c r="M491" s="2">
        <f t="shared" si="91"/>
        <v>0.23106060606060605</v>
      </c>
      <c r="N491" s="2">
        <f t="shared" si="92"/>
        <v>0.29545454545454547</v>
      </c>
      <c r="O491" s="2">
        <f t="shared" si="93"/>
        <v>0.43181818181818182</v>
      </c>
      <c r="P491" s="2">
        <f t="shared" si="94"/>
        <v>4.166666666666663E-2</v>
      </c>
      <c r="Q491" s="1">
        <v>61</v>
      </c>
      <c r="R491" s="1">
        <v>78</v>
      </c>
      <c r="S491" s="1">
        <v>114</v>
      </c>
      <c r="U491" s="1">
        <v>11</v>
      </c>
      <c r="W491" s="1"/>
      <c r="X491" s="1"/>
      <c r="Z491" t="s">
        <v>1607</v>
      </c>
      <c r="AA491" t="e">
        <f>#REF!</f>
        <v>#REF!</v>
      </c>
      <c r="AD491" s="35">
        <v>23</v>
      </c>
      <c r="AE491" s="37">
        <v>17</v>
      </c>
      <c r="AF491" s="37">
        <v>100</v>
      </c>
      <c r="AG491" s="41">
        <v>49275</v>
      </c>
      <c r="AH491" s="41">
        <f t="shared" si="96"/>
        <v>23017</v>
      </c>
      <c r="AI491" t="s">
        <v>918</v>
      </c>
    </row>
    <row r="492" spans="1:35" hidden="1" outlineLevel="1">
      <c r="A492" t="s">
        <v>1159</v>
      </c>
      <c r="B492" s="11" t="s">
        <v>2310</v>
      </c>
      <c r="E492" s="1">
        <f t="shared" si="95"/>
        <v>1386</v>
      </c>
      <c r="G492" s="1">
        <v>859</v>
      </c>
      <c r="H492" s="2"/>
      <c r="I492" s="2">
        <f t="shared" si="97"/>
        <v>0.61976911976911975</v>
      </c>
      <c r="J492" s="10">
        <f t="shared" ref="J492:J553" si="98">RANK(Q492,Q492:V492)</f>
        <v>3</v>
      </c>
      <c r="K492" s="9">
        <f t="shared" ref="K492:K553" si="99">RANK(R492,Q492:V492)</f>
        <v>1</v>
      </c>
      <c r="L492" s="8">
        <f t="shared" ref="L492:L553" si="100">RANK(S492,Q492:V492)</f>
        <v>2</v>
      </c>
      <c r="M492" s="2">
        <f t="shared" ref="M492:M553" si="101">IF(SUM($Q492:$V492)=0,"-",Q492/SUM($Q492:$V492))</f>
        <v>0.24025974025974026</v>
      </c>
      <c r="N492" s="2">
        <f t="shared" ref="N492:N553" si="102">IF(SUM($Q492:$V492)=0,"-",R492/SUM($Q492:$V492))</f>
        <v>0.36435786435786438</v>
      </c>
      <c r="O492" s="2">
        <f t="shared" ref="O492:O553" si="103">IF(SUM($Q492:$V492)=0,"-",S492/SUM($Q492:$V492))</f>
        <v>0.36291486291486291</v>
      </c>
      <c r="P492" s="2">
        <f t="shared" ref="P492:P553" si="104">IF(SUM($Q492:$V492)=0,"-",(1-M492-N492-O492))</f>
        <v>3.2467532467532423E-2</v>
      </c>
      <c r="Q492" s="1">
        <v>333</v>
      </c>
      <c r="R492" s="1">
        <v>505</v>
      </c>
      <c r="S492" s="1">
        <v>503</v>
      </c>
      <c r="U492" s="1">
        <v>45</v>
      </c>
      <c r="W492" s="1"/>
      <c r="X492" s="1"/>
      <c r="Z492" t="s">
        <v>1886</v>
      </c>
      <c r="AA492" t="e">
        <f>#REF!</f>
        <v>#REF!</v>
      </c>
      <c r="AD492" s="35">
        <v>23</v>
      </c>
      <c r="AE492" s="37">
        <v>15</v>
      </c>
      <c r="AF492" s="37">
        <v>62</v>
      </c>
      <c r="AG492" s="41">
        <v>49660</v>
      </c>
      <c r="AH492" s="41">
        <f t="shared" si="96"/>
        <v>23015</v>
      </c>
      <c r="AI492" t="s">
        <v>918</v>
      </c>
    </row>
    <row r="493" spans="1:35" hidden="1" outlineLevel="1">
      <c r="A493" t="s">
        <v>254</v>
      </c>
      <c r="B493" s="11" t="s">
        <v>2310</v>
      </c>
      <c r="E493" s="1">
        <f t="shared" ref="E493:E554" si="105">SUM(Q493:V493)</f>
        <v>2348</v>
      </c>
      <c r="G493" s="1">
        <v>1266</v>
      </c>
      <c r="H493" s="2"/>
      <c r="I493" s="2">
        <f t="shared" si="97"/>
        <v>0.53918228279386715</v>
      </c>
      <c r="J493" s="10">
        <f t="shared" si="98"/>
        <v>2</v>
      </c>
      <c r="K493" s="9">
        <f t="shared" si="99"/>
        <v>3</v>
      </c>
      <c r="L493" s="8">
        <f t="shared" si="100"/>
        <v>1</v>
      </c>
      <c r="M493" s="2">
        <f t="shared" si="101"/>
        <v>0.32027257240204432</v>
      </c>
      <c r="N493" s="2">
        <f t="shared" si="102"/>
        <v>0.30494037478705283</v>
      </c>
      <c r="O493" s="2">
        <f t="shared" si="103"/>
        <v>0.34795570698466782</v>
      </c>
      <c r="P493" s="2">
        <f t="shared" si="104"/>
        <v>2.6831345826235031E-2</v>
      </c>
      <c r="Q493" s="1">
        <v>752</v>
      </c>
      <c r="R493" s="1">
        <v>716</v>
      </c>
      <c r="S493" s="1">
        <v>817</v>
      </c>
      <c r="U493" s="1">
        <v>63</v>
      </c>
      <c r="W493" s="1"/>
      <c r="X493" s="1"/>
      <c r="Z493" t="s">
        <v>1681</v>
      </c>
      <c r="AA493" t="e">
        <f>#REF!</f>
        <v>#REF!</v>
      </c>
      <c r="AD493" s="35">
        <v>23</v>
      </c>
      <c r="AE493" s="37">
        <v>25</v>
      </c>
      <c r="AF493" s="37">
        <v>110</v>
      </c>
      <c r="AG493" s="41">
        <v>49835</v>
      </c>
      <c r="AH493" s="41">
        <f t="shared" si="96"/>
        <v>23025</v>
      </c>
      <c r="AI493" t="s">
        <v>918</v>
      </c>
    </row>
    <row r="494" spans="1:35" hidden="1" outlineLevel="1">
      <c r="A494" t="s">
        <v>122</v>
      </c>
      <c r="B494" s="11" t="s">
        <v>2310</v>
      </c>
      <c r="E494" s="1">
        <f t="shared" si="105"/>
        <v>3201</v>
      </c>
      <c r="G494" s="1">
        <v>1746</v>
      </c>
      <c r="H494" s="2"/>
      <c r="I494" s="2">
        <f t="shared" si="97"/>
        <v>0.54545454545454541</v>
      </c>
      <c r="J494" s="10">
        <f t="shared" si="98"/>
        <v>3</v>
      </c>
      <c r="K494" s="9">
        <f t="shared" si="99"/>
        <v>2</v>
      </c>
      <c r="L494" s="8">
        <f t="shared" si="100"/>
        <v>1</v>
      </c>
      <c r="M494" s="2">
        <f t="shared" si="101"/>
        <v>0.21899406435488911</v>
      </c>
      <c r="N494" s="2">
        <f t="shared" si="102"/>
        <v>0.3149015932521087</v>
      </c>
      <c r="O494" s="2">
        <f t="shared" si="103"/>
        <v>0.44204935957513275</v>
      </c>
      <c r="P494" s="2">
        <f t="shared" si="104"/>
        <v>2.4054982817869441E-2</v>
      </c>
      <c r="Q494" s="1">
        <v>701</v>
      </c>
      <c r="R494" s="1">
        <v>1008</v>
      </c>
      <c r="S494" s="1">
        <v>1415</v>
      </c>
      <c r="U494" s="1">
        <v>77</v>
      </c>
      <c r="W494" s="1"/>
      <c r="X494" s="1"/>
      <c r="Z494" t="s">
        <v>1721</v>
      </c>
      <c r="AA494" t="e">
        <f>#REF!</f>
        <v>#REF!</v>
      </c>
      <c r="AD494" s="35">
        <v>23</v>
      </c>
      <c r="AE494" s="37">
        <v>31</v>
      </c>
      <c r="AF494" s="37">
        <v>95</v>
      </c>
      <c r="AG494" s="41">
        <v>50325</v>
      </c>
      <c r="AH494" s="41">
        <f t="shared" si="96"/>
        <v>23031</v>
      </c>
      <c r="AI494" t="s">
        <v>918</v>
      </c>
    </row>
    <row r="495" spans="1:35" hidden="1" outlineLevel="1">
      <c r="A495" t="s">
        <v>442</v>
      </c>
      <c r="B495" s="11" t="s">
        <v>2310</v>
      </c>
      <c r="E495" s="1">
        <f t="shared" si="105"/>
        <v>295</v>
      </c>
      <c r="G495" s="1">
        <v>213</v>
      </c>
      <c r="H495" s="2"/>
      <c r="I495" s="2">
        <f t="shared" si="97"/>
        <v>0.7220338983050848</v>
      </c>
      <c r="J495" s="10">
        <f t="shared" si="98"/>
        <v>1</v>
      </c>
      <c r="K495" s="9">
        <f t="shared" si="99"/>
        <v>3</v>
      </c>
      <c r="L495" s="8">
        <f t="shared" si="100"/>
        <v>2</v>
      </c>
      <c r="M495" s="2">
        <f t="shared" si="101"/>
        <v>0.3728813559322034</v>
      </c>
      <c r="N495" s="2">
        <f t="shared" si="102"/>
        <v>0.25762711864406779</v>
      </c>
      <c r="O495" s="2">
        <f t="shared" si="103"/>
        <v>0.34237288135593219</v>
      </c>
      <c r="P495" s="2">
        <f t="shared" si="104"/>
        <v>2.7118644067796627E-2</v>
      </c>
      <c r="Q495" s="1">
        <v>110</v>
      </c>
      <c r="R495" s="1">
        <v>76</v>
      </c>
      <c r="S495" s="1">
        <v>101</v>
      </c>
      <c r="U495" s="1">
        <v>8</v>
      </c>
      <c r="W495" s="1"/>
      <c r="X495" s="1"/>
      <c r="Z495" t="s">
        <v>1659</v>
      </c>
      <c r="AA495" t="e">
        <f>#REF!</f>
        <v>#REF!</v>
      </c>
      <c r="AD495" s="35">
        <v>23</v>
      </c>
      <c r="AE495" s="37">
        <v>13</v>
      </c>
      <c r="AF495" s="37">
        <v>40</v>
      </c>
      <c r="AG495" s="41">
        <v>51620</v>
      </c>
      <c r="AH495" s="41">
        <f t="shared" si="96"/>
        <v>23013</v>
      </c>
      <c r="AI495" t="s">
        <v>918</v>
      </c>
    </row>
    <row r="496" spans="1:35" hidden="1" outlineLevel="1">
      <c r="A496" t="s">
        <v>483</v>
      </c>
      <c r="B496" s="11" t="s">
        <v>2310</v>
      </c>
      <c r="E496" s="1">
        <f t="shared" si="105"/>
        <v>3440</v>
      </c>
      <c r="G496" s="1">
        <v>1893</v>
      </c>
      <c r="H496" s="2"/>
      <c r="I496" s="2">
        <f t="shared" si="97"/>
        <v>0.55029069767441863</v>
      </c>
      <c r="J496" s="10">
        <f t="shared" si="98"/>
        <v>3</v>
      </c>
      <c r="K496" s="9">
        <f t="shared" si="99"/>
        <v>2</v>
      </c>
      <c r="L496" s="8">
        <f t="shared" si="100"/>
        <v>1</v>
      </c>
      <c r="M496" s="2">
        <f t="shared" si="101"/>
        <v>0.28430232558139534</v>
      </c>
      <c r="N496" s="2">
        <f t="shared" si="102"/>
        <v>0.33023255813953489</v>
      </c>
      <c r="O496" s="2">
        <f t="shared" si="103"/>
        <v>0.36453488372093024</v>
      </c>
      <c r="P496" s="2">
        <f t="shared" si="104"/>
        <v>2.0930232558139528E-2</v>
      </c>
      <c r="Q496" s="1">
        <v>978</v>
      </c>
      <c r="R496" s="1">
        <v>1136</v>
      </c>
      <c r="S496" s="1">
        <v>1254</v>
      </c>
      <c r="U496" s="1">
        <v>72</v>
      </c>
      <c r="W496" s="1"/>
      <c r="X496" s="1"/>
      <c r="Z496" t="s">
        <v>204</v>
      </c>
      <c r="AA496" t="e">
        <f>#REF!</f>
        <v>#REF!</v>
      </c>
      <c r="AD496" s="35">
        <v>23</v>
      </c>
      <c r="AE496" s="37">
        <v>5</v>
      </c>
      <c r="AF496" s="37">
        <v>75</v>
      </c>
      <c r="AG496" s="41">
        <v>53860</v>
      </c>
      <c r="AH496" s="41">
        <f t="shared" si="96"/>
        <v>23005</v>
      </c>
      <c r="AI496" t="s">
        <v>918</v>
      </c>
    </row>
    <row r="497" spans="1:35" hidden="1" outlineLevel="1">
      <c r="A497" t="s">
        <v>659</v>
      </c>
      <c r="B497" s="11" t="s">
        <v>2310</v>
      </c>
      <c r="E497" s="1">
        <f t="shared" si="105"/>
        <v>128</v>
      </c>
      <c r="G497" s="1">
        <v>79</v>
      </c>
      <c r="H497" s="2"/>
      <c r="I497" s="2">
        <f t="shared" si="97"/>
        <v>0.6171875</v>
      </c>
      <c r="J497" s="10">
        <f t="shared" si="98"/>
        <v>2</v>
      </c>
      <c r="K497" s="9">
        <f t="shared" si="99"/>
        <v>3</v>
      </c>
      <c r="L497" s="8">
        <f t="shared" si="100"/>
        <v>1</v>
      </c>
      <c r="M497" s="2">
        <f t="shared" si="101"/>
        <v>0.328125</v>
      </c>
      <c r="N497" s="2">
        <f t="shared" si="102"/>
        <v>0.28125</v>
      </c>
      <c r="O497" s="2">
        <f t="shared" si="103"/>
        <v>0.3671875</v>
      </c>
      <c r="P497" s="2">
        <f t="shared" si="104"/>
        <v>2.34375E-2</v>
      </c>
      <c r="Q497" s="1">
        <v>42</v>
      </c>
      <c r="R497" s="1">
        <v>36</v>
      </c>
      <c r="S497" s="1">
        <v>47</v>
      </c>
      <c r="U497" s="1">
        <v>3</v>
      </c>
      <c r="W497" s="1"/>
      <c r="X497" s="1"/>
      <c r="Z497" t="s">
        <v>2321</v>
      </c>
      <c r="AA497" t="e">
        <f>#REF!</f>
        <v>#REF!</v>
      </c>
      <c r="AD497" s="35">
        <v>23</v>
      </c>
      <c r="AE497" s="37">
        <v>29</v>
      </c>
      <c r="AF497" s="37">
        <v>155</v>
      </c>
      <c r="AG497" s="41">
        <v>51375</v>
      </c>
      <c r="AH497" s="41">
        <f t="shared" si="96"/>
        <v>23029</v>
      </c>
      <c r="AI497" t="s">
        <v>918</v>
      </c>
    </row>
    <row r="498" spans="1:35" hidden="1" outlineLevel="1">
      <c r="A498" t="s">
        <v>53</v>
      </c>
      <c r="B498" s="11" t="s">
        <v>2310</v>
      </c>
      <c r="E498" s="1">
        <f t="shared" si="105"/>
        <v>1175</v>
      </c>
      <c r="G498" s="1">
        <v>741</v>
      </c>
      <c r="H498" s="2"/>
      <c r="I498" s="2">
        <f t="shared" si="97"/>
        <v>0.63063829787234038</v>
      </c>
      <c r="J498" s="10">
        <f t="shared" si="98"/>
        <v>3</v>
      </c>
      <c r="K498" s="9">
        <f t="shared" si="99"/>
        <v>2</v>
      </c>
      <c r="L498" s="8">
        <f t="shared" si="100"/>
        <v>1</v>
      </c>
      <c r="M498" s="2">
        <f t="shared" si="101"/>
        <v>0.24</v>
      </c>
      <c r="N498" s="2">
        <f t="shared" si="102"/>
        <v>0.2978723404255319</v>
      </c>
      <c r="O498" s="2">
        <f t="shared" si="103"/>
        <v>0.43404255319148938</v>
      </c>
      <c r="P498" s="2">
        <f t="shared" si="104"/>
        <v>2.8085106382978731E-2</v>
      </c>
      <c r="Q498" s="1">
        <v>282</v>
      </c>
      <c r="R498" s="1">
        <v>350</v>
      </c>
      <c r="S498" s="1">
        <v>510</v>
      </c>
      <c r="U498" s="1">
        <v>33</v>
      </c>
      <c r="W498" s="1"/>
      <c r="X498" s="1"/>
      <c r="Z498" t="s">
        <v>2578</v>
      </c>
      <c r="AA498" t="e">
        <f>#REF!</f>
        <v>#REF!</v>
      </c>
      <c r="AD498" s="35">
        <v>23</v>
      </c>
      <c r="AE498" s="37">
        <v>27</v>
      </c>
      <c r="AF498" s="37">
        <v>75</v>
      </c>
      <c r="AG498" s="41">
        <v>52845</v>
      </c>
      <c r="AH498" s="41">
        <f t="shared" si="96"/>
        <v>23027</v>
      </c>
      <c r="AI498" t="s">
        <v>918</v>
      </c>
    </row>
    <row r="499" spans="1:35" hidden="1" outlineLevel="1">
      <c r="A499" t="s">
        <v>452</v>
      </c>
      <c r="B499" s="11" t="s">
        <v>2310</v>
      </c>
      <c r="E499" s="1">
        <f t="shared" si="105"/>
        <v>3882</v>
      </c>
      <c r="G499" s="1">
        <v>1973</v>
      </c>
      <c r="H499" s="2"/>
      <c r="I499" s="2">
        <f t="shared" si="97"/>
        <v>0.50824317362184446</v>
      </c>
      <c r="J499" s="10">
        <f t="shared" si="98"/>
        <v>3</v>
      </c>
      <c r="K499" s="9">
        <f t="shared" si="99"/>
        <v>2</v>
      </c>
      <c r="L499" s="8">
        <f t="shared" si="100"/>
        <v>1</v>
      </c>
      <c r="M499" s="2">
        <f t="shared" si="101"/>
        <v>0.26094796496651212</v>
      </c>
      <c r="N499" s="2">
        <f t="shared" si="102"/>
        <v>0.30139103554868624</v>
      </c>
      <c r="O499" s="2">
        <f t="shared" si="103"/>
        <v>0.40417310664605871</v>
      </c>
      <c r="P499" s="2">
        <f t="shared" si="104"/>
        <v>3.3487892838742983E-2</v>
      </c>
      <c r="Q499" s="1">
        <v>1013</v>
      </c>
      <c r="R499" s="1">
        <v>1170</v>
      </c>
      <c r="S499" s="1">
        <v>1569</v>
      </c>
      <c r="U499" s="1">
        <v>130</v>
      </c>
      <c r="W499" s="1"/>
      <c r="X499" s="1"/>
      <c r="Z499" t="s">
        <v>1607</v>
      </c>
      <c r="AA499" t="e">
        <f>#REF!</f>
        <v>#REF!</v>
      </c>
      <c r="AD499" s="35">
        <v>23</v>
      </c>
      <c r="AE499" s="37">
        <v>17</v>
      </c>
      <c r="AF499" s="37">
        <v>105</v>
      </c>
      <c r="AG499" s="41">
        <v>54000</v>
      </c>
      <c r="AH499" s="41">
        <f t="shared" si="96"/>
        <v>23017</v>
      </c>
      <c r="AI499" t="s">
        <v>918</v>
      </c>
    </row>
    <row r="500" spans="1:35" hidden="1" outlineLevel="1">
      <c r="A500" t="s">
        <v>2046</v>
      </c>
      <c r="B500" s="11" t="s">
        <v>2310</v>
      </c>
      <c r="E500" s="1">
        <f t="shared" si="105"/>
        <v>72</v>
      </c>
      <c r="G500" s="1">
        <v>46</v>
      </c>
      <c r="H500" s="2"/>
      <c r="I500" s="2">
        <f>G500/E500</f>
        <v>0.63888888888888884</v>
      </c>
      <c r="J500" s="10">
        <f t="shared" si="98"/>
        <v>3</v>
      </c>
      <c r="K500" s="9">
        <f t="shared" si="99"/>
        <v>2</v>
      </c>
      <c r="L500" s="8">
        <f t="shared" si="100"/>
        <v>1</v>
      </c>
      <c r="M500" s="2">
        <f t="shared" si="101"/>
        <v>0.19444444444444445</v>
      </c>
      <c r="N500" s="2">
        <f t="shared" si="102"/>
        <v>0.34722222222222221</v>
      </c>
      <c r="O500" s="2">
        <f t="shared" si="103"/>
        <v>0.44444444444444442</v>
      </c>
      <c r="P500" s="2">
        <f t="shared" si="104"/>
        <v>1.3888888888888951E-2</v>
      </c>
      <c r="Q500" s="1">
        <v>14</v>
      </c>
      <c r="R500" s="1">
        <v>25</v>
      </c>
      <c r="S500" s="1">
        <v>32</v>
      </c>
      <c r="U500" s="1">
        <v>1</v>
      </c>
      <c r="W500" s="1"/>
      <c r="X500" s="1"/>
      <c r="Z500" t="s">
        <v>2930</v>
      </c>
      <c r="AA500" t="e">
        <f>#REF!</f>
        <v>#REF!</v>
      </c>
      <c r="AD500" s="35">
        <v>23</v>
      </c>
      <c r="AE500" s="37">
        <v>9</v>
      </c>
      <c r="AG500" s="41">
        <v>54050</v>
      </c>
      <c r="AH500" s="41">
        <f t="shared" si="96"/>
        <v>23009</v>
      </c>
      <c r="AI500" t="s">
        <v>2946</v>
      </c>
    </row>
    <row r="501" spans="1:35" hidden="1" outlineLevel="1">
      <c r="A501" t="s">
        <v>2876</v>
      </c>
      <c r="B501" s="11" t="s">
        <v>2310</v>
      </c>
      <c r="E501" s="1">
        <f t="shared" si="105"/>
        <v>53</v>
      </c>
      <c r="G501" s="1">
        <v>50</v>
      </c>
      <c r="H501" s="2"/>
      <c r="I501" s="2">
        <f t="shared" si="97"/>
        <v>0.94339622641509435</v>
      </c>
      <c r="J501" s="10">
        <f t="shared" si="98"/>
        <v>1</v>
      </c>
      <c r="K501" s="9">
        <f t="shared" si="99"/>
        <v>1</v>
      </c>
      <c r="L501" s="8">
        <f t="shared" si="100"/>
        <v>3</v>
      </c>
      <c r="M501" s="2">
        <f t="shared" si="101"/>
        <v>0.37735849056603776</v>
      </c>
      <c r="N501" s="2">
        <f t="shared" si="102"/>
        <v>0.37735849056603776</v>
      </c>
      <c r="O501" s="2">
        <f t="shared" si="103"/>
        <v>0.24528301886792453</v>
      </c>
      <c r="P501" s="2">
        <f t="shared" si="104"/>
        <v>-5.5511151231257827E-17</v>
      </c>
      <c r="Q501" s="1">
        <v>20</v>
      </c>
      <c r="R501" s="1">
        <v>20</v>
      </c>
      <c r="S501" s="1">
        <v>13</v>
      </c>
      <c r="U501" s="1">
        <v>0</v>
      </c>
      <c r="W501" s="1"/>
      <c r="X501" s="1"/>
      <c r="Z501" t="s">
        <v>2321</v>
      </c>
      <c r="AA501" t="e">
        <f>#REF!</f>
        <v>#REF!</v>
      </c>
      <c r="AD501" s="35">
        <v>23</v>
      </c>
      <c r="AE501" s="37">
        <v>29</v>
      </c>
      <c r="AG501" s="41">
        <v>54200</v>
      </c>
      <c r="AH501" s="41">
        <f t="shared" si="96"/>
        <v>23029</v>
      </c>
      <c r="AI501" t="s">
        <v>2946</v>
      </c>
    </row>
    <row r="502" spans="1:35" hidden="1" outlineLevel="1">
      <c r="A502" s="19" t="s">
        <v>2896</v>
      </c>
      <c r="B502" s="11" t="s">
        <v>2310</v>
      </c>
      <c r="E502" s="1">
        <f t="shared" si="105"/>
        <v>24</v>
      </c>
      <c r="G502" s="1">
        <v>21</v>
      </c>
      <c r="H502" s="2"/>
      <c r="I502" s="2">
        <f t="shared" si="97"/>
        <v>0.875</v>
      </c>
      <c r="J502" s="10">
        <f t="shared" si="98"/>
        <v>1</v>
      </c>
      <c r="K502" s="9">
        <f t="shared" si="99"/>
        <v>2</v>
      </c>
      <c r="L502" s="8">
        <f t="shared" si="100"/>
        <v>3</v>
      </c>
      <c r="M502" s="2">
        <f t="shared" si="101"/>
        <v>0.41666666666666669</v>
      </c>
      <c r="N502" s="2">
        <f t="shared" si="102"/>
        <v>0.29166666666666669</v>
      </c>
      <c r="O502" s="2">
        <f t="shared" si="103"/>
        <v>0.25</v>
      </c>
      <c r="P502" s="2">
        <f t="shared" si="104"/>
        <v>4.1666666666666574E-2</v>
      </c>
      <c r="Q502" s="1">
        <v>10</v>
      </c>
      <c r="R502" s="1">
        <v>7</v>
      </c>
      <c r="S502" s="1">
        <v>6</v>
      </c>
      <c r="U502" s="1">
        <v>1</v>
      </c>
      <c r="W502" s="1"/>
      <c r="X502" s="1"/>
      <c r="Z502" t="s">
        <v>2321</v>
      </c>
      <c r="AA502" t="e">
        <f>#REF!</f>
        <v>#REF!</v>
      </c>
      <c r="AD502" s="35">
        <v>23</v>
      </c>
      <c r="AE502" s="37">
        <v>29</v>
      </c>
      <c r="AG502" s="41">
        <v>54300</v>
      </c>
      <c r="AH502" s="41">
        <f t="shared" si="96"/>
        <v>23029</v>
      </c>
      <c r="AI502" t="s">
        <v>2946</v>
      </c>
    </row>
    <row r="503" spans="1:35" hidden="1" outlineLevel="1">
      <c r="A503" t="s">
        <v>1405</v>
      </c>
      <c r="B503" s="11" t="s">
        <v>2310</v>
      </c>
      <c r="E503" s="1">
        <f t="shared" si="105"/>
        <v>540</v>
      </c>
      <c r="G503" s="1">
        <v>239</v>
      </c>
      <c r="H503" s="2"/>
      <c r="I503" s="2">
        <f t="shared" si="97"/>
        <v>0.44259259259259259</v>
      </c>
      <c r="J503" s="10">
        <f t="shared" si="98"/>
        <v>2</v>
      </c>
      <c r="K503" s="9">
        <f t="shared" si="99"/>
        <v>3</v>
      </c>
      <c r="L503" s="8">
        <f t="shared" si="100"/>
        <v>1</v>
      </c>
      <c r="M503" s="2">
        <f t="shared" si="101"/>
        <v>0.27407407407407408</v>
      </c>
      <c r="N503" s="2">
        <f t="shared" si="102"/>
        <v>0.25</v>
      </c>
      <c r="O503" s="2">
        <f t="shared" si="103"/>
        <v>0.45370370370370372</v>
      </c>
      <c r="P503" s="2">
        <f t="shared" si="104"/>
        <v>2.2222222222222143E-2</v>
      </c>
      <c r="Q503" s="1">
        <v>148</v>
      </c>
      <c r="R503" s="1">
        <v>135</v>
      </c>
      <c r="S503" s="1">
        <v>245</v>
      </c>
      <c r="U503" s="1">
        <v>12</v>
      </c>
      <c r="W503" s="1"/>
      <c r="X503" s="1"/>
      <c r="Z503" t="s">
        <v>660</v>
      </c>
      <c r="AA503" t="e">
        <f>#REF!</f>
        <v>#REF!</v>
      </c>
      <c r="AD503" s="35">
        <v>23</v>
      </c>
      <c r="AE503" s="37">
        <v>3</v>
      </c>
      <c r="AF503" s="37">
        <v>240</v>
      </c>
      <c r="AG503" s="41">
        <v>54385</v>
      </c>
      <c r="AH503" s="41">
        <f t="shared" si="96"/>
        <v>23003</v>
      </c>
      <c r="AI503" t="s">
        <v>918</v>
      </c>
    </row>
    <row r="504" spans="1:35" hidden="1" outlineLevel="1">
      <c r="A504" t="s">
        <v>836</v>
      </c>
      <c r="B504" s="11" t="s">
        <v>2310</v>
      </c>
      <c r="E504" s="1">
        <f t="shared" si="105"/>
        <v>4569</v>
      </c>
      <c r="G504" s="1">
        <v>2446</v>
      </c>
      <c r="H504" s="2"/>
      <c r="I504" s="2">
        <f t="shared" si="97"/>
        <v>0.5353469030422412</v>
      </c>
      <c r="J504" s="10">
        <f t="shared" si="98"/>
        <v>2</v>
      </c>
      <c r="K504" s="9">
        <f t="shared" si="99"/>
        <v>3</v>
      </c>
      <c r="L504" s="8">
        <f t="shared" si="100"/>
        <v>1</v>
      </c>
      <c r="M504" s="2">
        <f t="shared" si="101"/>
        <v>0.28605821842854018</v>
      </c>
      <c r="N504" s="2">
        <f t="shared" si="102"/>
        <v>0.2578244692492887</v>
      </c>
      <c r="O504" s="2">
        <f t="shared" si="103"/>
        <v>0.43094769096082292</v>
      </c>
      <c r="P504" s="2">
        <f t="shared" si="104"/>
        <v>2.5169621361348204E-2</v>
      </c>
      <c r="Q504" s="1">
        <v>1307</v>
      </c>
      <c r="R504" s="1">
        <v>1178</v>
      </c>
      <c r="S504" s="1">
        <v>1969</v>
      </c>
      <c r="U504" s="1">
        <v>115</v>
      </c>
      <c r="W504" s="1"/>
      <c r="X504" s="1"/>
      <c r="Z504" t="s">
        <v>668</v>
      </c>
      <c r="AA504" t="e">
        <f>#REF!</f>
        <v>#REF!</v>
      </c>
      <c r="AD504" s="35">
        <v>23</v>
      </c>
      <c r="AE504" s="37">
        <v>11</v>
      </c>
      <c r="AF504" s="37">
        <v>80</v>
      </c>
      <c r="AG504" s="41">
        <v>54560</v>
      </c>
      <c r="AH504" s="41">
        <f t="shared" si="96"/>
        <v>23011</v>
      </c>
      <c r="AI504" t="s">
        <v>918</v>
      </c>
    </row>
    <row r="505" spans="1:35" hidden="1" outlineLevel="1">
      <c r="A505" t="s">
        <v>1947</v>
      </c>
      <c r="B505" s="11" t="s">
        <v>2310</v>
      </c>
      <c r="E505" s="1">
        <f t="shared" si="105"/>
        <v>1140</v>
      </c>
      <c r="G505" s="1">
        <v>753</v>
      </c>
      <c r="H505" s="2"/>
      <c r="I505" s="2">
        <f t="shared" si="97"/>
        <v>0.66052631578947374</v>
      </c>
      <c r="J505" s="10">
        <f t="shared" si="98"/>
        <v>2</v>
      </c>
      <c r="K505" s="9">
        <f t="shared" si="99"/>
        <v>3</v>
      </c>
      <c r="L505" s="8">
        <f t="shared" si="100"/>
        <v>1</v>
      </c>
      <c r="M505" s="2">
        <f t="shared" si="101"/>
        <v>0.30789473684210528</v>
      </c>
      <c r="N505" s="2">
        <f t="shared" si="102"/>
        <v>0.27719298245614032</v>
      </c>
      <c r="O505" s="2">
        <f t="shared" si="103"/>
        <v>0.39298245614035088</v>
      </c>
      <c r="P505" s="2">
        <f t="shared" si="104"/>
        <v>2.1929824561403577E-2</v>
      </c>
      <c r="Q505" s="1">
        <v>351</v>
      </c>
      <c r="R505" s="1">
        <v>316</v>
      </c>
      <c r="S505" s="1">
        <v>448</v>
      </c>
      <c r="U505" s="1">
        <v>25</v>
      </c>
      <c r="W505" s="1"/>
      <c r="X505" s="1"/>
      <c r="Z505" t="s">
        <v>1721</v>
      </c>
      <c r="AA505" t="e">
        <f>#REF!</f>
        <v>#REF!</v>
      </c>
      <c r="AD505" s="35">
        <v>23</v>
      </c>
      <c r="AE505" s="37">
        <v>31</v>
      </c>
      <c r="AF505" s="37">
        <v>97</v>
      </c>
      <c r="AG505" s="41">
        <v>54980</v>
      </c>
      <c r="AH505" s="41">
        <f t="shared" si="96"/>
        <v>23031</v>
      </c>
      <c r="AI505" t="s">
        <v>918</v>
      </c>
    </row>
    <row r="506" spans="1:35" hidden="1" outlineLevel="1">
      <c r="A506" t="s">
        <v>595</v>
      </c>
      <c r="B506" s="11" t="s">
        <v>2310</v>
      </c>
      <c r="E506" s="1">
        <f t="shared" si="105"/>
        <v>7167</v>
      </c>
      <c r="G506" s="1">
        <v>3795</v>
      </c>
      <c r="H506" s="2"/>
      <c r="I506" s="2">
        <f t="shared" si="97"/>
        <v>0.52951025533696106</v>
      </c>
      <c r="J506" s="10">
        <f t="shared" si="98"/>
        <v>1</v>
      </c>
      <c r="K506" s="9">
        <f t="shared" si="99"/>
        <v>3</v>
      </c>
      <c r="L506" s="8">
        <f t="shared" si="100"/>
        <v>2</v>
      </c>
      <c r="M506" s="2">
        <f t="shared" si="101"/>
        <v>0.39123761685503</v>
      </c>
      <c r="N506" s="2">
        <f t="shared" si="102"/>
        <v>0.22143156132272918</v>
      </c>
      <c r="O506" s="2">
        <f t="shared" si="103"/>
        <v>0.35705316031812473</v>
      </c>
      <c r="P506" s="2">
        <f t="shared" si="104"/>
        <v>3.0277661504116093E-2</v>
      </c>
      <c r="Q506" s="1">
        <v>2804</v>
      </c>
      <c r="R506" s="1">
        <v>1587</v>
      </c>
      <c r="S506" s="1">
        <v>2559</v>
      </c>
      <c r="U506" s="1">
        <v>217</v>
      </c>
      <c r="W506" s="1"/>
      <c r="X506" s="1"/>
      <c r="Z506" t="s">
        <v>1721</v>
      </c>
      <c r="AA506" t="e">
        <f>#REF!</f>
        <v>#REF!</v>
      </c>
      <c r="AD506" s="35">
        <v>23</v>
      </c>
      <c r="AE506" s="37">
        <v>31</v>
      </c>
      <c r="AF506" s="37">
        <v>100</v>
      </c>
      <c r="AG506" s="41">
        <v>55085</v>
      </c>
      <c r="AH506" s="41">
        <f t="shared" si="96"/>
        <v>23031</v>
      </c>
      <c r="AI506" t="s">
        <v>918</v>
      </c>
    </row>
    <row r="507" spans="1:35" hidden="1" outlineLevel="1">
      <c r="A507" t="s">
        <v>128</v>
      </c>
      <c r="B507" s="11" t="s">
        <v>2310</v>
      </c>
      <c r="E507" s="1">
        <f t="shared" si="105"/>
        <v>7560</v>
      </c>
      <c r="G507" s="1">
        <v>2962</v>
      </c>
      <c r="H507" s="2"/>
      <c r="I507" s="2">
        <f t="shared" si="97"/>
        <v>0.39179894179894181</v>
      </c>
      <c r="J507" s="10">
        <f t="shared" si="98"/>
        <v>2</v>
      </c>
      <c r="K507" s="9">
        <f t="shared" si="99"/>
        <v>3</v>
      </c>
      <c r="L507" s="8">
        <f t="shared" si="100"/>
        <v>1</v>
      </c>
      <c r="M507" s="2">
        <f t="shared" si="101"/>
        <v>0.35846560846560849</v>
      </c>
      <c r="N507" s="2">
        <f t="shared" si="102"/>
        <v>0.21560846560846561</v>
      </c>
      <c r="O507" s="2">
        <f t="shared" si="103"/>
        <v>0.39034391534391533</v>
      </c>
      <c r="P507" s="2">
        <f t="shared" si="104"/>
        <v>3.5582010582010604E-2</v>
      </c>
      <c r="Q507" s="1">
        <v>2710</v>
      </c>
      <c r="R507" s="1">
        <v>1630</v>
      </c>
      <c r="S507" s="1">
        <v>2951</v>
      </c>
      <c r="U507" s="1">
        <v>269</v>
      </c>
      <c r="W507" s="1"/>
      <c r="X507" s="1"/>
      <c r="Z507" t="s">
        <v>710</v>
      </c>
      <c r="AA507" t="e">
        <f>#REF!</f>
        <v>#REF!</v>
      </c>
      <c r="AD507" s="35">
        <v>23</v>
      </c>
      <c r="AE507" s="37">
        <v>19</v>
      </c>
      <c r="AF507" s="37">
        <v>240</v>
      </c>
      <c r="AG507" s="41">
        <v>55225</v>
      </c>
      <c r="AH507" s="41">
        <f t="shared" si="96"/>
        <v>23019</v>
      </c>
      <c r="AI507" t="s">
        <v>2943</v>
      </c>
    </row>
    <row r="508" spans="1:35" hidden="1" outlineLevel="1">
      <c r="A508" t="s">
        <v>129</v>
      </c>
      <c r="B508" s="11" t="s">
        <v>2310</v>
      </c>
      <c r="E508" s="1">
        <f t="shared" si="105"/>
        <v>106</v>
      </c>
      <c r="G508" s="1">
        <v>54</v>
      </c>
      <c r="H508" s="2"/>
      <c r="I508" s="2">
        <f t="shared" si="97"/>
        <v>0.50943396226415094</v>
      </c>
      <c r="J508" s="10">
        <f t="shared" si="98"/>
        <v>3</v>
      </c>
      <c r="K508" s="9">
        <f t="shared" si="99"/>
        <v>2</v>
      </c>
      <c r="L508" s="8">
        <f t="shared" si="100"/>
        <v>1</v>
      </c>
      <c r="M508" s="2">
        <f t="shared" si="101"/>
        <v>0.25471698113207547</v>
      </c>
      <c r="N508" s="2">
        <f t="shared" si="102"/>
        <v>0.33962264150943394</v>
      </c>
      <c r="O508" s="2">
        <f t="shared" si="103"/>
        <v>0.37735849056603776</v>
      </c>
      <c r="P508" s="2">
        <f t="shared" si="104"/>
        <v>2.8301886792452768E-2</v>
      </c>
      <c r="Q508" s="1">
        <v>27</v>
      </c>
      <c r="R508" s="1">
        <v>36</v>
      </c>
      <c r="S508" s="1">
        <v>40</v>
      </c>
      <c r="U508" s="1">
        <v>3</v>
      </c>
      <c r="W508" s="1"/>
      <c r="X508" s="1"/>
      <c r="Z508" t="s">
        <v>660</v>
      </c>
      <c r="AA508" t="e">
        <f>#REF!</f>
        <v>#REF!</v>
      </c>
      <c r="AD508" s="35">
        <v>23</v>
      </c>
      <c r="AE508" s="37">
        <v>3</v>
      </c>
      <c r="AF508" s="37">
        <v>245</v>
      </c>
      <c r="AG508" s="41">
        <v>55435</v>
      </c>
      <c r="AH508" s="41">
        <f t="shared" si="96"/>
        <v>23003</v>
      </c>
      <c r="AI508" t="s">
        <v>918</v>
      </c>
    </row>
    <row r="509" spans="1:35" hidden="1" outlineLevel="1">
      <c r="A509" t="s">
        <v>535</v>
      </c>
      <c r="B509" s="11" t="s">
        <v>2310</v>
      </c>
      <c r="E509" s="1">
        <f t="shared" si="105"/>
        <v>1761</v>
      </c>
      <c r="G509" s="1">
        <v>1031</v>
      </c>
      <c r="H509" s="2"/>
      <c r="I509" s="2">
        <f t="shared" si="97"/>
        <v>0.58546280522430438</v>
      </c>
      <c r="J509" s="10">
        <f t="shared" si="98"/>
        <v>2</v>
      </c>
      <c r="K509" s="9">
        <f t="shared" si="99"/>
        <v>3</v>
      </c>
      <c r="L509" s="8">
        <f t="shared" si="100"/>
        <v>1</v>
      </c>
      <c r="M509" s="2">
        <f t="shared" si="101"/>
        <v>0.26802952867688812</v>
      </c>
      <c r="N509" s="2">
        <f t="shared" si="102"/>
        <v>0.24815445769449176</v>
      </c>
      <c r="O509" s="2">
        <f t="shared" si="103"/>
        <v>0.44804088586030666</v>
      </c>
      <c r="P509" s="2">
        <f t="shared" si="104"/>
        <v>3.5775127768313486E-2</v>
      </c>
      <c r="Q509" s="1">
        <v>472</v>
      </c>
      <c r="R509" s="1">
        <v>437</v>
      </c>
      <c r="S509" s="1">
        <v>789</v>
      </c>
      <c r="U509" s="1">
        <v>63</v>
      </c>
      <c r="W509" s="1"/>
      <c r="X509" s="1"/>
      <c r="Z509" t="s">
        <v>2930</v>
      </c>
      <c r="AA509" t="e">
        <f>#REF!</f>
        <v>#REF!</v>
      </c>
      <c r="AD509" s="35">
        <v>23</v>
      </c>
      <c r="AE509" s="37">
        <v>9</v>
      </c>
      <c r="AF509" s="37">
        <v>105</v>
      </c>
      <c r="AG509" s="41">
        <v>55505</v>
      </c>
      <c r="AH509" s="41">
        <f t="shared" si="96"/>
        <v>23009</v>
      </c>
      <c r="AI509" t="s">
        <v>918</v>
      </c>
    </row>
    <row r="510" spans="1:35" hidden="1" outlineLevel="1">
      <c r="A510" t="s">
        <v>536</v>
      </c>
      <c r="B510" s="11" t="s">
        <v>2310</v>
      </c>
      <c r="E510" s="1">
        <f t="shared" si="105"/>
        <v>6507</v>
      </c>
      <c r="G510" s="1">
        <v>3269</v>
      </c>
      <c r="H510" s="2"/>
      <c r="I510" s="2">
        <f t="shared" si="97"/>
        <v>0.50238205009989245</v>
      </c>
      <c r="J510" s="10">
        <f t="shared" si="98"/>
        <v>2</v>
      </c>
      <c r="K510" s="9">
        <f t="shared" si="99"/>
        <v>3</v>
      </c>
      <c r="L510" s="8">
        <f t="shared" si="100"/>
        <v>1</v>
      </c>
      <c r="M510" s="2">
        <f t="shared" si="101"/>
        <v>0.36191793453204241</v>
      </c>
      <c r="N510" s="2">
        <f t="shared" si="102"/>
        <v>0.21069617335177501</v>
      </c>
      <c r="O510" s="2">
        <f t="shared" si="103"/>
        <v>0.3714461349316121</v>
      </c>
      <c r="P510" s="2">
        <f t="shared" si="104"/>
        <v>5.5939757184570393E-2</v>
      </c>
      <c r="Q510" s="1">
        <v>2355</v>
      </c>
      <c r="R510" s="1">
        <v>1371</v>
      </c>
      <c r="S510" s="1">
        <v>2417</v>
      </c>
      <c r="U510" s="1">
        <v>364</v>
      </c>
      <c r="W510" s="1"/>
      <c r="X510" s="1"/>
      <c r="Z510" t="s">
        <v>710</v>
      </c>
      <c r="AA510" t="e">
        <f>#REF!</f>
        <v>#REF!</v>
      </c>
      <c r="AD510" s="35">
        <v>23</v>
      </c>
      <c r="AE510" s="37">
        <v>19</v>
      </c>
      <c r="AF510" s="37">
        <v>245</v>
      </c>
      <c r="AG510" s="41">
        <v>55565</v>
      </c>
      <c r="AH510" s="41">
        <f t="shared" si="96"/>
        <v>23019</v>
      </c>
      <c r="AI510" t="s">
        <v>918</v>
      </c>
    </row>
    <row r="511" spans="1:35" hidden="1" outlineLevel="1">
      <c r="A511" t="s">
        <v>789</v>
      </c>
      <c r="B511" s="11" t="s">
        <v>2310</v>
      </c>
      <c r="E511" s="1">
        <f t="shared" si="105"/>
        <v>2878</v>
      </c>
      <c r="G511" s="1">
        <v>1727</v>
      </c>
      <c r="H511" s="2"/>
      <c r="I511" s="2">
        <f t="shared" si="97"/>
        <v>0.60006949270326615</v>
      </c>
      <c r="J511" s="10">
        <f t="shared" si="98"/>
        <v>3</v>
      </c>
      <c r="K511" s="9">
        <f t="shared" si="99"/>
        <v>2</v>
      </c>
      <c r="L511" s="8">
        <f t="shared" si="100"/>
        <v>1</v>
      </c>
      <c r="M511" s="2">
        <f t="shared" si="101"/>
        <v>0.24878387769284224</v>
      </c>
      <c r="N511" s="2">
        <f t="shared" si="102"/>
        <v>0.34850590687977762</v>
      </c>
      <c r="O511" s="2">
        <f t="shared" si="103"/>
        <v>0.36970118137595553</v>
      </c>
      <c r="P511" s="2">
        <f t="shared" si="104"/>
        <v>3.3009034051424579E-2</v>
      </c>
      <c r="Q511" s="1">
        <v>716</v>
      </c>
      <c r="R511" s="1">
        <v>1003</v>
      </c>
      <c r="S511" s="1">
        <v>1064</v>
      </c>
      <c r="U511" s="1">
        <v>95</v>
      </c>
      <c r="W511" s="1"/>
      <c r="X511" s="1"/>
      <c r="Z511" t="s">
        <v>710</v>
      </c>
      <c r="AA511" t="e">
        <f>#REF!</f>
        <v>#REF!</v>
      </c>
      <c r="AD511" s="35">
        <v>23</v>
      </c>
      <c r="AE511" s="37">
        <v>19</v>
      </c>
      <c r="AF511" s="37">
        <v>250</v>
      </c>
      <c r="AG511" s="41">
        <v>55680</v>
      </c>
      <c r="AH511" s="41">
        <f t="shared" si="96"/>
        <v>23019</v>
      </c>
      <c r="AI511" t="s">
        <v>918</v>
      </c>
    </row>
    <row r="512" spans="1:35" hidden="1" outlineLevel="1">
      <c r="A512" t="s">
        <v>900</v>
      </c>
      <c r="B512" s="11" t="s">
        <v>2310</v>
      </c>
      <c r="E512" s="1">
        <f t="shared" si="105"/>
        <v>56</v>
      </c>
      <c r="G512" s="1">
        <v>39</v>
      </c>
      <c r="H512" s="2"/>
      <c r="I512" s="2">
        <f t="shared" si="97"/>
        <v>0.6964285714285714</v>
      </c>
      <c r="J512" s="10">
        <f t="shared" si="98"/>
        <v>3</v>
      </c>
      <c r="K512" s="9">
        <f t="shared" si="99"/>
        <v>1</v>
      </c>
      <c r="L512" s="8">
        <f t="shared" si="100"/>
        <v>2</v>
      </c>
      <c r="M512" s="2">
        <f t="shared" si="101"/>
        <v>0.10714285714285714</v>
      </c>
      <c r="N512" s="2">
        <f t="shared" si="102"/>
        <v>0.6964285714285714</v>
      </c>
      <c r="O512" s="2">
        <f t="shared" si="103"/>
        <v>0.14285714285714285</v>
      </c>
      <c r="P512" s="2">
        <f t="shared" si="104"/>
        <v>5.3571428571428659E-2</v>
      </c>
      <c r="Q512" s="1">
        <v>6</v>
      </c>
      <c r="R512" s="1">
        <v>39</v>
      </c>
      <c r="S512" s="1">
        <v>8</v>
      </c>
      <c r="U512" s="1">
        <v>3</v>
      </c>
      <c r="W512" s="1"/>
      <c r="X512" s="1"/>
      <c r="Z512" t="s">
        <v>2930</v>
      </c>
      <c r="AA512" t="e">
        <f>#REF!</f>
        <v>#REF!</v>
      </c>
      <c r="AD512" s="35">
        <v>23</v>
      </c>
      <c r="AE512" s="37">
        <v>9</v>
      </c>
      <c r="AF512" s="37">
        <v>110</v>
      </c>
      <c r="AG512" s="41">
        <v>55855</v>
      </c>
      <c r="AH512" s="41">
        <f t="shared" ref="AH512:AH575" si="106">AD512*1000+AE512</f>
        <v>23009</v>
      </c>
      <c r="AI512" t="s">
        <v>918</v>
      </c>
    </row>
    <row r="513" spans="1:35" hidden="1" outlineLevel="1">
      <c r="A513" t="s">
        <v>885</v>
      </c>
      <c r="B513" s="11" t="s">
        <v>2310</v>
      </c>
      <c r="E513" s="1">
        <f t="shared" si="105"/>
        <v>498</v>
      </c>
      <c r="G513" s="1">
        <v>291</v>
      </c>
      <c r="H513" s="2"/>
      <c r="I513" s="2">
        <f t="shared" si="97"/>
        <v>0.58433734939759041</v>
      </c>
      <c r="J513" s="10">
        <f t="shared" si="98"/>
        <v>3</v>
      </c>
      <c r="K513" s="9">
        <f t="shared" si="99"/>
        <v>1</v>
      </c>
      <c r="L513" s="8">
        <f t="shared" si="100"/>
        <v>2</v>
      </c>
      <c r="M513" s="2">
        <f t="shared" si="101"/>
        <v>0.28915662650602408</v>
      </c>
      <c r="N513" s="2">
        <f t="shared" si="102"/>
        <v>0.39759036144578314</v>
      </c>
      <c r="O513" s="2">
        <f t="shared" si="103"/>
        <v>0.29919678714859438</v>
      </c>
      <c r="P513" s="2">
        <f t="shared" si="104"/>
        <v>1.4056224899598346E-2</v>
      </c>
      <c r="Q513" s="1">
        <v>144</v>
      </c>
      <c r="R513" s="1">
        <v>198</v>
      </c>
      <c r="S513" s="1">
        <v>149</v>
      </c>
      <c r="U513" s="1">
        <v>7</v>
      </c>
      <c r="W513" s="1"/>
      <c r="X513" s="1"/>
      <c r="Z513" t="s">
        <v>2930</v>
      </c>
      <c r="AA513" t="e">
        <f>#REF!</f>
        <v>#REF!</v>
      </c>
      <c r="AD513" s="35">
        <v>23</v>
      </c>
      <c r="AE513" s="37">
        <v>9</v>
      </c>
      <c r="AF513" s="37">
        <v>115</v>
      </c>
      <c r="AG513" s="41">
        <v>55890</v>
      </c>
      <c r="AH513" s="41">
        <f t="shared" si="106"/>
        <v>23009</v>
      </c>
      <c r="AI513" t="s">
        <v>918</v>
      </c>
    </row>
    <row r="514" spans="1:35" hidden="1" outlineLevel="1">
      <c r="A514" t="s">
        <v>1153</v>
      </c>
      <c r="B514" s="11" t="s">
        <v>2310</v>
      </c>
      <c r="E514" s="1">
        <f t="shared" si="105"/>
        <v>1353</v>
      </c>
      <c r="G514" s="1">
        <v>752</v>
      </c>
      <c r="H514" s="2"/>
      <c r="I514" s="2">
        <f t="shared" si="97"/>
        <v>0.55580192165558018</v>
      </c>
      <c r="J514" s="10">
        <f t="shared" si="98"/>
        <v>3</v>
      </c>
      <c r="K514" s="9">
        <f t="shared" si="99"/>
        <v>2</v>
      </c>
      <c r="L514" s="8">
        <f t="shared" si="100"/>
        <v>1</v>
      </c>
      <c r="M514" s="2">
        <f t="shared" si="101"/>
        <v>0.23946784922394679</v>
      </c>
      <c r="N514" s="2">
        <f t="shared" si="102"/>
        <v>0.3222468588322247</v>
      </c>
      <c r="O514" s="2">
        <f t="shared" si="103"/>
        <v>0.3976348854397635</v>
      </c>
      <c r="P514" s="2">
        <f t="shared" si="104"/>
        <v>4.0650406504064984E-2</v>
      </c>
      <c r="Q514" s="1">
        <v>324</v>
      </c>
      <c r="R514" s="1">
        <v>436</v>
      </c>
      <c r="S514" s="1">
        <v>538</v>
      </c>
      <c r="U514" s="1">
        <v>55</v>
      </c>
      <c r="W514" s="1"/>
      <c r="X514" s="1"/>
      <c r="Z514" t="s">
        <v>1607</v>
      </c>
      <c r="AA514" t="e">
        <f>#REF!</f>
        <v>#REF!</v>
      </c>
      <c r="AD514" s="35">
        <v>23</v>
      </c>
      <c r="AE514" s="37">
        <v>17</v>
      </c>
      <c r="AF514" s="37">
        <v>108</v>
      </c>
      <c r="AG514" s="41">
        <v>55960</v>
      </c>
      <c r="AH514" s="41">
        <f t="shared" si="106"/>
        <v>23017</v>
      </c>
      <c r="AI514" t="s">
        <v>918</v>
      </c>
    </row>
    <row r="515" spans="1:35" hidden="1" outlineLevel="1">
      <c r="A515" t="s">
        <v>35</v>
      </c>
      <c r="B515" s="11" t="s">
        <v>2310</v>
      </c>
      <c r="E515" s="1">
        <f t="shared" si="105"/>
        <v>1393</v>
      </c>
      <c r="G515" s="1">
        <v>771</v>
      </c>
      <c r="H515" s="2"/>
      <c r="I515" s="2">
        <f t="shared" si="97"/>
        <v>0.55348169418521176</v>
      </c>
      <c r="J515" s="10">
        <f t="shared" si="98"/>
        <v>3</v>
      </c>
      <c r="K515" s="9">
        <f t="shared" si="99"/>
        <v>1</v>
      </c>
      <c r="L515" s="8">
        <f t="shared" si="100"/>
        <v>2</v>
      </c>
      <c r="M515" s="2">
        <f t="shared" si="101"/>
        <v>0.25484565685570709</v>
      </c>
      <c r="N515" s="2">
        <f t="shared" si="102"/>
        <v>0.38190954773869346</v>
      </c>
      <c r="O515" s="2">
        <f t="shared" si="103"/>
        <v>0.33811916726489588</v>
      </c>
      <c r="P515" s="2">
        <f t="shared" si="104"/>
        <v>2.5125628140703515E-2</v>
      </c>
      <c r="Q515" s="1">
        <v>355</v>
      </c>
      <c r="R515" s="1">
        <v>532</v>
      </c>
      <c r="S515" s="1">
        <v>471</v>
      </c>
      <c r="U515" s="1">
        <v>35</v>
      </c>
      <c r="W515" s="1"/>
      <c r="X515" s="1"/>
      <c r="Z515" t="s">
        <v>1659</v>
      </c>
      <c r="AA515" t="e">
        <f>#REF!</f>
        <v>#REF!</v>
      </c>
      <c r="AD515" s="35">
        <v>23</v>
      </c>
      <c r="AE515" s="37">
        <v>13</v>
      </c>
      <c r="AF515" s="37">
        <v>45</v>
      </c>
      <c r="AG515" s="41">
        <v>56135</v>
      </c>
      <c r="AH515" s="41">
        <f t="shared" si="106"/>
        <v>23013</v>
      </c>
      <c r="AI515" t="s">
        <v>918</v>
      </c>
    </row>
    <row r="516" spans="1:35" hidden="1" outlineLevel="1">
      <c r="A516" t="s">
        <v>2997</v>
      </c>
      <c r="B516" s="11" t="s">
        <v>2310</v>
      </c>
      <c r="E516" s="1">
        <f t="shared" si="105"/>
        <v>57</v>
      </c>
      <c r="G516" s="1">
        <v>33</v>
      </c>
      <c r="H516" s="2"/>
      <c r="I516" s="2">
        <f t="shared" ref="I516:I579" si="107">G516/E516</f>
        <v>0.57894736842105265</v>
      </c>
      <c r="J516" s="10">
        <f t="shared" si="98"/>
        <v>1</v>
      </c>
      <c r="K516" s="9">
        <f t="shared" si="99"/>
        <v>3</v>
      </c>
      <c r="L516" s="8">
        <f t="shared" si="100"/>
        <v>1</v>
      </c>
      <c r="M516" s="2">
        <f t="shared" si="101"/>
        <v>0.35087719298245612</v>
      </c>
      <c r="N516" s="2">
        <f t="shared" si="102"/>
        <v>0.2982456140350877</v>
      </c>
      <c r="O516" s="2">
        <f t="shared" si="103"/>
        <v>0.35087719298245612</v>
      </c>
      <c r="P516" s="2">
        <f t="shared" si="104"/>
        <v>5.5511151231257827E-17</v>
      </c>
      <c r="Q516" s="1">
        <v>20</v>
      </c>
      <c r="R516" s="1">
        <v>17</v>
      </c>
      <c r="S516" s="1">
        <v>20</v>
      </c>
      <c r="U516" s="1">
        <v>0</v>
      </c>
      <c r="W516" s="1"/>
      <c r="X516" s="1"/>
      <c r="Z516" t="s">
        <v>660</v>
      </c>
      <c r="AA516" t="e">
        <f>#REF!</f>
        <v>#REF!</v>
      </c>
      <c r="AD516" s="35">
        <v>23</v>
      </c>
      <c r="AE516" s="37">
        <v>3</v>
      </c>
      <c r="AF516" s="37">
        <v>250</v>
      </c>
      <c r="AG516" s="41">
        <v>56205</v>
      </c>
      <c r="AH516" s="41">
        <f t="shared" si="106"/>
        <v>23003</v>
      </c>
      <c r="AI516" t="s">
        <v>44</v>
      </c>
    </row>
    <row r="517" spans="1:35" hidden="1" outlineLevel="1">
      <c r="A517" t="s">
        <v>1607</v>
      </c>
      <c r="B517" s="11" t="s">
        <v>2310</v>
      </c>
      <c r="E517" s="1">
        <f t="shared" si="105"/>
        <v>3322</v>
      </c>
      <c r="G517" s="1">
        <v>1460</v>
      </c>
      <c r="H517" s="2"/>
      <c r="I517" s="2">
        <f t="shared" si="107"/>
        <v>0.43949428055388318</v>
      </c>
      <c r="J517" s="10">
        <f t="shared" si="98"/>
        <v>3</v>
      </c>
      <c r="K517" s="9">
        <f t="shared" si="99"/>
        <v>2</v>
      </c>
      <c r="L517" s="8">
        <f t="shared" si="100"/>
        <v>1</v>
      </c>
      <c r="M517" s="2">
        <f t="shared" si="101"/>
        <v>0.22065021071643587</v>
      </c>
      <c r="N517" s="2">
        <f t="shared" si="102"/>
        <v>0.2904876580373269</v>
      </c>
      <c r="O517" s="2">
        <f t="shared" si="103"/>
        <v>0.46718844069837445</v>
      </c>
      <c r="P517" s="2">
        <f t="shared" si="104"/>
        <v>2.1673690547862778E-2</v>
      </c>
      <c r="Q517" s="1">
        <v>733</v>
      </c>
      <c r="R517" s="1">
        <v>965</v>
      </c>
      <c r="S517" s="1">
        <v>1552</v>
      </c>
      <c r="U517" s="1">
        <v>72</v>
      </c>
      <c r="W517" s="1"/>
      <c r="X517" s="1"/>
      <c r="Z517" t="s">
        <v>1607</v>
      </c>
      <c r="AA517" t="e">
        <f>#REF!</f>
        <v>#REF!</v>
      </c>
      <c r="AD517" s="35">
        <v>23</v>
      </c>
      <c r="AE517" s="37">
        <v>17</v>
      </c>
      <c r="AF517" s="37">
        <v>110</v>
      </c>
      <c r="AG517" s="41">
        <v>56310</v>
      </c>
      <c r="AH517" s="41">
        <f t="shared" si="106"/>
        <v>23017</v>
      </c>
      <c r="AI517" t="s">
        <v>918</v>
      </c>
    </row>
    <row r="518" spans="1:35" hidden="1" outlineLevel="1">
      <c r="A518" t="s">
        <v>1478</v>
      </c>
      <c r="B518" s="11" t="s">
        <v>2310</v>
      </c>
      <c r="E518" s="1">
        <f t="shared" si="105"/>
        <v>1000</v>
      </c>
      <c r="G518" s="1">
        <v>631</v>
      </c>
      <c r="H518" s="2"/>
      <c r="I518" s="2">
        <f t="shared" si="107"/>
        <v>0.63100000000000001</v>
      </c>
      <c r="J518" s="10">
        <f t="shared" si="98"/>
        <v>3</v>
      </c>
      <c r="K518" s="9">
        <f t="shared" si="99"/>
        <v>1</v>
      </c>
      <c r="L518" s="8">
        <f t="shared" si="100"/>
        <v>2</v>
      </c>
      <c r="M518" s="2">
        <f t="shared" si="101"/>
        <v>0.23100000000000001</v>
      </c>
      <c r="N518" s="2">
        <f t="shared" si="102"/>
        <v>0.38100000000000001</v>
      </c>
      <c r="O518" s="2">
        <f t="shared" si="103"/>
        <v>0.35399999999999998</v>
      </c>
      <c r="P518" s="2">
        <f t="shared" si="104"/>
        <v>3.400000000000003E-2</v>
      </c>
      <c r="Q518" s="1">
        <v>231</v>
      </c>
      <c r="R518" s="1">
        <v>381</v>
      </c>
      <c r="S518" s="1">
        <v>354</v>
      </c>
      <c r="U518" s="1">
        <v>34</v>
      </c>
      <c r="W518" s="1"/>
      <c r="X518" s="1"/>
      <c r="Z518" t="s">
        <v>2578</v>
      </c>
      <c r="AA518" t="e">
        <f>#REF!</f>
        <v>#REF!</v>
      </c>
      <c r="AD518" s="35">
        <v>23</v>
      </c>
      <c r="AE518" s="37">
        <v>27</v>
      </c>
      <c r="AF518" s="37">
        <v>80</v>
      </c>
      <c r="AG518" s="41">
        <v>56450</v>
      </c>
      <c r="AH518" s="41">
        <f t="shared" si="106"/>
        <v>23027</v>
      </c>
      <c r="AI518" t="s">
        <v>918</v>
      </c>
    </row>
    <row r="519" spans="1:35" hidden="1" outlineLevel="1">
      <c r="A519" t="s">
        <v>1999</v>
      </c>
      <c r="B519" s="11" t="s">
        <v>2310</v>
      </c>
      <c r="E519" s="1">
        <f t="shared" si="105"/>
        <v>1491</v>
      </c>
      <c r="G519" s="1">
        <v>825</v>
      </c>
      <c r="H519" s="2"/>
      <c r="I519" s="2">
        <f t="shared" si="107"/>
        <v>0.55331991951710258</v>
      </c>
      <c r="J519" s="10">
        <f t="shared" si="98"/>
        <v>3</v>
      </c>
      <c r="K519" s="9">
        <f t="shared" si="99"/>
        <v>1</v>
      </c>
      <c r="L519" s="8">
        <f t="shared" si="100"/>
        <v>2</v>
      </c>
      <c r="M519" s="2">
        <f t="shared" si="101"/>
        <v>0.28839704896042923</v>
      </c>
      <c r="N519" s="2">
        <f t="shared" si="102"/>
        <v>0.36217303822937624</v>
      </c>
      <c r="O519" s="2">
        <f t="shared" si="103"/>
        <v>0.33199195171026158</v>
      </c>
      <c r="P519" s="2">
        <f t="shared" si="104"/>
        <v>1.7437961099932897E-2</v>
      </c>
      <c r="Q519" s="1">
        <v>430</v>
      </c>
      <c r="R519" s="1">
        <v>540</v>
      </c>
      <c r="S519" s="1">
        <v>495</v>
      </c>
      <c r="U519" s="1">
        <v>26</v>
      </c>
      <c r="W519" s="1"/>
      <c r="X519" s="1"/>
      <c r="Z519" t="s">
        <v>1681</v>
      </c>
      <c r="AA519" t="e">
        <f>#REF!</f>
        <v>#REF!</v>
      </c>
      <c r="AD519" s="35">
        <v>23</v>
      </c>
      <c r="AE519" s="37">
        <v>25</v>
      </c>
      <c r="AF519" s="37">
        <v>115</v>
      </c>
      <c r="AG519" s="41">
        <v>56520</v>
      </c>
      <c r="AH519" s="41">
        <f t="shared" si="106"/>
        <v>23025</v>
      </c>
      <c r="AI519" t="s">
        <v>918</v>
      </c>
    </row>
    <row r="520" spans="1:35" hidden="1" outlineLevel="1">
      <c r="A520" t="s">
        <v>1113</v>
      </c>
      <c r="B520" s="11" t="s">
        <v>2310</v>
      </c>
      <c r="E520" s="1">
        <f t="shared" si="105"/>
        <v>3436</v>
      </c>
      <c r="G520" s="1">
        <v>1979</v>
      </c>
      <c r="H520" s="2"/>
      <c r="I520" s="2">
        <f t="shared" si="107"/>
        <v>0.57596041909196738</v>
      </c>
      <c r="J520" s="10">
        <f t="shared" si="98"/>
        <v>3</v>
      </c>
      <c r="K520" s="9">
        <f t="shared" si="99"/>
        <v>2</v>
      </c>
      <c r="L520" s="8">
        <f t="shared" si="100"/>
        <v>1</v>
      </c>
      <c r="M520" s="2">
        <f t="shared" si="101"/>
        <v>0.25902211874272407</v>
      </c>
      <c r="N520" s="2">
        <f t="shared" si="102"/>
        <v>0.31635622817229336</v>
      </c>
      <c r="O520" s="2">
        <f t="shared" si="103"/>
        <v>0.39668218859138532</v>
      </c>
      <c r="P520" s="2">
        <f t="shared" si="104"/>
        <v>2.7939464493597244E-2</v>
      </c>
      <c r="Q520" s="1">
        <v>890</v>
      </c>
      <c r="R520" s="1">
        <v>1087</v>
      </c>
      <c r="S520" s="1">
        <v>1363</v>
      </c>
      <c r="U520" s="1">
        <v>96</v>
      </c>
      <c r="W520" s="1"/>
      <c r="X520" s="1"/>
      <c r="Z520" t="s">
        <v>1607</v>
      </c>
      <c r="AA520" t="e">
        <f>#REF!</f>
        <v>#REF!</v>
      </c>
      <c r="AD520" s="35">
        <v>23</v>
      </c>
      <c r="AE520" s="37">
        <v>17</v>
      </c>
      <c r="AF520" s="37">
        <v>115</v>
      </c>
      <c r="AG520" s="41">
        <v>56625</v>
      </c>
      <c r="AH520" s="41">
        <f t="shared" si="106"/>
        <v>23017</v>
      </c>
      <c r="AI520" t="s">
        <v>918</v>
      </c>
    </row>
    <row r="521" spans="1:35" hidden="1" outlineLevel="1">
      <c r="A521" t="s">
        <v>1115</v>
      </c>
      <c r="B521" s="11" t="s">
        <v>2310</v>
      </c>
      <c r="E521" s="1">
        <f t="shared" si="105"/>
        <v>594</v>
      </c>
      <c r="G521" s="1">
        <v>294</v>
      </c>
      <c r="H521" s="2"/>
      <c r="I521" s="2">
        <f t="shared" si="107"/>
        <v>0.49494949494949497</v>
      </c>
      <c r="J521" s="10">
        <f t="shared" si="98"/>
        <v>3</v>
      </c>
      <c r="K521" s="9">
        <f t="shared" si="99"/>
        <v>2</v>
      </c>
      <c r="L521" s="8">
        <f t="shared" si="100"/>
        <v>1</v>
      </c>
      <c r="M521" s="2">
        <f t="shared" si="101"/>
        <v>0.22727272727272727</v>
      </c>
      <c r="N521" s="2">
        <f t="shared" si="102"/>
        <v>0.30134680134680136</v>
      </c>
      <c r="O521" s="2">
        <f t="shared" si="103"/>
        <v>0.4494949494949495</v>
      </c>
      <c r="P521" s="2">
        <f t="shared" si="104"/>
        <v>2.1885521885521841E-2</v>
      </c>
      <c r="Q521" s="1">
        <v>135</v>
      </c>
      <c r="R521" s="1">
        <v>179</v>
      </c>
      <c r="S521" s="1">
        <v>267</v>
      </c>
      <c r="U521" s="1">
        <v>13</v>
      </c>
      <c r="W521" s="1"/>
      <c r="X521" s="1"/>
      <c r="Z521" t="s">
        <v>2183</v>
      </c>
      <c r="AA521" t="e">
        <f>#REF!</f>
        <v>#REF!</v>
      </c>
      <c r="AD521" s="35">
        <v>23</v>
      </c>
      <c r="AE521" s="37">
        <v>21</v>
      </c>
      <c r="AF521" s="37">
        <v>75</v>
      </c>
      <c r="AG521" s="41">
        <v>56765</v>
      </c>
      <c r="AH521" s="41">
        <f t="shared" si="106"/>
        <v>23021</v>
      </c>
      <c r="AI521" t="s">
        <v>918</v>
      </c>
    </row>
    <row r="522" spans="1:35" hidden="1" outlineLevel="1">
      <c r="A522" t="s">
        <v>89</v>
      </c>
      <c r="B522" s="11" t="s">
        <v>2310</v>
      </c>
      <c r="E522" s="1">
        <f t="shared" si="105"/>
        <v>1233</v>
      </c>
      <c r="G522" s="1">
        <v>695</v>
      </c>
      <c r="H522" s="2"/>
      <c r="I522" s="2">
        <f t="shared" si="107"/>
        <v>0.56366585563665861</v>
      </c>
      <c r="J522" s="10">
        <f t="shared" si="98"/>
        <v>3</v>
      </c>
      <c r="K522" s="9">
        <f t="shared" si="99"/>
        <v>2</v>
      </c>
      <c r="L522" s="8">
        <f t="shared" si="100"/>
        <v>1</v>
      </c>
      <c r="M522" s="2">
        <f t="shared" si="101"/>
        <v>0.25790754257907544</v>
      </c>
      <c r="N522" s="2">
        <f t="shared" si="102"/>
        <v>0.31873479318734793</v>
      </c>
      <c r="O522" s="2">
        <f t="shared" si="103"/>
        <v>0.39983779399837793</v>
      </c>
      <c r="P522" s="2">
        <f t="shared" si="104"/>
        <v>2.3519870235198692E-2</v>
      </c>
      <c r="Q522" s="1">
        <v>318</v>
      </c>
      <c r="R522" s="1">
        <v>393</v>
      </c>
      <c r="S522" s="1">
        <v>493</v>
      </c>
      <c r="U522" s="1">
        <v>29</v>
      </c>
      <c r="W522" s="1"/>
      <c r="X522" s="1"/>
      <c r="Z522" t="s">
        <v>1721</v>
      </c>
      <c r="AA522" t="e">
        <f>#REF!</f>
        <v>#REF!</v>
      </c>
      <c r="AD522" s="35">
        <v>23</v>
      </c>
      <c r="AE522" s="37">
        <v>31</v>
      </c>
      <c r="AF522" s="37">
        <v>105</v>
      </c>
      <c r="AG522" s="41">
        <v>56870</v>
      </c>
      <c r="AH522" s="41">
        <f t="shared" si="106"/>
        <v>23031</v>
      </c>
      <c r="AI522" t="s">
        <v>918</v>
      </c>
    </row>
    <row r="523" spans="1:35" hidden="1" outlineLevel="1">
      <c r="A523" t="s">
        <v>967</v>
      </c>
      <c r="B523" s="11" t="s">
        <v>2310</v>
      </c>
      <c r="E523" s="1">
        <f t="shared" si="105"/>
        <v>278</v>
      </c>
      <c r="G523" s="1">
        <v>167</v>
      </c>
      <c r="H523" s="2"/>
      <c r="I523" s="2">
        <f t="shared" si="107"/>
        <v>0.60071942446043169</v>
      </c>
      <c r="J523" s="10">
        <f t="shared" si="98"/>
        <v>2</v>
      </c>
      <c r="K523" s="9">
        <f t="shared" si="99"/>
        <v>1</v>
      </c>
      <c r="L523" s="8">
        <f t="shared" si="100"/>
        <v>3</v>
      </c>
      <c r="M523" s="2">
        <f t="shared" si="101"/>
        <v>0.34172661870503596</v>
      </c>
      <c r="N523" s="2">
        <f t="shared" si="102"/>
        <v>0.34892086330935251</v>
      </c>
      <c r="O523" s="2">
        <f t="shared" si="103"/>
        <v>0.29496402877697842</v>
      </c>
      <c r="P523" s="2">
        <f t="shared" si="104"/>
        <v>1.4388489208633115E-2</v>
      </c>
      <c r="Q523" s="1">
        <v>95</v>
      </c>
      <c r="R523" s="1">
        <v>97</v>
      </c>
      <c r="S523" s="1">
        <v>82</v>
      </c>
      <c r="U523" s="1">
        <v>4</v>
      </c>
      <c r="W523" s="1"/>
      <c r="X523" s="1"/>
      <c r="Z523" t="s">
        <v>710</v>
      </c>
      <c r="AA523" t="e">
        <f>#REF!</f>
        <v>#REF!</v>
      </c>
      <c r="AD523" s="35">
        <v>23</v>
      </c>
      <c r="AE523" s="37">
        <v>19</v>
      </c>
      <c r="AF523" s="37">
        <v>255</v>
      </c>
      <c r="AG523" s="41">
        <v>57045</v>
      </c>
      <c r="AH523" s="41">
        <f t="shared" si="106"/>
        <v>23019</v>
      </c>
      <c r="AI523" t="s">
        <v>918</v>
      </c>
    </row>
    <row r="524" spans="1:35" hidden="1" outlineLevel="1">
      <c r="A524" t="s">
        <v>1215</v>
      </c>
      <c r="B524" s="11" t="s">
        <v>2310</v>
      </c>
      <c r="E524" s="1">
        <f t="shared" si="105"/>
        <v>820</v>
      </c>
      <c r="G524" s="1">
        <v>363</v>
      </c>
      <c r="H524" s="2"/>
      <c r="I524" s="2">
        <f t="shared" si="107"/>
        <v>0.4426829268292683</v>
      </c>
      <c r="J524" s="10">
        <f t="shared" si="98"/>
        <v>3</v>
      </c>
      <c r="K524" s="9">
        <f t="shared" si="99"/>
        <v>1</v>
      </c>
      <c r="L524" s="8">
        <f t="shared" si="100"/>
        <v>2</v>
      </c>
      <c r="M524" s="2">
        <f t="shared" si="101"/>
        <v>0.20121951219512196</v>
      </c>
      <c r="N524" s="2">
        <f t="shared" si="102"/>
        <v>0.41097560975609754</v>
      </c>
      <c r="O524" s="2">
        <f t="shared" si="103"/>
        <v>0.38048780487804879</v>
      </c>
      <c r="P524" s="2">
        <f t="shared" si="104"/>
        <v>7.3170731707317693E-3</v>
      </c>
      <c r="Q524" s="1">
        <v>165</v>
      </c>
      <c r="R524" s="1">
        <v>337</v>
      </c>
      <c r="S524" s="1">
        <v>312</v>
      </c>
      <c r="U524" s="1">
        <v>6</v>
      </c>
      <c r="W524" s="1"/>
      <c r="X524" s="1"/>
      <c r="Z524" t="s">
        <v>710</v>
      </c>
      <c r="AA524" t="e">
        <f>#REF!</f>
        <v>#REF!</v>
      </c>
      <c r="AD524" s="35">
        <v>23</v>
      </c>
      <c r="AE524" s="37">
        <v>19</v>
      </c>
      <c r="AF524" s="37">
        <v>260</v>
      </c>
      <c r="AG524" s="41">
        <v>57150</v>
      </c>
      <c r="AH524" s="41">
        <f t="shared" si="106"/>
        <v>23019</v>
      </c>
      <c r="AI524" t="s">
        <v>918</v>
      </c>
    </row>
    <row r="525" spans="1:35" hidden="1" outlineLevel="1">
      <c r="A525" t="s">
        <v>866</v>
      </c>
      <c r="B525" s="11" t="s">
        <v>2310</v>
      </c>
      <c r="E525" s="1">
        <f t="shared" si="105"/>
        <v>656</v>
      </c>
      <c r="G525" s="1">
        <v>350</v>
      </c>
      <c r="H525" s="2"/>
      <c r="I525" s="2">
        <f t="shared" si="107"/>
        <v>0.53353658536585369</v>
      </c>
      <c r="J525" s="10">
        <f t="shared" si="98"/>
        <v>2</v>
      </c>
      <c r="K525" s="9">
        <f t="shared" si="99"/>
        <v>3</v>
      </c>
      <c r="L525" s="8">
        <f t="shared" si="100"/>
        <v>1</v>
      </c>
      <c r="M525" s="2">
        <f t="shared" si="101"/>
        <v>0.32164634146341464</v>
      </c>
      <c r="N525" s="2">
        <f t="shared" si="102"/>
        <v>0.27743902439024393</v>
      </c>
      <c r="O525" s="2">
        <f t="shared" si="103"/>
        <v>0.38567073170731708</v>
      </c>
      <c r="P525" s="2">
        <f t="shared" si="104"/>
        <v>1.5243902439024348E-2</v>
      </c>
      <c r="Q525" s="1">
        <v>211</v>
      </c>
      <c r="R525" s="1">
        <v>182</v>
      </c>
      <c r="S525" s="1">
        <v>253</v>
      </c>
      <c r="U525" s="1">
        <v>10</v>
      </c>
      <c r="W525" s="1"/>
      <c r="X525" s="1"/>
      <c r="Z525" t="s">
        <v>2321</v>
      </c>
      <c r="AA525" t="e">
        <f>#REF!</f>
        <v>#REF!</v>
      </c>
      <c r="AD525" s="35">
        <v>23</v>
      </c>
      <c r="AE525" s="37">
        <v>29</v>
      </c>
      <c r="AF525" s="37">
        <v>160</v>
      </c>
      <c r="AG525" s="41">
        <v>57780</v>
      </c>
      <c r="AH525" s="41">
        <f t="shared" si="106"/>
        <v>23029</v>
      </c>
      <c r="AI525" t="s">
        <v>918</v>
      </c>
    </row>
    <row r="526" spans="1:35" hidden="1" outlineLevel="1">
      <c r="A526" t="s">
        <v>710</v>
      </c>
      <c r="B526" s="11" t="s">
        <v>2310</v>
      </c>
      <c r="E526" s="1">
        <f t="shared" si="105"/>
        <v>1120</v>
      </c>
      <c r="G526" s="1">
        <v>641</v>
      </c>
      <c r="H526" s="2"/>
      <c r="I526" s="2">
        <f t="shared" si="107"/>
        <v>0.57232142857142854</v>
      </c>
      <c r="J526" s="10">
        <f t="shared" si="98"/>
        <v>3</v>
      </c>
      <c r="K526" s="9">
        <f t="shared" si="99"/>
        <v>2</v>
      </c>
      <c r="L526" s="8">
        <f t="shared" si="100"/>
        <v>1</v>
      </c>
      <c r="M526" s="2">
        <f t="shared" si="101"/>
        <v>0.26874999999999999</v>
      </c>
      <c r="N526" s="2">
        <f t="shared" si="102"/>
        <v>0.30446428571428569</v>
      </c>
      <c r="O526" s="2">
        <f t="shared" si="103"/>
        <v>0.37589285714285714</v>
      </c>
      <c r="P526" s="2">
        <f t="shared" si="104"/>
        <v>5.0892857142857129E-2</v>
      </c>
      <c r="Q526" s="1">
        <v>301</v>
      </c>
      <c r="R526" s="1">
        <v>341</v>
      </c>
      <c r="S526" s="1">
        <v>421</v>
      </c>
      <c r="U526" s="1">
        <v>57</v>
      </c>
      <c r="W526" s="1"/>
      <c r="X526" s="1"/>
      <c r="Z526" t="s">
        <v>2930</v>
      </c>
      <c r="AA526" t="e">
        <f>#REF!</f>
        <v>#REF!</v>
      </c>
      <c r="AD526" s="35">
        <v>23</v>
      </c>
      <c r="AE526" s="37">
        <v>9</v>
      </c>
      <c r="AF526" s="37">
        <v>120</v>
      </c>
      <c r="AG526" s="41">
        <v>57920</v>
      </c>
      <c r="AH526" s="41">
        <f t="shared" si="106"/>
        <v>23009</v>
      </c>
      <c r="AI526" t="s">
        <v>918</v>
      </c>
    </row>
    <row r="527" spans="1:35" hidden="1" outlineLevel="1">
      <c r="A527" s="19" t="s">
        <v>2901</v>
      </c>
      <c r="B527" s="11" t="s">
        <v>2310</v>
      </c>
      <c r="E527" s="1">
        <f t="shared" si="105"/>
        <v>365</v>
      </c>
      <c r="G527" s="1">
        <v>142</v>
      </c>
      <c r="H527" s="2"/>
      <c r="I527" s="2">
        <f t="shared" si="107"/>
        <v>0.38904109589041097</v>
      </c>
      <c r="J527" s="10">
        <f t="shared" si="98"/>
        <v>1</v>
      </c>
      <c r="K527" s="9">
        <f t="shared" si="99"/>
        <v>3</v>
      </c>
      <c r="L527" s="8">
        <f t="shared" si="100"/>
        <v>2</v>
      </c>
      <c r="M527" s="2">
        <f t="shared" si="101"/>
        <v>0.48767123287671232</v>
      </c>
      <c r="N527" s="2">
        <f t="shared" si="102"/>
        <v>0.11232876712328767</v>
      </c>
      <c r="O527" s="2">
        <f t="shared" si="103"/>
        <v>0.38630136986301372</v>
      </c>
      <c r="P527" s="2">
        <f t="shared" si="104"/>
        <v>1.3698630136986301E-2</v>
      </c>
      <c r="Q527" s="1">
        <v>178</v>
      </c>
      <c r="R527" s="1">
        <v>41</v>
      </c>
      <c r="S527" s="1">
        <v>141</v>
      </c>
      <c r="U527" s="1">
        <v>5</v>
      </c>
      <c r="W527" s="1"/>
      <c r="X527" s="1"/>
      <c r="Z527" t="s">
        <v>710</v>
      </c>
      <c r="AA527" t="e">
        <f>#REF!</f>
        <v>#REF!</v>
      </c>
      <c r="AD527" s="35">
        <v>23</v>
      </c>
      <c r="AE527" s="37">
        <v>19</v>
      </c>
      <c r="AG527" s="41">
        <v>34400</v>
      </c>
      <c r="AH527" s="41">
        <f t="shared" si="106"/>
        <v>23019</v>
      </c>
      <c r="AI527" t="s">
        <v>69</v>
      </c>
    </row>
    <row r="528" spans="1:35" hidden="1" outlineLevel="1">
      <c r="A528" t="s">
        <v>2008</v>
      </c>
      <c r="B528" s="11" t="s">
        <v>2310</v>
      </c>
      <c r="E528" s="1">
        <f t="shared" si="105"/>
        <v>398</v>
      </c>
      <c r="G528" s="1">
        <v>133</v>
      </c>
      <c r="H528" s="2"/>
      <c r="I528" s="2">
        <f t="shared" si="107"/>
        <v>0.33417085427135679</v>
      </c>
      <c r="J528" s="10">
        <f t="shared" si="98"/>
        <v>3</v>
      </c>
      <c r="K528" s="9">
        <f t="shared" si="99"/>
        <v>1</v>
      </c>
      <c r="L528" s="8">
        <f t="shared" si="100"/>
        <v>2</v>
      </c>
      <c r="M528" s="2">
        <f t="shared" si="101"/>
        <v>0.19346733668341709</v>
      </c>
      <c r="N528" s="2">
        <f t="shared" si="102"/>
        <v>0.38190954773869346</v>
      </c>
      <c r="O528" s="2">
        <f t="shared" si="103"/>
        <v>0.37688442211055279</v>
      </c>
      <c r="P528" s="2">
        <f t="shared" si="104"/>
        <v>4.7738693467336668E-2</v>
      </c>
      <c r="Q528" s="1">
        <v>77</v>
      </c>
      <c r="R528" s="1">
        <v>152</v>
      </c>
      <c r="S528" s="1">
        <v>150</v>
      </c>
      <c r="U528" s="1">
        <v>19</v>
      </c>
      <c r="W528" s="1"/>
      <c r="X528" s="1"/>
      <c r="Z528" t="s">
        <v>660</v>
      </c>
      <c r="AA528" t="e">
        <f>#REF!</f>
        <v>#REF!</v>
      </c>
      <c r="AD528" s="35">
        <v>23</v>
      </c>
      <c r="AE528" s="37">
        <v>3</v>
      </c>
      <c r="AF528" s="37">
        <v>255</v>
      </c>
      <c r="AG528" s="41">
        <v>58060</v>
      </c>
      <c r="AH528" s="41">
        <f t="shared" si="106"/>
        <v>23003</v>
      </c>
      <c r="AI528" t="s">
        <v>918</v>
      </c>
    </row>
    <row r="529" spans="1:35" hidden="1" outlineLevel="1">
      <c r="A529" t="s">
        <v>1885</v>
      </c>
      <c r="B529" s="11" t="s">
        <v>2310</v>
      </c>
      <c r="E529" s="1">
        <f t="shared" si="105"/>
        <v>24</v>
      </c>
      <c r="G529" s="1">
        <v>18</v>
      </c>
      <c r="H529" s="2"/>
      <c r="I529" s="2">
        <f t="shared" si="107"/>
        <v>0.75</v>
      </c>
      <c r="J529" s="10">
        <f t="shared" si="98"/>
        <v>2</v>
      </c>
      <c r="K529" s="9">
        <f t="shared" si="99"/>
        <v>1</v>
      </c>
      <c r="L529" s="8">
        <f t="shared" si="100"/>
        <v>2</v>
      </c>
      <c r="M529" s="2">
        <f t="shared" si="101"/>
        <v>0.29166666666666669</v>
      </c>
      <c r="N529" s="2">
        <f t="shared" si="102"/>
        <v>0.41666666666666669</v>
      </c>
      <c r="O529" s="2">
        <f t="shared" si="103"/>
        <v>0.29166666666666669</v>
      </c>
      <c r="P529" s="2">
        <f t="shared" si="104"/>
        <v>-1.1102230246251565E-16</v>
      </c>
      <c r="Q529" s="1">
        <v>7</v>
      </c>
      <c r="R529" s="1">
        <v>10</v>
      </c>
      <c r="S529" s="1">
        <v>7</v>
      </c>
      <c r="U529" s="1">
        <v>0</v>
      </c>
      <c r="W529" s="1"/>
      <c r="X529" s="1"/>
      <c r="Z529" t="s">
        <v>2014</v>
      </c>
      <c r="AA529" t="e">
        <f>#REF!</f>
        <v>#REF!</v>
      </c>
      <c r="AD529" s="35">
        <v>23</v>
      </c>
      <c r="AE529" s="37">
        <v>7</v>
      </c>
      <c r="AG529" s="41">
        <v>58100</v>
      </c>
      <c r="AH529" s="41">
        <f t="shared" si="106"/>
        <v>23007</v>
      </c>
      <c r="AI529" t="s">
        <v>2946</v>
      </c>
    </row>
    <row r="530" spans="1:35" hidden="1" outlineLevel="1">
      <c r="A530" t="s">
        <v>441</v>
      </c>
      <c r="B530" s="11" t="s">
        <v>2310</v>
      </c>
      <c r="E530" s="1">
        <f t="shared" si="105"/>
        <v>647</v>
      </c>
      <c r="G530" s="1">
        <v>393</v>
      </c>
      <c r="H530" s="2"/>
      <c r="I530" s="2">
        <f t="shared" si="107"/>
        <v>0.60741885625965997</v>
      </c>
      <c r="J530" s="10">
        <f t="shared" si="98"/>
        <v>3</v>
      </c>
      <c r="K530" s="9">
        <f t="shared" si="99"/>
        <v>2</v>
      </c>
      <c r="L530" s="8">
        <f t="shared" si="100"/>
        <v>1</v>
      </c>
      <c r="M530" s="2">
        <f t="shared" si="101"/>
        <v>0.27511591962905718</v>
      </c>
      <c r="N530" s="2">
        <f t="shared" si="102"/>
        <v>0.34775888717156106</v>
      </c>
      <c r="O530" s="2">
        <f t="shared" si="103"/>
        <v>0.35394126738794435</v>
      </c>
      <c r="P530" s="2">
        <f t="shared" si="104"/>
        <v>2.3183925811437467E-2</v>
      </c>
      <c r="Q530" s="1">
        <v>178</v>
      </c>
      <c r="R530" s="1">
        <v>225</v>
      </c>
      <c r="S530" s="1">
        <v>229</v>
      </c>
      <c r="U530" s="1">
        <v>15</v>
      </c>
      <c r="W530" s="1"/>
      <c r="X530" s="1"/>
      <c r="Z530" t="s">
        <v>2321</v>
      </c>
      <c r="AA530" t="e">
        <f>#REF!</f>
        <v>#REF!</v>
      </c>
      <c r="AD530" s="35">
        <v>23</v>
      </c>
      <c r="AE530" s="37">
        <v>29</v>
      </c>
      <c r="AF530" s="37">
        <v>165</v>
      </c>
      <c r="AG530" s="41">
        <v>58165</v>
      </c>
      <c r="AH530" s="41">
        <f t="shared" si="106"/>
        <v>23029</v>
      </c>
      <c r="AI530" t="s">
        <v>918</v>
      </c>
    </row>
    <row r="531" spans="1:35" hidden="1" outlineLevel="1">
      <c r="A531" t="s">
        <v>60</v>
      </c>
      <c r="B531" s="11" t="s">
        <v>2310</v>
      </c>
      <c r="E531" s="1">
        <f t="shared" si="105"/>
        <v>1192</v>
      </c>
      <c r="G531" s="1">
        <v>681</v>
      </c>
      <c r="H531" s="2"/>
      <c r="I531" s="2">
        <f t="shared" si="107"/>
        <v>0.57130872483221473</v>
      </c>
      <c r="J531" s="10">
        <f t="shared" si="98"/>
        <v>2</v>
      </c>
      <c r="K531" s="9">
        <f t="shared" si="99"/>
        <v>3</v>
      </c>
      <c r="L531" s="8">
        <f t="shared" si="100"/>
        <v>1</v>
      </c>
      <c r="M531" s="2">
        <f t="shared" si="101"/>
        <v>0.34395973154362414</v>
      </c>
      <c r="N531" s="2">
        <f t="shared" si="102"/>
        <v>0.19714765100671142</v>
      </c>
      <c r="O531" s="2">
        <f t="shared" si="103"/>
        <v>0.43959731543624159</v>
      </c>
      <c r="P531" s="2">
        <f t="shared" si="104"/>
        <v>1.9295302013422888E-2</v>
      </c>
      <c r="Q531" s="1">
        <v>410</v>
      </c>
      <c r="R531" s="1">
        <v>235</v>
      </c>
      <c r="S531" s="1">
        <v>524</v>
      </c>
      <c r="U531" s="1">
        <v>23</v>
      </c>
      <c r="W531" s="1"/>
      <c r="X531" s="1"/>
      <c r="Z531" t="s">
        <v>1607</v>
      </c>
      <c r="AA531" t="e">
        <f>#REF!</f>
        <v>#REF!</v>
      </c>
      <c r="AD531" s="35">
        <v>23</v>
      </c>
      <c r="AE531" s="37">
        <v>17</v>
      </c>
      <c r="AF531" s="37">
        <v>120</v>
      </c>
      <c r="AG531" s="41">
        <v>58270</v>
      </c>
      <c r="AH531" s="41">
        <f t="shared" si="106"/>
        <v>23017</v>
      </c>
      <c r="AI531" t="s">
        <v>918</v>
      </c>
    </row>
    <row r="532" spans="1:35" hidden="1" outlineLevel="1">
      <c r="A532" t="s">
        <v>711</v>
      </c>
      <c r="B532" s="11" t="s">
        <v>2310</v>
      </c>
      <c r="E532" s="1">
        <f t="shared" si="105"/>
        <v>796</v>
      </c>
      <c r="G532" s="1">
        <v>398</v>
      </c>
      <c r="H532" s="2"/>
      <c r="I532" s="2">
        <f t="shared" si="107"/>
        <v>0.5</v>
      </c>
      <c r="J532" s="10">
        <f t="shared" si="98"/>
        <v>3</v>
      </c>
      <c r="K532" s="9">
        <f t="shared" si="99"/>
        <v>2</v>
      </c>
      <c r="L532" s="8">
        <f t="shared" si="100"/>
        <v>1</v>
      </c>
      <c r="M532" s="2">
        <f t="shared" si="101"/>
        <v>0.27261306532663315</v>
      </c>
      <c r="N532" s="2">
        <f t="shared" si="102"/>
        <v>0.27763819095477388</v>
      </c>
      <c r="O532" s="2">
        <f t="shared" si="103"/>
        <v>0.42336683417085424</v>
      </c>
      <c r="P532" s="2">
        <f t="shared" si="104"/>
        <v>2.6381909547738669E-2</v>
      </c>
      <c r="Q532" s="1">
        <v>217</v>
      </c>
      <c r="R532" s="1">
        <v>221</v>
      </c>
      <c r="S532" s="1">
        <v>337</v>
      </c>
      <c r="U532" s="1">
        <v>21</v>
      </c>
      <c r="W532" s="1"/>
      <c r="X532" s="1"/>
      <c r="Z532" t="s">
        <v>2014</v>
      </c>
      <c r="AA532" t="e">
        <f>#REF!</f>
        <v>#REF!</v>
      </c>
      <c r="AD532" s="35">
        <v>23</v>
      </c>
      <c r="AE532" s="37">
        <v>7</v>
      </c>
      <c r="AF532" s="37">
        <v>70</v>
      </c>
      <c r="AG532" s="41">
        <v>58445</v>
      </c>
      <c r="AH532" s="41">
        <f t="shared" si="106"/>
        <v>23007</v>
      </c>
      <c r="AI532" t="s">
        <v>918</v>
      </c>
    </row>
    <row r="533" spans="1:35" hidden="1" outlineLevel="1">
      <c r="A533" t="s">
        <v>3026</v>
      </c>
      <c r="B533" s="11" t="s">
        <v>2310</v>
      </c>
      <c r="E533" s="1">
        <f t="shared" si="105"/>
        <v>1805</v>
      </c>
      <c r="G533" s="1">
        <v>1114</v>
      </c>
      <c r="H533" s="2"/>
      <c r="I533" s="2">
        <f t="shared" si="107"/>
        <v>0.61717451523545708</v>
      </c>
      <c r="J533" s="10">
        <f t="shared" si="98"/>
        <v>3</v>
      </c>
      <c r="K533" s="9">
        <f t="shared" si="99"/>
        <v>2</v>
      </c>
      <c r="L533" s="8">
        <f t="shared" si="100"/>
        <v>1</v>
      </c>
      <c r="M533" s="2">
        <f t="shared" si="101"/>
        <v>0.26481994459833796</v>
      </c>
      <c r="N533" s="2">
        <f t="shared" si="102"/>
        <v>0.31468144044321328</v>
      </c>
      <c r="O533" s="2">
        <f t="shared" si="103"/>
        <v>0.40166204986149584</v>
      </c>
      <c r="P533" s="2">
        <f t="shared" si="104"/>
        <v>1.8836565096952973E-2</v>
      </c>
      <c r="Q533" s="1">
        <v>478</v>
      </c>
      <c r="R533" s="1">
        <v>568</v>
      </c>
      <c r="S533" s="1">
        <v>725</v>
      </c>
      <c r="U533" s="1">
        <v>34</v>
      </c>
      <c r="W533" s="1"/>
      <c r="X533" s="1"/>
      <c r="Z533" t="s">
        <v>1434</v>
      </c>
      <c r="AA533" t="e">
        <f>#REF!</f>
        <v>#REF!</v>
      </c>
      <c r="AD533" s="35">
        <v>23</v>
      </c>
      <c r="AE533" s="37">
        <v>23</v>
      </c>
      <c r="AF533" s="37">
        <v>30</v>
      </c>
      <c r="AG533" s="41">
        <v>58515</v>
      </c>
      <c r="AH533" s="41">
        <f t="shared" si="106"/>
        <v>23023</v>
      </c>
      <c r="AI533" t="s">
        <v>918</v>
      </c>
    </row>
    <row r="534" spans="1:35" hidden="1" outlineLevel="1">
      <c r="A534" t="s">
        <v>656</v>
      </c>
      <c r="B534" s="11" t="s">
        <v>2310</v>
      </c>
      <c r="E534" s="1">
        <f t="shared" si="105"/>
        <v>3468</v>
      </c>
      <c r="G534" s="1">
        <v>1504</v>
      </c>
      <c r="H534" s="2"/>
      <c r="I534" s="2">
        <f t="shared" si="107"/>
        <v>0.43367935409457903</v>
      </c>
      <c r="J534" s="10">
        <f t="shared" si="98"/>
        <v>3</v>
      </c>
      <c r="K534" s="9">
        <f t="shared" si="99"/>
        <v>2</v>
      </c>
      <c r="L534" s="8">
        <f t="shared" si="100"/>
        <v>1</v>
      </c>
      <c r="M534" s="2">
        <f t="shared" si="101"/>
        <v>0.28489042675893889</v>
      </c>
      <c r="N534" s="2">
        <f t="shared" si="102"/>
        <v>0.29930795847750863</v>
      </c>
      <c r="O534" s="2">
        <f t="shared" si="103"/>
        <v>0.39186851211072665</v>
      </c>
      <c r="P534" s="2">
        <f t="shared" si="104"/>
        <v>2.3933102652825777E-2</v>
      </c>
      <c r="Q534" s="1">
        <v>988</v>
      </c>
      <c r="R534" s="1">
        <v>1038</v>
      </c>
      <c r="S534" s="1">
        <v>1359</v>
      </c>
      <c r="U534" s="1">
        <v>83</v>
      </c>
      <c r="W534" s="1"/>
      <c r="X534" s="1"/>
      <c r="Z534" t="s">
        <v>1681</v>
      </c>
      <c r="AA534" t="e">
        <f>#REF!</f>
        <v>#REF!</v>
      </c>
      <c r="AD534" s="35">
        <v>23</v>
      </c>
      <c r="AE534" s="37">
        <v>25</v>
      </c>
      <c r="AF534" s="37">
        <v>120</v>
      </c>
      <c r="AG534" s="41">
        <v>59005</v>
      </c>
      <c r="AH534" s="41">
        <f t="shared" si="106"/>
        <v>23025</v>
      </c>
      <c r="AI534" t="s">
        <v>918</v>
      </c>
    </row>
    <row r="535" spans="1:35" hidden="1" outlineLevel="1">
      <c r="A535" t="s">
        <v>2335</v>
      </c>
      <c r="B535" s="11" t="s">
        <v>2310</v>
      </c>
      <c r="E535" s="1">
        <f t="shared" si="105"/>
        <v>2136</v>
      </c>
      <c r="G535" s="1">
        <v>1197</v>
      </c>
      <c r="H535" s="2"/>
      <c r="I535" s="2">
        <f t="shared" si="107"/>
        <v>0.5603932584269663</v>
      </c>
      <c r="J535" s="10">
        <f t="shared" si="98"/>
        <v>3</v>
      </c>
      <c r="K535" s="9">
        <f t="shared" si="99"/>
        <v>2</v>
      </c>
      <c r="L535" s="8">
        <f t="shared" si="100"/>
        <v>1</v>
      </c>
      <c r="M535" s="2">
        <f t="shared" si="101"/>
        <v>0.28277153558052437</v>
      </c>
      <c r="N535" s="2">
        <f t="shared" si="102"/>
        <v>0.30430711610486894</v>
      </c>
      <c r="O535" s="2">
        <f t="shared" si="103"/>
        <v>0.39091760299625467</v>
      </c>
      <c r="P535" s="2">
        <f t="shared" si="104"/>
        <v>2.200374531835203E-2</v>
      </c>
      <c r="Q535" s="1">
        <v>604</v>
      </c>
      <c r="R535" s="1">
        <v>650</v>
      </c>
      <c r="S535" s="1">
        <v>835</v>
      </c>
      <c r="U535" s="1">
        <v>47</v>
      </c>
      <c r="W535" s="1"/>
      <c r="X535" s="1"/>
      <c r="Z535" t="s">
        <v>668</v>
      </c>
      <c r="AA535" t="e">
        <f>#REF!</f>
        <v>#REF!</v>
      </c>
      <c r="AD535" s="35">
        <v>23</v>
      </c>
      <c r="AE535" s="37">
        <v>11</v>
      </c>
      <c r="AF535" s="37">
        <v>85</v>
      </c>
      <c r="AG535" s="41">
        <v>59110</v>
      </c>
      <c r="AH535" s="41">
        <f t="shared" si="106"/>
        <v>23011</v>
      </c>
      <c r="AI535" t="s">
        <v>918</v>
      </c>
    </row>
    <row r="536" spans="1:35" hidden="1" outlineLevel="1">
      <c r="A536" t="s">
        <v>2319</v>
      </c>
      <c r="B536" s="11" t="s">
        <v>2310</v>
      </c>
      <c r="E536" s="1">
        <f t="shared" si="105"/>
        <v>493</v>
      </c>
      <c r="G536" s="1">
        <v>135</v>
      </c>
      <c r="H536" s="2"/>
      <c r="I536" s="2">
        <f t="shared" si="107"/>
        <v>0.2738336713995943</v>
      </c>
      <c r="J536" s="10">
        <f t="shared" si="98"/>
        <v>1</v>
      </c>
      <c r="K536" s="9">
        <f t="shared" si="99"/>
        <v>3</v>
      </c>
      <c r="L536" s="8">
        <f t="shared" si="100"/>
        <v>2</v>
      </c>
      <c r="M536" s="2">
        <f t="shared" si="101"/>
        <v>0.49087221095334688</v>
      </c>
      <c r="N536" s="2">
        <f t="shared" si="102"/>
        <v>6.6937119675456389E-2</v>
      </c>
      <c r="O536" s="2">
        <f t="shared" si="103"/>
        <v>0.42799188640973629</v>
      </c>
      <c r="P536" s="2">
        <f t="shared" si="104"/>
        <v>1.4198782961460432E-2</v>
      </c>
      <c r="Q536" s="1">
        <v>242</v>
      </c>
      <c r="R536" s="1">
        <v>33</v>
      </c>
      <c r="S536" s="1">
        <v>211</v>
      </c>
      <c r="U536" s="1">
        <v>7</v>
      </c>
      <c r="W536" s="1"/>
      <c r="X536" s="1"/>
      <c r="Z536" t="s">
        <v>2321</v>
      </c>
      <c r="AA536" t="e">
        <f>#REF!</f>
        <v>#REF!</v>
      </c>
      <c r="AD536" s="35">
        <v>23</v>
      </c>
      <c r="AE536" s="37">
        <v>29</v>
      </c>
      <c r="AG536" s="41">
        <v>59600</v>
      </c>
      <c r="AH536" s="41">
        <f t="shared" si="106"/>
        <v>23029</v>
      </c>
      <c r="AI536" t="s">
        <v>69</v>
      </c>
    </row>
    <row r="537" spans="1:35" hidden="1" outlineLevel="1">
      <c r="A537" t="s">
        <v>2673</v>
      </c>
      <c r="B537" s="11" t="s">
        <v>2310</v>
      </c>
      <c r="E537" s="1">
        <f t="shared" si="105"/>
        <v>75</v>
      </c>
      <c r="G537" s="1">
        <v>44</v>
      </c>
      <c r="H537" s="2"/>
      <c r="I537" s="2">
        <f t="shared" si="107"/>
        <v>0.58666666666666667</v>
      </c>
      <c r="J537" s="10">
        <f t="shared" si="98"/>
        <v>3</v>
      </c>
      <c r="K537" s="9">
        <f t="shared" si="99"/>
        <v>1</v>
      </c>
      <c r="L537" s="8">
        <f t="shared" si="100"/>
        <v>2</v>
      </c>
      <c r="M537" s="2">
        <f t="shared" si="101"/>
        <v>0.25333333333333335</v>
      </c>
      <c r="N537" s="2">
        <f t="shared" si="102"/>
        <v>0.38666666666666666</v>
      </c>
      <c r="O537" s="2">
        <f t="shared" si="103"/>
        <v>0.36</v>
      </c>
      <c r="P537" s="2">
        <f t="shared" si="104"/>
        <v>-5.5511151231257827E-17</v>
      </c>
      <c r="Q537" s="1">
        <v>19</v>
      </c>
      <c r="R537" s="1">
        <v>29</v>
      </c>
      <c r="S537" s="1">
        <v>27</v>
      </c>
      <c r="U537" s="1">
        <v>0</v>
      </c>
      <c r="W537" s="1"/>
      <c r="X537" s="1"/>
      <c r="Z537" t="s">
        <v>1681</v>
      </c>
      <c r="AA537" t="e">
        <f>#REF!</f>
        <v>#REF!</v>
      </c>
      <c r="AD537" s="35">
        <v>23</v>
      </c>
      <c r="AE537" s="37">
        <v>25</v>
      </c>
      <c r="AF537" s="37">
        <v>125</v>
      </c>
      <c r="AG537" s="41">
        <v>59705</v>
      </c>
      <c r="AH537" s="41">
        <f t="shared" si="106"/>
        <v>23025</v>
      </c>
      <c r="AI537" t="s">
        <v>44</v>
      </c>
    </row>
    <row r="538" spans="1:35" hidden="1" outlineLevel="1">
      <c r="A538" t="s">
        <v>2776</v>
      </c>
      <c r="B538" s="11" t="s">
        <v>2310</v>
      </c>
      <c r="E538" s="1">
        <f t="shared" si="105"/>
        <v>1060</v>
      </c>
      <c r="G538" s="1">
        <v>468</v>
      </c>
      <c r="H538" s="2"/>
      <c r="I538" s="2">
        <f t="shared" si="107"/>
        <v>0.44150943396226416</v>
      </c>
      <c r="J538" s="10">
        <f t="shared" si="98"/>
        <v>3</v>
      </c>
      <c r="K538" s="9">
        <f t="shared" si="99"/>
        <v>2</v>
      </c>
      <c r="L538" s="8">
        <f t="shared" si="100"/>
        <v>1</v>
      </c>
      <c r="M538" s="2">
        <f t="shared" si="101"/>
        <v>0.23018867924528302</v>
      </c>
      <c r="N538" s="2">
        <f t="shared" si="102"/>
        <v>0.33301886792452828</v>
      </c>
      <c r="O538" s="2">
        <f t="shared" si="103"/>
        <v>0.42358490566037738</v>
      </c>
      <c r="P538" s="2">
        <f t="shared" si="104"/>
        <v>1.3207547169811373E-2</v>
      </c>
      <c r="Q538" s="1">
        <v>244</v>
      </c>
      <c r="R538" s="1">
        <v>353</v>
      </c>
      <c r="S538" s="1">
        <v>449</v>
      </c>
      <c r="U538" s="1">
        <v>14</v>
      </c>
      <c r="W538" s="1"/>
      <c r="X538" s="1"/>
      <c r="Z538" t="s">
        <v>710</v>
      </c>
      <c r="AA538" t="e">
        <f>#REF!</f>
        <v>#REF!</v>
      </c>
      <c r="AD538" s="35">
        <v>23</v>
      </c>
      <c r="AE538" s="37">
        <v>19</v>
      </c>
      <c r="AF538" s="37">
        <v>265</v>
      </c>
      <c r="AG538" s="41">
        <v>59950</v>
      </c>
      <c r="AH538" s="41">
        <f t="shared" si="106"/>
        <v>23019</v>
      </c>
      <c r="AI538" t="s">
        <v>918</v>
      </c>
    </row>
    <row r="539" spans="1:35" hidden="1" outlineLevel="1">
      <c r="A539" t="s">
        <v>2336</v>
      </c>
      <c r="B539" s="11" t="s">
        <v>2310</v>
      </c>
      <c r="E539" s="1">
        <f t="shared" si="105"/>
        <v>4063</v>
      </c>
      <c r="G539" s="1">
        <v>2253</v>
      </c>
      <c r="H539" s="2"/>
      <c r="I539" s="2">
        <f t="shared" si="107"/>
        <v>0.55451636721634256</v>
      </c>
      <c r="J539" s="10">
        <f t="shared" si="98"/>
        <v>3</v>
      </c>
      <c r="K539" s="9">
        <f t="shared" si="99"/>
        <v>2</v>
      </c>
      <c r="L539" s="8">
        <f t="shared" si="100"/>
        <v>1</v>
      </c>
      <c r="M539" s="2">
        <f t="shared" si="101"/>
        <v>0.26679793256214618</v>
      </c>
      <c r="N539" s="2">
        <f t="shared" si="102"/>
        <v>0.27344326852079742</v>
      </c>
      <c r="O539" s="2">
        <f t="shared" si="103"/>
        <v>0.42382476002953484</v>
      </c>
      <c r="P539" s="2">
        <f t="shared" si="104"/>
        <v>3.5934038887521613E-2</v>
      </c>
      <c r="Q539" s="1">
        <v>1084</v>
      </c>
      <c r="R539" s="1">
        <v>1111</v>
      </c>
      <c r="S539" s="1">
        <v>1722</v>
      </c>
      <c r="U539" s="1">
        <v>146</v>
      </c>
      <c r="W539" s="1"/>
      <c r="X539" s="1"/>
      <c r="Z539" t="s">
        <v>946</v>
      </c>
      <c r="AA539" t="e">
        <f>#REF!</f>
        <v>#REF!</v>
      </c>
      <c r="AD539" s="35">
        <v>23</v>
      </c>
      <c r="AE539" s="37">
        <v>1</v>
      </c>
      <c r="AF539" s="37">
        <v>55</v>
      </c>
      <c r="AG539" s="41">
        <v>60020</v>
      </c>
      <c r="AH539" s="41">
        <f t="shared" si="106"/>
        <v>23001</v>
      </c>
      <c r="AI539" t="s">
        <v>918</v>
      </c>
    </row>
    <row r="540" spans="1:35" hidden="1" outlineLevel="1">
      <c r="A540" t="s">
        <v>1186</v>
      </c>
      <c r="B540" s="11" t="s">
        <v>2310</v>
      </c>
      <c r="E540" s="1">
        <f t="shared" si="105"/>
        <v>390</v>
      </c>
      <c r="G540" s="1">
        <v>188</v>
      </c>
      <c r="H540" s="2"/>
      <c r="I540" s="2">
        <f t="shared" si="107"/>
        <v>0.48205128205128206</v>
      </c>
      <c r="J540" s="10">
        <f t="shared" si="98"/>
        <v>2</v>
      </c>
      <c r="K540" s="9">
        <f t="shared" si="99"/>
        <v>3</v>
      </c>
      <c r="L540" s="8">
        <f t="shared" si="100"/>
        <v>1</v>
      </c>
      <c r="M540" s="2">
        <f t="shared" si="101"/>
        <v>0.36153846153846153</v>
      </c>
      <c r="N540" s="2">
        <f t="shared" si="102"/>
        <v>0.25641025641025639</v>
      </c>
      <c r="O540" s="2">
        <f t="shared" si="103"/>
        <v>0.36666666666666664</v>
      </c>
      <c r="P540" s="2">
        <f t="shared" si="104"/>
        <v>1.5384615384615385E-2</v>
      </c>
      <c r="Q540" s="1">
        <v>141</v>
      </c>
      <c r="R540" s="1">
        <v>100</v>
      </c>
      <c r="S540" s="1">
        <v>143</v>
      </c>
      <c r="U540" s="1">
        <v>6</v>
      </c>
      <c r="W540" s="1"/>
      <c r="X540" s="1"/>
      <c r="Z540" t="s">
        <v>660</v>
      </c>
      <c r="AA540" t="e">
        <f>#REF!</f>
        <v>#REF!</v>
      </c>
      <c r="AD540" s="35">
        <v>23</v>
      </c>
      <c r="AE540" s="37">
        <v>3</v>
      </c>
      <c r="AF540" s="37">
        <v>260</v>
      </c>
      <c r="AG540" s="41">
        <v>60300</v>
      </c>
      <c r="AH540" s="41">
        <f t="shared" si="106"/>
        <v>23003</v>
      </c>
      <c r="AI540" t="s">
        <v>918</v>
      </c>
    </row>
    <row r="541" spans="1:35" hidden="1" outlineLevel="1">
      <c r="A541" t="s">
        <v>2804</v>
      </c>
      <c r="B541" s="11" t="s">
        <v>2310</v>
      </c>
      <c r="E541" s="1">
        <f t="shared" si="105"/>
        <v>1024</v>
      </c>
      <c r="G541" s="1">
        <v>546</v>
      </c>
      <c r="H541" s="2"/>
      <c r="I541" s="2">
        <f t="shared" si="107"/>
        <v>0.533203125</v>
      </c>
      <c r="J541" s="10">
        <f t="shared" si="98"/>
        <v>3</v>
      </c>
      <c r="K541" s="9">
        <f t="shared" si="99"/>
        <v>2</v>
      </c>
      <c r="L541" s="8">
        <f t="shared" si="100"/>
        <v>1</v>
      </c>
      <c r="M541" s="2">
        <f t="shared" si="101"/>
        <v>0.2373046875</v>
      </c>
      <c r="N541" s="2">
        <f t="shared" si="102"/>
        <v>0.291015625</v>
      </c>
      <c r="O541" s="2">
        <f t="shared" si="103"/>
        <v>0.4541015625</v>
      </c>
      <c r="P541" s="2">
        <f t="shared" si="104"/>
        <v>1.7578125E-2</v>
      </c>
      <c r="Q541" s="1">
        <v>243</v>
      </c>
      <c r="R541" s="1">
        <v>298</v>
      </c>
      <c r="S541" s="1">
        <v>465</v>
      </c>
      <c r="U541" s="1">
        <v>18</v>
      </c>
      <c r="W541" s="1"/>
      <c r="X541" s="1"/>
      <c r="Z541" t="s">
        <v>1607</v>
      </c>
      <c r="AA541" t="e">
        <f>#REF!</f>
        <v>#REF!</v>
      </c>
      <c r="AD541" s="35">
        <v>23</v>
      </c>
      <c r="AE541" s="37">
        <v>17</v>
      </c>
      <c r="AF541" s="37">
        <v>125</v>
      </c>
      <c r="AG541" s="41">
        <v>60405</v>
      </c>
      <c r="AH541" s="41">
        <f t="shared" si="106"/>
        <v>23017</v>
      </c>
      <c r="AI541" t="s">
        <v>918</v>
      </c>
    </row>
    <row r="542" spans="1:35" hidden="1" outlineLevel="1">
      <c r="A542" t="s">
        <v>1459</v>
      </c>
      <c r="B542" s="11" t="s">
        <v>2310</v>
      </c>
      <c r="E542" s="1">
        <f t="shared" si="105"/>
        <v>47447</v>
      </c>
      <c r="G542" s="1">
        <v>25414</v>
      </c>
      <c r="H542" s="2"/>
      <c r="I542" s="2">
        <f t="shared" si="107"/>
        <v>0.53562922840221716</v>
      </c>
      <c r="J542" s="10">
        <f t="shared" si="98"/>
        <v>1</v>
      </c>
      <c r="K542" s="9">
        <f t="shared" si="99"/>
        <v>3</v>
      </c>
      <c r="L542" s="8">
        <f t="shared" si="100"/>
        <v>2</v>
      </c>
      <c r="M542" s="2">
        <f t="shared" si="101"/>
        <v>0.44019642970050793</v>
      </c>
      <c r="N542" s="2">
        <f t="shared" si="102"/>
        <v>0.16622758024743398</v>
      </c>
      <c r="O542" s="2">
        <f t="shared" si="103"/>
        <v>0.33932598478302106</v>
      </c>
      <c r="P542" s="2">
        <f t="shared" si="104"/>
        <v>5.425000526903706E-2</v>
      </c>
      <c r="Q542" s="1">
        <v>20886</v>
      </c>
      <c r="R542" s="1">
        <v>7887</v>
      </c>
      <c r="S542" s="1">
        <v>16100</v>
      </c>
      <c r="U542" s="1">
        <v>2574</v>
      </c>
      <c r="W542" s="1"/>
      <c r="X542" s="1"/>
      <c r="Z542" t="s">
        <v>204</v>
      </c>
      <c r="AA542" t="e">
        <f>#REF!</f>
        <v>#REF!</v>
      </c>
      <c r="AD542" s="35">
        <v>23</v>
      </c>
      <c r="AE542" s="37">
        <v>5</v>
      </c>
      <c r="AF542" s="37">
        <v>85</v>
      </c>
      <c r="AG542" s="41">
        <v>60545</v>
      </c>
      <c r="AH542" s="41">
        <f t="shared" si="106"/>
        <v>23005</v>
      </c>
      <c r="AI542" t="s">
        <v>2943</v>
      </c>
    </row>
    <row r="543" spans="1:35" hidden="1" outlineLevel="1">
      <c r="A543" t="s">
        <v>1345</v>
      </c>
      <c r="B543" s="11" t="s">
        <v>2310</v>
      </c>
      <c r="E543" s="1">
        <f t="shared" si="105"/>
        <v>1291</v>
      </c>
      <c r="G543" s="1">
        <v>839</v>
      </c>
      <c r="H543" s="2"/>
      <c r="I543" s="2">
        <f t="shared" si="107"/>
        <v>0.64988381099922543</v>
      </c>
      <c r="J543" s="10">
        <f t="shared" si="98"/>
        <v>2</v>
      </c>
      <c r="K543" s="9">
        <f t="shared" si="99"/>
        <v>3</v>
      </c>
      <c r="L543" s="8">
        <f t="shared" si="100"/>
        <v>1</v>
      </c>
      <c r="M543" s="2">
        <f t="shared" si="101"/>
        <v>0.28737412858249417</v>
      </c>
      <c r="N543" s="2">
        <f t="shared" si="102"/>
        <v>0.27885360185902403</v>
      </c>
      <c r="O543" s="2">
        <f t="shared" si="103"/>
        <v>0.39659178931061195</v>
      </c>
      <c r="P543" s="2">
        <f t="shared" si="104"/>
        <v>3.7180480247869796E-2</v>
      </c>
      <c r="Q543" s="1">
        <v>371</v>
      </c>
      <c r="R543" s="1">
        <v>360</v>
      </c>
      <c r="S543" s="1">
        <v>512</v>
      </c>
      <c r="U543" s="1">
        <v>48</v>
      </c>
      <c r="W543" s="1"/>
      <c r="X543" s="1"/>
      <c r="Z543" t="s">
        <v>204</v>
      </c>
      <c r="AA543" t="e">
        <f>#REF!</f>
        <v>#REF!</v>
      </c>
      <c r="AD543" s="35">
        <v>23</v>
      </c>
      <c r="AE543" s="37">
        <v>5</v>
      </c>
      <c r="AF543" s="37">
        <v>90</v>
      </c>
      <c r="AG543" s="41">
        <v>60685</v>
      </c>
      <c r="AH543" s="41">
        <f t="shared" si="106"/>
        <v>23005</v>
      </c>
      <c r="AI543" t="s">
        <v>918</v>
      </c>
    </row>
    <row r="544" spans="1:35" hidden="1" outlineLevel="1">
      <c r="A544" s="19" t="s">
        <v>1746</v>
      </c>
      <c r="B544" s="11" t="s">
        <v>2310</v>
      </c>
      <c r="E544" s="1">
        <f t="shared" si="105"/>
        <v>128</v>
      </c>
      <c r="G544" s="1">
        <v>53</v>
      </c>
      <c r="H544" s="2"/>
      <c r="I544" s="2">
        <f t="shared" si="107"/>
        <v>0.4140625</v>
      </c>
      <c r="J544" s="10">
        <f t="shared" si="98"/>
        <v>3</v>
      </c>
      <c r="K544" s="9">
        <f t="shared" si="99"/>
        <v>2</v>
      </c>
      <c r="L544" s="8">
        <f t="shared" si="100"/>
        <v>1</v>
      </c>
      <c r="M544" s="2">
        <f t="shared" si="101"/>
        <v>0.28125</v>
      </c>
      <c r="N544" s="2">
        <f t="shared" si="102"/>
        <v>0.3203125</v>
      </c>
      <c r="O544" s="2">
        <f t="shared" si="103"/>
        <v>0.3984375</v>
      </c>
      <c r="P544" s="2">
        <f t="shared" si="104"/>
        <v>0</v>
      </c>
      <c r="Q544" s="1">
        <v>36</v>
      </c>
      <c r="R544" s="1">
        <v>41</v>
      </c>
      <c r="S544" s="1">
        <v>51</v>
      </c>
      <c r="U544" s="1">
        <v>0</v>
      </c>
      <c r="W544" s="1"/>
      <c r="X544" s="1"/>
      <c r="Z544" t="s">
        <v>710</v>
      </c>
      <c r="AA544" t="e">
        <f>#REF!</f>
        <v>#REF!</v>
      </c>
      <c r="AD544" s="35">
        <v>23</v>
      </c>
      <c r="AE544" s="37">
        <v>19</v>
      </c>
      <c r="AF544" s="37">
        <v>270</v>
      </c>
      <c r="AG544" s="41">
        <v>60790</v>
      </c>
      <c r="AH544" s="41">
        <f t="shared" si="106"/>
        <v>23019</v>
      </c>
      <c r="AI544" t="s">
        <v>2946</v>
      </c>
    </row>
    <row r="545" spans="1:35" hidden="1" outlineLevel="1">
      <c r="A545" t="s">
        <v>2688</v>
      </c>
      <c r="B545" s="11" t="s">
        <v>2310</v>
      </c>
      <c r="E545" s="1">
        <f t="shared" si="105"/>
        <v>6984</v>
      </c>
      <c r="G545" s="1">
        <v>3105</v>
      </c>
      <c r="H545" s="2"/>
      <c r="I545" s="2">
        <f t="shared" si="107"/>
        <v>0.44458762886597936</v>
      </c>
      <c r="J545" s="10">
        <f t="shared" si="98"/>
        <v>3</v>
      </c>
      <c r="K545" s="9">
        <f t="shared" si="99"/>
        <v>2</v>
      </c>
      <c r="L545" s="8">
        <f t="shared" si="100"/>
        <v>1</v>
      </c>
      <c r="M545" s="2">
        <f t="shared" si="101"/>
        <v>0.29395761741122567</v>
      </c>
      <c r="N545" s="2">
        <f t="shared" si="102"/>
        <v>0.29753722794959908</v>
      </c>
      <c r="O545" s="2">
        <f t="shared" si="103"/>
        <v>0.349942726231386</v>
      </c>
      <c r="P545" s="2">
        <f t="shared" si="104"/>
        <v>5.8562428407789191E-2</v>
      </c>
      <c r="Q545" s="1">
        <v>2053</v>
      </c>
      <c r="R545" s="1">
        <v>2078</v>
      </c>
      <c r="S545" s="1">
        <v>2444</v>
      </c>
      <c r="U545" s="1">
        <v>409</v>
      </c>
      <c r="W545" s="1"/>
      <c r="X545" s="1"/>
      <c r="Z545" t="s">
        <v>660</v>
      </c>
      <c r="AA545" t="e">
        <f>#REF!</f>
        <v>#REF!</v>
      </c>
      <c r="AD545" s="35">
        <v>23</v>
      </c>
      <c r="AE545" s="37">
        <v>3</v>
      </c>
      <c r="AF545" s="37">
        <v>265</v>
      </c>
      <c r="AG545" s="41">
        <v>60825</v>
      </c>
      <c r="AH545" s="41">
        <f t="shared" si="106"/>
        <v>23003</v>
      </c>
      <c r="AI545" t="s">
        <v>2943</v>
      </c>
    </row>
    <row r="546" spans="1:35" hidden="1" outlineLevel="1">
      <c r="A546" t="s">
        <v>88</v>
      </c>
      <c r="B546" s="11" t="s">
        <v>2310</v>
      </c>
      <c r="E546" s="1">
        <f t="shared" si="105"/>
        <v>606</v>
      </c>
      <c r="G546" s="1">
        <v>301</v>
      </c>
      <c r="H546" s="2"/>
      <c r="I546" s="2">
        <f t="shared" si="107"/>
        <v>0.49669966996699672</v>
      </c>
      <c r="J546" s="10">
        <f t="shared" si="98"/>
        <v>3</v>
      </c>
      <c r="K546" s="9">
        <f t="shared" si="99"/>
        <v>2</v>
      </c>
      <c r="L546" s="8">
        <f t="shared" si="100"/>
        <v>1</v>
      </c>
      <c r="M546" s="2">
        <f t="shared" si="101"/>
        <v>0.2953795379537954</v>
      </c>
      <c r="N546" s="2">
        <f t="shared" si="102"/>
        <v>0.31188118811881188</v>
      </c>
      <c r="O546" s="2">
        <f t="shared" si="103"/>
        <v>0.367986798679868</v>
      </c>
      <c r="P546" s="2">
        <f t="shared" si="104"/>
        <v>2.4752475247524774E-2</v>
      </c>
      <c r="Q546" s="1">
        <v>179</v>
      </c>
      <c r="R546" s="1">
        <v>189</v>
      </c>
      <c r="S546" s="1">
        <v>223</v>
      </c>
      <c r="U546" s="1">
        <v>15</v>
      </c>
      <c r="W546" s="1"/>
      <c r="X546" s="1"/>
      <c r="Z546" t="s">
        <v>2321</v>
      </c>
      <c r="AA546" t="e">
        <f>#REF!</f>
        <v>#REF!</v>
      </c>
      <c r="AD546" s="35">
        <v>23</v>
      </c>
      <c r="AE546" s="37">
        <v>29</v>
      </c>
      <c r="AF546" s="37">
        <v>180</v>
      </c>
      <c r="AG546" s="41">
        <v>61035</v>
      </c>
      <c r="AH546" s="41">
        <f t="shared" si="106"/>
        <v>23029</v>
      </c>
      <c r="AI546" t="s">
        <v>918</v>
      </c>
    </row>
    <row r="547" spans="1:35" hidden="1" outlineLevel="1">
      <c r="A547" t="s">
        <v>524</v>
      </c>
      <c r="B547" s="11" t="s">
        <v>2310</v>
      </c>
      <c r="E547" s="1">
        <f t="shared" si="105"/>
        <v>527</v>
      </c>
      <c r="G547" s="1">
        <v>268</v>
      </c>
      <c r="H547" s="2"/>
      <c r="I547" s="2">
        <f t="shared" si="107"/>
        <v>0.50853889943074004</v>
      </c>
      <c r="J547" s="10">
        <f t="shared" si="98"/>
        <v>2</v>
      </c>
      <c r="K547" s="9">
        <f t="shared" si="99"/>
        <v>3</v>
      </c>
      <c r="L547" s="8">
        <f t="shared" si="100"/>
        <v>1</v>
      </c>
      <c r="M547" s="2">
        <f t="shared" si="101"/>
        <v>0.2827324478178368</v>
      </c>
      <c r="N547" s="2">
        <f t="shared" si="102"/>
        <v>0.27514231499051234</v>
      </c>
      <c r="O547" s="2">
        <f t="shared" si="103"/>
        <v>0.41745730550284632</v>
      </c>
      <c r="P547" s="2">
        <f t="shared" si="104"/>
        <v>2.4667931688804545E-2</v>
      </c>
      <c r="Q547" s="1">
        <v>149</v>
      </c>
      <c r="R547" s="1">
        <v>145</v>
      </c>
      <c r="S547" s="1">
        <v>220</v>
      </c>
      <c r="U547" s="1">
        <v>13</v>
      </c>
      <c r="W547" s="1"/>
      <c r="X547" s="1"/>
      <c r="Z547" t="s">
        <v>2578</v>
      </c>
      <c r="AA547" t="e">
        <f>#REF!</f>
        <v>#REF!</v>
      </c>
      <c r="AD547" s="35">
        <v>23</v>
      </c>
      <c r="AE547" s="37">
        <v>27</v>
      </c>
      <c r="AF547" s="37">
        <v>85</v>
      </c>
      <c r="AG547" s="41">
        <v>61210</v>
      </c>
      <c r="AH547" s="41">
        <f t="shared" si="106"/>
        <v>23027</v>
      </c>
      <c r="AI547" t="s">
        <v>918</v>
      </c>
    </row>
    <row r="548" spans="1:35" hidden="1" outlineLevel="1">
      <c r="A548" t="s">
        <v>1150</v>
      </c>
      <c r="B548" s="11" t="s">
        <v>2310</v>
      </c>
      <c r="E548" s="1">
        <f t="shared" si="105"/>
        <v>1387</v>
      </c>
      <c r="G548" s="1">
        <v>797</v>
      </c>
      <c r="H548" s="2"/>
      <c r="I548" s="2">
        <f t="shared" si="107"/>
        <v>0.57462148521989909</v>
      </c>
      <c r="J548" s="10">
        <f t="shared" si="98"/>
        <v>1</v>
      </c>
      <c r="K548" s="9">
        <f t="shared" si="99"/>
        <v>3</v>
      </c>
      <c r="L548" s="8">
        <f t="shared" si="100"/>
        <v>2</v>
      </c>
      <c r="M548" s="2">
        <f t="shared" si="101"/>
        <v>0.37130497476568131</v>
      </c>
      <c r="N548" s="2">
        <f t="shared" si="102"/>
        <v>0.28839221341023791</v>
      </c>
      <c r="O548" s="2">
        <f t="shared" si="103"/>
        <v>0.31002162941600575</v>
      </c>
      <c r="P548" s="2">
        <f t="shared" si="104"/>
        <v>3.028118240807498E-2</v>
      </c>
      <c r="Q548" s="1">
        <v>515</v>
      </c>
      <c r="R548" s="1">
        <v>400</v>
      </c>
      <c r="S548" s="1">
        <v>430</v>
      </c>
      <c r="U548" s="1">
        <v>42</v>
      </c>
      <c r="W548" s="1"/>
      <c r="X548" s="1"/>
      <c r="Z548" t="s">
        <v>668</v>
      </c>
      <c r="AA548" t="e">
        <f>#REF!</f>
        <v>#REF!</v>
      </c>
      <c r="AD548" s="35">
        <v>23</v>
      </c>
      <c r="AE548" s="37">
        <v>11</v>
      </c>
      <c r="AF548" s="37">
        <v>90</v>
      </c>
      <c r="AG548" s="41">
        <v>61700</v>
      </c>
      <c r="AH548" s="41">
        <f t="shared" si="106"/>
        <v>23011</v>
      </c>
      <c r="AI548" t="s">
        <v>918</v>
      </c>
    </row>
    <row r="549" spans="1:35" hidden="1" outlineLevel="1">
      <c r="A549" t="s">
        <v>2342</v>
      </c>
      <c r="B549" s="11" t="s">
        <v>2310</v>
      </c>
      <c r="E549" s="1">
        <f t="shared" si="105"/>
        <v>1264</v>
      </c>
      <c r="G549" s="1">
        <v>537</v>
      </c>
      <c r="H549" s="2"/>
      <c r="I549" s="2">
        <f t="shared" si="107"/>
        <v>0.42484177215189872</v>
      </c>
      <c r="J549" s="10">
        <f t="shared" si="98"/>
        <v>3</v>
      </c>
      <c r="K549" s="9">
        <f t="shared" si="99"/>
        <v>2</v>
      </c>
      <c r="L549" s="8">
        <f t="shared" si="100"/>
        <v>1</v>
      </c>
      <c r="M549" s="2">
        <f t="shared" si="101"/>
        <v>0.18117088607594936</v>
      </c>
      <c r="N549" s="2">
        <f t="shared" si="102"/>
        <v>0.35522151898734178</v>
      </c>
      <c r="O549" s="2">
        <f t="shared" si="103"/>
        <v>0.44699367088607594</v>
      </c>
      <c r="P549" s="2">
        <f t="shared" si="104"/>
        <v>1.6613924050632944E-2</v>
      </c>
      <c r="Q549" s="1">
        <v>229</v>
      </c>
      <c r="R549" s="1">
        <v>449</v>
      </c>
      <c r="S549" s="1">
        <v>565</v>
      </c>
      <c r="U549" s="1">
        <v>21</v>
      </c>
      <c r="W549" s="1"/>
      <c r="X549" s="1"/>
      <c r="Z549" t="s">
        <v>2014</v>
      </c>
      <c r="AA549" t="e">
        <f>#REF!</f>
        <v>#REF!</v>
      </c>
      <c r="AD549" s="35">
        <v>23</v>
      </c>
      <c r="AE549" s="37">
        <v>7</v>
      </c>
      <c r="AF549" s="37">
        <v>80</v>
      </c>
      <c r="AG549" s="41">
        <v>61840</v>
      </c>
      <c r="AH549" s="41">
        <f t="shared" si="106"/>
        <v>23007</v>
      </c>
      <c r="AI549" t="s">
        <v>918</v>
      </c>
    </row>
    <row r="550" spans="1:35" hidden="1" outlineLevel="1">
      <c r="A550" t="s">
        <v>2342</v>
      </c>
      <c r="B550" s="11" t="s">
        <v>2310</v>
      </c>
      <c r="E550" s="1">
        <f t="shared" si="105"/>
        <v>152</v>
      </c>
      <c r="G550" s="1">
        <v>109</v>
      </c>
      <c r="H550" s="2"/>
      <c r="I550" s="2">
        <f t="shared" si="107"/>
        <v>0.71710526315789469</v>
      </c>
      <c r="J550" s="10">
        <f t="shared" si="98"/>
        <v>2</v>
      </c>
      <c r="K550" s="9">
        <f t="shared" si="99"/>
        <v>1</v>
      </c>
      <c r="L550" s="8">
        <f t="shared" si="100"/>
        <v>3</v>
      </c>
      <c r="M550" s="2">
        <f t="shared" si="101"/>
        <v>0.29605263157894735</v>
      </c>
      <c r="N550" s="2">
        <f t="shared" si="102"/>
        <v>0.40131578947368424</v>
      </c>
      <c r="O550" s="2">
        <f t="shared" si="103"/>
        <v>0.26315789473684209</v>
      </c>
      <c r="P550" s="2">
        <f t="shared" si="104"/>
        <v>3.9473684210526327E-2</v>
      </c>
      <c r="Q550" s="1">
        <v>45</v>
      </c>
      <c r="R550" s="1">
        <v>61</v>
      </c>
      <c r="S550" s="1">
        <v>40</v>
      </c>
      <c r="U550" s="1">
        <v>6</v>
      </c>
      <c r="W550" s="1"/>
      <c r="X550" s="1"/>
      <c r="Z550" t="s">
        <v>2014</v>
      </c>
      <c r="AA550" t="e">
        <f>#REF!</f>
        <v>#REF!</v>
      </c>
      <c r="AD550" s="35">
        <v>23</v>
      </c>
      <c r="AE550" s="37">
        <v>7</v>
      </c>
      <c r="AF550" s="37">
        <v>75</v>
      </c>
      <c r="AG550" s="41">
        <v>61875</v>
      </c>
      <c r="AH550" s="41">
        <f t="shared" si="106"/>
        <v>23007</v>
      </c>
      <c r="AI550" t="s">
        <v>44</v>
      </c>
    </row>
    <row r="551" spans="1:35" hidden="1" outlineLevel="1">
      <c r="A551" t="s">
        <v>340</v>
      </c>
      <c r="B551" s="11" t="s">
        <v>2310</v>
      </c>
      <c r="E551" s="1">
        <f t="shared" si="105"/>
        <v>4114</v>
      </c>
      <c r="G551" s="1">
        <v>2034</v>
      </c>
      <c r="H551" s="2"/>
      <c r="I551" s="2">
        <f t="shared" si="107"/>
        <v>0.49440933398152648</v>
      </c>
      <c r="J551" s="10">
        <f t="shared" si="98"/>
        <v>3</v>
      </c>
      <c r="K551" s="9">
        <f t="shared" si="99"/>
        <v>2</v>
      </c>
      <c r="L551" s="8">
        <f t="shared" si="100"/>
        <v>1</v>
      </c>
      <c r="M551" s="2">
        <f t="shared" si="101"/>
        <v>0.25765678172095285</v>
      </c>
      <c r="N551" s="2">
        <f t="shared" si="102"/>
        <v>0.30870199319397179</v>
      </c>
      <c r="O551" s="2">
        <f t="shared" si="103"/>
        <v>0.40811861934856586</v>
      </c>
      <c r="P551" s="2">
        <f t="shared" si="104"/>
        <v>2.5522605736509496E-2</v>
      </c>
      <c r="Q551" s="1">
        <v>1060</v>
      </c>
      <c r="R551" s="1">
        <v>1270</v>
      </c>
      <c r="S551" s="1">
        <v>1679</v>
      </c>
      <c r="U551" s="1">
        <v>105</v>
      </c>
      <c r="W551" s="1"/>
      <c r="X551" s="1"/>
      <c r="Z551" t="s">
        <v>204</v>
      </c>
      <c r="AA551" t="e">
        <f>#REF!</f>
        <v>#REF!</v>
      </c>
      <c r="AD551" s="35">
        <v>23</v>
      </c>
      <c r="AE551" s="37">
        <v>5</v>
      </c>
      <c r="AF551" s="37">
        <v>95</v>
      </c>
      <c r="AG551" s="41">
        <v>61945</v>
      </c>
      <c r="AH551" s="41">
        <f t="shared" si="106"/>
        <v>23005</v>
      </c>
      <c r="AI551" t="s">
        <v>918</v>
      </c>
    </row>
    <row r="552" spans="1:35" hidden="1" outlineLevel="1">
      <c r="A552" t="s">
        <v>1959</v>
      </c>
      <c r="B552" s="11" t="s">
        <v>2310</v>
      </c>
      <c r="E552" s="1">
        <f t="shared" si="105"/>
        <v>2099</v>
      </c>
      <c r="G552" s="1">
        <v>1269</v>
      </c>
      <c r="H552" s="2"/>
      <c r="I552" s="2">
        <f t="shared" si="107"/>
        <v>0.60457360647927583</v>
      </c>
      <c r="J552" s="10">
        <f t="shared" si="98"/>
        <v>2</v>
      </c>
      <c r="K552" s="9">
        <f t="shared" si="99"/>
        <v>3</v>
      </c>
      <c r="L552" s="8">
        <f t="shared" si="100"/>
        <v>1</v>
      </c>
      <c r="M552" s="2">
        <f t="shared" si="101"/>
        <v>0.31729394949976181</v>
      </c>
      <c r="N552" s="2">
        <f t="shared" si="102"/>
        <v>0.30252501191043352</v>
      </c>
      <c r="O552" s="2">
        <f t="shared" si="103"/>
        <v>0.35540733682706049</v>
      </c>
      <c r="P552" s="2">
        <f t="shared" si="104"/>
        <v>2.4773701762744238E-2</v>
      </c>
      <c r="Q552" s="1">
        <v>666</v>
      </c>
      <c r="R552" s="1">
        <v>635</v>
      </c>
      <c r="S552" s="1">
        <v>746</v>
      </c>
      <c r="U552" s="1">
        <v>52</v>
      </c>
      <c r="W552" s="1"/>
      <c r="X552" s="1"/>
      <c r="Z552" t="s">
        <v>668</v>
      </c>
      <c r="AA552" t="e">
        <f>#REF!</f>
        <v>#REF!</v>
      </c>
      <c r="AD552" s="35">
        <v>23</v>
      </c>
      <c r="AE552" s="37">
        <v>11</v>
      </c>
      <c r="AF552" s="37">
        <v>95</v>
      </c>
      <c r="AG552" s="41">
        <v>62190</v>
      </c>
      <c r="AH552" s="41">
        <f t="shared" si="106"/>
        <v>23011</v>
      </c>
      <c r="AI552" t="s">
        <v>918</v>
      </c>
    </row>
    <row r="553" spans="1:35" hidden="1" outlineLevel="1">
      <c r="A553" t="s">
        <v>2674</v>
      </c>
      <c r="B553" s="11" t="s">
        <v>2310</v>
      </c>
      <c r="E553" s="1">
        <f t="shared" si="105"/>
        <v>130</v>
      </c>
      <c r="G553" s="1">
        <v>41</v>
      </c>
      <c r="H553" s="2"/>
      <c r="I553" s="2">
        <f t="shared" si="107"/>
        <v>0.31538461538461537</v>
      </c>
      <c r="J553" s="10">
        <f t="shared" si="98"/>
        <v>3</v>
      </c>
      <c r="K553" s="9">
        <f t="shared" si="99"/>
        <v>2</v>
      </c>
      <c r="L553" s="8">
        <f t="shared" si="100"/>
        <v>1</v>
      </c>
      <c r="M553" s="2">
        <f t="shared" si="101"/>
        <v>0.19230769230769232</v>
      </c>
      <c r="N553" s="2">
        <f t="shared" si="102"/>
        <v>0.34615384615384615</v>
      </c>
      <c r="O553" s="2">
        <f t="shared" si="103"/>
        <v>0.44615384615384618</v>
      </c>
      <c r="P553" s="2">
        <f t="shared" si="104"/>
        <v>1.5384615384615385E-2</v>
      </c>
      <c r="Q553" s="1">
        <v>25</v>
      </c>
      <c r="R553" s="1">
        <v>45</v>
      </c>
      <c r="S553" s="1">
        <v>58</v>
      </c>
      <c r="U553" s="1">
        <v>2</v>
      </c>
      <c r="W553" s="1"/>
      <c r="X553" s="1"/>
      <c r="Z553" t="s">
        <v>660</v>
      </c>
      <c r="AA553" t="e">
        <f>#REF!</f>
        <v>#REF!</v>
      </c>
      <c r="AD553" s="35">
        <v>23</v>
      </c>
      <c r="AE553" s="37">
        <v>3</v>
      </c>
      <c r="AF553" s="37">
        <v>270</v>
      </c>
      <c r="AG553" s="41">
        <v>62400</v>
      </c>
      <c r="AH553" s="41">
        <f t="shared" si="106"/>
        <v>23003</v>
      </c>
      <c r="AI553" t="s">
        <v>44</v>
      </c>
    </row>
    <row r="554" spans="1:35" hidden="1" outlineLevel="1">
      <c r="A554" t="s">
        <v>1274</v>
      </c>
      <c r="B554" s="11" t="s">
        <v>2310</v>
      </c>
      <c r="E554" s="1">
        <f t="shared" si="105"/>
        <v>2400</v>
      </c>
      <c r="G554" s="1">
        <v>1475</v>
      </c>
      <c r="H554" s="2"/>
      <c r="I554" s="2">
        <f t="shared" si="107"/>
        <v>0.61458333333333337</v>
      </c>
      <c r="J554" s="10">
        <f t="shared" ref="J554:J616" si="108">RANK(Q554,Q554:V554)</f>
        <v>2</v>
      </c>
      <c r="K554" s="9">
        <f t="shared" ref="K554:K616" si="109">RANK(R554,Q554:V554)</f>
        <v>3</v>
      </c>
      <c r="L554" s="8">
        <f t="shared" ref="L554:L616" si="110">RANK(S554,Q554:V554)</f>
        <v>1</v>
      </c>
      <c r="M554" s="2">
        <f t="shared" ref="M554:M616" si="111">IF(SUM($Q554:$V554)=0,"-",Q554/SUM($Q554:$V554))</f>
        <v>0.29499999999999998</v>
      </c>
      <c r="N554" s="2">
        <f t="shared" ref="N554:N616" si="112">IF(SUM($Q554:$V554)=0,"-",R554/SUM($Q554:$V554))</f>
        <v>0.28708333333333336</v>
      </c>
      <c r="O554" s="2">
        <f t="shared" ref="O554:O616" si="113">IF(SUM($Q554:$V554)=0,"-",S554/SUM($Q554:$V554))</f>
        <v>0.37416666666666665</v>
      </c>
      <c r="P554" s="2">
        <f t="shared" ref="P554:P616" si="114">IF(SUM($Q554:$V554)=0,"-",(1-M554-N554-O554))</f>
        <v>4.3750000000000067E-2</v>
      </c>
      <c r="Q554" s="1">
        <v>708</v>
      </c>
      <c r="R554" s="1">
        <v>689</v>
      </c>
      <c r="S554" s="1">
        <v>898</v>
      </c>
      <c r="U554" s="1">
        <v>105</v>
      </c>
      <c r="W554" s="1"/>
      <c r="X554" s="1"/>
      <c r="Z554" t="s">
        <v>1434</v>
      </c>
      <c r="AA554" t="e">
        <f>#REF!</f>
        <v>#REF!</v>
      </c>
      <c r="AD554" s="35">
        <v>23</v>
      </c>
      <c r="AE554" s="37">
        <v>23</v>
      </c>
      <c r="AF554" s="37">
        <v>35</v>
      </c>
      <c r="AG554" s="41">
        <v>62645</v>
      </c>
      <c r="AH554" s="41">
        <f t="shared" si="106"/>
        <v>23023</v>
      </c>
      <c r="AI554" t="s">
        <v>918</v>
      </c>
    </row>
    <row r="555" spans="1:35" hidden="1" outlineLevel="1">
      <c r="A555" t="s">
        <v>679</v>
      </c>
      <c r="B555" s="11" t="s">
        <v>2310</v>
      </c>
      <c r="E555" s="1">
        <f t="shared" ref="E555:E617" si="115">SUM(Q555:V555)</f>
        <v>336</v>
      </c>
      <c r="G555" s="1">
        <v>203</v>
      </c>
      <c r="H555" s="2"/>
      <c r="I555" s="2">
        <f t="shared" si="107"/>
        <v>0.60416666666666663</v>
      </c>
      <c r="J555" s="10">
        <f t="shared" si="108"/>
        <v>3</v>
      </c>
      <c r="K555" s="9">
        <f t="shared" si="109"/>
        <v>1</v>
      </c>
      <c r="L555" s="8">
        <f t="shared" si="110"/>
        <v>2</v>
      </c>
      <c r="M555" s="2">
        <f t="shared" si="111"/>
        <v>0.19345238095238096</v>
      </c>
      <c r="N555" s="2">
        <f t="shared" si="112"/>
        <v>0.41666666666666669</v>
      </c>
      <c r="O555" s="2">
        <f t="shared" si="113"/>
        <v>0.38690476190476192</v>
      </c>
      <c r="P555" s="2">
        <f t="shared" si="114"/>
        <v>2.9761904761904656E-3</v>
      </c>
      <c r="Q555" s="1">
        <v>65</v>
      </c>
      <c r="R555" s="1">
        <v>140</v>
      </c>
      <c r="S555" s="1">
        <v>130</v>
      </c>
      <c r="U555" s="1">
        <v>1</v>
      </c>
      <c r="W555" s="1"/>
      <c r="X555" s="1"/>
      <c r="Z555" t="s">
        <v>1681</v>
      </c>
      <c r="AA555" t="e">
        <f>#REF!</f>
        <v>#REF!</v>
      </c>
      <c r="AD555" s="35">
        <v>23</v>
      </c>
      <c r="AE555" s="37">
        <v>25</v>
      </c>
      <c r="AF555" s="37">
        <v>130</v>
      </c>
      <c r="AG555" s="41">
        <v>62995</v>
      </c>
      <c r="AH555" s="41">
        <f t="shared" si="106"/>
        <v>23025</v>
      </c>
      <c r="AI555" t="s">
        <v>918</v>
      </c>
    </row>
    <row r="556" spans="1:35" hidden="1" outlineLevel="1">
      <c r="A556" t="s">
        <v>186</v>
      </c>
      <c r="B556" s="11" t="s">
        <v>2310</v>
      </c>
      <c r="E556" s="1">
        <f t="shared" si="115"/>
        <v>450</v>
      </c>
      <c r="G556" s="1">
        <v>223</v>
      </c>
      <c r="H556" s="2"/>
      <c r="I556" s="2">
        <f t="shared" si="107"/>
        <v>0.49555555555555558</v>
      </c>
      <c r="J556" s="10">
        <f t="shared" si="108"/>
        <v>3</v>
      </c>
      <c r="K556" s="9">
        <f t="shared" si="109"/>
        <v>1</v>
      </c>
      <c r="L556" s="8">
        <f t="shared" si="110"/>
        <v>2</v>
      </c>
      <c r="M556" s="2">
        <f t="shared" si="111"/>
        <v>0.2688888888888889</v>
      </c>
      <c r="N556" s="2">
        <f t="shared" si="112"/>
        <v>0.37111111111111111</v>
      </c>
      <c r="O556" s="2">
        <f t="shared" si="113"/>
        <v>0.34222222222222221</v>
      </c>
      <c r="P556" s="2">
        <f t="shared" si="114"/>
        <v>1.7777777777777726E-2</v>
      </c>
      <c r="Q556" s="1">
        <v>121</v>
      </c>
      <c r="R556" s="1">
        <v>167</v>
      </c>
      <c r="S556" s="1">
        <v>154</v>
      </c>
      <c r="U556" s="1">
        <v>8</v>
      </c>
      <c r="W556" s="1"/>
      <c r="X556" s="1"/>
      <c r="Z556" t="s">
        <v>2321</v>
      </c>
      <c r="AA556" t="e">
        <f>#REF!</f>
        <v>#REF!</v>
      </c>
      <c r="AD556" s="35">
        <v>23</v>
      </c>
      <c r="AE556" s="37">
        <v>29</v>
      </c>
      <c r="AF556" s="37">
        <v>185</v>
      </c>
      <c r="AG556" s="41">
        <v>63275</v>
      </c>
      <c r="AH556" s="41">
        <f t="shared" si="106"/>
        <v>23029</v>
      </c>
      <c r="AI556" t="s">
        <v>918</v>
      </c>
    </row>
    <row r="557" spans="1:35" hidden="1" outlineLevel="1">
      <c r="A557" t="s">
        <v>1858</v>
      </c>
      <c r="B557" s="11" t="s">
        <v>2310</v>
      </c>
      <c r="E557" s="1">
        <f t="shared" si="115"/>
        <v>5118</v>
      </c>
      <c r="G557" s="1">
        <v>2697</v>
      </c>
      <c r="H557" s="2"/>
      <c r="I557" s="2">
        <f t="shared" si="107"/>
        <v>0.52696365767878073</v>
      </c>
      <c r="J557" s="10">
        <f t="shared" si="108"/>
        <v>3</v>
      </c>
      <c r="K557" s="9">
        <f t="shared" si="109"/>
        <v>2</v>
      </c>
      <c r="L557" s="8">
        <f t="shared" si="110"/>
        <v>1</v>
      </c>
      <c r="M557" s="2">
        <f t="shared" si="111"/>
        <v>0.28585384915982803</v>
      </c>
      <c r="N557" s="2">
        <f t="shared" si="112"/>
        <v>0.31047284095349748</v>
      </c>
      <c r="O557" s="2">
        <f t="shared" si="113"/>
        <v>0.36733098866744823</v>
      </c>
      <c r="P557" s="2">
        <f t="shared" si="114"/>
        <v>3.6342321219226259E-2</v>
      </c>
      <c r="Q557" s="1">
        <v>1463</v>
      </c>
      <c r="R557" s="1">
        <v>1589</v>
      </c>
      <c r="S557" s="1">
        <v>1880</v>
      </c>
      <c r="U557" s="1">
        <v>186</v>
      </c>
      <c r="W557" s="1"/>
      <c r="X557" s="1"/>
      <c r="Z557" t="s">
        <v>1659</v>
      </c>
      <c r="AA557" t="e">
        <f>#REF!</f>
        <v>#REF!</v>
      </c>
      <c r="AD557" s="35">
        <v>23</v>
      </c>
      <c r="AE557" s="37">
        <v>13</v>
      </c>
      <c r="AF557" s="37">
        <v>50</v>
      </c>
      <c r="AG557" s="41">
        <v>63590</v>
      </c>
      <c r="AH557" s="41">
        <f t="shared" si="106"/>
        <v>23013</v>
      </c>
      <c r="AI557" t="s">
        <v>2943</v>
      </c>
    </row>
    <row r="558" spans="1:35" hidden="1" outlineLevel="1">
      <c r="A558" t="s">
        <v>63</v>
      </c>
      <c r="B558" s="11" t="s">
        <v>2310</v>
      </c>
      <c r="E558" s="1">
        <f t="shared" si="115"/>
        <v>2769</v>
      </c>
      <c r="G558" s="1">
        <v>1698</v>
      </c>
      <c r="H558" s="2"/>
      <c r="I558" s="2">
        <f t="shared" si="107"/>
        <v>0.61321776814734563</v>
      </c>
      <c r="J558" s="10">
        <f t="shared" si="108"/>
        <v>3</v>
      </c>
      <c r="K558" s="9">
        <f t="shared" si="109"/>
        <v>1</v>
      </c>
      <c r="L558" s="8">
        <f t="shared" si="110"/>
        <v>2</v>
      </c>
      <c r="M558" s="2">
        <f t="shared" si="111"/>
        <v>0.29180209461899603</v>
      </c>
      <c r="N558" s="2">
        <f t="shared" si="112"/>
        <v>0.34777898158179849</v>
      </c>
      <c r="O558" s="2">
        <f t="shared" si="113"/>
        <v>0.33947273383893101</v>
      </c>
      <c r="P558" s="2">
        <f t="shared" si="114"/>
        <v>2.0946189960274419E-2</v>
      </c>
      <c r="Q558" s="1">
        <v>808</v>
      </c>
      <c r="R558" s="1">
        <v>963</v>
      </c>
      <c r="S558" s="1">
        <v>940</v>
      </c>
      <c r="U558" s="1">
        <v>58</v>
      </c>
      <c r="W558" s="1"/>
      <c r="X558" s="1"/>
      <c r="Z558" t="s">
        <v>1659</v>
      </c>
      <c r="AA558" t="e">
        <f>#REF!</f>
        <v>#REF!</v>
      </c>
      <c r="AD558" s="35">
        <v>23</v>
      </c>
      <c r="AE558" s="37">
        <v>13</v>
      </c>
      <c r="AF558" s="37">
        <v>55</v>
      </c>
      <c r="AG558" s="41">
        <v>63660</v>
      </c>
      <c r="AH558" s="41">
        <f t="shared" si="106"/>
        <v>23013</v>
      </c>
      <c r="AI558" t="s">
        <v>918</v>
      </c>
    </row>
    <row r="559" spans="1:35" hidden="1" outlineLevel="1">
      <c r="A559" t="s">
        <v>2740</v>
      </c>
      <c r="B559" s="11" t="s">
        <v>2310</v>
      </c>
      <c r="E559" s="1">
        <f t="shared" si="115"/>
        <v>260</v>
      </c>
      <c r="G559" s="1">
        <v>174</v>
      </c>
      <c r="H559" s="2"/>
      <c r="I559" s="2">
        <f t="shared" si="107"/>
        <v>0.66923076923076918</v>
      </c>
      <c r="J559" s="10">
        <f t="shared" si="108"/>
        <v>3</v>
      </c>
      <c r="K559" s="9">
        <f t="shared" si="109"/>
        <v>1</v>
      </c>
      <c r="L559" s="8">
        <f t="shared" si="110"/>
        <v>2</v>
      </c>
      <c r="M559" s="2">
        <f t="shared" si="111"/>
        <v>0.27307692307692305</v>
      </c>
      <c r="N559" s="2">
        <f t="shared" si="112"/>
        <v>0.4</v>
      </c>
      <c r="O559" s="2">
        <f t="shared" si="113"/>
        <v>0.31153846153846154</v>
      </c>
      <c r="P559" s="2">
        <f t="shared" si="114"/>
        <v>1.5384615384615441E-2</v>
      </c>
      <c r="Q559" s="1">
        <v>71</v>
      </c>
      <c r="R559" s="1">
        <v>104</v>
      </c>
      <c r="S559" s="1">
        <v>81</v>
      </c>
      <c r="U559" s="1">
        <v>4</v>
      </c>
      <c r="W559" s="1"/>
      <c r="X559" s="1"/>
      <c r="Z559" t="s">
        <v>1681</v>
      </c>
      <c r="AA559" t="e">
        <f>#REF!</f>
        <v>#REF!</v>
      </c>
      <c r="AD559" s="35">
        <v>23</v>
      </c>
      <c r="AE559" s="37">
        <v>25</v>
      </c>
      <c r="AG559" s="41">
        <v>63700</v>
      </c>
      <c r="AH559" s="41">
        <f t="shared" si="106"/>
        <v>23025</v>
      </c>
      <c r="AI559" t="s">
        <v>2946</v>
      </c>
    </row>
    <row r="560" spans="1:35" hidden="1" outlineLevel="1">
      <c r="A560" t="s">
        <v>2169</v>
      </c>
      <c r="B560" s="11" t="s">
        <v>2310</v>
      </c>
      <c r="E560" s="1">
        <f t="shared" si="115"/>
        <v>820</v>
      </c>
      <c r="G560" s="1">
        <v>459</v>
      </c>
      <c r="H560" s="2"/>
      <c r="I560" s="2">
        <f t="shared" si="107"/>
        <v>0.55975609756097566</v>
      </c>
      <c r="J560" s="10">
        <f t="shared" si="108"/>
        <v>2</v>
      </c>
      <c r="K560" s="9">
        <f t="shared" si="109"/>
        <v>3</v>
      </c>
      <c r="L560" s="8">
        <f t="shared" si="110"/>
        <v>1</v>
      </c>
      <c r="M560" s="2">
        <f t="shared" si="111"/>
        <v>0.29512195121951218</v>
      </c>
      <c r="N560" s="2">
        <f t="shared" si="112"/>
        <v>0.28536585365853656</v>
      </c>
      <c r="O560" s="2">
        <f t="shared" si="113"/>
        <v>0.39634146341463417</v>
      </c>
      <c r="P560" s="2">
        <f t="shared" si="114"/>
        <v>2.3170731707317038E-2</v>
      </c>
      <c r="Q560" s="1">
        <v>242</v>
      </c>
      <c r="R560" s="1">
        <v>234</v>
      </c>
      <c r="S560" s="1">
        <v>325</v>
      </c>
      <c r="U560" s="1">
        <v>19</v>
      </c>
      <c r="W560" s="1"/>
      <c r="X560" s="1"/>
      <c r="Z560" t="s">
        <v>668</v>
      </c>
      <c r="AA560" t="e">
        <f>#REF!</f>
        <v>#REF!</v>
      </c>
      <c r="AD560" s="35">
        <v>23</v>
      </c>
      <c r="AE560" s="37">
        <v>11</v>
      </c>
      <c r="AF560" s="37">
        <v>100</v>
      </c>
      <c r="AG560" s="41">
        <v>63835</v>
      </c>
      <c r="AH560" s="41">
        <f t="shared" si="106"/>
        <v>23011</v>
      </c>
      <c r="AI560" t="s">
        <v>918</v>
      </c>
    </row>
    <row r="561" spans="1:35" hidden="1" outlineLevel="1">
      <c r="A561" t="s">
        <v>493</v>
      </c>
      <c r="B561" s="11" t="s">
        <v>2310</v>
      </c>
      <c r="E561" s="1">
        <f t="shared" si="115"/>
        <v>207</v>
      </c>
      <c r="G561" s="1">
        <v>128</v>
      </c>
      <c r="H561" s="2"/>
      <c r="I561" s="2">
        <f t="shared" si="107"/>
        <v>0.61835748792270528</v>
      </c>
      <c r="J561" s="10">
        <f t="shared" si="108"/>
        <v>2</v>
      </c>
      <c r="K561" s="9">
        <f t="shared" si="109"/>
        <v>3</v>
      </c>
      <c r="L561" s="8">
        <f t="shared" si="110"/>
        <v>1</v>
      </c>
      <c r="M561" s="2">
        <f t="shared" si="111"/>
        <v>0.29468599033816423</v>
      </c>
      <c r="N561" s="2">
        <f t="shared" si="112"/>
        <v>0.2560386473429952</v>
      </c>
      <c r="O561" s="2">
        <f t="shared" si="113"/>
        <v>0.44444444444444442</v>
      </c>
      <c r="P561" s="2">
        <f t="shared" si="114"/>
        <v>4.8309178743961567E-3</v>
      </c>
      <c r="Q561" s="1">
        <v>61</v>
      </c>
      <c r="R561" s="1">
        <v>53</v>
      </c>
      <c r="S561" s="1">
        <v>92</v>
      </c>
      <c r="U561" s="1">
        <v>1</v>
      </c>
      <c r="W561" s="1"/>
      <c r="X561" s="1"/>
      <c r="Z561" t="s">
        <v>2321</v>
      </c>
      <c r="AA561" t="e">
        <f>#REF!</f>
        <v>#REF!</v>
      </c>
      <c r="AD561" s="35">
        <v>23</v>
      </c>
      <c r="AE561" s="37">
        <v>29</v>
      </c>
      <c r="AF561" s="37">
        <v>190</v>
      </c>
      <c r="AG561" s="41">
        <v>63940</v>
      </c>
      <c r="AH561" s="41">
        <f t="shared" si="106"/>
        <v>23029</v>
      </c>
      <c r="AI561" t="s">
        <v>918</v>
      </c>
    </row>
    <row r="562" spans="1:35" hidden="1" outlineLevel="1">
      <c r="A562" t="s">
        <v>586</v>
      </c>
      <c r="B562" s="11" t="s">
        <v>2310</v>
      </c>
      <c r="E562" s="1">
        <f t="shared" si="115"/>
        <v>358</v>
      </c>
      <c r="G562" s="1">
        <v>197</v>
      </c>
      <c r="H562" s="2"/>
      <c r="I562" s="2">
        <f t="shared" si="107"/>
        <v>0.55027932960893855</v>
      </c>
      <c r="J562" s="10">
        <f t="shared" si="108"/>
        <v>1</v>
      </c>
      <c r="K562" s="9">
        <f t="shared" si="109"/>
        <v>3</v>
      </c>
      <c r="L562" s="8">
        <f t="shared" si="110"/>
        <v>2</v>
      </c>
      <c r="M562" s="2">
        <f t="shared" si="111"/>
        <v>0.47486033519553073</v>
      </c>
      <c r="N562" s="2">
        <f t="shared" si="112"/>
        <v>0.20391061452513967</v>
      </c>
      <c r="O562" s="2">
        <f t="shared" si="113"/>
        <v>0.30726256983240224</v>
      </c>
      <c r="P562" s="2">
        <f t="shared" si="114"/>
        <v>1.3966480446927332E-2</v>
      </c>
      <c r="Q562" s="1">
        <v>170</v>
      </c>
      <c r="R562" s="1">
        <v>73</v>
      </c>
      <c r="S562" s="1">
        <v>110</v>
      </c>
      <c r="U562" s="1">
        <v>5</v>
      </c>
      <c r="W562" s="1"/>
      <c r="X562" s="1"/>
      <c r="Z562" t="s">
        <v>1607</v>
      </c>
      <c r="AA562" t="e">
        <f>#REF!</f>
        <v>#REF!</v>
      </c>
      <c r="AD562" s="35">
        <v>23</v>
      </c>
      <c r="AE562" s="37">
        <v>17</v>
      </c>
      <c r="AF562" s="37">
        <v>130</v>
      </c>
      <c r="AG562" s="41">
        <v>64185</v>
      </c>
      <c r="AH562" s="41">
        <f t="shared" si="106"/>
        <v>23017</v>
      </c>
      <c r="AI562" t="s">
        <v>918</v>
      </c>
    </row>
    <row r="563" spans="1:35" hidden="1" outlineLevel="1">
      <c r="A563" t="s">
        <v>462</v>
      </c>
      <c r="B563" s="11" t="s">
        <v>2310</v>
      </c>
      <c r="E563" s="1">
        <f t="shared" si="115"/>
        <v>5174</v>
      </c>
      <c r="G563" s="1">
        <v>2540</v>
      </c>
      <c r="H563" s="2"/>
      <c r="I563" s="2">
        <f t="shared" si="107"/>
        <v>0.49091611905682259</v>
      </c>
      <c r="J563" s="10">
        <f t="shared" si="108"/>
        <v>1</v>
      </c>
      <c r="K563" s="9">
        <f t="shared" si="109"/>
        <v>3</v>
      </c>
      <c r="L563" s="8">
        <f t="shared" si="110"/>
        <v>2</v>
      </c>
      <c r="M563" s="2">
        <f t="shared" si="111"/>
        <v>0.45071511403169695</v>
      </c>
      <c r="N563" s="2">
        <f t="shared" si="112"/>
        <v>0.166022419791264</v>
      </c>
      <c r="O563" s="2">
        <f t="shared" si="113"/>
        <v>0.36586780054116735</v>
      </c>
      <c r="P563" s="2">
        <f t="shared" si="114"/>
        <v>1.739466563587172E-2</v>
      </c>
      <c r="Q563" s="1">
        <v>2332</v>
      </c>
      <c r="R563" s="1">
        <v>859</v>
      </c>
      <c r="S563" s="1">
        <v>1893</v>
      </c>
      <c r="U563" s="1">
        <v>90</v>
      </c>
      <c r="W563" s="1"/>
      <c r="X563" s="1"/>
      <c r="Z563" t="s">
        <v>1607</v>
      </c>
      <c r="AA563" t="e">
        <f>#REF!</f>
        <v>#REF!</v>
      </c>
      <c r="AD563" s="35">
        <v>23</v>
      </c>
      <c r="AE563" s="37">
        <v>17</v>
      </c>
      <c r="AF563" s="37">
        <v>135</v>
      </c>
      <c r="AG563" s="41">
        <v>64290</v>
      </c>
      <c r="AH563" s="41">
        <f t="shared" si="106"/>
        <v>23017</v>
      </c>
      <c r="AI563" t="s">
        <v>918</v>
      </c>
    </row>
    <row r="564" spans="1:35" hidden="1" outlineLevel="1">
      <c r="A564" t="s">
        <v>463</v>
      </c>
      <c r="B564" s="11" t="s">
        <v>2310</v>
      </c>
      <c r="E564" s="1">
        <f t="shared" si="115"/>
        <v>3795</v>
      </c>
      <c r="G564" s="1">
        <v>1844</v>
      </c>
      <c r="H564" s="2"/>
      <c r="I564" s="2">
        <f t="shared" si="107"/>
        <v>0.48590250329380763</v>
      </c>
      <c r="J564" s="10">
        <f t="shared" si="108"/>
        <v>2</v>
      </c>
      <c r="K564" s="9">
        <f t="shared" si="109"/>
        <v>3</v>
      </c>
      <c r="L564" s="8">
        <f t="shared" si="110"/>
        <v>1</v>
      </c>
      <c r="M564" s="2">
        <f t="shared" si="111"/>
        <v>0.336231884057971</v>
      </c>
      <c r="N564" s="2">
        <f t="shared" si="112"/>
        <v>0.23135704874835308</v>
      </c>
      <c r="O564" s="2">
        <f t="shared" si="113"/>
        <v>0.3876152832674572</v>
      </c>
      <c r="P564" s="2">
        <f t="shared" si="114"/>
        <v>4.4795783926218746E-2</v>
      </c>
      <c r="Q564" s="1">
        <v>1276</v>
      </c>
      <c r="R564" s="1">
        <v>878</v>
      </c>
      <c r="S564" s="1">
        <v>1471</v>
      </c>
      <c r="U564" s="1">
        <v>170</v>
      </c>
      <c r="W564" s="1"/>
      <c r="X564" s="1"/>
      <c r="Z564" t="s">
        <v>946</v>
      </c>
      <c r="AA564" t="e">
        <f>#REF!</f>
        <v>#REF!</v>
      </c>
      <c r="AD564" s="35">
        <v>23</v>
      </c>
      <c r="AE564" s="37">
        <v>1</v>
      </c>
      <c r="AF564" s="37">
        <v>57</v>
      </c>
      <c r="AG564" s="41">
        <v>64570</v>
      </c>
      <c r="AH564" s="41">
        <f t="shared" si="106"/>
        <v>23001</v>
      </c>
      <c r="AI564" t="s">
        <v>918</v>
      </c>
    </row>
    <row r="565" spans="1:35" hidden="1" outlineLevel="1">
      <c r="A565" t="s">
        <v>1391</v>
      </c>
      <c r="B565" s="11" t="s">
        <v>2310</v>
      </c>
      <c r="E565" s="1">
        <f t="shared" si="115"/>
        <v>13289</v>
      </c>
      <c r="G565" s="1">
        <v>7066</v>
      </c>
      <c r="H565" s="2"/>
      <c r="I565" s="2">
        <f t="shared" si="107"/>
        <v>0.53171796222439616</v>
      </c>
      <c r="J565" s="10">
        <f t="shared" si="108"/>
        <v>1</v>
      </c>
      <c r="K565" s="9">
        <f t="shared" si="109"/>
        <v>3</v>
      </c>
      <c r="L565" s="8">
        <f t="shared" si="110"/>
        <v>2</v>
      </c>
      <c r="M565" s="2">
        <f t="shared" si="111"/>
        <v>0.37677778613891189</v>
      </c>
      <c r="N565" s="2">
        <f t="shared" si="112"/>
        <v>0.22228911129505607</v>
      </c>
      <c r="O565" s="2">
        <f t="shared" si="113"/>
        <v>0.37301527579200844</v>
      </c>
      <c r="P565" s="2">
        <f t="shared" si="114"/>
        <v>2.7917826774023602E-2</v>
      </c>
      <c r="Q565" s="1">
        <v>5007</v>
      </c>
      <c r="R565" s="1">
        <v>2954</v>
      </c>
      <c r="S565" s="1">
        <v>4957</v>
      </c>
      <c r="U565" s="1">
        <v>371</v>
      </c>
      <c r="W565" s="1"/>
      <c r="X565" s="1"/>
      <c r="Z565" t="s">
        <v>1721</v>
      </c>
      <c r="AA565" t="e">
        <f>#REF!</f>
        <v>#REF!</v>
      </c>
      <c r="AD565" s="35">
        <v>23</v>
      </c>
      <c r="AE565" s="37">
        <v>31</v>
      </c>
      <c r="AF565" s="37">
        <v>110</v>
      </c>
      <c r="AG565" s="41">
        <v>64675</v>
      </c>
      <c r="AH565" s="41">
        <f t="shared" si="106"/>
        <v>23031</v>
      </c>
      <c r="AI565" t="s">
        <v>2943</v>
      </c>
    </row>
    <row r="566" spans="1:35" hidden="1" outlineLevel="1">
      <c r="A566" t="s">
        <v>1392</v>
      </c>
      <c r="B566" s="11" t="s">
        <v>2310</v>
      </c>
      <c r="E566" s="1">
        <f t="shared" si="115"/>
        <v>979</v>
      </c>
      <c r="G566" s="1">
        <v>427</v>
      </c>
      <c r="H566" s="2"/>
      <c r="I566" s="2">
        <f t="shared" si="107"/>
        <v>0.43615934627170583</v>
      </c>
      <c r="J566" s="10">
        <f t="shared" si="108"/>
        <v>1</v>
      </c>
      <c r="K566" s="9">
        <f t="shared" si="109"/>
        <v>3</v>
      </c>
      <c r="L566" s="8">
        <f t="shared" si="110"/>
        <v>2</v>
      </c>
      <c r="M566" s="2">
        <f t="shared" si="111"/>
        <v>0.59448416751787536</v>
      </c>
      <c r="N566" s="2">
        <f t="shared" si="112"/>
        <v>0.12768130745658834</v>
      </c>
      <c r="O566" s="2">
        <f t="shared" si="113"/>
        <v>0.26251276813074564</v>
      </c>
      <c r="P566" s="2">
        <f t="shared" si="114"/>
        <v>1.532175689479065E-2</v>
      </c>
      <c r="Q566" s="1">
        <f>403+179</f>
        <v>582</v>
      </c>
      <c r="R566" s="1">
        <f>82+43</f>
        <v>125</v>
      </c>
      <c r="S566" s="1">
        <f>168+89</f>
        <v>257</v>
      </c>
      <c r="U566" s="1">
        <f>13+2</f>
        <v>15</v>
      </c>
      <c r="W566" s="1"/>
      <c r="X566" s="1"/>
      <c r="Z566" t="s">
        <v>660</v>
      </c>
      <c r="AA566" t="e">
        <f>#REF!</f>
        <v>#REF!</v>
      </c>
      <c r="AD566" s="35">
        <v>23</v>
      </c>
      <c r="AE566" s="37">
        <v>3</v>
      </c>
      <c r="AF566" s="37">
        <v>275</v>
      </c>
      <c r="AG566" s="41">
        <v>64780</v>
      </c>
      <c r="AH566" s="41">
        <f t="shared" si="106"/>
        <v>23003</v>
      </c>
      <c r="AI566" t="s">
        <v>918</v>
      </c>
    </row>
    <row r="567" spans="1:35" hidden="1" outlineLevel="1">
      <c r="A567" t="s">
        <v>2230</v>
      </c>
      <c r="B567" s="11" t="s">
        <v>2310</v>
      </c>
      <c r="E567" s="1">
        <f t="shared" si="115"/>
        <v>1298</v>
      </c>
      <c r="G567" s="1">
        <v>736</v>
      </c>
      <c r="H567" s="2"/>
      <c r="I567" s="2">
        <f t="shared" si="107"/>
        <v>0.56702619414483824</v>
      </c>
      <c r="J567" s="10">
        <f t="shared" si="108"/>
        <v>3</v>
      </c>
      <c r="K567" s="9">
        <f t="shared" si="109"/>
        <v>1</v>
      </c>
      <c r="L567" s="8">
        <f t="shared" si="110"/>
        <v>2</v>
      </c>
      <c r="M567" s="2">
        <f t="shared" si="111"/>
        <v>0.23728813559322035</v>
      </c>
      <c r="N567" s="2">
        <f t="shared" si="112"/>
        <v>0.40600924499229585</v>
      </c>
      <c r="O567" s="2">
        <f t="shared" si="113"/>
        <v>0.34437596302003082</v>
      </c>
      <c r="P567" s="2">
        <f t="shared" si="114"/>
        <v>1.2326656394452962E-2</v>
      </c>
      <c r="Q567" s="1">
        <v>308</v>
      </c>
      <c r="R567" s="1">
        <v>527</v>
      </c>
      <c r="S567" s="1">
        <v>447</v>
      </c>
      <c r="U567" s="1">
        <v>16</v>
      </c>
      <c r="W567" s="1"/>
      <c r="X567" s="1"/>
      <c r="Z567" t="s">
        <v>1681</v>
      </c>
      <c r="AA567" t="e">
        <f>#REF!</f>
        <v>#REF!</v>
      </c>
      <c r="AD567" s="35">
        <v>23</v>
      </c>
      <c r="AE567" s="37">
        <v>25</v>
      </c>
      <c r="AF567" s="37">
        <v>135</v>
      </c>
      <c r="AG567" s="41">
        <v>64850</v>
      </c>
      <c r="AH567" s="41">
        <f t="shared" si="106"/>
        <v>23025</v>
      </c>
      <c r="AI567" t="s">
        <v>918</v>
      </c>
    </row>
    <row r="568" spans="1:35" hidden="1" outlineLevel="1">
      <c r="A568" t="s">
        <v>1418</v>
      </c>
      <c r="B568" s="11" t="s">
        <v>2310</v>
      </c>
      <c r="E568" s="1">
        <f t="shared" si="115"/>
        <v>439</v>
      </c>
      <c r="G568" s="1">
        <v>164</v>
      </c>
      <c r="H568" s="2"/>
      <c r="I568" s="2">
        <f t="shared" si="107"/>
        <v>0.37357630979498863</v>
      </c>
      <c r="J568" s="10">
        <f t="shared" si="108"/>
        <v>1</v>
      </c>
      <c r="K568" s="9">
        <f t="shared" si="109"/>
        <v>3</v>
      </c>
      <c r="L568" s="8">
        <f t="shared" si="110"/>
        <v>2</v>
      </c>
      <c r="M568" s="2">
        <f t="shared" si="111"/>
        <v>0.5808656036446469</v>
      </c>
      <c r="N568" s="2">
        <f t="shared" si="112"/>
        <v>0.1480637813211845</v>
      </c>
      <c r="O568" s="2">
        <f t="shared" si="113"/>
        <v>0.25740318906605925</v>
      </c>
      <c r="P568" s="2">
        <f t="shared" si="114"/>
        <v>1.3667425968109381E-2</v>
      </c>
      <c r="Q568" s="1">
        <v>255</v>
      </c>
      <c r="R568" s="1">
        <v>65</v>
      </c>
      <c r="S568" s="1">
        <v>113</v>
      </c>
      <c r="U568" s="1">
        <v>6</v>
      </c>
      <c r="W568" s="1"/>
      <c r="X568" s="1"/>
      <c r="Z568" t="s">
        <v>660</v>
      </c>
      <c r="AA568" t="e">
        <f>#REF!</f>
        <v>#REF!</v>
      </c>
      <c r="AD568" s="35">
        <v>23</v>
      </c>
      <c r="AE568" s="37">
        <v>3</v>
      </c>
      <c r="AF568" s="37">
        <v>280</v>
      </c>
      <c r="AG568" s="41">
        <v>65025</v>
      </c>
      <c r="AH568" s="41">
        <f t="shared" si="106"/>
        <v>23003</v>
      </c>
      <c r="AI568" t="s">
        <v>918</v>
      </c>
    </row>
    <row r="569" spans="1:35" hidden="1" outlineLevel="1">
      <c r="A569" t="s">
        <v>1373</v>
      </c>
      <c r="B569" s="11" t="s">
        <v>2310</v>
      </c>
      <c r="E569" s="1">
        <f t="shared" si="115"/>
        <v>2058</v>
      </c>
      <c r="G569" s="1">
        <v>1338</v>
      </c>
      <c r="H569" s="2"/>
      <c r="I569" s="2">
        <f t="shared" si="107"/>
        <v>0.65014577259475215</v>
      </c>
      <c r="J569" s="10">
        <f t="shared" si="108"/>
        <v>3</v>
      </c>
      <c r="K569" s="9">
        <f t="shared" si="109"/>
        <v>2</v>
      </c>
      <c r="L569" s="8">
        <f t="shared" si="110"/>
        <v>1</v>
      </c>
      <c r="M569" s="2">
        <f t="shared" si="111"/>
        <v>0.28279883381924198</v>
      </c>
      <c r="N569" s="2">
        <f t="shared" si="112"/>
        <v>0.29300291545189505</v>
      </c>
      <c r="O569" s="2">
        <f t="shared" si="113"/>
        <v>0.38775510204081631</v>
      </c>
      <c r="P569" s="2">
        <f t="shared" si="114"/>
        <v>3.6443148688046656E-2</v>
      </c>
      <c r="Q569" s="1">
        <v>582</v>
      </c>
      <c r="R569" s="1">
        <v>603</v>
      </c>
      <c r="S569" s="1">
        <v>798</v>
      </c>
      <c r="U569" s="1">
        <v>75</v>
      </c>
      <c r="W569" s="1"/>
      <c r="X569" s="1"/>
      <c r="Z569" t="s">
        <v>1659</v>
      </c>
      <c r="AA569" t="e">
        <f>#REF!</f>
        <v>#REF!</v>
      </c>
      <c r="AD569" s="35">
        <v>23</v>
      </c>
      <c r="AE569" s="37">
        <v>13</v>
      </c>
      <c r="AF569" s="37">
        <v>60</v>
      </c>
      <c r="AG569" s="41">
        <v>65130</v>
      </c>
      <c r="AH569" s="41">
        <f t="shared" si="106"/>
        <v>23013</v>
      </c>
      <c r="AI569" t="s">
        <v>918</v>
      </c>
    </row>
    <row r="570" spans="1:35" hidden="1" outlineLevel="1">
      <c r="A570" t="s">
        <v>2675</v>
      </c>
      <c r="B570" s="11" t="s">
        <v>2310</v>
      </c>
      <c r="E570" s="1">
        <f t="shared" si="115"/>
        <v>233</v>
      </c>
      <c r="G570" s="1">
        <v>107</v>
      </c>
      <c r="H570" s="2"/>
      <c r="I570" s="2">
        <f t="shared" si="107"/>
        <v>0.45922746781115881</v>
      </c>
      <c r="J570" s="10">
        <f t="shared" si="108"/>
        <v>1</v>
      </c>
      <c r="K570" s="9">
        <f t="shared" si="109"/>
        <v>3</v>
      </c>
      <c r="L570" s="8">
        <f t="shared" si="110"/>
        <v>2</v>
      </c>
      <c r="M570" s="2">
        <f t="shared" si="111"/>
        <v>0.51072961373390557</v>
      </c>
      <c r="N570" s="2">
        <f t="shared" si="112"/>
        <v>9.012875536480687E-2</v>
      </c>
      <c r="O570" s="2">
        <f t="shared" si="113"/>
        <v>0.38197424892703863</v>
      </c>
      <c r="P570" s="2">
        <f t="shared" si="114"/>
        <v>1.7167381974248941E-2</v>
      </c>
      <c r="Q570" s="1">
        <v>119</v>
      </c>
      <c r="R570" s="1">
        <v>21</v>
      </c>
      <c r="S570" s="1">
        <v>89</v>
      </c>
      <c r="U570" s="1">
        <v>4</v>
      </c>
      <c r="W570" s="1"/>
      <c r="X570" s="1"/>
      <c r="Z570" t="s">
        <v>660</v>
      </c>
      <c r="AA570" t="e">
        <f>#REF!</f>
        <v>#REF!</v>
      </c>
      <c r="AD570" s="35">
        <v>23</v>
      </c>
      <c r="AE570" s="37">
        <v>3</v>
      </c>
      <c r="AF570" s="37">
        <v>285</v>
      </c>
      <c r="AG570" s="41">
        <v>65200</v>
      </c>
      <c r="AH570" s="41">
        <f t="shared" si="106"/>
        <v>23003</v>
      </c>
      <c r="AI570" t="s">
        <v>44</v>
      </c>
    </row>
    <row r="571" spans="1:35" hidden="1" outlineLevel="1">
      <c r="A571" t="s">
        <v>1243</v>
      </c>
      <c r="B571" s="11" t="s">
        <v>2310</v>
      </c>
      <c r="E571" s="1">
        <f t="shared" si="115"/>
        <v>118</v>
      </c>
      <c r="G571" s="1">
        <v>77</v>
      </c>
      <c r="H571" s="2"/>
      <c r="I571" s="2">
        <f t="shared" si="107"/>
        <v>0.65254237288135597</v>
      </c>
      <c r="J571" s="10">
        <f t="shared" si="108"/>
        <v>3</v>
      </c>
      <c r="K571" s="9">
        <f t="shared" si="109"/>
        <v>1</v>
      </c>
      <c r="L571" s="8">
        <f t="shared" si="110"/>
        <v>2</v>
      </c>
      <c r="M571" s="2">
        <f t="shared" si="111"/>
        <v>0.20338983050847459</v>
      </c>
      <c r="N571" s="2">
        <f t="shared" si="112"/>
        <v>0.4152542372881356</v>
      </c>
      <c r="O571" s="2">
        <f t="shared" si="113"/>
        <v>0.33050847457627119</v>
      </c>
      <c r="P571" s="2">
        <f t="shared" si="114"/>
        <v>5.084745762711862E-2</v>
      </c>
      <c r="Q571" s="1">
        <v>24</v>
      </c>
      <c r="R571" s="1">
        <v>49</v>
      </c>
      <c r="S571" s="1">
        <v>39</v>
      </c>
      <c r="U571" s="1">
        <v>6</v>
      </c>
      <c r="W571" s="1"/>
      <c r="X571" s="1"/>
      <c r="Z571" t="s">
        <v>2014</v>
      </c>
      <c r="AA571" t="e">
        <f>#REF!</f>
        <v>#REF!</v>
      </c>
      <c r="AD571" s="35">
        <v>23</v>
      </c>
      <c r="AE571" s="37">
        <v>7</v>
      </c>
      <c r="AF571" s="37">
        <v>85</v>
      </c>
      <c r="AG571" s="41">
        <v>65655</v>
      </c>
      <c r="AH571" s="41">
        <f t="shared" si="106"/>
        <v>23007</v>
      </c>
      <c r="AI571" t="s">
        <v>44</v>
      </c>
    </row>
    <row r="572" spans="1:35" hidden="1" outlineLevel="1">
      <c r="A572" t="s">
        <v>742</v>
      </c>
      <c r="B572" s="11" t="s">
        <v>2310</v>
      </c>
      <c r="E572" s="1">
        <f t="shared" si="115"/>
        <v>13833</v>
      </c>
      <c r="G572" s="1">
        <v>6572</v>
      </c>
      <c r="H572" s="2"/>
      <c r="I572" s="2">
        <f t="shared" si="107"/>
        <v>0.47509578544061304</v>
      </c>
      <c r="J572" s="10">
        <f t="shared" si="108"/>
        <v>2</v>
      </c>
      <c r="K572" s="9">
        <f t="shared" si="109"/>
        <v>3</v>
      </c>
      <c r="L572" s="8">
        <f t="shared" si="110"/>
        <v>1</v>
      </c>
      <c r="M572" s="2">
        <f t="shared" si="111"/>
        <v>0.32755006144726379</v>
      </c>
      <c r="N572" s="2">
        <f t="shared" si="112"/>
        <v>0.22280054941082916</v>
      </c>
      <c r="O572" s="2">
        <f t="shared" si="113"/>
        <v>0.41979324803007301</v>
      </c>
      <c r="P572" s="2">
        <f t="shared" si="114"/>
        <v>2.98561411118341E-2</v>
      </c>
      <c r="Q572" s="1">
        <v>4531</v>
      </c>
      <c r="R572" s="1">
        <v>3082</v>
      </c>
      <c r="S572" s="1">
        <v>5807</v>
      </c>
      <c r="U572" s="1">
        <v>413</v>
      </c>
      <c r="W572" s="1"/>
      <c r="X572" s="1"/>
      <c r="Z572" t="s">
        <v>1721</v>
      </c>
      <c r="AA572" t="e">
        <f>#REF!</f>
        <v>#REF!</v>
      </c>
      <c r="AD572" s="35">
        <v>23</v>
      </c>
      <c r="AE572" s="37">
        <v>31</v>
      </c>
      <c r="AF572" s="37">
        <v>115</v>
      </c>
      <c r="AG572" s="41">
        <v>65760</v>
      </c>
      <c r="AH572" s="41">
        <f t="shared" si="106"/>
        <v>23031</v>
      </c>
      <c r="AI572" t="s">
        <v>918</v>
      </c>
    </row>
    <row r="573" spans="1:35" hidden="1" outlineLevel="1">
      <c r="A573" t="s">
        <v>1192</v>
      </c>
      <c r="B573" s="11" t="s">
        <v>2310</v>
      </c>
      <c r="E573" s="1">
        <f t="shared" si="115"/>
        <v>1093</v>
      </c>
      <c r="G573" s="1">
        <v>514</v>
      </c>
      <c r="H573" s="2"/>
      <c r="I573" s="2">
        <f t="shared" si="107"/>
        <v>0.47026532479414457</v>
      </c>
      <c r="J573" s="10">
        <f t="shared" si="108"/>
        <v>3</v>
      </c>
      <c r="K573" s="9">
        <f t="shared" si="109"/>
        <v>2</v>
      </c>
      <c r="L573" s="8">
        <f t="shared" si="110"/>
        <v>1</v>
      </c>
      <c r="M573" s="2">
        <f t="shared" si="111"/>
        <v>0.28179322964318387</v>
      </c>
      <c r="N573" s="2">
        <f t="shared" si="112"/>
        <v>0.34217749313815188</v>
      </c>
      <c r="O573" s="2">
        <f t="shared" si="113"/>
        <v>0.34492223238792313</v>
      </c>
      <c r="P573" s="2">
        <f t="shared" si="114"/>
        <v>3.1107044830741115E-2</v>
      </c>
      <c r="Q573" s="1">
        <v>308</v>
      </c>
      <c r="R573" s="1">
        <v>374</v>
      </c>
      <c r="S573" s="1">
        <v>377</v>
      </c>
      <c r="U573" s="1">
        <v>34</v>
      </c>
      <c r="W573" s="1"/>
      <c r="X573" s="1"/>
      <c r="Z573" t="s">
        <v>2183</v>
      </c>
      <c r="AA573" t="e">
        <f>#REF!</f>
        <v>#REF!</v>
      </c>
      <c r="AD573" s="35">
        <v>23</v>
      </c>
      <c r="AE573" s="37">
        <v>21</v>
      </c>
      <c r="AF573" s="37">
        <v>80</v>
      </c>
      <c r="AG573" s="41">
        <v>65865</v>
      </c>
      <c r="AH573" s="41">
        <f t="shared" si="106"/>
        <v>23021</v>
      </c>
      <c r="AI573" t="s">
        <v>918</v>
      </c>
    </row>
    <row r="574" spans="1:35" hidden="1" outlineLevel="1">
      <c r="A574" t="s">
        <v>1804</v>
      </c>
      <c r="B574" s="11" t="s">
        <v>2310</v>
      </c>
      <c r="E574" s="1">
        <f t="shared" si="115"/>
        <v>14542</v>
      </c>
      <c r="G574" s="1">
        <v>8752</v>
      </c>
      <c r="H574" s="2"/>
      <c r="I574" s="2">
        <f t="shared" si="107"/>
        <v>0.60184293769770325</v>
      </c>
      <c r="J574" s="10">
        <f t="shared" si="108"/>
        <v>3</v>
      </c>
      <c r="K574" s="9">
        <f t="shared" si="109"/>
        <v>2</v>
      </c>
      <c r="L574" s="8">
        <f t="shared" si="110"/>
        <v>1</v>
      </c>
      <c r="M574" s="2">
        <f t="shared" si="111"/>
        <v>0.27492779535139594</v>
      </c>
      <c r="N574" s="2">
        <f t="shared" si="112"/>
        <v>0.33035345894649981</v>
      </c>
      <c r="O574" s="2">
        <f t="shared" si="113"/>
        <v>0.37745839636913769</v>
      </c>
      <c r="P574" s="2">
        <f t="shared" si="114"/>
        <v>1.7260349332966496E-2</v>
      </c>
      <c r="Q574" s="1">
        <v>3998</v>
      </c>
      <c r="R574" s="1">
        <v>4804</v>
      </c>
      <c r="S574" s="1">
        <v>5489</v>
      </c>
      <c r="U574" s="1">
        <v>251</v>
      </c>
      <c r="W574" s="1"/>
      <c r="X574" s="1"/>
      <c r="Z574" t="s">
        <v>204</v>
      </c>
      <c r="AA574" t="e">
        <f>#REF!</f>
        <v>#REF!</v>
      </c>
      <c r="AD574" s="35">
        <v>23</v>
      </c>
      <c r="AE574" s="37">
        <v>5</v>
      </c>
      <c r="AF574" s="37">
        <v>100</v>
      </c>
      <c r="AG574" s="41">
        <v>66145</v>
      </c>
      <c r="AH574" s="41">
        <f t="shared" si="106"/>
        <v>23005</v>
      </c>
      <c r="AI574" t="s">
        <v>918</v>
      </c>
    </row>
    <row r="575" spans="1:35" hidden="1" outlineLevel="1">
      <c r="A575" t="s">
        <v>81</v>
      </c>
      <c r="B575" s="11" t="s">
        <v>2310</v>
      </c>
      <c r="E575" s="1">
        <f t="shared" si="115"/>
        <v>927</v>
      </c>
      <c r="G575" s="1">
        <v>577</v>
      </c>
      <c r="H575" s="2"/>
      <c r="I575" s="2">
        <f t="shared" si="107"/>
        <v>0.62243797195253503</v>
      </c>
      <c r="J575" s="10">
        <f t="shared" si="108"/>
        <v>2</v>
      </c>
      <c r="K575" s="9">
        <f t="shared" si="109"/>
        <v>3</v>
      </c>
      <c r="L575" s="8">
        <f t="shared" si="110"/>
        <v>1</v>
      </c>
      <c r="M575" s="2">
        <f t="shared" si="111"/>
        <v>0.28910463861920171</v>
      </c>
      <c r="N575" s="2">
        <f t="shared" si="112"/>
        <v>0.2858683926645092</v>
      </c>
      <c r="O575" s="2">
        <f t="shared" si="113"/>
        <v>0.3818770226537217</v>
      </c>
      <c r="P575" s="2">
        <f t="shared" si="114"/>
        <v>4.3149946062567335E-2</v>
      </c>
      <c r="Q575" s="1">
        <v>268</v>
      </c>
      <c r="R575" s="1">
        <v>265</v>
      </c>
      <c r="S575" s="1">
        <v>354</v>
      </c>
      <c r="U575" s="1">
        <v>40</v>
      </c>
      <c r="W575" s="1"/>
      <c r="X575" s="1"/>
      <c r="Z575" t="s">
        <v>2578</v>
      </c>
      <c r="AA575" t="e">
        <f>#REF!</f>
        <v>#REF!</v>
      </c>
      <c r="AD575" s="35">
        <v>23</v>
      </c>
      <c r="AE575" s="37">
        <v>27</v>
      </c>
      <c r="AF575" s="37">
        <v>90</v>
      </c>
      <c r="AG575" s="41">
        <v>66565</v>
      </c>
      <c r="AH575" s="41">
        <f t="shared" si="106"/>
        <v>23027</v>
      </c>
      <c r="AI575" t="s">
        <v>918</v>
      </c>
    </row>
    <row r="576" spans="1:35" hidden="1" outlineLevel="1">
      <c r="A576" t="s">
        <v>238</v>
      </c>
      <c r="B576" s="11" t="s">
        <v>2310</v>
      </c>
      <c r="E576" s="1">
        <f t="shared" si="115"/>
        <v>2210</v>
      </c>
      <c r="G576" s="1">
        <v>1064</v>
      </c>
      <c r="H576" s="2"/>
      <c r="I576" s="2">
        <f t="shared" si="107"/>
        <v>0.48144796380090499</v>
      </c>
      <c r="J576" s="10">
        <f t="shared" si="108"/>
        <v>3</v>
      </c>
      <c r="K576" s="9">
        <f t="shared" si="109"/>
        <v>2</v>
      </c>
      <c r="L576" s="8">
        <f t="shared" si="110"/>
        <v>1</v>
      </c>
      <c r="M576" s="2">
        <f t="shared" si="111"/>
        <v>0.26380090497737557</v>
      </c>
      <c r="N576" s="2">
        <f t="shared" si="112"/>
        <v>0.34841628959276016</v>
      </c>
      <c r="O576" s="2">
        <f t="shared" si="113"/>
        <v>0.3579185520361991</v>
      </c>
      <c r="P576" s="2">
        <f t="shared" si="114"/>
        <v>2.9864253393665219E-2</v>
      </c>
      <c r="Q576" s="1">
        <v>583</v>
      </c>
      <c r="R576" s="1">
        <v>770</v>
      </c>
      <c r="S576" s="1">
        <v>791</v>
      </c>
      <c r="U576" s="1">
        <v>66</v>
      </c>
      <c r="W576" s="1"/>
      <c r="X576" s="1"/>
      <c r="Z576" t="s">
        <v>2578</v>
      </c>
      <c r="AA576" t="e">
        <f>#REF!</f>
        <v>#REF!</v>
      </c>
      <c r="AD576" s="35">
        <v>23</v>
      </c>
      <c r="AE576" s="37">
        <v>27</v>
      </c>
      <c r="AF576" s="37">
        <v>95</v>
      </c>
      <c r="AG576" s="41">
        <v>66635</v>
      </c>
      <c r="AH576" s="41">
        <f t="shared" ref="AH576:AH638" si="116">AD576*1000+AE576</f>
        <v>23027</v>
      </c>
      <c r="AI576" t="s">
        <v>918</v>
      </c>
    </row>
    <row r="577" spans="1:35" hidden="1" outlineLevel="1">
      <c r="A577" t="s">
        <v>926</v>
      </c>
      <c r="B577" s="11" t="s">
        <v>2310</v>
      </c>
      <c r="E577" s="1">
        <f t="shared" si="115"/>
        <v>1471</v>
      </c>
      <c r="G577" s="1">
        <v>804</v>
      </c>
      <c r="H577" s="2"/>
      <c r="I577" s="2">
        <f t="shared" si="107"/>
        <v>0.5465669612508498</v>
      </c>
      <c r="J577" s="10">
        <f t="shared" si="108"/>
        <v>3</v>
      </c>
      <c r="K577" s="9">
        <f t="shared" si="109"/>
        <v>2</v>
      </c>
      <c r="L577" s="8">
        <f t="shared" si="110"/>
        <v>1</v>
      </c>
      <c r="M577" s="2">
        <f t="shared" si="111"/>
        <v>0.27532290958531613</v>
      </c>
      <c r="N577" s="2">
        <f t="shared" si="112"/>
        <v>0.31475186947654654</v>
      </c>
      <c r="O577" s="2">
        <f t="shared" si="113"/>
        <v>0.38953093133922501</v>
      </c>
      <c r="P577" s="2">
        <f t="shared" si="114"/>
        <v>2.0394289598912319E-2</v>
      </c>
      <c r="Q577" s="1">
        <v>405</v>
      </c>
      <c r="R577" s="1">
        <v>463</v>
      </c>
      <c r="S577" s="1">
        <v>573</v>
      </c>
      <c r="U577" s="1">
        <v>30</v>
      </c>
      <c r="W577" s="1"/>
      <c r="X577" s="1"/>
      <c r="Z577" t="s">
        <v>204</v>
      </c>
      <c r="AA577" t="e">
        <f>#REF!</f>
        <v>#REF!</v>
      </c>
      <c r="AD577" s="35">
        <v>23</v>
      </c>
      <c r="AE577" s="37">
        <v>5</v>
      </c>
      <c r="AF577" s="37">
        <v>105</v>
      </c>
      <c r="AG577" s="41">
        <v>66775</v>
      </c>
      <c r="AH577" s="41">
        <f t="shared" si="116"/>
        <v>23005</v>
      </c>
      <c r="AI577" t="s">
        <v>918</v>
      </c>
    </row>
    <row r="578" spans="1:35" hidden="1" outlineLevel="1">
      <c r="A578" t="s">
        <v>740</v>
      </c>
      <c r="B578" s="11" t="s">
        <v>2310</v>
      </c>
      <c r="E578" s="1">
        <f t="shared" si="115"/>
        <v>440</v>
      </c>
      <c r="G578" s="1">
        <v>282</v>
      </c>
      <c r="H578" s="2"/>
      <c r="I578" s="2">
        <f t="shared" si="107"/>
        <v>0.64090909090909087</v>
      </c>
      <c r="J578" s="10">
        <f t="shared" si="108"/>
        <v>3</v>
      </c>
      <c r="K578" s="9">
        <f t="shared" si="109"/>
        <v>1</v>
      </c>
      <c r="L578" s="8">
        <f t="shared" si="110"/>
        <v>2</v>
      </c>
      <c r="M578" s="2">
        <f t="shared" si="111"/>
        <v>0.24090909090909091</v>
      </c>
      <c r="N578" s="2">
        <f t="shared" si="112"/>
        <v>0.38636363636363635</v>
      </c>
      <c r="O578" s="2">
        <f t="shared" si="113"/>
        <v>0.36590909090909091</v>
      </c>
      <c r="P578" s="2">
        <f t="shared" si="114"/>
        <v>6.8181818181817788E-3</v>
      </c>
      <c r="Q578" s="1">
        <v>106</v>
      </c>
      <c r="R578" s="1">
        <v>170</v>
      </c>
      <c r="S578" s="1">
        <v>161</v>
      </c>
      <c r="U578" s="1">
        <v>3</v>
      </c>
      <c r="W578" s="1"/>
      <c r="X578" s="1"/>
      <c r="Z578" t="s">
        <v>2183</v>
      </c>
      <c r="AA578" t="e">
        <f>#REF!</f>
        <v>#REF!</v>
      </c>
      <c r="AD578" s="35">
        <v>23</v>
      </c>
      <c r="AE578" s="37">
        <v>21</v>
      </c>
      <c r="AF578" s="37">
        <v>85</v>
      </c>
      <c r="AG578" s="41">
        <v>66950</v>
      </c>
      <c r="AH578" s="41">
        <f t="shared" si="116"/>
        <v>23021</v>
      </c>
      <c r="AI578" t="s">
        <v>918</v>
      </c>
    </row>
    <row r="579" spans="1:35" hidden="1" outlineLevel="1">
      <c r="A579" t="s">
        <v>1244</v>
      </c>
      <c r="B579" s="11" t="s">
        <v>2310</v>
      </c>
      <c r="E579" s="1">
        <f t="shared" si="115"/>
        <v>29</v>
      </c>
      <c r="G579" s="1">
        <v>25</v>
      </c>
      <c r="H579" s="2"/>
      <c r="I579" s="2">
        <f t="shared" si="107"/>
        <v>0.86206896551724133</v>
      </c>
      <c r="J579" s="10">
        <f t="shared" si="108"/>
        <v>2</v>
      </c>
      <c r="K579" s="9">
        <f t="shared" si="109"/>
        <v>1</v>
      </c>
      <c r="L579" s="8">
        <f t="shared" si="110"/>
        <v>3</v>
      </c>
      <c r="M579" s="2">
        <f t="shared" si="111"/>
        <v>0.37931034482758619</v>
      </c>
      <c r="N579" s="2">
        <f t="shared" si="112"/>
        <v>0.44827586206896552</v>
      </c>
      <c r="O579" s="2">
        <f t="shared" si="113"/>
        <v>0.17241379310344829</v>
      </c>
      <c r="P579" s="2">
        <f t="shared" si="114"/>
        <v>0</v>
      </c>
      <c r="Q579" s="1">
        <v>11</v>
      </c>
      <c r="R579" s="1">
        <v>13</v>
      </c>
      <c r="S579" s="1">
        <v>5</v>
      </c>
      <c r="U579" s="1">
        <v>0</v>
      </c>
      <c r="W579" s="1"/>
      <c r="X579" s="1"/>
      <c r="Z579" t="s">
        <v>710</v>
      </c>
      <c r="AA579" t="e">
        <f>#REF!</f>
        <v>#REF!</v>
      </c>
      <c r="AD579" s="35">
        <v>23</v>
      </c>
      <c r="AE579" s="37">
        <v>19</v>
      </c>
      <c r="AF579" s="37">
        <v>275</v>
      </c>
      <c r="AG579" s="41">
        <v>67160</v>
      </c>
      <c r="AH579" s="41">
        <f t="shared" si="116"/>
        <v>23019</v>
      </c>
      <c r="AI579" t="s">
        <v>44</v>
      </c>
    </row>
    <row r="580" spans="1:35" hidden="1" outlineLevel="1">
      <c r="A580" t="s">
        <v>654</v>
      </c>
      <c r="B580" s="11" t="s">
        <v>2310</v>
      </c>
      <c r="E580" s="1">
        <f t="shared" si="115"/>
        <v>946</v>
      </c>
      <c r="G580" s="1">
        <v>579</v>
      </c>
      <c r="H580" s="2"/>
      <c r="I580" s="2">
        <f t="shared" ref="I580:I636" si="117">G580/E580</f>
        <v>0.61205073995771675</v>
      </c>
      <c r="J580" s="10">
        <f t="shared" si="108"/>
        <v>2</v>
      </c>
      <c r="K580" s="9">
        <f t="shared" si="109"/>
        <v>3</v>
      </c>
      <c r="L580" s="8">
        <f t="shared" si="110"/>
        <v>1</v>
      </c>
      <c r="M580" s="2">
        <f t="shared" si="111"/>
        <v>0.29915433403805497</v>
      </c>
      <c r="N580" s="2">
        <f t="shared" si="112"/>
        <v>0.25052854122621565</v>
      </c>
      <c r="O580" s="2">
        <f t="shared" si="113"/>
        <v>0.39957716701902746</v>
      </c>
      <c r="P580" s="2">
        <f t="shared" si="114"/>
        <v>5.0739957716701978E-2</v>
      </c>
      <c r="Q580" s="1">
        <v>283</v>
      </c>
      <c r="R580" s="1">
        <v>237</v>
      </c>
      <c r="S580" s="1">
        <v>378</v>
      </c>
      <c r="U580" s="1">
        <v>48</v>
      </c>
      <c r="W580" s="1"/>
      <c r="X580" s="1"/>
      <c r="Z580" t="s">
        <v>2930</v>
      </c>
      <c r="AA580" t="e">
        <f>#REF!</f>
        <v>#REF!</v>
      </c>
      <c r="AD580" s="35">
        <v>23</v>
      </c>
      <c r="AE580" s="37">
        <v>9</v>
      </c>
      <c r="AF580" s="37">
        <v>130</v>
      </c>
      <c r="AG580" s="41">
        <v>67300</v>
      </c>
      <c r="AH580" s="41">
        <f t="shared" si="116"/>
        <v>23009</v>
      </c>
      <c r="AI580" t="s">
        <v>918</v>
      </c>
    </row>
    <row r="581" spans="1:35" hidden="1" outlineLevel="1">
      <c r="A581" t="s">
        <v>1258</v>
      </c>
      <c r="B581" s="11" t="s">
        <v>2310</v>
      </c>
      <c r="E581" s="1">
        <f t="shared" si="115"/>
        <v>1881</v>
      </c>
      <c r="G581" s="1">
        <v>984</v>
      </c>
      <c r="H581" s="2"/>
      <c r="I581" s="2">
        <f t="shared" si="117"/>
        <v>0.52312599681020733</v>
      </c>
      <c r="J581" s="10">
        <f t="shared" si="108"/>
        <v>3</v>
      </c>
      <c r="K581" s="9">
        <f t="shared" si="109"/>
        <v>2</v>
      </c>
      <c r="L581" s="8">
        <f t="shared" si="110"/>
        <v>1</v>
      </c>
      <c r="M581" s="2">
        <f t="shared" si="111"/>
        <v>0.23285486443381181</v>
      </c>
      <c r="N581" s="2">
        <f t="shared" si="112"/>
        <v>0.29346092503987242</v>
      </c>
      <c r="O581" s="2">
        <f t="shared" si="113"/>
        <v>0.44019138755980863</v>
      </c>
      <c r="P581" s="2">
        <f t="shared" si="114"/>
        <v>3.3492822966507185E-2</v>
      </c>
      <c r="Q581" s="1">
        <v>438</v>
      </c>
      <c r="R581" s="1">
        <v>552</v>
      </c>
      <c r="S581" s="1">
        <v>828</v>
      </c>
      <c r="U581" s="1">
        <v>63</v>
      </c>
      <c r="W581" s="1"/>
      <c r="X581" s="1"/>
      <c r="Z581" t="s">
        <v>1721</v>
      </c>
      <c r="AA581" t="e">
        <f>#REF!</f>
        <v>#REF!</v>
      </c>
      <c r="AD581" s="35">
        <v>23</v>
      </c>
      <c r="AE581" s="37">
        <v>31</v>
      </c>
      <c r="AF581" s="37">
        <v>120</v>
      </c>
      <c r="AG581" s="41">
        <v>67475</v>
      </c>
      <c r="AH581" s="41">
        <f t="shared" si="116"/>
        <v>23031</v>
      </c>
      <c r="AI581" t="s">
        <v>918</v>
      </c>
    </row>
    <row r="582" spans="1:35" hidden="1" outlineLevel="1">
      <c r="A582" t="s">
        <v>278</v>
      </c>
      <c r="B582" s="11" t="s">
        <v>2310</v>
      </c>
      <c r="E582" s="1">
        <f t="shared" si="115"/>
        <v>798</v>
      </c>
      <c r="G582" s="1">
        <v>411</v>
      </c>
      <c r="H582" s="2"/>
      <c r="I582" s="2">
        <f t="shared" si="117"/>
        <v>0.51503759398496241</v>
      </c>
      <c r="J582" s="10">
        <f t="shared" si="108"/>
        <v>3</v>
      </c>
      <c r="K582" s="9">
        <f t="shared" si="109"/>
        <v>1</v>
      </c>
      <c r="L582" s="8">
        <f t="shared" si="110"/>
        <v>2</v>
      </c>
      <c r="M582" s="2">
        <f t="shared" si="111"/>
        <v>0.19298245614035087</v>
      </c>
      <c r="N582" s="2">
        <f t="shared" si="112"/>
        <v>0.41228070175438597</v>
      </c>
      <c r="O582" s="2">
        <f t="shared" si="113"/>
        <v>0.37969924812030076</v>
      </c>
      <c r="P582" s="2">
        <f t="shared" si="114"/>
        <v>1.5037593984962461E-2</v>
      </c>
      <c r="Q582" s="1">
        <v>154</v>
      </c>
      <c r="R582" s="1">
        <v>329</v>
      </c>
      <c r="S582" s="1">
        <v>303</v>
      </c>
      <c r="U582" s="1">
        <v>12</v>
      </c>
      <c r="W582" s="1"/>
      <c r="X582" s="1"/>
      <c r="Z582" t="s">
        <v>660</v>
      </c>
      <c r="AA582" t="e">
        <f>#REF!</f>
        <v>#REF!</v>
      </c>
      <c r="AD582" s="35">
        <v>23</v>
      </c>
      <c r="AE582" s="37">
        <v>3</v>
      </c>
      <c r="AF582" s="37">
        <v>290</v>
      </c>
      <c r="AG582" s="41">
        <v>67790</v>
      </c>
      <c r="AH582" s="41">
        <f t="shared" si="116"/>
        <v>23003</v>
      </c>
      <c r="AI582" t="s">
        <v>918</v>
      </c>
    </row>
    <row r="583" spans="1:35" hidden="1" outlineLevel="1">
      <c r="A583" t="s">
        <v>2311</v>
      </c>
      <c r="B583" s="11" t="s">
        <v>2310</v>
      </c>
      <c r="E583" s="1">
        <f t="shared" si="115"/>
        <v>164</v>
      </c>
      <c r="G583" s="1">
        <v>111</v>
      </c>
      <c r="H583" s="2"/>
      <c r="I583" s="2">
        <f t="shared" si="117"/>
        <v>0.67682926829268297</v>
      </c>
      <c r="J583" s="10">
        <f t="shared" si="108"/>
        <v>3</v>
      </c>
      <c r="K583" s="9">
        <f t="shared" si="109"/>
        <v>2</v>
      </c>
      <c r="L583" s="8">
        <f t="shared" si="110"/>
        <v>1</v>
      </c>
      <c r="M583" s="2">
        <f t="shared" si="111"/>
        <v>0.1524390243902439</v>
      </c>
      <c r="N583" s="2">
        <f t="shared" si="112"/>
        <v>0.40243902439024393</v>
      </c>
      <c r="O583" s="2">
        <f t="shared" si="113"/>
        <v>0.42073170731707316</v>
      </c>
      <c r="P583" s="2">
        <f t="shared" si="114"/>
        <v>2.4390243902438991E-2</v>
      </c>
      <c r="Q583" s="1">
        <v>25</v>
      </c>
      <c r="R583" s="1">
        <v>66</v>
      </c>
      <c r="S583" s="1">
        <v>69</v>
      </c>
      <c r="U583" s="1">
        <v>4</v>
      </c>
      <c r="W583" s="1"/>
      <c r="X583" s="1"/>
      <c r="Z583" t="s">
        <v>2183</v>
      </c>
      <c r="AA583" t="e">
        <f>#REF!</f>
        <v>#REF!</v>
      </c>
      <c r="AD583" s="35">
        <v>23</v>
      </c>
      <c r="AE583" s="37">
        <v>21</v>
      </c>
      <c r="AF583" s="37">
        <v>90</v>
      </c>
      <c r="AG583" s="41">
        <v>68140</v>
      </c>
      <c r="AH583" s="41">
        <f t="shared" si="116"/>
        <v>23021</v>
      </c>
      <c r="AI583" t="s">
        <v>918</v>
      </c>
    </row>
    <row r="584" spans="1:35" hidden="1" outlineLevel="1">
      <c r="A584" t="s">
        <v>1495</v>
      </c>
      <c r="B584" s="11" t="s">
        <v>2310</v>
      </c>
      <c r="E584" s="1">
        <f t="shared" si="115"/>
        <v>2699</v>
      </c>
      <c r="G584" s="1">
        <v>1809</v>
      </c>
      <c r="H584" s="2"/>
      <c r="I584" s="2">
        <f t="shared" si="117"/>
        <v>0.67024824008892181</v>
      </c>
      <c r="J584" s="10">
        <f t="shared" si="108"/>
        <v>3</v>
      </c>
      <c r="K584" s="9">
        <f t="shared" si="109"/>
        <v>2</v>
      </c>
      <c r="L584" s="8">
        <f t="shared" si="110"/>
        <v>1</v>
      </c>
      <c r="M584" s="2">
        <f t="shared" si="111"/>
        <v>0.27602815857725083</v>
      </c>
      <c r="N584" s="2">
        <f t="shared" si="112"/>
        <v>0.30455724342349016</v>
      </c>
      <c r="O584" s="2">
        <f t="shared" si="113"/>
        <v>0.39199703593923674</v>
      </c>
      <c r="P584" s="2">
        <f t="shared" si="114"/>
        <v>2.7417562060022271E-2</v>
      </c>
      <c r="Q584" s="1">
        <v>745</v>
      </c>
      <c r="R584" s="1">
        <v>822</v>
      </c>
      <c r="S584" s="1">
        <v>1058</v>
      </c>
      <c r="U584" s="1">
        <v>74</v>
      </c>
      <c r="W584" s="1"/>
      <c r="X584" s="1"/>
      <c r="Z584" t="s">
        <v>668</v>
      </c>
      <c r="AA584" t="e">
        <f>#REF!</f>
        <v>#REF!</v>
      </c>
      <c r="AD584" s="35">
        <v>23</v>
      </c>
      <c r="AE584" s="37">
        <v>11</v>
      </c>
      <c r="AF584" s="37">
        <v>105</v>
      </c>
      <c r="AG584" s="41">
        <v>68385</v>
      </c>
      <c r="AH584" s="41">
        <f t="shared" si="116"/>
        <v>23011</v>
      </c>
      <c r="AI584" t="s">
        <v>918</v>
      </c>
    </row>
    <row r="585" spans="1:35" hidden="1" outlineLevel="1">
      <c r="A585" t="s">
        <v>640</v>
      </c>
      <c r="B585" s="11" t="s">
        <v>2310</v>
      </c>
      <c r="E585" s="1">
        <f t="shared" si="115"/>
        <v>6589</v>
      </c>
      <c r="G585" s="1">
        <v>3079</v>
      </c>
      <c r="H585" s="2"/>
      <c r="I585" s="2">
        <f t="shared" si="117"/>
        <v>0.46729397480649565</v>
      </c>
      <c r="J585" s="10">
        <f t="shared" si="108"/>
        <v>2</v>
      </c>
      <c r="K585" s="9">
        <f t="shared" si="109"/>
        <v>3</v>
      </c>
      <c r="L585" s="8">
        <f t="shared" si="110"/>
        <v>1</v>
      </c>
      <c r="M585" s="2">
        <f t="shared" si="111"/>
        <v>0.3502807709819396</v>
      </c>
      <c r="N585" s="2">
        <f t="shared" si="112"/>
        <v>0.2822886629230536</v>
      </c>
      <c r="O585" s="2">
        <f t="shared" si="113"/>
        <v>0.35134314767035968</v>
      </c>
      <c r="P585" s="2">
        <f t="shared" si="114"/>
        <v>1.6087418424647171E-2</v>
      </c>
      <c r="Q585" s="1">
        <v>2308</v>
      </c>
      <c r="R585" s="1">
        <v>1860</v>
      </c>
      <c r="S585" s="1">
        <v>2315</v>
      </c>
      <c r="U585" s="1">
        <v>106</v>
      </c>
      <c r="W585" s="1"/>
      <c r="X585" s="1"/>
      <c r="Z585" t="s">
        <v>1681</v>
      </c>
      <c r="AA585" t="e">
        <f>#REF!</f>
        <v>#REF!</v>
      </c>
      <c r="AD585" s="35">
        <v>23</v>
      </c>
      <c r="AE585" s="37">
        <v>25</v>
      </c>
      <c r="AF585" s="37">
        <v>140</v>
      </c>
      <c r="AG585" s="41">
        <v>68910</v>
      </c>
      <c r="AH585" s="41">
        <f t="shared" si="116"/>
        <v>23025</v>
      </c>
      <c r="AI585" t="s">
        <v>918</v>
      </c>
    </row>
    <row r="586" spans="1:35" hidden="1" outlineLevel="1">
      <c r="A586" t="s">
        <v>1929</v>
      </c>
      <c r="B586" s="11" t="s">
        <v>2310</v>
      </c>
      <c r="E586" s="1">
        <f t="shared" si="115"/>
        <v>740</v>
      </c>
      <c r="G586" s="1">
        <v>472</v>
      </c>
      <c r="H586" s="2"/>
      <c r="I586" s="2">
        <f t="shared" si="117"/>
        <v>0.63783783783783787</v>
      </c>
      <c r="J586" s="10">
        <f t="shared" si="108"/>
        <v>3</v>
      </c>
      <c r="K586" s="9">
        <f t="shared" si="109"/>
        <v>2</v>
      </c>
      <c r="L586" s="8">
        <f t="shared" si="110"/>
        <v>1</v>
      </c>
      <c r="M586" s="2">
        <f t="shared" si="111"/>
        <v>0.22837837837837838</v>
      </c>
      <c r="N586" s="2">
        <f t="shared" si="112"/>
        <v>0.34054054054054056</v>
      </c>
      <c r="O586" s="2">
        <f t="shared" si="113"/>
        <v>0.40135135135135136</v>
      </c>
      <c r="P586" s="2">
        <f t="shared" si="114"/>
        <v>2.9729729729729704E-2</v>
      </c>
      <c r="Q586" s="1">
        <v>169</v>
      </c>
      <c r="R586" s="1">
        <v>252</v>
      </c>
      <c r="S586" s="1">
        <v>297</v>
      </c>
      <c r="U586" s="1">
        <v>22</v>
      </c>
      <c r="W586" s="1"/>
      <c r="X586" s="1"/>
      <c r="Z586" t="s">
        <v>1681</v>
      </c>
      <c r="AA586" t="e">
        <f>#REF!</f>
        <v>#REF!</v>
      </c>
      <c r="AD586" s="35">
        <v>23</v>
      </c>
      <c r="AE586" s="37">
        <v>25</v>
      </c>
      <c r="AF586" s="37">
        <v>145</v>
      </c>
      <c r="AG586" s="41">
        <v>69155</v>
      </c>
      <c r="AH586" s="41">
        <f t="shared" si="116"/>
        <v>23025</v>
      </c>
      <c r="AI586" t="s">
        <v>918</v>
      </c>
    </row>
    <row r="587" spans="1:35" hidden="1" outlineLevel="1">
      <c r="A587" t="s">
        <v>641</v>
      </c>
      <c r="B587" s="11" t="s">
        <v>2310</v>
      </c>
      <c r="E587" s="1">
        <f t="shared" si="115"/>
        <v>234</v>
      </c>
      <c r="G587" s="1">
        <v>109</v>
      </c>
      <c r="H587" s="2"/>
      <c r="I587" s="2">
        <f t="shared" si="117"/>
        <v>0.46581196581196582</v>
      </c>
      <c r="J587" s="10">
        <f t="shared" si="108"/>
        <v>2</v>
      </c>
      <c r="K587" s="9">
        <f t="shared" si="109"/>
        <v>3</v>
      </c>
      <c r="L587" s="8">
        <f t="shared" si="110"/>
        <v>1</v>
      </c>
      <c r="M587" s="2">
        <f t="shared" si="111"/>
        <v>0.27350427350427353</v>
      </c>
      <c r="N587" s="2">
        <f t="shared" si="112"/>
        <v>0.24358974358974358</v>
      </c>
      <c r="O587" s="2">
        <f t="shared" si="113"/>
        <v>0.47008547008547008</v>
      </c>
      <c r="P587" s="2">
        <f t="shared" si="114"/>
        <v>1.2820512820512775E-2</v>
      </c>
      <c r="Q587" s="1">
        <v>64</v>
      </c>
      <c r="R587" s="1">
        <v>57</v>
      </c>
      <c r="S587" s="1">
        <v>110</v>
      </c>
      <c r="U587" s="1">
        <v>3</v>
      </c>
      <c r="W587" s="1"/>
      <c r="X587" s="1"/>
      <c r="Z587" t="s">
        <v>660</v>
      </c>
      <c r="AA587" t="e">
        <f>#REF!</f>
        <v>#REF!</v>
      </c>
      <c r="AD587" s="35">
        <v>23</v>
      </c>
      <c r="AE587" s="37">
        <v>3</v>
      </c>
      <c r="AF587" s="37">
        <v>295</v>
      </c>
      <c r="AG587" s="41">
        <v>69260</v>
      </c>
      <c r="AH587" s="41">
        <f t="shared" si="116"/>
        <v>23003</v>
      </c>
      <c r="AI587" t="s">
        <v>918</v>
      </c>
    </row>
    <row r="588" spans="1:35" hidden="1" outlineLevel="1">
      <c r="A588" t="s">
        <v>642</v>
      </c>
      <c r="B588" s="11" t="s">
        <v>2310</v>
      </c>
      <c r="E588" s="1">
        <f t="shared" si="115"/>
        <v>787</v>
      </c>
      <c r="G588" s="1">
        <v>446</v>
      </c>
      <c r="H588" s="2"/>
      <c r="I588" s="2">
        <f t="shared" si="117"/>
        <v>0.56670902160101655</v>
      </c>
      <c r="J588" s="10">
        <f t="shared" si="108"/>
        <v>3</v>
      </c>
      <c r="K588" s="9">
        <f t="shared" si="109"/>
        <v>2</v>
      </c>
      <c r="L588" s="8">
        <f t="shared" si="110"/>
        <v>1</v>
      </c>
      <c r="M588" s="2">
        <f t="shared" si="111"/>
        <v>0.27954256670902161</v>
      </c>
      <c r="N588" s="2">
        <f t="shared" si="112"/>
        <v>0.29479034307496821</v>
      </c>
      <c r="O588" s="2">
        <f t="shared" si="113"/>
        <v>0.39644218551461247</v>
      </c>
      <c r="P588" s="2">
        <f t="shared" si="114"/>
        <v>2.9224904701397658E-2</v>
      </c>
      <c r="Q588" s="1">
        <f>220+0</f>
        <v>220</v>
      </c>
      <c r="R588" s="1">
        <f>231+1</f>
        <v>232</v>
      </c>
      <c r="S588" s="1">
        <f>308+4</f>
        <v>312</v>
      </c>
      <c r="U588" s="1">
        <f>23+0</f>
        <v>23</v>
      </c>
      <c r="W588" s="1"/>
      <c r="X588" s="1"/>
      <c r="Z588" t="s">
        <v>1681</v>
      </c>
      <c r="AA588" t="e">
        <f>#REF!</f>
        <v>#REF!</v>
      </c>
      <c r="AD588" s="35">
        <v>23</v>
      </c>
      <c r="AE588" s="37">
        <v>25</v>
      </c>
      <c r="AF588" s="37">
        <v>150</v>
      </c>
      <c r="AG588" s="41">
        <v>69505</v>
      </c>
      <c r="AH588" s="41">
        <f t="shared" si="116"/>
        <v>23025</v>
      </c>
      <c r="AI588" t="s">
        <v>918</v>
      </c>
    </row>
    <row r="589" spans="1:35" hidden="1" outlineLevel="1">
      <c r="A589" t="s">
        <v>1123</v>
      </c>
      <c r="B589" s="11" t="s">
        <v>2310</v>
      </c>
      <c r="E589" s="1">
        <f t="shared" si="115"/>
        <v>391</v>
      </c>
      <c r="G589" s="1">
        <v>224</v>
      </c>
      <c r="H589" s="2"/>
      <c r="I589" s="2">
        <f t="shared" si="117"/>
        <v>0.57289002557544755</v>
      </c>
      <c r="J589" s="10">
        <f t="shared" si="108"/>
        <v>3</v>
      </c>
      <c r="K589" s="9">
        <f t="shared" si="109"/>
        <v>2</v>
      </c>
      <c r="L589" s="8">
        <f t="shared" si="110"/>
        <v>1</v>
      </c>
      <c r="M589" s="2">
        <f t="shared" si="111"/>
        <v>0.26342710997442453</v>
      </c>
      <c r="N589" s="2">
        <f t="shared" si="112"/>
        <v>0.31202046035805625</v>
      </c>
      <c r="O589" s="2">
        <f t="shared" si="113"/>
        <v>0.35038363171355497</v>
      </c>
      <c r="P589" s="2">
        <f t="shared" si="114"/>
        <v>7.4168797953964249E-2</v>
      </c>
      <c r="Q589" s="1">
        <v>103</v>
      </c>
      <c r="R589" s="1">
        <v>122</v>
      </c>
      <c r="S589" s="1">
        <v>137</v>
      </c>
      <c r="U589" s="1">
        <v>29</v>
      </c>
      <c r="W589" s="1"/>
      <c r="X589" s="1"/>
      <c r="Z589" t="s">
        <v>1886</v>
      </c>
      <c r="AA589" t="e">
        <f>#REF!</f>
        <v>#REF!</v>
      </c>
      <c r="AD589" s="35">
        <v>23</v>
      </c>
      <c r="AE589" s="37">
        <v>15</v>
      </c>
      <c r="AF589" s="37">
        <v>70</v>
      </c>
      <c r="AG589" s="41">
        <v>69645</v>
      </c>
      <c r="AH589" s="41">
        <f t="shared" si="116"/>
        <v>23015</v>
      </c>
      <c r="AI589" t="s">
        <v>918</v>
      </c>
    </row>
    <row r="590" spans="1:35" hidden="1" outlineLevel="1">
      <c r="A590" t="s">
        <v>104</v>
      </c>
      <c r="B590" s="11" t="s">
        <v>2310</v>
      </c>
      <c r="E590" s="1">
        <f t="shared" si="115"/>
        <v>250</v>
      </c>
      <c r="G590" s="1">
        <v>181</v>
      </c>
      <c r="H590" s="2"/>
      <c r="I590" s="2">
        <f t="shared" si="117"/>
        <v>0.72399999999999998</v>
      </c>
      <c r="J590" s="10">
        <f t="shared" si="108"/>
        <v>2</v>
      </c>
      <c r="K590" s="9">
        <f t="shared" si="109"/>
        <v>1</v>
      </c>
      <c r="L590" s="8">
        <f t="shared" si="110"/>
        <v>3</v>
      </c>
      <c r="M590" s="2">
        <f t="shared" si="111"/>
        <v>0.34</v>
      </c>
      <c r="N590" s="2">
        <f t="shared" si="112"/>
        <v>0.39200000000000002</v>
      </c>
      <c r="O590" s="2">
        <f t="shared" si="113"/>
        <v>0.24399999999999999</v>
      </c>
      <c r="P590" s="2">
        <f t="shared" si="114"/>
        <v>2.399999999999991E-2</v>
      </c>
      <c r="Q590" s="1">
        <v>85</v>
      </c>
      <c r="R590" s="1">
        <v>98</v>
      </c>
      <c r="S590" s="1">
        <v>61</v>
      </c>
      <c r="U590" s="1">
        <v>6</v>
      </c>
      <c r="W590" s="1"/>
      <c r="X590" s="1"/>
      <c r="Z590" t="s">
        <v>2930</v>
      </c>
      <c r="AA590" t="e">
        <f>#REF!</f>
        <v>#REF!</v>
      </c>
      <c r="AD590" s="35">
        <v>23</v>
      </c>
      <c r="AE590" s="37">
        <v>9</v>
      </c>
      <c r="AF590" s="37">
        <v>135</v>
      </c>
      <c r="AG590" s="41">
        <v>69750</v>
      </c>
      <c r="AH590" s="41">
        <f t="shared" si="116"/>
        <v>23009</v>
      </c>
      <c r="AI590" t="s">
        <v>918</v>
      </c>
    </row>
    <row r="591" spans="1:35" hidden="1" outlineLevel="1">
      <c r="A591" t="s">
        <v>887</v>
      </c>
      <c r="B591" s="11" t="s">
        <v>2310</v>
      </c>
      <c r="E591" s="1">
        <f t="shared" si="115"/>
        <v>4823</v>
      </c>
      <c r="G591" s="1">
        <v>2723</v>
      </c>
      <c r="H591" s="2"/>
      <c r="I591" s="2">
        <f t="shared" si="117"/>
        <v>0.56458635703918725</v>
      </c>
      <c r="J591" s="10">
        <f t="shared" si="108"/>
        <v>3</v>
      </c>
      <c r="K591" s="9">
        <f t="shared" si="109"/>
        <v>2</v>
      </c>
      <c r="L591" s="8">
        <f t="shared" si="110"/>
        <v>1</v>
      </c>
      <c r="M591" s="2">
        <f t="shared" si="111"/>
        <v>0.26145552560646901</v>
      </c>
      <c r="N591" s="2">
        <f t="shared" si="112"/>
        <v>0.29234916027368857</v>
      </c>
      <c r="O591" s="2">
        <f t="shared" si="113"/>
        <v>0.42152187435206301</v>
      </c>
      <c r="P591" s="2">
        <f t="shared" si="114"/>
        <v>2.4673439767779415E-2</v>
      </c>
      <c r="Q591" s="1">
        <v>1261</v>
      </c>
      <c r="R591" s="1">
        <v>1410</v>
      </c>
      <c r="S591" s="1">
        <v>2033</v>
      </c>
      <c r="U591" s="1">
        <v>119</v>
      </c>
      <c r="W591" s="1"/>
      <c r="X591" s="1"/>
      <c r="Z591" t="s">
        <v>1721</v>
      </c>
      <c r="AA591" t="e">
        <f>#REF!</f>
        <v>#REF!</v>
      </c>
      <c r="AD591" s="35">
        <v>23</v>
      </c>
      <c r="AE591" s="37">
        <v>31</v>
      </c>
      <c r="AF591" s="37">
        <v>125</v>
      </c>
      <c r="AG591" s="41">
        <v>70030</v>
      </c>
      <c r="AH591" s="41">
        <f t="shared" si="116"/>
        <v>23031</v>
      </c>
      <c r="AI591" t="s">
        <v>918</v>
      </c>
    </row>
    <row r="592" spans="1:35" hidden="1" outlineLevel="1">
      <c r="A592" t="s">
        <v>652</v>
      </c>
      <c r="B592" s="11" t="s">
        <v>2310</v>
      </c>
      <c r="E592" s="1">
        <f t="shared" si="115"/>
        <v>819</v>
      </c>
      <c r="G592" s="1">
        <v>534</v>
      </c>
      <c r="H592" s="2"/>
      <c r="I592" s="2">
        <f t="shared" si="117"/>
        <v>0.65201465201465203</v>
      </c>
      <c r="J592" s="10">
        <f t="shared" si="108"/>
        <v>3</v>
      </c>
      <c r="K592" s="9">
        <f t="shared" si="109"/>
        <v>2</v>
      </c>
      <c r="L592" s="8">
        <f t="shared" si="110"/>
        <v>1</v>
      </c>
      <c r="M592" s="2">
        <f t="shared" si="111"/>
        <v>0.27594627594627597</v>
      </c>
      <c r="N592" s="2">
        <f t="shared" si="112"/>
        <v>0.31623931623931623</v>
      </c>
      <c r="O592" s="2">
        <f t="shared" si="113"/>
        <v>0.36385836385836384</v>
      </c>
      <c r="P592" s="2">
        <f t="shared" si="114"/>
        <v>4.3956043956043966E-2</v>
      </c>
      <c r="Q592" s="1">
        <v>226</v>
      </c>
      <c r="R592" s="1">
        <v>259</v>
      </c>
      <c r="S592" s="1">
        <v>298</v>
      </c>
      <c r="U592" s="1">
        <v>36</v>
      </c>
      <c r="W592" s="1"/>
      <c r="X592" s="1"/>
      <c r="Z592" t="s">
        <v>1886</v>
      </c>
      <c r="AA592" t="e">
        <f>#REF!</f>
        <v>#REF!</v>
      </c>
      <c r="AD592" s="35">
        <v>23</v>
      </c>
      <c r="AE592" s="37">
        <v>15</v>
      </c>
      <c r="AF592" s="37">
        <v>75</v>
      </c>
      <c r="AG592" s="41">
        <v>70240</v>
      </c>
      <c r="AH592" s="41">
        <f t="shared" si="116"/>
        <v>23015</v>
      </c>
      <c r="AI592" t="s">
        <v>918</v>
      </c>
    </row>
    <row r="593" spans="1:35" hidden="1" outlineLevel="1">
      <c r="A593" t="s">
        <v>1454</v>
      </c>
      <c r="B593" s="11" t="s">
        <v>2310</v>
      </c>
      <c r="E593" s="1">
        <f t="shared" si="115"/>
        <v>18870</v>
      </c>
      <c r="G593" s="1">
        <v>10357</v>
      </c>
      <c r="H593" s="2"/>
      <c r="I593" s="2">
        <f t="shared" si="117"/>
        <v>0.5488606253312136</v>
      </c>
      <c r="J593" s="10">
        <f t="shared" si="108"/>
        <v>1</v>
      </c>
      <c r="K593" s="9">
        <f t="shared" si="109"/>
        <v>3</v>
      </c>
      <c r="L593" s="8">
        <f t="shared" si="110"/>
        <v>2</v>
      </c>
      <c r="M593" s="2">
        <f t="shared" si="111"/>
        <v>0.38966613672496025</v>
      </c>
      <c r="N593" s="2">
        <f t="shared" si="112"/>
        <v>0.23370429252782193</v>
      </c>
      <c r="O593" s="2">
        <f t="shared" si="113"/>
        <v>0.34621091679915211</v>
      </c>
      <c r="P593" s="2">
        <f t="shared" si="114"/>
        <v>3.0418653948065644E-2</v>
      </c>
      <c r="Q593" s="1">
        <v>7353</v>
      </c>
      <c r="R593" s="1">
        <v>4410</v>
      </c>
      <c r="S593" s="1">
        <v>6533</v>
      </c>
      <c r="U593" s="1">
        <v>574</v>
      </c>
      <c r="W593" s="1"/>
      <c r="X593" s="1"/>
      <c r="Z593" t="s">
        <v>204</v>
      </c>
      <c r="AA593" t="e">
        <f>#REF!</f>
        <v>#REF!</v>
      </c>
      <c r="AD593" s="35">
        <v>23</v>
      </c>
      <c r="AE593" s="37">
        <v>5</v>
      </c>
      <c r="AF593" s="37">
        <v>110</v>
      </c>
      <c r="AG593" s="41">
        <v>71990</v>
      </c>
      <c r="AH593" s="41">
        <f t="shared" si="116"/>
        <v>23005</v>
      </c>
      <c r="AI593" t="s">
        <v>2943</v>
      </c>
    </row>
    <row r="594" spans="1:35" hidden="1" outlineLevel="1">
      <c r="A594" t="s">
        <v>663</v>
      </c>
      <c r="B594" s="11" t="s">
        <v>2310</v>
      </c>
      <c r="E594" s="1">
        <f t="shared" si="115"/>
        <v>1248</v>
      </c>
      <c r="G594" s="1">
        <v>746</v>
      </c>
      <c r="H594" s="2"/>
      <c r="I594" s="2">
        <f t="shared" si="117"/>
        <v>0.59775641025641024</v>
      </c>
      <c r="J594" s="10">
        <f t="shared" si="108"/>
        <v>3</v>
      </c>
      <c r="K594" s="9">
        <f t="shared" si="109"/>
        <v>2</v>
      </c>
      <c r="L594" s="8">
        <f t="shared" si="110"/>
        <v>1</v>
      </c>
      <c r="M594" s="2">
        <f t="shared" si="111"/>
        <v>0.26201923076923078</v>
      </c>
      <c r="N594" s="2">
        <f t="shared" si="112"/>
        <v>0.31891025641025639</v>
      </c>
      <c r="O594" s="2">
        <f t="shared" si="113"/>
        <v>0.38221153846153844</v>
      </c>
      <c r="P594" s="2">
        <f t="shared" si="114"/>
        <v>3.6858974358974339E-2</v>
      </c>
      <c r="Q594" s="1">
        <v>327</v>
      </c>
      <c r="R594" s="1">
        <v>398</v>
      </c>
      <c r="S594" s="1">
        <v>477</v>
      </c>
      <c r="U594" s="1">
        <v>46</v>
      </c>
      <c r="W594" s="1"/>
      <c r="X594" s="1"/>
      <c r="Z594" t="s">
        <v>1659</v>
      </c>
      <c r="AA594" t="e">
        <f>#REF!</f>
        <v>#REF!</v>
      </c>
      <c r="AD594" s="35">
        <v>23</v>
      </c>
      <c r="AE594" s="37">
        <v>13</v>
      </c>
      <c r="AF594" s="37">
        <v>65</v>
      </c>
      <c r="AG594" s="41">
        <v>72585</v>
      </c>
      <c r="AH594" s="41">
        <f t="shared" si="116"/>
        <v>23013</v>
      </c>
      <c r="AI594" t="s">
        <v>918</v>
      </c>
    </row>
    <row r="595" spans="1:35" hidden="1" outlineLevel="1">
      <c r="A595" t="s">
        <v>897</v>
      </c>
      <c r="B595" s="11" t="s">
        <v>2310</v>
      </c>
      <c r="E595" s="1">
        <f t="shared" si="115"/>
        <v>672</v>
      </c>
      <c r="G595" s="1">
        <v>405</v>
      </c>
      <c r="H595" s="2"/>
      <c r="I595" s="2">
        <f t="shared" si="117"/>
        <v>0.6026785714285714</v>
      </c>
      <c r="J595" s="10">
        <f t="shared" si="108"/>
        <v>3</v>
      </c>
      <c r="K595" s="9">
        <f t="shared" si="109"/>
        <v>1</v>
      </c>
      <c r="L595" s="8">
        <f t="shared" si="110"/>
        <v>2</v>
      </c>
      <c r="M595" s="2">
        <f t="shared" si="111"/>
        <v>0.23511904761904762</v>
      </c>
      <c r="N595" s="2">
        <f t="shared" si="112"/>
        <v>0.48511904761904762</v>
      </c>
      <c r="O595" s="2">
        <f t="shared" si="113"/>
        <v>0.26934523809523808</v>
      </c>
      <c r="P595" s="2">
        <f t="shared" si="114"/>
        <v>1.041666666666663E-2</v>
      </c>
      <c r="Q595" s="1">
        <v>158</v>
      </c>
      <c r="R595" s="1">
        <v>326</v>
      </c>
      <c r="S595" s="1">
        <v>181</v>
      </c>
      <c r="U595" s="1">
        <v>7</v>
      </c>
      <c r="W595" s="1"/>
      <c r="X595" s="1"/>
      <c r="Z595" t="s">
        <v>1886</v>
      </c>
      <c r="AA595" t="e">
        <f>#REF!</f>
        <v>#REF!</v>
      </c>
      <c r="AD595" s="35">
        <v>23</v>
      </c>
      <c r="AE595" s="37">
        <v>15</v>
      </c>
      <c r="AF595" s="37">
        <v>80</v>
      </c>
      <c r="AG595" s="41">
        <v>71955</v>
      </c>
      <c r="AH595" s="41">
        <f t="shared" si="116"/>
        <v>23015</v>
      </c>
      <c r="AI595" t="s">
        <v>918</v>
      </c>
    </row>
    <row r="596" spans="1:35" hidden="1" outlineLevel="1">
      <c r="A596" t="s">
        <v>2822</v>
      </c>
      <c r="B596" s="11" t="s">
        <v>2310</v>
      </c>
      <c r="E596" s="1">
        <f t="shared" si="115"/>
        <v>1624</v>
      </c>
      <c r="G596" s="1">
        <v>897</v>
      </c>
      <c r="H596" s="2"/>
      <c r="I596" s="2">
        <f t="shared" si="117"/>
        <v>0.55233990147783252</v>
      </c>
      <c r="J596" s="10">
        <f t="shared" si="108"/>
        <v>3</v>
      </c>
      <c r="K596" s="9">
        <f t="shared" si="109"/>
        <v>2</v>
      </c>
      <c r="L596" s="8">
        <f t="shared" si="110"/>
        <v>1</v>
      </c>
      <c r="M596" s="2">
        <f t="shared" si="111"/>
        <v>0.25985221674876846</v>
      </c>
      <c r="N596" s="2">
        <f t="shared" si="112"/>
        <v>0.31096059113300495</v>
      </c>
      <c r="O596" s="2">
        <f t="shared" si="113"/>
        <v>0.3854679802955665</v>
      </c>
      <c r="P596" s="2">
        <f t="shared" si="114"/>
        <v>4.3719211822660087E-2</v>
      </c>
      <c r="Q596" s="1">
        <v>422</v>
      </c>
      <c r="R596" s="1">
        <v>505</v>
      </c>
      <c r="S596" s="1">
        <v>626</v>
      </c>
      <c r="U596" s="1">
        <v>71</v>
      </c>
      <c r="W596" s="1"/>
      <c r="X596" s="1"/>
      <c r="Z596" t="s">
        <v>2930</v>
      </c>
      <c r="AA596" t="e">
        <f>#REF!</f>
        <v>#REF!</v>
      </c>
      <c r="AD596" s="35">
        <v>23</v>
      </c>
      <c r="AE596" s="37">
        <v>9</v>
      </c>
      <c r="AF596" s="37">
        <v>140</v>
      </c>
      <c r="AG596" s="41">
        <v>72865</v>
      </c>
      <c r="AH596" s="41">
        <f t="shared" si="116"/>
        <v>23009</v>
      </c>
      <c r="AI596" t="s">
        <v>918</v>
      </c>
    </row>
    <row r="597" spans="1:35" hidden="1" outlineLevel="1">
      <c r="A597" t="s">
        <v>1791</v>
      </c>
      <c r="B597" s="11" t="s">
        <v>2310</v>
      </c>
      <c r="E597" s="1">
        <f t="shared" si="115"/>
        <v>270</v>
      </c>
      <c r="G597" s="1">
        <v>158</v>
      </c>
      <c r="H597" s="2"/>
      <c r="I597" s="2">
        <f t="shared" si="117"/>
        <v>0.58518518518518514</v>
      </c>
      <c r="J597" s="10">
        <f t="shared" si="108"/>
        <v>2</v>
      </c>
      <c r="K597" s="9">
        <f t="shared" si="109"/>
        <v>3</v>
      </c>
      <c r="L597" s="8">
        <f t="shared" si="110"/>
        <v>1</v>
      </c>
      <c r="M597" s="2">
        <f t="shared" si="111"/>
        <v>0.27777777777777779</v>
      </c>
      <c r="N597" s="2">
        <f t="shared" si="112"/>
        <v>0.21111111111111111</v>
      </c>
      <c r="O597" s="2">
        <f t="shared" si="113"/>
        <v>0.5</v>
      </c>
      <c r="P597" s="2">
        <f t="shared" si="114"/>
        <v>1.1111111111111072E-2</v>
      </c>
      <c r="Q597" s="1">
        <v>75</v>
      </c>
      <c r="R597" s="1">
        <v>57</v>
      </c>
      <c r="S597" s="1">
        <v>135</v>
      </c>
      <c r="U597" s="1">
        <v>3</v>
      </c>
      <c r="W597" s="1"/>
      <c r="X597" s="1"/>
      <c r="Z597" t="s">
        <v>710</v>
      </c>
      <c r="AA597" t="e">
        <f>#REF!</f>
        <v>#REF!</v>
      </c>
      <c r="AD597" s="35">
        <v>23</v>
      </c>
      <c r="AE597" s="37">
        <v>19</v>
      </c>
      <c r="AF597" s="37">
        <v>280</v>
      </c>
      <c r="AG597" s="41">
        <v>73250</v>
      </c>
      <c r="AH597" s="41">
        <f t="shared" si="116"/>
        <v>23019</v>
      </c>
      <c r="AI597" t="s">
        <v>918</v>
      </c>
    </row>
    <row r="598" spans="1:35" hidden="1" outlineLevel="1">
      <c r="A598" t="s">
        <v>664</v>
      </c>
      <c r="B598" s="11" t="s">
        <v>2310</v>
      </c>
      <c r="E598" s="1">
        <f t="shared" si="115"/>
        <v>340</v>
      </c>
      <c r="G598" s="1">
        <v>152</v>
      </c>
      <c r="H598" s="2"/>
      <c r="I598" s="2">
        <f t="shared" si="117"/>
        <v>0.44705882352941179</v>
      </c>
      <c r="J598" s="10">
        <f t="shared" si="108"/>
        <v>3</v>
      </c>
      <c r="K598" s="9">
        <f t="shared" si="109"/>
        <v>2</v>
      </c>
      <c r="L598" s="8">
        <f t="shared" si="110"/>
        <v>1</v>
      </c>
      <c r="M598" s="2">
        <f t="shared" si="111"/>
        <v>0.25</v>
      </c>
      <c r="N598" s="2">
        <f t="shared" si="112"/>
        <v>0.30294117647058821</v>
      </c>
      <c r="O598" s="2">
        <f t="shared" si="113"/>
        <v>0.44411764705882351</v>
      </c>
      <c r="P598" s="2">
        <f t="shared" si="114"/>
        <v>2.9411764705882804E-3</v>
      </c>
      <c r="Q598" s="1">
        <v>85</v>
      </c>
      <c r="R598" s="1">
        <v>103</v>
      </c>
      <c r="S598" s="1">
        <v>151</v>
      </c>
      <c r="U598" s="1">
        <v>1</v>
      </c>
      <c r="W598" s="1"/>
      <c r="X598" s="1"/>
      <c r="Z598" t="s">
        <v>710</v>
      </c>
      <c r="AA598" t="e">
        <f>#REF!</f>
        <v>#REF!</v>
      </c>
      <c r="AD598" s="35">
        <v>23</v>
      </c>
      <c r="AE598" s="37">
        <v>19</v>
      </c>
      <c r="AF598" s="37">
        <v>285</v>
      </c>
      <c r="AG598" s="41">
        <v>73600</v>
      </c>
      <c r="AH598" s="41">
        <f t="shared" si="116"/>
        <v>23019</v>
      </c>
      <c r="AI598" t="s">
        <v>918</v>
      </c>
    </row>
    <row r="599" spans="1:35" hidden="1" outlineLevel="1">
      <c r="A599" t="s">
        <v>1679</v>
      </c>
      <c r="B599" s="11" t="s">
        <v>2310</v>
      </c>
      <c r="E599" s="1">
        <f t="shared" si="115"/>
        <v>6947</v>
      </c>
      <c r="G599" s="1">
        <v>3574</v>
      </c>
      <c r="H599" s="2"/>
      <c r="I599" s="2">
        <f t="shared" si="117"/>
        <v>0.51446667626313514</v>
      </c>
      <c r="J599" s="10">
        <f t="shared" si="108"/>
        <v>3</v>
      </c>
      <c r="K599" s="9">
        <f t="shared" si="109"/>
        <v>2</v>
      </c>
      <c r="L599" s="8">
        <f t="shared" si="110"/>
        <v>1</v>
      </c>
      <c r="M599" s="2">
        <f t="shared" si="111"/>
        <v>0.25579386785662878</v>
      </c>
      <c r="N599" s="2">
        <f t="shared" si="112"/>
        <v>0.31567583129408378</v>
      </c>
      <c r="O599" s="2">
        <f t="shared" si="113"/>
        <v>0.39714984885562116</v>
      </c>
      <c r="P599" s="2">
        <f t="shared" si="114"/>
        <v>3.1380451993666347E-2</v>
      </c>
      <c r="Q599" s="1">
        <v>1777</v>
      </c>
      <c r="R599" s="1">
        <v>2193</v>
      </c>
      <c r="S599" s="1">
        <v>2759</v>
      </c>
      <c r="U599" s="1">
        <v>218</v>
      </c>
      <c r="W599" s="1"/>
      <c r="X599" s="1"/>
      <c r="Z599" t="s">
        <v>204</v>
      </c>
      <c r="AA599" t="e">
        <f>#REF!</f>
        <v>#REF!</v>
      </c>
      <c r="AD599" s="35">
        <v>23</v>
      </c>
      <c r="AE599" s="37">
        <v>5</v>
      </c>
      <c r="AF599" s="37">
        <v>115</v>
      </c>
      <c r="AG599" s="41">
        <v>73670</v>
      </c>
      <c r="AH599" s="41">
        <f t="shared" si="116"/>
        <v>23005</v>
      </c>
      <c r="AI599" t="s">
        <v>918</v>
      </c>
    </row>
    <row r="600" spans="1:35" hidden="1" outlineLevel="1">
      <c r="A600" t="s">
        <v>343</v>
      </c>
      <c r="B600" s="11" t="s">
        <v>2310</v>
      </c>
      <c r="E600" s="1">
        <f t="shared" si="115"/>
        <v>485</v>
      </c>
      <c r="G600" s="1">
        <v>235</v>
      </c>
      <c r="H600" s="2"/>
      <c r="I600" s="2">
        <f t="shared" si="117"/>
        <v>0.4845360824742268</v>
      </c>
      <c r="J600" s="10">
        <f t="shared" si="108"/>
        <v>2</v>
      </c>
      <c r="K600" s="9">
        <f t="shared" si="109"/>
        <v>3</v>
      </c>
      <c r="L600" s="8">
        <f t="shared" si="110"/>
        <v>1</v>
      </c>
      <c r="M600" s="2">
        <f t="shared" si="111"/>
        <v>0.2618556701030928</v>
      </c>
      <c r="N600" s="2">
        <f t="shared" si="112"/>
        <v>0.22474226804123712</v>
      </c>
      <c r="O600" s="2">
        <f t="shared" si="113"/>
        <v>0.45979381443298967</v>
      </c>
      <c r="P600" s="2">
        <f t="shared" si="114"/>
        <v>5.3608247422680499E-2</v>
      </c>
      <c r="Q600" s="1">
        <v>127</v>
      </c>
      <c r="R600" s="1">
        <v>109</v>
      </c>
      <c r="S600" s="1">
        <v>223</v>
      </c>
      <c r="U600" s="1">
        <v>26</v>
      </c>
      <c r="W600" s="1"/>
      <c r="X600" s="1"/>
      <c r="Z600" t="s">
        <v>1681</v>
      </c>
      <c r="AA600" t="e">
        <f>#REF!</f>
        <v>#REF!</v>
      </c>
      <c r="AD600" s="35">
        <v>23</v>
      </c>
      <c r="AE600" s="37">
        <v>25</v>
      </c>
      <c r="AF600" s="37">
        <v>155</v>
      </c>
      <c r="AG600" s="41">
        <v>73845</v>
      </c>
      <c r="AH600" s="41">
        <f t="shared" si="116"/>
        <v>23025</v>
      </c>
      <c r="AI600" t="s">
        <v>918</v>
      </c>
    </row>
    <row r="601" spans="1:35" hidden="1" outlineLevel="1">
      <c r="A601" t="s">
        <v>265</v>
      </c>
      <c r="B601" s="11" t="s">
        <v>2310</v>
      </c>
      <c r="E601" s="1">
        <f t="shared" si="115"/>
        <v>877</v>
      </c>
      <c r="G601" s="1">
        <v>512</v>
      </c>
      <c r="H601" s="2"/>
      <c r="I601" s="2">
        <f t="shared" si="117"/>
        <v>0.58380843785632841</v>
      </c>
      <c r="J601" s="10">
        <f t="shared" si="108"/>
        <v>3</v>
      </c>
      <c r="K601" s="9">
        <f t="shared" si="109"/>
        <v>2</v>
      </c>
      <c r="L601" s="8">
        <f t="shared" si="110"/>
        <v>1</v>
      </c>
      <c r="M601" s="2">
        <f t="shared" si="111"/>
        <v>0.22120866590649943</v>
      </c>
      <c r="N601" s="2">
        <f t="shared" si="112"/>
        <v>0.32041049030786772</v>
      </c>
      <c r="O601" s="2">
        <f t="shared" si="113"/>
        <v>0.40136830102622578</v>
      </c>
      <c r="P601" s="2">
        <f t="shared" si="114"/>
        <v>5.7012542759407037E-2</v>
      </c>
      <c r="Q601" s="1">
        <v>194</v>
      </c>
      <c r="R601" s="1">
        <v>281</v>
      </c>
      <c r="S601" s="1">
        <v>352</v>
      </c>
      <c r="U601" s="1">
        <v>50</v>
      </c>
      <c r="W601" s="1"/>
      <c r="X601" s="1"/>
      <c r="Z601" t="s">
        <v>710</v>
      </c>
      <c r="AA601" t="e">
        <f>#REF!</f>
        <v>#REF!</v>
      </c>
      <c r="AD601" s="35">
        <v>23</v>
      </c>
      <c r="AE601" s="37">
        <v>19</v>
      </c>
      <c r="AF601" s="37">
        <v>290</v>
      </c>
      <c r="AG601" s="41">
        <v>74055</v>
      </c>
      <c r="AH601" s="41">
        <f t="shared" si="116"/>
        <v>23019</v>
      </c>
      <c r="AI601" t="s">
        <v>918</v>
      </c>
    </row>
    <row r="602" spans="1:35" hidden="1" outlineLevel="1">
      <c r="A602" t="s">
        <v>2800</v>
      </c>
      <c r="B602" s="11" t="s">
        <v>2310</v>
      </c>
      <c r="E602" s="1">
        <f t="shared" si="115"/>
        <v>981</v>
      </c>
      <c r="G602" s="1">
        <v>375</v>
      </c>
      <c r="H602" s="2"/>
      <c r="I602" s="2">
        <f t="shared" si="117"/>
        <v>0.38226299694189603</v>
      </c>
      <c r="J602" s="10">
        <f t="shared" si="108"/>
        <v>3</v>
      </c>
      <c r="K602" s="9">
        <f t="shared" si="109"/>
        <v>2</v>
      </c>
      <c r="L602" s="8">
        <f t="shared" si="110"/>
        <v>1</v>
      </c>
      <c r="M602" s="2">
        <f t="shared" si="111"/>
        <v>0.24668705402650357</v>
      </c>
      <c r="N602" s="2">
        <f t="shared" si="112"/>
        <v>0.30275229357798167</v>
      </c>
      <c r="O602" s="2">
        <f t="shared" si="113"/>
        <v>0.40978593272171254</v>
      </c>
      <c r="P602" s="2">
        <f t="shared" si="114"/>
        <v>4.0774719673802196E-2</v>
      </c>
      <c r="Q602" s="1">
        <v>242</v>
      </c>
      <c r="R602" s="1">
        <v>297</v>
      </c>
      <c r="S602" s="1">
        <v>402</v>
      </c>
      <c r="U602" s="1">
        <v>40</v>
      </c>
      <c r="W602" s="1"/>
      <c r="X602" s="1"/>
      <c r="Z602" t="s">
        <v>2321</v>
      </c>
      <c r="AA602" t="e">
        <f>#REF!</f>
        <v>#REF!</v>
      </c>
      <c r="AD602" s="35">
        <v>23</v>
      </c>
      <c r="AE602" s="37">
        <v>29</v>
      </c>
      <c r="AF602" s="37">
        <v>195</v>
      </c>
      <c r="AG602" s="41">
        <v>74125</v>
      </c>
      <c r="AH602" s="41">
        <f t="shared" si="116"/>
        <v>23029</v>
      </c>
      <c r="AI602" t="s">
        <v>918</v>
      </c>
    </row>
    <row r="603" spans="1:35" hidden="1" outlineLevel="1">
      <c r="A603" t="s">
        <v>40</v>
      </c>
      <c r="B603" s="11" t="s">
        <v>2310</v>
      </c>
      <c r="E603" s="1">
        <f t="shared" si="115"/>
        <v>224</v>
      </c>
      <c r="G603" s="1">
        <v>127</v>
      </c>
      <c r="H603" s="2"/>
      <c r="I603" s="2">
        <f t="shared" si="117"/>
        <v>0.5669642857142857</v>
      </c>
      <c r="J603" s="10">
        <f t="shared" si="108"/>
        <v>1</v>
      </c>
      <c r="K603" s="9">
        <f t="shared" si="109"/>
        <v>2</v>
      </c>
      <c r="L603" s="8">
        <f t="shared" si="110"/>
        <v>3</v>
      </c>
      <c r="M603" s="2">
        <f t="shared" si="111"/>
        <v>0.4642857142857143</v>
      </c>
      <c r="N603" s="2">
        <f t="shared" si="112"/>
        <v>0.29464285714285715</v>
      </c>
      <c r="O603" s="2">
        <f t="shared" si="113"/>
        <v>0.20982142857142858</v>
      </c>
      <c r="P603" s="2">
        <f t="shared" si="114"/>
        <v>3.1249999999999972E-2</v>
      </c>
      <c r="Q603" s="1">
        <v>104</v>
      </c>
      <c r="R603" s="1">
        <v>66</v>
      </c>
      <c r="S603" s="1">
        <v>47</v>
      </c>
      <c r="U603" s="1">
        <v>7</v>
      </c>
      <c r="W603" s="1"/>
      <c r="X603" s="1"/>
      <c r="Z603" t="s">
        <v>660</v>
      </c>
      <c r="AA603" t="e">
        <f>#REF!</f>
        <v>#REF!</v>
      </c>
      <c r="AD603" s="35">
        <v>23</v>
      </c>
      <c r="AE603" s="37">
        <v>3</v>
      </c>
      <c r="AF603" s="37">
        <v>300</v>
      </c>
      <c r="AG603" s="41">
        <v>74405</v>
      </c>
      <c r="AH603" s="41">
        <f t="shared" si="116"/>
        <v>23003</v>
      </c>
      <c r="AI603" t="s">
        <v>918</v>
      </c>
    </row>
    <row r="604" spans="1:35" hidden="1" outlineLevel="1">
      <c r="A604" t="s">
        <v>215</v>
      </c>
      <c r="B604" s="11" t="s">
        <v>2310</v>
      </c>
      <c r="E604" s="1">
        <f t="shared" si="115"/>
        <v>1161</v>
      </c>
      <c r="G604" s="1">
        <v>780</v>
      </c>
      <c r="H604" s="2"/>
      <c r="I604" s="2">
        <f t="shared" si="117"/>
        <v>0.67183462532299743</v>
      </c>
      <c r="J604" s="10">
        <f t="shared" si="108"/>
        <v>3</v>
      </c>
      <c r="K604" s="9">
        <f t="shared" si="109"/>
        <v>2</v>
      </c>
      <c r="L604" s="8">
        <f t="shared" si="110"/>
        <v>1</v>
      </c>
      <c r="M604" s="2">
        <f t="shared" si="111"/>
        <v>0.26701119724375538</v>
      </c>
      <c r="N604" s="2">
        <f t="shared" si="112"/>
        <v>0.31352282515073215</v>
      </c>
      <c r="O604" s="2">
        <f t="shared" si="113"/>
        <v>0.3970714900947459</v>
      </c>
      <c r="P604" s="2">
        <f t="shared" si="114"/>
        <v>2.2394487510766503E-2</v>
      </c>
      <c r="Q604" s="1">
        <v>310</v>
      </c>
      <c r="R604" s="1">
        <v>364</v>
      </c>
      <c r="S604" s="1">
        <v>461</v>
      </c>
      <c r="U604" s="1">
        <v>26</v>
      </c>
      <c r="W604" s="1"/>
      <c r="X604" s="1"/>
      <c r="Z604" t="s">
        <v>2578</v>
      </c>
      <c r="AA604" t="e">
        <f>#REF!</f>
        <v>#REF!</v>
      </c>
      <c r="AD604" s="35">
        <v>23</v>
      </c>
      <c r="AE604" s="37">
        <v>27</v>
      </c>
      <c r="AF604" s="37">
        <v>100</v>
      </c>
      <c r="AG604" s="41">
        <v>74475</v>
      </c>
      <c r="AH604" s="41">
        <f t="shared" si="116"/>
        <v>23027</v>
      </c>
      <c r="AI604" t="s">
        <v>918</v>
      </c>
    </row>
    <row r="605" spans="1:35" hidden="1" outlineLevel="1">
      <c r="A605" t="s">
        <v>36</v>
      </c>
      <c r="B605" s="11" t="s">
        <v>2310</v>
      </c>
      <c r="E605" s="1">
        <f t="shared" si="115"/>
        <v>234</v>
      </c>
      <c r="G605" s="1">
        <v>130</v>
      </c>
      <c r="H605" s="2"/>
      <c r="I605" s="2">
        <f t="shared" si="117"/>
        <v>0.55555555555555558</v>
      </c>
      <c r="J605" s="10">
        <f t="shared" si="108"/>
        <v>2</v>
      </c>
      <c r="K605" s="9">
        <f t="shared" si="109"/>
        <v>3</v>
      </c>
      <c r="L605" s="8">
        <f t="shared" si="110"/>
        <v>1</v>
      </c>
      <c r="M605" s="2">
        <f t="shared" si="111"/>
        <v>0.31196581196581197</v>
      </c>
      <c r="N605" s="2">
        <f t="shared" si="112"/>
        <v>0.21794871794871795</v>
      </c>
      <c r="O605" s="2">
        <f t="shared" si="113"/>
        <v>0.46153846153846156</v>
      </c>
      <c r="P605" s="2">
        <f t="shared" si="114"/>
        <v>8.5470085470085166E-3</v>
      </c>
      <c r="Q605" s="1">
        <v>73</v>
      </c>
      <c r="R605" s="1">
        <v>51</v>
      </c>
      <c r="S605" s="1">
        <v>108</v>
      </c>
      <c r="U605" s="1">
        <v>2</v>
      </c>
      <c r="W605" s="1"/>
      <c r="X605" s="1"/>
      <c r="Z605" t="s">
        <v>1607</v>
      </c>
      <c r="AA605" t="e">
        <f>#REF!</f>
        <v>#REF!</v>
      </c>
      <c r="AD605" s="35">
        <v>23</v>
      </c>
      <c r="AE605" s="37">
        <v>17</v>
      </c>
      <c r="AF605" s="37">
        <v>140</v>
      </c>
      <c r="AG605" s="41">
        <v>74510</v>
      </c>
      <c r="AH605" s="41">
        <f t="shared" si="116"/>
        <v>23017</v>
      </c>
      <c r="AI605" t="s">
        <v>918</v>
      </c>
    </row>
    <row r="606" spans="1:35" hidden="1" outlineLevel="1">
      <c r="A606" t="s">
        <v>1695</v>
      </c>
      <c r="B606" s="11" t="s">
        <v>2310</v>
      </c>
      <c r="E606" s="1">
        <f t="shared" si="115"/>
        <v>1140</v>
      </c>
      <c r="G606" s="1">
        <v>497</v>
      </c>
      <c r="H606" s="2"/>
      <c r="I606" s="2">
        <f t="shared" si="117"/>
        <v>0.43596491228070178</v>
      </c>
      <c r="J606" s="10">
        <f t="shared" si="108"/>
        <v>2</v>
      </c>
      <c r="K606" s="9">
        <f t="shared" si="109"/>
        <v>3</v>
      </c>
      <c r="L606" s="8">
        <f t="shared" si="110"/>
        <v>1</v>
      </c>
      <c r="M606" s="2">
        <f t="shared" si="111"/>
        <v>0.28859649122807018</v>
      </c>
      <c r="N606" s="2">
        <f t="shared" si="112"/>
        <v>0.20614035087719298</v>
      </c>
      <c r="O606" s="2">
        <f t="shared" si="113"/>
        <v>0.4885964912280702</v>
      </c>
      <c r="P606" s="2">
        <f t="shared" si="114"/>
        <v>1.6666666666666663E-2</v>
      </c>
      <c r="Q606" s="1">
        <v>329</v>
      </c>
      <c r="R606" s="1">
        <v>235</v>
      </c>
      <c r="S606" s="1">
        <v>557</v>
      </c>
      <c r="U606" s="1">
        <v>19</v>
      </c>
      <c r="W606" s="1"/>
      <c r="X606" s="1"/>
      <c r="Z606" t="s">
        <v>2930</v>
      </c>
      <c r="AA606" t="e">
        <f>#REF!</f>
        <v>#REF!</v>
      </c>
      <c r="AD606" s="35">
        <v>23</v>
      </c>
      <c r="AE606" s="37">
        <v>9</v>
      </c>
      <c r="AF606" s="37">
        <v>145</v>
      </c>
      <c r="AG606" s="41">
        <v>74580</v>
      </c>
      <c r="AH606" s="41">
        <f t="shared" si="116"/>
        <v>23009</v>
      </c>
      <c r="AI606" t="s">
        <v>918</v>
      </c>
    </row>
    <row r="607" spans="1:35" hidden="1" outlineLevel="1">
      <c r="A607" t="s">
        <v>1694</v>
      </c>
      <c r="B607" s="11" t="s">
        <v>2310</v>
      </c>
      <c r="E607" s="1">
        <f t="shared" si="115"/>
        <v>215</v>
      </c>
      <c r="G607" s="1">
        <v>126</v>
      </c>
      <c r="H607" s="2"/>
      <c r="I607" s="2">
        <f t="shared" si="117"/>
        <v>0.586046511627907</v>
      </c>
      <c r="J607" s="10">
        <f t="shared" si="108"/>
        <v>3</v>
      </c>
      <c r="K607" s="9">
        <f t="shared" si="109"/>
        <v>2</v>
      </c>
      <c r="L607" s="8">
        <f t="shared" si="110"/>
        <v>1</v>
      </c>
      <c r="M607" s="2">
        <f t="shared" si="111"/>
        <v>0.27906976744186046</v>
      </c>
      <c r="N607" s="2">
        <f t="shared" si="112"/>
        <v>0.33488372093023255</v>
      </c>
      <c r="O607" s="2">
        <f t="shared" si="113"/>
        <v>0.34883720930232559</v>
      </c>
      <c r="P607" s="2">
        <f t="shared" si="114"/>
        <v>3.7209302325581339E-2</v>
      </c>
      <c r="Q607" s="1">
        <v>60</v>
      </c>
      <c r="R607" s="1">
        <v>72</v>
      </c>
      <c r="S607" s="1">
        <v>75</v>
      </c>
      <c r="U607" s="1">
        <v>8</v>
      </c>
      <c r="W607" s="1"/>
      <c r="X607" s="1"/>
      <c r="Z607" t="s">
        <v>1607</v>
      </c>
      <c r="AA607" t="e">
        <f>#REF!</f>
        <v>#REF!</v>
      </c>
      <c r="AD607" s="35">
        <v>23</v>
      </c>
      <c r="AE607" s="37">
        <v>17</v>
      </c>
      <c r="AF607" s="37">
        <v>145</v>
      </c>
      <c r="AG607" s="41">
        <v>74685</v>
      </c>
      <c r="AH607" s="41">
        <f t="shared" si="116"/>
        <v>23017</v>
      </c>
      <c r="AI607" t="s">
        <v>918</v>
      </c>
    </row>
    <row r="608" spans="1:35" hidden="1" outlineLevel="1">
      <c r="A608" t="s">
        <v>1645</v>
      </c>
      <c r="B608" s="11" t="s">
        <v>2310</v>
      </c>
      <c r="E608" s="1">
        <f t="shared" si="115"/>
        <v>1011</v>
      </c>
      <c r="G608" s="1">
        <v>538</v>
      </c>
      <c r="H608" s="2"/>
      <c r="I608" s="2">
        <f t="shared" si="117"/>
        <v>0.53214638971315531</v>
      </c>
      <c r="J608" s="10">
        <f t="shared" si="108"/>
        <v>3</v>
      </c>
      <c r="K608" s="9">
        <f t="shared" si="109"/>
        <v>1</v>
      </c>
      <c r="L608" s="8">
        <f t="shared" si="110"/>
        <v>2</v>
      </c>
      <c r="M608" s="2">
        <f t="shared" si="111"/>
        <v>0.25618199802176062</v>
      </c>
      <c r="N608" s="2">
        <f t="shared" si="112"/>
        <v>0.40454995054401582</v>
      </c>
      <c r="O608" s="2">
        <f t="shared" si="113"/>
        <v>0.31256181998021759</v>
      </c>
      <c r="P608" s="2">
        <f t="shared" si="114"/>
        <v>2.6706231454006024E-2</v>
      </c>
      <c r="Q608" s="1">
        <v>259</v>
      </c>
      <c r="R608" s="1">
        <v>409</v>
      </c>
      <c r="S608" s="1">
        <v>316</v>
      </c>
      <c r="U608" s="1">
        <v>27</v>
      </c>
      <c r="W608" s="1"/>
      <c r="X608" s="1"/>
      <c r="Z608" t="s">
        <v>2014</v>
      </c>
      <c r="AA608" t="e">
        <f>#REF!</f>
        <v>#REF!</v>
      </c>
      <c r="AD608" s="35">
        <v>23</v>
      </c>
      <c r="AE608" s="37">
        <v>7</v>
      </c>
      <c r="AF608" s="37">
        <v>90</v>
      </c>
      <c r="AG608" s="41">
        <v>74825</v>
      </c>
      <c r="AH608" s="41">
        <f t="shared" si="116"/>
        <v>23007</v>
      </c>
      <c r="AI608" t="s">
        <v>918</v>
      </c>
    </row>
    <row r="609" spans="1:35" hidden="1" outlineLevel="1">
      <c r="A609" t="s">
        <v>2801</v>
      </c>
      <c r="B609" s="11" t="s">
        <v>2310</v>
      </c>
      <c r="E609" s="1">
        <f t="shared" si="115"/>
        <v>902</v>
      </c>
      <c r="G609" s="1">
        <v>491</v>
      </c>
      <c r="H609" s="2"/>
      <c r="I609" s="2">
        <f t="shared" si="117"/>
        <v>0.54434589800443456</v>
      </c>
      <c r="J609" s="10">
        <f t="shared" si="108"/>
        <v>3</v>
      </c>
      <c r="K609" s="9">
        <f t="shared" si="109"/>
        <v>2</v>
      </c>
      <c r="L609" s="8">
        <f t="shared" si="110"/>
        <v>1</v>
      </c>
      <c r="M609" s="2">
        <f t="shared" si="111"/>
        <v>0.22727272727272727</v>
      </c>
      <c r="N609" s="2">
        <f t="shared" si="112"/>
        <v>0.29822616407982261</v>
      </c>
      <c r="O609" s="2">
        <f t="shared" si="113"/>
        <v>0.4312638580931264</v>
      </c>
      <c r="P609" s="2">
        <f t="shared" si="114"/>
        <v>4.3237250554323703E-2</v>
      </c>
      <c r="Q609" s="1">
        <v>205</v>
      </c>
      <c r="R609" s="1">
        <v>269</v>
      </c>
      <c r="S609" s="1">
        <v>389</v>
      </c>
      <c r="U609" s="1">
        <v>39</v>
      </c>
      <c r="W609" s="1"/>
      <c r="X609" s="1"/>
      <c r="Z609" t="s">
        <v>2930</v>
      </c>
      <c r="AA609" t="e">
        <f>#REF!</f>
        <v>#REF!</v>
      </c>
      <c r="AD609" s="35">
        <v>23</v>
      </c>
      <c r="AE609" s="37">
        <v>9</v>
      </c>
      <c r="AF609" s="37">
        <v>150</v>
      </c>
      <c r="AG609" s="41">
        <v>74965</v>
      </c>
      <c r="AH609" s="41">
        <f t="shared" si="116"/>
        <v>23009</v>
      </c>
      <c r="AI609" t="s">
        <v>918</v>
      </c>
    </row>
    <row r="610" spans="1:35" hidden="1" outlineLevel="1">
      <c r="A610" t="s">
        <v>469</v>
      </c>
      <c r="B610" s="11" t="s">
        <v>2310</v>
      </c>
      <c r="E610" s="1">
        <f t="shared" si="115"/>
        <v>660</v>
      </c>
      <c r="G610" s="1">
        <v>385</v>
      </c>
      <c r="H610" s="2"/>
      <c r="I610" s="2">
        <f t="shared" si="117"/>
        <v>0.58333333333333337</v>
      </c>
      <c r="J610" s="10">
        <f t="shared" si="108"/>
        <v>3</v>
      </c>
      <c r="K610" s="9">
        <f t="shared" si="109"/>
        <v>2</v>
      </c>
      <c r="L610" s="8">
        <f t="shared" si="110"/>
        <v>1</v>
      </c>
      <c r="M610" s="2">
        <f t="shared" si="111"/>
        <v>0.24545454545454545</v>
      </c>
      <c r="N610" s="2">
        <f t="shared" si="112"/>
        <v>0.27121212121212124</v>
      </c>
      <c r="O610" s="2">
        <f t="shared" si="113"/>
        <v>0.45757575757575758</v>
      </c>
      <c r="P610" s="2">
        <f t="shared" si="114"/>
        <v>2.5757575757575701E-2</v>
      </c>
      <c r="Q610" s="1">
        <v>162</v>
      </c>
      <c r="R610" s="1">
        <v>179</v>
      </c>
      <c r="S610" s="1">
        <v>302</v>
      </c>
      <c r="U610" s="1">
        <v>17</v>
      </c>
      <c r="W610" s="1"/>
      <c r="X610" s="1"/>
      <c r="Z610" t="s">
        <v>1607</v>
      </c>
      <c r="AA610" t="e">
        <f>#REF!</f>
        <v>#REF!</v>
      </c>
      <c r="AD610" s="35">
        <v>23</v>
      </c>
      <c r="AE610" s="37">
        <v>17</v>
      </c>
      <c r="AF610" s="37">
        <v>150</v>
      </c>
      <c r="AG610" s="41">
        <v>75035</v>
      </c>
      <c r="AH610" s="41">
        <f t="shared" si="116"/>
        <v>23017</v>
      </c>
      <c r="AI610" t="s">
        <v>918</v>
      </c>
    </row>
    <row r="611" spans="1:35" hidden="1" outlineLevel="1">
      <c r="A611" t="s">
        <v>244</v>
      </c>
      <c r="B611" s="11" t="s">
        <v>2310</v>
      </c>
      <c r="E611" s="1">
        <f t="shared" si="115"/>
        <v>1170</v>
      </c>
      <c r="G611" s="1">
        <v>748</v>
      </c>
      <c r="H611" s="2"/>
      <c r="I611" s="2">
        <f t="shared" si="117"/>
        <v>0.63931623931623927</v>
      </c>
      <c r="J611" s="10">
        <f t="shared" si="108"/>
        <v>3</v>
      </c>
      <c r="K611" s="9">
        <f t="shared" si="109"/>
        <v>2</v>
      </c>
      <c r="L611" s="8">
        <f t="shared" si="110"/>
        <v>1</v>
      </c>
      <c r="M611" s="2">
        <f t="shared" si="111"/>
        <v>0.28974358974358977</v>
      </c>
      <c r="N611" s="2">
        <f t="shared" si="112"/>
        <v>0.32393162393162395</v>
      </c>
      <c r="O611" s="2">
        <f t="shared" si="113"/>
        <v>0.34102564102564104</v>
      </c>
      <c r="P611" s="2">
        <f t="shared" si="114"/>
        <v>4.5299145299145194E-2</v>
      </c>
      <c r="Q611" s="1">
        <v>339</v>
      </c>
      <c r="R611" s="1">
        <v>379</v>
      </c>
      <c r="S611" s="1">
        <v>399</v>
      </c>
      <c r="U611" s="1">
        <v>53</v>
      </c>
      <c r="W611" s="1"/>
      <c r="X611" s="1"/>
      <c r="Z611" t="s">
        <v>2930</v>
      </c>
      <c r="AA611" t="e">
        <f>#REF!</f>
        <v>#REF!</v>
      </c>
      <c r="AD611" s="35">
        <v>23</v>
      </c>
      <c r="AE611" s="37">
        <v>9</v>
      </c>
      <c r="AF611" s="37">
        <v>155</v>
      </c>
      <c r="AG611" s="41">
        <v>75280</v>
      </c>
      <c r="AH611" s="41">
        <f t="shared" si="116"/>
        <v>23009</v>
      </c>
      <c r="AI611" t="s">
        <v>918</v>
      </c>
    </row>
    <row r="612" spans="1:35" hidden="1" outlineLevel="1">
      <c r="A612" t="s">
        <v>2601</v>
      </c>
      <c r="B612" s="11" t="s">
        <v>2310</v>
      </c>
      <c r="E612" s="1">
        <f t="shared" si="115"/>
        <v>331</v>
      </c>
      <c r="G612" s="1">
        <v>197</v>
      </c>
      <c r="H612" s="2"/>
      <c r="I612" s="2">
        <f t="shared" si="117"/>
        <v>0.595166163141994</v>
      </c>
      <c r="J612" s="10">
        <f t="shared" si="108"/>
        <v>3</v>
      </c>
      <c r="K612" s="9">
        <f t="shared" si="109"/>
        <v>1</v>
      </c>
      <c r="L612" s="8">
        <f t="shared" si="110"/>
        <v>2</v>
      </c>
      <c r="M612" s="2">
        <f t="shared" si="111"/>
        <v>0.18429003021148035</v>
      </c>
      <c r="N612" s="2">
        <f t="shared" si="112"/>
        <v>0.44108761329305135</v>
      </c>
      <c r="O612" s="2">
        <f t="shared" si="113"/>
        <v>0.34138972809667673</v>
      </c>
      <c r="P612" s="2">
        <f t="shared" si="114"/>
        <v>3.3232628398791542E-2</v>
      </c>
      <c r="Q612" s="1">
        <v>61</v>
      </c>
      <c r="R612" s="1">
        <v>146</v>
      </c>
      <c r="S612" s="1">
        <v>113</v>
      </c>
      <c r="U612" s="1">
        <v>11</v>
      </c>
      <c r="W612" s="1"/>
      <c r="X612" s="1"/>
      <c r="Z612" t="s">
        <v>2930</v>
      </c>
      <c r="AA612" t="e">
        <f>#REF!</f>
        <v>#REF!</v>
      </c>
      <c r="AD612" s="35">
        <v>23</v>
      </c>
      <c r="AE612" s="37">
        <v>9</v>
      </c>
      <c r="AF612" s="37">
        <v>160</v>
      </c>
      <c r="AG612" s="41">
        <v>75455</v>
      </c>
      <c r="AH612" s="41">
        <f t="shared" si="116"/>
        <v>23009</v>
      </c>
      <c r="AI612" t="s">
        <v>918</v>
      </c>
    </row>
    <row r="613" spans="1:35" hidden="1" outlineLevel="1">
      <c r="A613" t="s">
        <v>2825</v>
      </c>
      <c r="B613" s="11" t="s">
        <v>2310</v>
      </c>
      <c r="E613" s="1">
        <f t="shared" si="115"/>
        <v>1146</v>
      </c>
      <c r="G613" s="1">
        <v>526</v>
      </c>
      <c r="H613" s="2"/>
      <c r="I613" s="2">
        <f t="shared" si="117"/>
        <v>0.45898778359511344</v>
      </c>
      <c r="J613" s="10">
        <f t="shared" si="108"/>
        <v>3</v>
      </c>
      <c r="K613" s="9">
        <f t="shared" si="109"/>
        <v>2</v>
      </c>
      <c r="L613" s="8">
        <f t="shared" si="110"/>
        <v>1</v>
      </c>
      <c r="M613" s="2">
        <f t="shared" si="111"/>
        <v>0.23123909249563701</v>
      </c>
      <c r="N613" s="2">
        <f t="shared" si="112"/>
        <v>0.23909249563699825</v>
      </c>
      <c r="O613" s="2">
        <f t="shared" si="113"/>
        <v>0.50872600349040142</v>
      </c>
      <c r="P613" s="2">
        <f t="shared" si="114"/>
        <v>2.0942408376963262E-2</v>
      </c>
      <c r="Q613" s="1">
        <v>265</v>
      </c>
      <c r="R613" s="1">
        <v>274</v>
      </c>
      <c r="S613" s="1">
        <v>583</v>
      </c>
      <c r="U613" s="1">
        <v>24</v>
      </c>
      <c r="W613" s="1"/>
      <c r="X613" s="1"/>
      <c r="Z613" t="s">
        <v>2578</v>
      </c>
      <c r="AA613" t="e">
        <f>#REF!</f>
        <v>#REF!</v>
      </c>
      <c r="AD613" s="35">
        <v>23</v>
      </c>
      <c r="AE613" s="37">
        <v>27</v>
      </c>
      <c r="AF613" s="37">
        <v>105</v>
      </c>
      <c r="AG613" s="41">
        <v>75525</v>
      </c>
      <c r="AH613" s="41">
        <f t="shared" si="116"/>
        <v>23027</v>
      </c>
      <c r="AI613" t="s">
        <v>918</v>
      </c>
    </row>
    <row r="614" spans="1:35" hidden="1" outlineLevel="1">
      <c r="A614" t="s">
        <v>2826</v>
      </c>
      <c r="B614" s="11" t="s">
        <v>2310</v>
      </c>
      <c r="E614" s="1">
        <f t="shared" si="115"/>
        <v>226</v>
      </c>
      <c r="G614" s="1">
        <v>157</v>
      </c>
      <c r="H614" s="2"/>
      <c r="I614" s="2">
        <f t="shared" si="117"/>
        <v>0.69469026548672563</v>
      </c>
      <c r="J614" s="10">
        <f t="shared" si="108"/>
        <v>3</v>
      </c>
      <c r="K614" s="9">
        <f t="shared" si="109"/>
        <v>2</v>
      </c>
      <c r="L614" s="8">
        <f t="shared" si="110"/>
        <v>1</v>
      </c>
      <c r="M614" s="2">
        <f t="shared" si="111"/>
        <v>0.21238938053097345</v>
      </c>
      <c r="N614" s="2">
        <f t="shared" si="112"/>
        <v>0.31415929203539822</v>
      </c>
      <c r="O614" s="2">
        <f t="shared" si="113"/>
        <v>0.4247787610619469</v>
      </c>
      <c r="P614" s="2">
        <f t="shared" si="114"/>
        <v>4.8672566371681436E-2</v>
      </c>
      <c r="Q614" s="1">
        <v>48</v>
      </c>
      <c r="R614" s="1">
        <v>71</v>
      </c>
      <c r="S614" s="1">
        <v>96</v>
      </c>
      <c r="U614" s="1">
        <v>11</v>
      </c>
      <c r="W614" s="1"/>
      <c r="X614" s="1"/>
      <c r="Z614" t="s">
        <v>1607</v>
      </c>
      <c r="AA614" t="e">
        <f>#REF!</f>
        <v>#REF!</v>
      </c>
      <c r="AD614" s="35">
        <v>23</v>
      </c>
      <c r="AE614" s="37">
        <v>17</v>
      </c>
      <c r="AF614" s="37">
        <v>155</v>
      </c>
      <c r="AG614" s="41">
        <v>75595</v>
      </c>
      <c r="AH614" s="41">
        <f t="shared" si="116"/>
        <v>23017</v>
      </c>
      <c r="AI614" t="s">
        <v>918</v>
      </c>
    </row>
    <row r="615" spans="1:35" hidden="1" outlineLevel="1">
      <c r="A615" t="s">
        <v>1837</v>
      </c>
      <c r="B615" s="11" t="s">
        <v>2310</v>
      </c>
      <c r="E615" s="1">
        <f t="shared" si="115"/>
        <v>88</v>
      </c>
      <c r="G615" s="1">
        <v>47</v>
      </c>
      <c r="H615" s="2"/>
      <c r="I615" s="2">
        <f>G615/E615</f>
        <v>0.53409090909090906</v>
      </c>
      <c r="J615" s="10">
        <f t="shared" si="108"/>
        <v>2</v>
      </c>
      <c r="K615" s="9">
        <f t="shared" si="109"/>
        <v>3</v>
      </c>
      <c r="L615" s="8">
        <f t="shared" si="110"/>
        <v>1</v>
      </c>
      <c r="M615" s="2">
        <f t="shared" si="111"/>
        <v>0.30681818181818182</v>
      </c>
      <c r="N615" s="2">
        <f t="shared" si="112"/>
        <v>0.23863636363636365</v>
      </c>
      <c r="O615" s="2">
        <f t="shared" si="113"/>
        <v>0.45454545454545453</v>
      </c>
      <c r="P615" s="2">
        <f t="shared" si="114"/>
        <v>-5.5511151231257827E-17</v>
      </c>
      <c r="Q615" s="1">
        <v>27</v>
      </c>
      <c r="R615" s="1">
        <v>21</v>
      </c>
      <c r="S615" s="1">
        <v>40</v>
      </c>
      <c r="U615" s="1">
        <v>0</v>
      </c>
      <c r="W615" s="1"/>
      <c r="X615" s="1"/>
      <c r="Z615" t="s">
        <v>2183</v>
      </c>
      <c r="AA615" t="e">
        <f>#REF!</f>
        <v>#REF!</v>
      </c>
      <c r="AD615" s="35">
        <v>23</v>
      </c>
      <c r="AE615" s="37">
        <v>21</v>
      </c>
      <c r="AG615" s="41">
        <v>75619</v>
      </c>
      <c r="AH615" s="41">
        <f t="shared" si="116"/>
        <v>23021</v>
      </c>
      <c r="AI615" t="s">
        <v>2946</v>
      </c>
    </row>
    <row r="616" spans="1:35" hidden="1" outlineLevel="1">
      <c r="A616" t="s">
        <v>690</v>
      </c>
      <c r="B616" s="11" t="s">
        <v>2310</v>
      </c>
      <c r="E616" s="1">
        <f t="shared" si="115"/>
        <v>5</v>
      </c>
      <c r="G616" s="1">
        <v>6</v>
      </c>
      <c r="H616" s="2"/>
      <c r="I616" s="2">
        <f t="shared" si="117"/>
        <v>1.2</v>
      </c>
      <c r="J616" s="10">
        <f t="shared" si="108"/>
        <v>1</v>
      </c>
      <c r="K616" s="9">
        <f t="shared" si="109"/>
        <v>3</v>
      </c>
      <c r="L616" s="8">
        <f t="shared" si="110"/>
        <v>2</v>
      </c>
      <c r="M616" s="2">
        <f t="shared" si="111"/>
        <v>0.6</v>
      </c>
      <c r="N616" s="2">
        <f t="shared" si="112"/>
        <v>0</v>
      </c>
      <c r="O616" s="2">
        <f t="shared" si="113"/>
        <v>0.4</v>
      </c>
      <c r="P616" s="2">
        <f t="shared" si="114"/>
        <v>0</v>
      </c>
      <c r="Q616" s="1">
        <v>3</v>
      </c>
      <c r="R616" s="1">
        <v>0</v>
      </c>
      <c r="S616" s="1">
        <v>2</v>
      </c>
      <c r="U616" s="1">
        <v>0</v>
      </c>
      <c r="W616" s="1"/>
      <c r="X616" s="1"/>
      <c r="Z616" t="s">
        <v>2930</v>
      </c>
      <c r="AA616" t="e">
        <f>#REF!</f>
        <v>#REF!</v>
      </c>
      <c r="AD616" s="35">
        <v>23</v>
      </c>
      <c r="AE616" s="37">
        <v>9</v>
      </c>
      <c r="AG616" s="41">
        <v>75630</v>
      </c>
      <c r="AH616" s="41">
        <f t="shared" si="116"/>
        <v>23009</v>
      </c>
      <c r="AI616" t="s">
        <v>2946</v>
      </c>
    </row>
    <row r="617" spans="1:35" hidden="1" outlineLevel="1">
      <c r="A617" t="s">
        <v>374</v>
      </c>
      <c r="B617" s="11" t="s">
        <v>2310</v>
      </c>
      <c r="E617" s="1">
        <f t="shared" si="115"/>
        <v>48</v>
      </c>
      <c r="G617" s="1">
        <v>28</v>
      </c>
      <c r="H617" s="2"/>
      <c r="I617" s="2">
        <f t="shared" si="117"/>
        <v>0.58333333333333337</v>
      </c>
      <c r="J617" s="10">
        <f t="shared" ref="J617:J680" si="118">RANK(Q617,Q617:V617)</f>
        <v>3</v>
      </c>
      <c r="K617" s="9">
        <f t="shared" ref="K617:K680" si="119">RANK(R617,Q617:V617)</f>
        <v>1</v>
      </c>
      <c r="L617" s="8">
        <f t="shared" ref="L617:L680" si="120">RANK(S617,Q617:V617)</f>
        <v>2</v>
      </c>
      <c r="M617" s="2">
        <f t="shared" ref="M617:M680" si="121">IF(SUM($Q617:$V617)=0,"-",Q617/SUM($Q617:$V617))</f>
        <v>0.27083333333333331</v>
      </c>
      <c r="N617" s="2">
        <f t="shared" ref="N617:N680" si="122">IF(SUM($Q617:$V617)=0,"-",R617/SUM($Q617:$V617))</f>
        <v>0.375</v>
      </c>
      <c r="O617" s="2">
        <f t="shared" ref="O617:O680" si="123">IF(SUM($Q617:$V617)=0,"-",S617/SUM($Q617:$V617))</f>
        <v>0.3125</v>
      </c>
      <c r="P617" s="2">
        <f t="shared" ref="P617:P680" si="124">IF(SUM($Q617:$V617)=0,"-",(1-M617-N617-O617))</f>
        <v>4.1666666666666741E-2</v>
      </c>
      <c r="Q617" s="1">
        <v>13</v>
      </c>
      <c r="R617" s="1">
        <v>18</v>
      </c>
      <c r="S617" s="1">
        <v>15</v>
      </c>
      <c r="U617" s="1">
        <v>2</v>
      </c>
      <c r="W617" s="1"/>
      <c r="X617" s="1"/>
      <c r="Z617" t="s">
        <v>2321</v>
      </c>
      <c r="AA617" t="e">
        <f>#REF!</f>
        <v>#REF!</v>
      </c>
      <c r="AD617" s="35">
        <v>23</v>
      </c>
      <c r="AE617" s="37">
        <v>29</v>
      </c>
      <c r="AF617" s="37">
        <v>200</v>
      </c>
      <c r="AG617" s="41">
        <v>75770</v>
      </c>
      <c r="AH617" s="41">
        <f t="shared" si="116"/>
        <v>23029</v>
      </c>
      <c r="AI617" t="s">
        <v>918</v>
      </c>
    </row>
    <row r="618" spans="1:35" hidden="1" outlineLevel="1">
      <c r="A618" t="s">
        <v>792</v>
      </c>
      <c r="B618" s="11" t="s">
        <v>2310</v>
      </c>
      <c r="E618" s="1">
        <f t="shared" ref="E618:E681" si="125">SUM(Q618:V618)</f>
        <v>456</v>
      </c>
      <c r="G618" s="1">
        <v>280</v>
      </c>
      <c r="H618" s="2"/>
      <c r="I618" s="2">
        <f t="shared" si="117"/>
        <v>0.61403508771929827</v>
      </c>
      <c r="J618" s="10">
        <f t="shared" si="118"/>
        <v>2</v>
      </c>
      <c r="K618" s="9">
        <f t="shared" si="119"/>
        <v>3</v>
      </c>
      <c r="L618" s="8">
        <f t="shared" si="120"/>
        <v>1</v>
      </c>
      <c r="M618" s="2">
        <f t="shared" si="121"/>
        <v>0.31578947368421051</v>
      </c>
      <c r="N618" s="2">
        <f t="shared" si="122"/>
        <v>0.28947368421052633</v>
      </c>
      <c r="O618" s="2">
        <f t="shared" si="123"/>
        <v>0.35087719298245612</v>
      </c>
      <c r="P618" s="2">
        <f t="shared" si="124"/>
        <v>4.3859649122807043E-2</v>
      </c>
      <c r="Q618" s="1">
        <v>144</v>
      </c>
      <c r="R618" s="1">
        <v>132</v>
      </c>
      <c r="S618" s="1">
        <v>160</v>
      </c>
      <c r="U618" s="1">
        <v>20</v>
      </c>
      <c r="W618" s="1"/>
      <c r="X618" s="1"/>
      <c r="Z618" t="s">
        <v>2014</v>
      </c>
      <c r="AA618" t="e">
        <f>#REF!</f>
        <v>#REF!</v>
      </c>
      <c r="AD618" s="35">
        <v>23</v>
      </c>
      <c r="AE618" s="37">
        <v>7</v>
      </c>
      <c r="AF618" s="37">
        <v>95</v>
      </c>
      <c r="AG618" s="41">
        <v>75980</v>
      </c>
      <c r="AH618" s="41">
        <f t="shared" si="116"/>
        <v>23007</v>
      </c>
      <c r="AI618" t="s">
        <v>918</v>
      </c>
    </row>
    <row r="619" spans="1:35" hidden="1" outlineLevel="1">
      <c r="A619" t="s">
        <v>1245</v>
      </c>
      <c r="B619" s="11" t="s">
        <v>2310</v>
      </c>
      <c r="E619" s="1">
        <f t="shared" si="125"/>
        <v>37</v>
      </c>
      <c r="G619" s="1">
        <v>36</v>
      </c>
      <c r="H619" s="2"/>
      <c r="I619" s="2">
        <f t="shared" si="117"/>
        <v>0.97297297297297303</v>
      </c>
      <c r="J619" s="10">
        <f t="shared" si="118"/>
        <v>3</v>
      </c>
      <c r="K619" s="9">
        <f t="shared" si="119"/>
        <v>2</v>
      </c>
      <c r="L619" s="8">
        <f t="shared" si="120"/>
        <v>1</v>
      </c>
      <c r="M619" s="2">
        <f t="shared" si="121"/>
        <v>0.27027027027027029</v>
      </c>
      <c r="N619" s="2">
        <f t="shared" si="122"/>
        <v>0.35135135135135137</v>
      </c>
      <c r="O619" s="2">
        <f t="shared" si="123"/>
        <v>0.3783783783783784</v>
      </c>
      <c r="P619" s="2">
        <f t="shared" si="124"/>
        <v>-5.5511151231257827E-17</v>
      </c>
      <c r="Q619" s="1">
        <v>10</v>
      </c>
      <c r="R619" s="1">
        <v>13</v>
      </c>
      <c r="S619" s="1">
        <v>14</v>
      </c>
      <c r="U619" s="1">
        <v>0</v>
      </c>
      <c r="W619" s="1"/>
      <c r="X619" s="1"/>
      <c r="Z619" t="s">
        <v>1681</v>
      </c>
      <c r="AA619" t="e">
        <f>#REF!</f>
        <v>#REF!</v>
      </c>
      <c r="AD619" s="35">
        <v>23</v>
      </c>
      <c r="AE619" s="37">
        <v>25</v>
      </c>
      <c r="AF619" s="37">
        <v>160</v>
      </c>
      <c r="AG619" s="41">
        <v>76190</v>
      </c>
      <c r="AH619" s="41">
        <f t="shared" si="116"/>
        <v>23025</v>
      </c>
      <c r="AI619" t="s">
        <v>44</v>
      </c>
    </row>
    <row r="620" spans="1:35" hidden="1" outlineLevel="1">
      <c r="A620" t="s">
        <v>349</v>
      </c>
      <c r="B620" s="11" t="s">
        <v>2310</v>
      </c>
      <c r="E620" s="1">
        <f t="shared" si="125"/>
        <v>2051</v>
      </c>
      <c r="G620" s="1">
        <v>1296</v>
      </c>
      <c r="H620" s="2"/>
      <c r="I620" s="2">
        <f t="shared" si="117"/>
        <v>0.63188688444661145</v>
      </c>
      <c r="J620" s="10">
        <f t="shared" si="118"/>
        <v>3</v>
      </c>
      <c r="K620" s="9">
        <f t="shared" si="119"/>
        <v>2</v>
      </c>
      <c r="L620" s="8">
        <f t="shared" si="120"/>
        <v>1</v>
      </c>
      <c r="M620" s="2">
        <f t="shared" si="121"/>
        <v>0.28278888347147735</v>
      </c>
      <c r="N620" s="2">
        <f t="shared" si="122"/>
        <v>0.33495855680156023</v>
      </c>
      <c r="O620" s="2">
        <f t="shared" si="123"/>
        <v>0.34958556801560214</v>
      </c>
      <c r="P620" s="2">
        <f t="shared" si="124"/>
        <v>3.2666991711360283E-2</v>
      </c>
      <c r="Q620" s="1">
        <v>580</v>
      </c>
      <c r="R620" s="1">
        <v>687</v>
      </c>
      <c r="S620" s="1">
        <v>717</v>
      </c>
      <c r="U620" s="1">
        <v>67</v>
      </c>
      <c r="W620" s="1"/>
      <c r="X620" s="1"/>
      <c r="Z620" t="s">
        <v>1659</v>
      </c>
      <c r="AA620" t="e">
        <f>#REF!</f>
        <v>#REF!</v>
      </c>
      <c r="AD620" s="35">
        <v>23</v>
      </c>
      <c r="AE620" s="37">
        <v>13</v>
      </c>
      <c r="AF620" s="37">
        <v>70</v>
      </c>
      <c r="AG620" s="41">
        <v>76365</v>
      </c>
      <c r="AH620" s="41">
        <f t="shared" si="116"/>
        <v>23013</v>
      </c>
      <c r="AI620" t="s">
        <v>918</v>
      </c>
    </row>
    <row r="621" spans="1:35" hidden="1" outlineLevel="1">
      <c r="A621" t="s">
        <v>256</v>
      </c>
      <c r="B621" s="11" t="s">
        <v>2310</v>
      </c>
      <c r="E621" s="1">
        <f t="shared" si="125"/>
        <v>563</v>
      </c>
      <c r="G621" s="1">
        <v>289</v>
      </c>
      <c r="H621" s="2"/>
      <c r="I621" s="2">
        <f t="shared" si="117"/>
        <v>0.51332149200710475</v>
      </c>
      <c r="J621" s="10">
        <f t="shared" si="118"/>
        <v>3</v>
      </c>
      <c r="K621" s="9">
        <f t="shared" si="119"/>
        <v>2</v>
      </c>
      <c r="L621" s="8">
        <f t="shared" si="120"/>
        <v>1</v>
      </c>
      <c r="M621" s="2">
        <f t="shared" si="121"/>
        <v>0.22380106571936056</v>
      </c>
      <c r="N621" s="2">
        <f t="shared" si="122"/>
        <v>0.31083481349911191</v>
      </c>
      <c r="O621" s="2">
        <f t="shared" si="123"/>
        <v>0.38365896980461811</v>
      </c>
      <c r="P621" s="2">
        <f t="shared" si="124"/>
        <v>8.1705150976909446E-2</v>
      </c>
      <c r="Q621" s="1">
        <v>126</v>
      </c>
      <c r="R621" s="1">
        <v>175</v>
      </c>
      <c r="S621" s="1">
        <v>216</v>
      </c>
      <c r="U621" s="1">
        <v>46</v>
      </c>
      <c r="W621" s="1"/>
      <c r="X621" s="1"/>
      <c r="Z621" t="s">
        <v>2578</v>
      </c>
      <c r="AA621" t="e">
        <f>#REF!</f>
        <v>#REF!</v>
      </c>
      <c r="AD621" s="35">
        <v>23</v>
      </c>
      <c r="AE621" s="37">
        <v>27</v>
      </c>
      <c r="AF621" s="37">
        <v>110</v>
      </c>
      <c r="AG621" s="41">
        <v>76610</v>
      </c>
      <c r="AH621" s="41">
        <f t="shared" si="116"/>
        <v>23027</v>
      </c>
      <c r="AI621" t="s">
        <v>918</v>
      </c>
    </row>
    <row r="622" spans="1:35" hidden="1" outlineLevel="1">
      <c r="A622" t="s">
        <v>2190</v>
      </c>
      <c r="B622" s="11" t="s">
        <v>2310</v>
      </c>
      <c r="E622" s="1">
        <f t="shared" si="125"/>
        <v>173</v>
      </c>
      <c r="G622" s="1">
        <v>80</v>
      </c>
      <c r="H622" s="2"/>
      <c r="I622" s="2">
        <f t="shared" si="117"/>
        <v>0.46242774566473988</v>
      </c>
      <c r="J622" s="10">
        <f t="shared" si="118"/>
        <v>3</v>
      </c>
      <c r="K622" s="9">
        <f t="shared" si="119"/>
        <v>2</v>
      </c>
      <c r="L622" s="8">
        <f t="shared" si="120"/>
        <v>1</v>
      </c>
      <c r="M622" s="2">
        <f t="shared" si="121"/>
        <v>0.24855491329479767</v>
      </c>
      <c r="N622" s="2">
        <f t="shared" si="122"/>
        <v>0.2774566473988439</v>
      </c>
      <c r="O622" s="2">
        <f t="shared" si="123"/>
        <v>0.46242774566473988</v>
      </c>
      <c r="P622" s="2">
        <f t="shared" si="124"/>
        <v>1.1560693641618491E-2</v>
      </c>
      <c r="Q622" s="1">
        <v>43</v>
      </c>
      <c r="R622" s="1">
        <v>48</v>
      </c>
      <c r="S622" s="1">
        <v>80</v>
      </c>
      <c r="U622" s="1">
        <v>2</v>
      </c>
      <c r="W622" s="1"/>
      <c r="X622" s="1"/>
      <c r="Z622" t="s">
        <v>2321</v>
      </c>
      <c r="AA622" t="e">
        <f>#REF!</f>
        <v>#REF!</v>
      </c>
      <c r="AD622" s="35">
        <v>23</v>
      </c>
      <c r="AE622" s="37">
        <v>29</v>
      </c>
      <c r="AF622" s="37">
        <v>202</v>
      </c>
      <c r="AG622" s="41">
        <v>76895</v>
      </c>
      <c r="AH622" s="41">
        <f t="shared" si="116"/>
        <v>23029</v>
      </c>
      <c r="AI622" t="s">
        <v>918</v>
      </c>
    </row>
    <row r="623" spans="1:35" hidden="1" outlineLevel="1">
      <c r="A623" t="s">
        <v>1834</v>
      </c>
      <c r="B623" s="11" t="s">
        <v>2310</v>
      </c>
      <c r="E623" s="1">
        <f t="shared" si="125"/>
        <v>7096</v>
      </c>
      <c r="G623" s="1">
        <v>4218</v>
      </c>
      <c r="H623" s="2"/>
      <c r="I623" s="2">
        <f t="shared" si="117"/>
        <v>0.59441939120631337</v>
      </c>
      <c r="J623" s="10">
        <f t="shared" si="118"/>
        <v>3</v>
      </c>
      <c r="K623" s="9">
        <f t="shared" si="119"/>
        <v>2</v>
      </c>
      <c r="L623" s="8">
        <f t="shared" si="120"/>
        <v>1</v>
      </c>
      <c r="M623" s="2">
        <f t="shared" si="121"/>
        <v>0.26451521984216458</v>
      </c>
      <c r="N623" s="2">
        <f t="shared" si="122"/>
        <v>0.27635287485907556</v>
      </c>
      <c r="O623" s="2">
        <f t="shared" si="123"/>
        <v>0.43658399098083428</v>
      </c>
      <c r="P623" s="2">
        <f t="shared" si="124"/>
        <v>2.2547914317925632E-2</v>
      </c>
      <c r="Q623" s="1">
        <v>1877</v>
      </c>
      <c r="R623" s="1">
        <v>1961</v>
      </c>
      <c r="S623" s="1">
        <v>3098</v>
      </c>
      <c r="U623" s="1">
        <v>160</v>
      </c>
      <c r="W623" s="1"/>
      <c r="X623" s="1"/>
      <c r="Z623" t="s">
        <v>1434</v>
      </c>
      <c r="AA623" t="e">
        <f>#REF!</f>
        <v>#REF!</v>
      </c>
      <c r="AD623" s="35">
        <v>23</v>
      </c>
      <c r="AE623" s="37">
        <v>23</v>
      </c>
      <c r="AF623" s="37">
        <v>40</v>
      </c>
      <c r="AG623" s="41">
        <v>76960</v>
      </c>
      <c r="AH623" s="41">
        <f t="shared" si="116"/>
        <v>23023</v>
      </c>
      <c r="AI623" t="s">
        <v>918</v>
      </c>
    </row>
    <row r="624" spans="1:35" hidden="1" outlineLevel="1">
      <c r="A624" t="s">
        <v>1152</v>
      </c>
      <c r="B624" s="11" t="s">
        <v>2310</v>
      </c>
      <c r="E624" s="1">
        <f t="shared" si="125"/>
        <v>1302</v>
      </c>
      <c r="G624" s="1">
        <v>722</v>
      </c>
      <c r="H624" s="2"/>
      <c r="I624" s="2">
        <f t="shared" si="117"/>
        <v>0.55453149001536095</v>
      </c>
      <c r="J624" s="10">
        <f t="shared" si="118"/>
        <v>2</v>
      </c>
      <c r="K624" s="9">
        <f t="shared" si="119"/>
        <v>3</v>
      </c>
      <c r="L624" s="8">
        <f t="shared" si="120"/>
        <v>1</v>
      </c>
      <c r="M624" s="2">
        <f t="shared" si="121"/>
        <v>0.27419354838709675</v>
      </c>
      <c r="N624" s="2">
        <f t="shared" si="122"/>
        <v>0.27265745007680492</v>
      </c>
      <c r="O624" s="2">
        <f t="shared" si="123"/>
        <v>0.43164362519201227</v>
      </c>
      <c r="P624" s="2">
        <f t="shared" si="124"/>
        <v>2.1505376344086058E-2</v>
      </c>
      <c r="Q624" s="1">
        <v>357</v>
      </c>
      <c r="R624" s="1">
        <v>355</v>
      </c>
      <c r="S624" s="1">
        <v>562</v>
      </c>
      <c r="U624" s="1">
        <v>28</v>
      </c>
      <c r="W624" s="1"/>
      <c r="X624" s="1"/>
      <c r="Z624" t="s">
        <v>2930</v>
      </c>
      <c r="AA624" t="e">
        <f>#REF!</f>
        <v>#REF!</v>
      </c>
      <c r="AD624" s="35">
        <v>23</v>
      </c>
      <c r="AE624" s="37">
        <v>9</v>
      </c>
      <c r="AF624" s="37">
        <v>165</v>
      </c>
      <c r="AG624" s="41">
        <v>77345</v>
      </c>
      <c r="AH624" s="41">
        <f t="shared" si="116"/>
        <v>23009</v>
      </c>
      <c r="AI624" t="s">
        <v>918</v>
      </c>
    </row>
    <row r="625" spans="1:35" hidden="1" outlineLevel="1">
      <c r="A625" t="s">
        <v>87</v>
      </c>
      <c r="B625" s="11" t="s">
        <v>2310</v>
      </c>
      <c r="E625" s="1">
        <f t="shared" si="125"/>
        <v>1031</v>
      </c>
      <c r="G625" s="1">
        <v>607</v>
      </c>
      <c r="H625" s="2"/>
      <c r="I625" s="2">
        <f t="shared" si="117"/>
        <v>0.58874878758486904</v>
      </c>
      <c r="J625" s="10">
        <f t="shared" si="118"/>
        <v>3</v>
      </c>
      <c r="K625" s="9">
        <f t="shared" si="119"/>
        <v>2</v>
      </c>
      <c r="L625" s="8">
        <f t="shared" si="120"/>
        <v>1</v>
      </c>
      <c r="M625" s="2">
        <f t="shared" si="121"/>
        <v>0.24248302618816683</v>
      </c>
      <c r="N625" s="2">
        <f t="shared" si="122"/>
        <v>0.36372453928225024</v>
      </c>
      <c r="O625" s="2">
        <f t="shared" si="123"/>
        <v>0.37730358874878761</v>
      </c>
      <c r="P625" s="2">
        <f t="shared" si="124"/>
        <v>1.6488845780795292E-2</v>
      </c>
      <c r="Q625" s="1">
        <v>250</v>
      </c>
      <c r="R625" s="1">
        <v>375</v>
      </c>
      <c r="S625" s="1">
        <v>389</v>
      </c>
      <c r="U625" s="1">
        <v>17</v>
      </c>
      <c r="W625" s="1"/>
      <c r="X625" s="1"/>
      <c r="Z625" t="s">
        <v>2930</v>
      </c>
      <c r="AA625" t="e">
        <f>#REF!</f>
        <v>#REF!</v>
      </c>
      <c r="AD625" s="35">
        <v>23</v>
      </c>
      <c r="AE625" s="37">
        <v>9</v>
      </c>
      <c r="AF625" s="37">
        <v>170</v>
      </c>
      <c r="AG625" s="41">
        <v>77415</v>
      </c>
      <c r="AH625" s="41">
        <f t="shared" si="116"/>
        <v>23009</v>
      </c>
      <c r="AI625" t="s">
        <v>918</v>
      </c>
    </row>
    <row r="626" spans="1:35" hidden="1" outlineLevel="1">
      <c r="A626" t="s">
        <v>1628</v>
      </c>
      <c r="B626" s="11" t="s">
        <v>2310</v>
      </c>
      <c r="E626" s="1">
        <f t="shared" si="125"/>
        <v>697</v>
      </c>
      <c r="G626" s="1">
        <v>425</v>
      </c>
      <c r="H626" s="2"/>
      <c r="I626" s="2">
        <f t="shared" si="117"/>
        <v>0.6097560975609756</v>
      </c>
      <c r="J626" s="10">
        <f t="shared" si="118"/>
        <v>3</v>
      </c>
      <c r="K626" s="9">
        <f t="shared" si="119"/>
        <v>2</v>
      </c>
      <c r="L626" s="8">
        <f t="shared" si="120"/>
        <v>1</v>
      </c>
      <c r="M626" s="2">
        <f t="shared" si="121"/>
        <v>0.20659971305595409</v>
      </c>
      <c r="N626" s="2">
        <f t="shared" si="122"/>
        <v>0.27546628407460544</v>
      </c>
      <c r="O626" s="2">
        <f t="shared" si="123"/>
        <v>0.4533715925394548</v>
      </c>
      <c r="P626" s="2">
        <f t="shared" si="124"/>
        <v>6.4562410329985775E-2</v>
      </c>
      <c r="Q626" s="1">
        <v>144</v>
      </c>
      <c r="R626" s="1">
        <v>192</v>
      </c>
      <c r="S626" s="1">
        <v>316</v>
      </c>
      <c r="U626" s="1">
        <v>45</v>
      </c>
      <c r="W626" s="1"/>
      <c r="X626" s="1"/>
      <c r="Z626" t="s">
        <v>2578</v>
      </c>
      <c r="AA626" t="e">
        <f>#REF!</f>
        <v>#REF!</v>
      </c>
      <c r="AD626" s="35">
        <v>23</v>
      </c>
      <c r="AE626" s="37">
        <v>27</v>
      </c>
      <c r="AF626" s="37">
        <v>115</v>
      </c>
      <c r="AG626" s="41">
        <v>77625</v>
      </c>
      <c r="AH626" s="41">
        <f t="shared" si="116"/>
        <v>23027</v>
      </c>
      <c r="AI626" t="s">
        <v>918</v>
      </c>
    </row>
    <row r="627" spans="1:35" hidden="1" outlineLevel="1">
      <c r="A627" t="s">
        <v>2249</v>
      </c>
      <c r="B627" s="11" t="s">
        <v>2310</v>
      </c>
      <c r="E627" s="1">
        <f t="shared" si="125"/>
        <v>3710</v>
      </c>
      <c r="G627" s="1">
        <v>2216</v>
      </c>
      <c r="H627" s="2"/>
      <c r="I627" s="2">
        <f t="shared" si="117"/>
        <v>0.59730458221024263</v>
      </c>
      <c r="J627" s="10">
        <f t="shared" si="118"/>
        <v>3</v>
      </c>
      <c r="K627" s="9">
        <f t="shared" si="119"/>
        <v>2</v>
      </c>
      <c r="L627" s="8">
        <f t="shared" si="120"/>
        <v>1</v>
      </c>
      <c r="M627" s="2">
        <f t="shared" si="121"/>
        <v>0.26415094339622641</v>
      </c>
      <c r="N627" s="2">
        <f t="shared" si="122"/>
        <v>0.29838274932614556</v>
      </c>
      <c r="O627" s="2">
        <f t="shared" si="123"/>
        <v>0.40808625336927223</v>
      </c>
      <c r="P627" s="2">
        <f t="shared" si="124"/>
        <v>2.9380053908355852E-2</v>
      </c>
      <c r="Q627" s="1">
        <v>980</v>
      </c>
      <c r="R627" s="1">
        <v>1107</v>
      </c>
      <c r="S627" s="1">
        <v>1514</v>
      </c>
      <c r="U627" s="1">
        <v>109</v>
      </c>
      <c r="W627" s="1"/>
      <c r="X627" s="1"/>
      <c r="Z627" t="s">
        <v>946</v>
      </c>
      <c r="AA627" t="e">
        <f>#REF!</f>
        <v>#REF!</v>
      </c>
      <c r="AD627" s="35">
        <v>23</v>
      </c>
      <c r="AE627" s="37">
        <v>1</v>
      </c>
      <c r="AF627" s="37">
        <v>60</v>
      </c>
      <c r="AG627" s="41">
        <v>77800</v>
      </c>
      <c r="AH627" s="41">
        <f t="shared" si="116"/>
        <v>23001</v>
      </c>
      <c r="AI627" t="s">
        <v>918</v>
      </c>
    </row>
    <row r="628" spans="1:35" hidden="1" outlineLevel="1">
      <c r="A628" t="s">
        <v>2871</v>
      </c>
      <c r="B628" s="11" t="s">
        <v>2310</v>
      </c>
      <c r="E628" s="1">
        <f t="shared" si="125"/>
        <v>1704</v>
      </c>
      <c r="G628" s="1">
        <v>1115</v>
      </c>
      <c r="H628" s="2"/>
      <c r="I628" s="2">
        <f t="shared" si="117"/>
        <v>0.65434272300469487</v>
      </c>
      <c r="J628" s="10">
        <f t="shared" si="118"/>
        <v>3</v>
      </c>
      <c r="K628" s="9">
        <f t="shared" si="119"/>
        <v>1</v>
      </c>
      <c r="L628" s="8">
        <f t="shared" si="120"/>
        <v>2</v>
      </c>
      <c r="M628" s="2">
        <f t="shared" si="121"/>
        <v>0.20422535211267606</v>
      </c>
      <c r="N628" s="2">
        <f t="shared" si="122"/>
        <v>0.3949530516431925</v>
      </c>
      <c r="O628" s="2">
        <f t="shared" si="123"/>
        <v>0.35563380281690143</v>
      </c>
      <c r="P628" s="2">
        <f t="shared" si="124"/>
        <v>4.5187793427230061E-2</v>
      </c>
      <c r="Q628" s="1">
        <v>348</v>
      </c>
      <c r="R628" s="1">
        <v>673</v>
      </c>
      <c r="S628" s="1">
        <v>606</v>
      </c>
      <c r="U628" s="1">
        <v>77</v>
      </c>
      <c r="W628" s="1"/>
      <c r="X628" s="1"/>
      <c r="Z628" t="s">
        <v>1659</v>
      </c>
      <c r="AA628" t="e">
        <f>#REF!</f>
        <v>#REF!</v>
      </c>
      <c r="AD628" s="35">
        <v>23</v>
      </c>
      <c r="AE628" s="37">
        <v>13</v>
      </c>
      <c r="AF628" s="37">
        <v>75</v>
      </c>
      <c r="AG628" s="41">
        <v>78115</v>
      </c>
      <c r="AH628" s="41">
        <f t="shared" si="116"/>
        <v>23013</v>
      </c>
      <c r="AI628" t="s">
        <v>918</v>
      </c>
    </row>
    <row r="629" spans="1:35" hidden="1" outlineLevel="1">
      <c r="A629" t="s">
        <v>791</v>
      </c>
      <c r="B629" s="11" t="s">
        <v>2310</v>
      </c>
      <c r="E629" s="1">
        <f t="shared" si="125"/>
        <v>1461</v>
      </c>
      <c r="G629" s="1">
        <v>699</v>
      </c>
      <c r="H629" s="2"/>
      <c r="I629" s="2">
        <f t="shared" si="117"/>
        <v>0.47843942505133469</v>
      </c>
      <c r="J629" s="10">
        <f t="shared" si="118"/>
        <v>3</v>
      </c>
      <c r="K629" s="9">
        <f t="shared" si="119"/>
        <v>2</v>
      </c>
      <c r="L629" s="8">
        <f t="shared" si="120"/>
        <v>1</v>
      </c>
      <c r="M629" s="2">
        <f t="shared" si="121"/>
        <v>0.19644079397672826</v>
      </c>
      <c r="N629" s="2">
        <f t="shared" si="122"/>
        <v>0.31964407939767281</v>
      </c>
      <c r="O629" s="2">
        <f t="shared" si="123"/>
        <v>0.38740588637919232</v>
      </c>
      <c r="P629" s="2">
        <f t="shared" si="124"/>
        <v>9.6509240246406558E-2</v>
      </c>
      <c r="Q629" s="1">
        <v>287</v>
      </c>
      <c r="R629" s="1">
        <v>467</v>
      </c>
      <c r="S629" s="1">
        <v>566</v>
      </c>
      <c r="U629" s="1">
        <v>141</v>
      </c>
      <c r="W629" s="1"/>
      <c r="X629" s="1"/>
      <c r="Z629" t="s">
        <v>2578</v>
      </c>
      <c r="AA629" t="e">
        <f>#REF!</f>
        <v>#REF!</v>
      </c>
      <c r="AD629" s="35">
        <v>23</v>
      </c>
      <c r="AE629" s="37">
        <v>27</v>
      </c>
      <c r="AF629" s="37">
        <v>120</v>
      </c>
      <c r="AG629" s="41">
        <v>78255</v>
      </c>
      <c r="AH629" s="41">
        <f t="shared" si="116"/>
        <v>23027</v>
      </c>
      <c r="AI629" t="s">
        <v>918</v>
      </c>
    </row>
    <row r="630" spans="1:35" hidden="1" outlineLevel="1">
      <c r="A630" t="s">
        <v>751</v>
      </c>
      <c r="B630" s="11" t="s">
        <v>2310</v>
      </c>
      <c r="E630" s="1">
        <f t="shared" si="125"/>
        <v>87</v>
      </c>
      <c r="G630" s="1">
        <v>44</v>
      </c>
      <c r="H630" s="2"/>
      <c r="I630" s="2">
        <f t="shared" si="117"/>
        <v>0.50574712643678166</v>
      </c>
      <c r="J630" s="10">
        <f t="shared" si="118"/>
        <v>2</v>
      </c>
      <c r="K630" s="9">
        <f t="shared" si="119"/>
        <v>3</v>
      </c>
      <c r="L630" s="8">
        <f t="shared" si="120"/>
        <v>1</v>
      </c>
      <c r="M630" s="2">
        <f t="shared" si="121"/>
        <v>0.31034482758620691</v>
      </c>
      <c r="N630" s="2">
        <f t="shared" si="122"/>
        <v>0.2988505747126437</v>
      </c>
      <c r="O630" s="2">
        <f t="shared" si="123"/>
        <v>0.37931034482758619</v>
      </c>
      <c r="P630" s="2">
        <f t="shared" si="124"/>
        <v>1.149425287356326E-2</v>
      </c>
      <c r="Q630" s="1">
        <v>27</v>
      </c>
      <c r="R630" s="1">
        <v>26</v>
      </c>
      <c r="S630" s="1">
        <v>33</v>
      </c>
      <c r="U630" s="1">
        <v>1</v>
      </c>
      <c r="W630" s="1"/>
      <c r="X630" s="1"/>
      <c r="Z630" t="s">
        <v>1607</v>
      </c>
      <c r="AA630" t="e">
        <f>#REF!</f>
        <v>#REF!</v>
      </c>
      <c r="AD630" s="35">
        <v>23</v>
      </c>
      <c r="AE630" s="37">
        <v>17</v>
      </c>
      <c r="AF630" s="37">
        <v>160</v>
      </c>
      <c r="AG630" s="41">
        <v>78465</v>
      </c>
      <c r="AH630" s="41">
        <f t="shared" si="116"/>
        <v>23017</v>
      </c>
      <c r="AI630" t="s">
        <v>918</v>
      </c>
    </row>
    <row r="631" spans="1:35" hidden="1" outlineLevel="1">
      <c r="A631" t="s">
        <v>1880</v>
      </c>
      <c r="B631" s="11" t="s">
        <v>2310</v>
      </c>
      <c r="E631" s="1">
        <f t="shared" si="125"/>
        <v>1883</v>
      </c>
      <c r="G631" s="1">
        <v>854</v>
      </c>
      <c r="H631" s="2"/>
      <c r="I631" s="2">
        <f t="shared" si="117"/>
        <v>0.45353159851301117</v>
      </c>
      <c r="J631" s="10">
        <f t="shared" si="118"/>
        <v>1</v>
      </c>
      <c r="K631" s="9">
        <f t="shared" si="119"/>
        <v>3</v>
      </c>
      <c r="L631" s="8">
        <f t="shared" si="120"/>
        <v>2</v>
      </c>
      <c r="M631" s="2">
        <f t="shared" si="121"/>
        <v>0.60169941582580988</v>
      </c>
      <c r="N631" s="2">
        <f t="shared" si="122"/>
        <v>0.1088688263409453</v>
      </c>
      <c r="O631" s="2">
        <f t="shared" si="123"/>
        <v>0.27827934147636751</v>
      </c>
      <c r="P631" s="2">
        <f t="shared" si="124"/>
        <v>1.1152416356877304E-2</v>
      </c>
      <c r="Q631" s="1">
        <v>1133</v>
      </c>
      <c r="R631" s="1">
        <v>205</v>
      </c>
      <c r="S631" s="1">
        <v>524</v>
      </c>
      <c r="U631" s="1">
        <v>21</v>
      </c>
      <c r="W631" s="1"/>
      <c r="X631" s="1"/>
      <c r="Z631" t="s">
        <v>660</v>
      </c>
      <c r="AA631" t="e">
        <f>#REF!</f>
        <v>#REF!</v>
      </c>
      <c r="AD631" s="35">
        <v>23</v>
      </c>
      <c r="AE631" s="37">
        <v>3</v>
      </c>
      <c r="AF631" s="37">
        <v>305</v>
      </c>
      <c r="AG631" s="41">
        <v>78570</v>
      </c>
      <c r="AH631" s="41">
        <f t="shared" si="116"/>
        <v>23003</v>
      </c>
      <c r="AI631" t="s">
        <v>918</v>
      </c>
    </row>
    <row r="632" spans="1:35" hidden="1" outlineLevel="1">
      <c r="A632" t="s">
        <v>404</v>
      </c>
      <c r="B632" s="11" t="s">
        <v>2310</v>
      </c>
      <c r="E632" s="1">
        <f t="shared" si="125"/>
        <v>149</v>
      </c>
      <c r="G632" s="1">
        <v>76</v>
      </c>
      <c r="H632" s="2"/>
      <c r="I632" s="2">
        <f t="shared" si="117"/>
        <v>0.51006711409395977</v>
      </c>
      <c r="J632" s="10">
        <f t="shared" si="118"/>
        <v>1</v>
      </c>
      <c r="K632" s="9">
        <f t="shared" si="119"/>
        <v>3</v>
      </c>
      <c r="L632" s="8">
        <f t="shared" si="120"/>
        <v>2</v>
      </c>
      <c r="M632" s="2">
        <f t="shared" si="121"/>
        <v>0.40268456375838924</v>
      </c>
      <c r="N632" s="2">
        <f t="shared" si="122"/>
        <v>0.20134228187919462</v>
      </c>
      <c r="O632" s="2">
        <f t="shared" si="123"/>
        <v>0.39597315436241609</v>
      </c>
      <c r="P632" s="2">
        <f t="shared" si="124"/>
        <v>5.5511151231257827E-17</v>
      </c>
      <c r="Q632" s="1">
        <v>60</v>
      </c>
      <c r="R632" s="1">
        <v>30</v>
      </c>
      <c r="S632" s="1">
        <v>59</v>
      </c>
      <c r="U632" s="1">
        <v>0</v>
      </c>
      <c r="W632" s="1"/>
      <c r="X632" s="1"/>
      <c r="Z632" t="s">
        <v>2321</v>
      </c>
      <c r="AA632" t="e">
        <f>#REF!</f>
        <v>#REF!</v>
      </c>
      <c r="AD632" s="35">
        <v>23</v>
      </c>
      <c r="AE632" s="37">
        <v>29</v>
      </c>
      <c r="AF632" s="37">
        <v>205</v>
      </c>
      <c r="AG632" s="41">
        <v>78675</v>
      </c>
      <c r="AH632" s="41">
        <f t="shared" si="116"/>
        <v>23029</v>
      </c>
      <c r="AI632" t="s">
        <v>918</v>
      </c>
    </row>
    <row r="633" spans="1:35" hidden="1" outlineLevel="1">
      <c r="A633" t="s">
        <v>730</v>
      </c>
      <c r="B633" s="11" t="s">
        <v>2310</v>
      </c>
      <c r="E633" s="1">
        <f t="shared" si="125"/>
        <v>3012</v>
      </c>
      <c r="G633" s="1">
        <v>1706</v>
      </c>
      <c r="H633" s="2"/>
      <c r="I633" s="2">
        <f t="shared" si="117"/>
        <v>0.56640106241699872</v>
      </c>
      <c r="J633" s="10">
        <f t="shared" si="118"/>
        <v>2</v>
      </c>
      <c r="K633" s="9">
        <f t="shared" si="119"/>
        <v>3</v>
      </c>
      <c r="L633" s="8">
        <f t="shared" si="120"/>
        <v>1</v>
      </c>
      <c r="M633" s="2">
        <f t="shared" si="121"/>
        <v>0.33233731739707834</v>
      </c>
      <c r="N633" s="2">
        <f t="shared" si="122"/>
        <v>0.2689243027888446</v>
      </c>
      <c r="O633" s="2">
        <f t="shared" si="123"/>
        <v>0.35723771580345287</v>
      </c>
      <c r="P633" s="2">
        <f t="shared" si="124"/>
        <v>4.1500664010624244E-2</v>
      </c>
      <c r="Q633" s="1">
        <v>1001</v>
      </c>
      <c r="R633" s="1">
        <v>810</v>
      </c>
      <c r="S633" s="1">
        <v>1076</v>
      </c>
      <c r="U633" s="1">
        <v>125</v>
      </c>
      <c r="W633" s="1"/>
      <c r="X633" s="1"/>
      <c r="Z633" t="s">
        <v>668</v>
      </c>
      <c r="AA633" t="e">
        <f>#REF!</f>
        <v>#REF!</v>
      </c>
      <c r="AD633" s="35">
        <v>23</v>
      </c>
      <c r="AE633" s="37">
        <v>11</v>
      </c>
      <c r="AF633" s="37">
        <v>110</v>
      </c>
      <c r="AG633" s="41">
        <v>78745</v>
      </c>
      <c r="AH633" s="41">
        <f t="shared" si="116"/>
        <v>23011</v>
      </c>
      <c r="AI633" t="s">
        <v>918</v>
      </c>
    </row>
    <row r="634" spans="1:35" hidden="1" outlineLevel="1">
      <c r="A634" t="s">
        <v>731</v>
      </c>
      <c r="B634" s="11" t="s">
        <v>2310</v>
      </c>
      <c r="E634" s="1">
        <f t="shared" si="125"/>
        <v>1311</v>
      </c>
      <c r="G634" s="1">
        <v>845</v>
      </c>
      <c r="H634" s="2"/>
      <c r="I634" s="2">
        <f t="shared" si="117"/>
        <v>0.64454614797864229</v>
      </c>
      <c r="J634" s="10">
        <f t="shared" si="118"/>
        <v>3</v>
      </c>
      <c r="K634" s="9">
        <f t="shared" si="119"/>
        <v>1</v>
      </c>
      <c r="L634" s="8">
        <f t="shared" si="120"/>
        <v>2</v>
      </c>
      <c r="M634" s="2">
        <f t="shared" si="121"/>
        <v>0.30129672006102209</v>
      </c>
      <c r="N634" s="2">
        <f t="shared" si="122"/>
        <v>0.36231884057971014</v>
      </c>
      <c r="O634" s="2">
        <f t="shared" si="123"/>
        <v>0.31655225019069411</v>
      </c>
      <c r="P634" s="2">
        <f t="shared" si="124"/>
        <v>1.98321891685736E-2</v>
      </c>
      <c r="Q634" s="1">
        <v>395</v>
      </c>
      <c r="R634" s="1">
        <v>475</v>
      </c>
      <c r="S634" s="1">
        <v>415</v>
      </c>
      <c r="U634" s="1">
        <v>26</v>
      </c>
      <c r="W634" s="1"/>
      <c r="X634" s="1"/>
      <c r="Z634" t="s">
        <v>710</v>
      </c>
      <c r="AA634" t="e">
        <f>#REF!</f>
        <v>#REF!</v>
      </c>
      <c r="AD634" s="35">
        <v>23</v>
      </c>
      <c r="AE634" s="37">
        <v>19</v>
      </c>
      <c r="AF634" s="37">
        <v>295</v>
      </c>
      <c r="AG634" s="41">
        <v>78780</v>
      </c>
      <c r="AH634" s="41">
        <f t="shared" si="116"/>
        <v>23019</v>
      </c>
      <c r="AI634" t="s">
        <v>918</v>
      </c>
    </row>
    <row r="635" spans="1:35" hidden="1" outlineLevel="1">
      <c r="A635" t="s">
        <v>2780</v>
      </c>
      <c r="B635" s="11" t="s">
        <v>2310</v>
      </c>
      <c r="E635" s="1">
        <f t="shared" si="125"/>
        <v>506</v>
      </c>
      <c r="G635" s="1">
        <v>262</v>
      </c>
      <c r="H635" s="2"/>
      <c r="I635" s="2">
        <f t="shared" si="117"/>
        <v>0.51778656126482214</v>
      </c>
      <c r="J635" s="10">
        <f t="shared" si="118"/>
        <v>3</v>
      </c>
      <c r="K635" s="9">
        <f t="shared" si="119"/>
        <v>2</v>
      </c>
      <c r="L635" s="8">
        <f t="shared" si="120"/>
        <v>1</v>
      </c>
      <c r="M635" s="2">
        <f t="shared" si="121"/>
        <v>0.28260869565217389</v>
      </c>
      <c r="N635" s="2">
        <f t="shared" si="122"/>
        <v>0.33794466403162055</v>
      </c>
      <c r="O635" s="2">
        <f t="shared" si="123"/>
        <v>0.36363636363636365</v>
      </c>
      <c r="P635" s="2">
        <f t="shared" si="124"/>
        <v>1.5810276679841972E-2</v>
      </c>
      <c r="Q635" s="1">
        <v>143</v>
      </c>
      <c r="R635" s="1">
        <v>171</v>
      </c>
      <c r="S635" s="1">
        <v>184</v>
      </c>
      <c r="U635" s="1">
        <v>8</v>
      </c>
      <c r="W635" s="1"/>
      <c r="X635" s="1"/>
      <c r="Z635" t="s">
        <v>2930</v>
      </c>
      <c r="AA635" t="e">
        <f>#REF!</f>
        <v>#REF!</v>
      </c>
      <c r="AD635" s="35">
        <v>23</v>
      </c>
      <c r="AE635" s="37">
        <v>9</v>
      </c>
      <c r="AF635" s="37">
        <v>175</v>
      </c>
      <c r="AG635" s="41">
        <v>78920</v>
      </c>
      <c r="AH635" s="41">
        <f t="shared" si="116"/>
        <v>23009</v>
      </c>
      <c r="AI635" t="s">
        <v>918</v>
      </c>
    </row>
    <row r="636" spans="1:35" hidden="1" outlineLevel="1">
      <c r="A636" t="s">
        <v>1438</v>
      </c>
      <c r="B636" s="11" t="s">
        <v>2310</v>
      </c>
      <c r="E636" s="1">
        <f t="shared" si="125"/>
        <v>28</v>
      </c>
      <c r="G636" s="1">
        <v>301</v>
      </c>
      <c r="H636" s="2"/>
      <c r="I636" s="2">
        <f t="shared" si="117"/>
        <v>10.75</v>
      </c>
      <c r="J636" s="10">
        <f t="shared" si="118"/>
        <v>2</v>
      </c>
      <c r="K636" s="9">
        <f t="shared" si="119"/>
        <v>3</v>
      </c>
      <c r="L636" s="8">
        <f t="shared" si="120"/>
        <v>1</v>
      </c>
      <c r="M636" s="2">
        <f t="shared" si="121"/>
        <v>0.2857142857142857</v>
      </c>
      <c r="N636" s="2">
        <f t="shared" si="122"/>
        <v>0.21428571428571427</v>
      </c>
      <c r="O636" s="2">
        <f t="shared" si="123"/>
        <v>0.39285714285714285</v>
      </c>
      <c r="P636" s="2">
        <f t="shared" si="124"/>
        <v>0.10714285714285715</v>
      </c>
      <c r="Q636" s="1">
        <v>8</v>
      </c>
      <c r="R636" s="1">
        <v>6</v>
      </c>
      <c r="S636" s="1">
        <v>11</v>
      </c>
      <c r="U636" s="1">
        <v>3</v>
      </c>
      <c r="W636" s="1"/>
      <c r="X636" s="1"/>
      <c r="Z636" t="s">
        <v>668</v>
      </c>
      <c r="AA636" t="e">
        <f>#REF!</f>
        <v>#REF!</v>
      </c>
      <c r="AD636" s="35">
        <v>23</v>
      </c>
      <c r="AE636" s="37">
        <v>11</v>
      </c>
      <c r="AF636" s="37">
        <v>115</v>
      </c>
      <c r="AG636" s="41">
        <v>79025</v>
      </c>
      <c r="AH636" s="41">
        <f t="shared" si="116"/>
        <v>23011</v>
      </c>
      <c r="AI636" t="s">
        <v>918</v>
      </c>
    </row>
    <row r="637" spans="1:35" hidden="1" outlineLevel="1">
      <c r="A637" t="s">
        <v>1848</v>
      </c>
      <c r="B637" s="11" t="s">
        <v>2310</v>
      </c>
      <c r="E637" s="1">
        <f t="shared" si="125"/>
        <v>1057</v>
      </c>
      <c r="G637" s="1">
        <v>533</v>
      </c>
      <c r="H637" s="2"/>
      <c r="I637" s="2">
        <f t="shared" ref="I637:I686" si="126">G637/E637</f>
        <v>0.5042573320719016</v>
      </c>
      <c r="J637" s="10">
        <f t="shared" si="118"/>
        <v>2</v>
      </c>
      <c r="K637" s="9">
        <f t="shared" si="119"/>
        <v>3</v>
      </c>
      <c r="L637" s="8">
        <f t="shared" si="120"/>
        <v>1</v>
      </c>
      <c r="M637" s="2">
        <f t="shared" si="121"/>
        <v>0.28382213812677387</v>
      </c>
      <c r="N637" s="2">
        <f t="shared" si="122"/>
        <v>0.21475875118259224</v>
      </c>
      <c r="O637" s="2">
        <f t="shared" si="123"/>
        <v>0.47303689687795647</v>
      </c>
      <c r="P637" s="2">
        <f t="shared" si="124"/>
        <v>2.838221381267747E-2</v>
      </c>
      <c r="Q637" s="1">
        <v>300</v>
      </c>
      <c r="R637" s="1">
        <v>227</v>
      </c>
      <c r="S637" s="1">
        <v>500</v>
      </c>
      <c r="U637" s="1">
        <v>30</v>
      </c>
      <c r="W637" s="1"/>
      <c r="X637" s="1"/>
      <c r="Z637" t="s">
        <v>1659</v>
      </c>
      <c r="AA637" t="e">
        <f>#REF!</f>
        <v>#REF!</v>
      </c>
      <c r="AD637" s="35">
        <v>23</v>
      </c>
      <c r="AE637" s="37">
        <v>13</v>
      </c>
      <c r="AF637" s="37">
        <v>80</v>
      </c>
      <c r="AG637" s="41">
        <v>79130</v>
      </c>
      <c r="AH637" s="41">
        <f t="shared" si="116"/>
        <v>23013</v>
      </c>
      <c r="AI637" t="s">
        <v>918</v>
      </c>
    </row>
    <row r="638" spans="1:35" hidden="1" outlineLevel="1">
      <c r="A638" t="s">
        <v>1749</v>
      </c>
      <c r="B638" s="11" t="s">
        <v>2310</v>
      </c>
      <c r="E638" s="1">
        <f t="shared" si="125"/>
        <v>190</v>
      </c>
      <c r="G638" s="1">
        <v>93</v>
      </c>
      <c r="H638" s="2"/>
      <c r="I638" s="2">
        <f t="shared" si="126"/>
        <v>0.48947368421052634</v>
      </c>
      <c r="J638" s="10">
        <f t="shared" si="118"/>
        <v>3</v>
      </c>
      <c r="K638" s="9">
        <f t="shared" si="119"/>
        <v>1</v>
      </c>
      <c r="L638" s="8">
        <f t="shared" si="120"/>
        <v>2</v>
      </c>
      <c r="M638" s="2">
        <f t="shared" si="121"/>
        <v>0.26842105263157895</v>
      </c>
      <c r="N638" s="2">
        <f t="shared" si="122"/>
        <v>0.40526315789473683</v>
      </c>
      <c r="O638" s="2">
        <f t="shared" si="123"/>
        <v>0.30526315789473685</v>
      </c>
      <c r="P638" s="2">
        <f t="shared" si="124"/>
        <v>2.1052631578947434E-2</v>
      </c>
      <c r="Q638" s="1">
        <v>51</v>
      </c>
      <c r="R638" s="1">
        <v>77</v>
      </c>
      <c r="S638" s="1">
        <v>58</v>
      </c>
      <c r="U638" s="1">
        <v>4</v>
      </c>
      <c r="W638" s="1"/>
      <c r="X638" s="1"/>
      <c r="Z638" t="s">
        <v>660</v>
      </c>
      <c r="AA638" t="e">
        <f>#REF!</f>
        <v>#REF!</v>
      </c>
      <c r="AD638" s="35">
        <v>23</v>
      </c>
      <c r="AE638" s="37">
        <v>3</v>
      </c>
      <c r="AF638" s="37">
        <v>310</v>
      </c>
      <c r="AG638" s="41">
        <v>79270</v>
      </c>
      <c r="AH638" s="41">
        <f t="shared" si="116"/>
        <v>23003</v>
      </c>
      <c r="AI638" t="s">
        <v>918</v>
      </c>
    </row>
    <row r="639" spans="1:35" hidden="1" outlineLevel="1">
      <c r="A639" t="s">
        <v>2794</v>
      </c>
      <c r="B639" s="11" t="s">
        <v>2310</v>
      </c>
      <c r="E639" s="1">
        <f t="shared" si="125"/>
        <v>85</v>
      </c>
      <c r="G639" s="1">
        <v>50</v>
      </c>
      <c r="H639" s="2"/>
      <c r="I639" s="2">
        <f t="shared" si="126"/>
        <v>0.58823529411764708</v>
      </c>
      <c r="J639" s="10">
        <f t="shared" si="118"/>
        <v>1</v>
      </c>
      <c r="K639" s="9">
        <f t="shared" si="119"/>
        <v>3</v>
      </c>
      <c r="L639" s="8">
        <f t="shared" si="120"/>
        <v>2</v>
      </c>
      <c r="M639" s="2">
        <f t="shared" si="121"/>
        <v>0.4</v>
      </c>
      <c r="N639" s="2">
        <f t="shared" si="122"/>
        <v>0.25882352941176473</v>
      </c>
      <c r="O639" s="2">
        <f t="shared" si="123"/>
        <v>0.31764705882352939</v>
      </c>
      <c r="P639" s="2">
        <f t="shared" si="124"/>
        <v>2.3529411764705854E-2</v>
      </c>
      <c r="Q639" s="1">
        <v>34</v>
      </c>
      <c r="R639" s="1">
        <v>22</v>
      </c>
      <c r="S639" s="1">
        <v>27</v>
      </c>
      <c r="U639" s="1">
        <v>2</v>
      </c>
      <c r="W639" s="1"/>
      <c r="X639" s="1"/>
      <c r="Z639" t="s">
        <v>2321</v>
      </c>
      <c r="AA639" t="e">
        <f>#REF!</f>
        <v>#REF!</v>
      </c>
      <c r="AD639" s="35">
        <v>23</v>
      </c>
      <c r="AE639" s="37">
        <v>29</v>
      </c>
      <c r="AF639" s="37">
        <v>210</v>
      </c>
      <c r="AG639" s="41">
        <v>79375</v>
      </c>
      <c r="AH639" s="41">
        <f t="shared" ref="AH639:AH702" si="127">AD639*1000+AE639</f>
        <v>23029</v>
      </c>
      <c r="AI639" t="s">
        <v>918</v>
      </c>
    </row>
    <row r="640" spans="1:35" hidden="1" outlineLevel="1">
      <c r="A640" t="s">
        <v>2578</v>
      </c>
      <c r="B640" s="11" t="s">
        <v>2310</v>
      </c>
      <c r="E640" s="1">
        <f t="shared" si="125"/>
        <v>525</v>
      </c>
      <c r="G640" s="1">
        <v>303</v>
      </c>
      <c r="H640" s="2"/>
      <c r="I640" s="2">
        <f t="shared" si="126"/>
        <v>0.57714285714285718</v>
      </c>
      <c r="J640" s="10">
        <f t="shared" si="118"/>
        <v>3</v>
      </c>
      <c r="K640" s="9">
        <f t="shared" si="119"/>
        <v>2</v>
      </c>
      <c r="L640" s="8">
        <f t="shared" si="120"/>
        <v>1</v>
      </c>
      <c r="M640" s="2">
        <f t="shared" si="121"/>
        <v>0.21904761904761905</v>
      </c>
      <c r="N640" s="2">
        <f t="shared" si="122"/>
        <v>0.33904761904761904</v>
      </c>
      <c r="O640" s="2">
        <f t="shared" si="123"/>
        <v>0.39047619047619048</v>
      </c>
      <c r="P640" s="2">
        <f t="shared" si="124"/>
        <v>5.1428571428571435E-2</v>
      </c>
      <c r="Q640" s="1">
        <v>115</v>
      </c>
      <c r="R640" s="1">
        <v>178</v>
      </c>
      <c r="S640" s="1">
        <v>205</v>
      </c>
      <c r="U640" s="1">
        <v>27</v>
      </c>
      <c r="W640" s="1"/>
      <c r="X640" s="1"/>
      <c r="Z640" t="s">
        <v>2578</v>
      </c>
      <c r="AA640" t="e">
        <f>#REF!</f>
        <v>#REF!</v>
      </c>
      <c r="AD640" s="35">
        <v>23</v>
      </c>
      <c r="AE640" s="37">
        <v>27</v>
      </c>
      <c r="AF640" s="37">
        <v>125</v>
      </c>
      <c r="AG640" s="41">
        <v>79480</v>
      </c>
      <c r="AH640" s="41">
        <f t="shared" si="127"/>
        <v>23027</v>
      </c>
      <c r="AI640" t="s">
        <v>918</v>
      </c>
    </row>
    <row r="641" spans="1:35" hidden="1" outlineLevel="1">
      <c r="A641" t="s">
        <v>2224</v>
      </c>
      <c r="B641" s="11" t="s">
        <v>2310</v>
      </c>
      <c r="E641" s="1">
        <f t="shared" si="125"/>
        <v>3967</v>
      </c>
      <c r="G641" s="1">
        <v>2128</v>
      </c>
      <c r="H641" s="2"/>
      <c r="I641" s="2">
        <f t="shared" si="126"/>
        <v>0.53642551046130582</v>
      </c>
      <c r="J641" s="10">
        <f t="shared" si="118"/>
        <v>3</v>
      </c>
      <c r="K641" s="9">
        <f t="shared" si="119"/>
        <v>2</v>
      </c>
      <c r="L641" s="8">
        <f t="shared" si="120"/>
        <v>1</v>
      </c>
      <c r="M641" s="2">
        <f t="shared" si="121"/>
        <v>0.26997731283085458</v>
      </c>
      <c r="N641" s="2">
        <f t="shared" si="122"/>
        <v>0.33425762540962944</v>
      </c>
      <c r="O641" s="2">
        <f t="shared" si="123"/>
        <v>0.36501134358457271</v>
      </c>
      <c r="P641" s="2">
        <f t="shared" si="124"/>
        <v>3.0753718174943268E-2</v>
      </c>
      <c r="Q641" s="1">
        <v>1071</v>
      </c>
      <c r="R641" s="1">
        <v>1326</v>
      </c>
      <c r="S641" s="1">
        <v>1448</v>
      </c>
      <c r="U641" s="1">
        <v>122</v>
      </c>
      <c r="W641" s="1"/>
      <c r="X641" s="1"/>
      <c r="Z641" t="s">
        <v>1886</v>
      </c>
      <c r="AA641" t="e">
        <f>#REF!</f>
        <v>#REF!</v>
      </c>
      <c r="AD641" s="35">
        <v>23</v>
      </c>
      <c r="AE641" s="37">
        <v>15</v>
      </c>
      <c r="AF641" s="37">
        <v>85</v>
      </c>
      <c r="AG641" s="41">
        <v>79550</v>
      </c>
      <c r="AH641" s="41">
        <f t="shared" si="127"/>
        <v>23015</v>
      </c>
      <c r="AI641" t="s">
        <v>918</v>
      </c>
    </row>
    <row r="642" spans="1:35" hidden="1" outlineLevel="1">
      <c r="A642" t="s">
        <v>4</v>
      </c>
      <c r="B642" s="11" t="s">
        <v>2310</v>
      </c>
      <c r="E642" s="1">
        <f t="shared" si="125"/>
        <v>1194</v>
      </c>
      <c r="G642" s="1">
        <v>618</v>
      </c>
      <c r="H642" s="2"/>
      <c r="I642" s="2">
        <f t="shared" si="126"/>
        <v>0.51758793969849248</v>
      </c>
      <c r="J642" s="10">
        <f t="shared" si="118"/>
        <v>3</v>
      </c>
      <c r="K642" s="9">
        <f t="shared" si="119"/>
        <v>2</v>
      </c>
      <c r="L642" s="8">
        <f t="shared" si="120"/>
        <v>1</v>
      </c>
      <c r="M642" s="2">
        <f t="shared" si="121"/>
        <v>0.24288107202680068</v>
      </c>
      <c r="N642" s="2">
        <f t="shared" si="122"/>
        <v>0.27470686767169178</v>
      </c>
      <c r="O642" s="2">
        <f t="shared" si="123"/>
        <v>0.45309882747068675</v>
      </c>
      <c r="P642" s="2">
        <f t="shared" si="124"/>
        <v>2.9313232830820823E-2</v>
      </c>
      <c r="Q642" s="1">
        <v>290</v>
      </c>
      <c r="R642" s="1">
        <v>328</v>
      </c>
      <c r="S642" s="1">
        <v>541</v>
      </c>
      <c r="U642" s="1">
        <v>35</v>
      </c>
      <c r="W642" s="1"/>
      <c r="X642" s="1"/>
      <c r="Z642" t="s">
        <v>946</v>
      </c>
      <c r="AA642" t="e">
        <f>#REF!</f>
        <v>#REF!</v>
      </c>
      <c r="AD642" s="35">
        <v>23</v>
      </c>
      <c r="AE642" s="37">
        <v>1</v>
      </c>
      <c r="AF642" s="37">
        <v>65</v>
      </c>
      <c r="AG642" s="41">
        <v>79585</v>
      </c>
      <c r="AH642" s="41">
        <f t="shared" si="127"/>
        <v>23001</v>
      </c>
      <c r="AI642" t="s">
        <v>918</v>
      </c>
    </row>
    <row r="643" spans="1:35" hidden="1" outlineLevel="1">
      <c r="A643" t="s">
        <v>1205</v>
      </c>
      <c r="B643" s="11" t="s">
        <v>2310</v>
      </c>
      <c r="E643" s="1">
        <f t="shared" si="125"/>
        <v>490</v>
      </c>
      <c r="G643" s="1">
        <v>195</v>
      </c>
      <c r="H643" s="2"/>
      <c r="I643" s="2">
        <f t="shared" si="126"/>
        <v>0.39795918367346939</v>
      </c>
      <c r="J643" s="10">
        <f t="shared" si="118"/>
        <v>1</v>
      </c>
      <c r="K643" s="9">
        <f t="shared" si="119"/>
        <v>3</v>
      </c>
      <c r="L643" s="8">
        <f t="shared" si="120"/>
        <v>2</v>
      </c>
      <c r="M643" s="2">
        <f t="shared" si="121"/>
        <v>0.55714285714285716</v>
      </c>
      <c r="N643" s="2">
        <f t="shared" si="122"/>
        <v>0.11020408163265306</v>
      </c>
      <c r="O643" s="2">
        <f t="shared" si="123"/>
        <v>0.29183673469387755</v>
      </c>
      <c r="P643" s="2">
        <f t="shared" si="124"/>
        <v>4.0816326530612235E-2</v>
      </c>
      <c r="Q643" s="1">
        <v>273</v>
      </c>
      <c r="R643" s="1">
        <v>54</v>
      </c>
      <c r="S643" s="1">
        <v>143</v>
      </c>
      <c r="U643" s="1">
        <v>20</v>
      </c>
      <c r="W643" s="1"/>
      <c r="X643" s="1"/>
      <c r="Z643" t="s">
        <v>660</v>
      </c>
      <c r="AA643" t="e">
        <f>#REF!</f>
        <v>#REF!</v>
      </c>
      <c r="AD643" s="35">
        <v>23</v>
      </c>
      <c r="AE643" s="37">
        <v>3</v>
      </c>
      <c r="AF643" s="37">
        <v>315</v>
      </c>
      <c r="AG643" s="41">
        <v>79865</v>
      </c>
      <c r="AH643" s="41">
        <f t="shared" si="127"/>
        <v>23003</v>
      </c>
      <c r="AI643" t="s">
        <v>918</v>
      </c>
    </row>
    <row r="644" spans="1:35" hidden="1" outlineLevel="1">
      <c r="A644" t="s">
        <v>428</v>
      </c>
      <c r="B644" s="11" t="s">
        <v>2310</v>
      </c>
      <c r="E644" s="1">
        <f t="shared" si="125"/>
        <v>204</v>
      </c>
      <c r="G644" s="1">
        <v>144</v>
      </c>
      <c r="H644" s="2"/>
      <c r="I644" s="2">
        <f t="shared" si="126"/>
        <v>0.70588235294117652</v>
      </c>
      <c r="J644" s="10">
        <f t="shared" si="118"/>
        <v>3</v>
      </c>
      <c r="K644" s="9">
        <f t="shared" si="119"/>
        <v>1</v>
      </c>
      <c r="L644" s="8">
        <f t="shared" si="120"/>
        <v>2</v>
      </c>
      <c r="M644" s="2">
        <f t="shared" si="121"/>
        <v>1.9607843137254902E-2</v>
      </c>
      <c r="N644" s="2">
        <f t="shared" si="122"/>
        <v>0.62254901960784315</v>
      </c>
      <c r="O644" s="2">
        <f t="shared" si="123"/>
        <v>0.34313725490196079</v>
      </c>
      <c r="P644" s="2">
        <f t="shared" si="124"/>
        <v>1.4705882352941124E-2</v>
      </c>
      <c r="Q644" s="1">
        <v>4</v>
      </c>
      <c r="R644" s="1">
        <v>127</v>
      </c>
      <c r="S644" s="1">
        <v>70</v>
      </c>
      <c r="U644" s="1">
        <v>3</v>
      </c>
      <c r="W644" s="1"/>
      <c r="X644" s="1"/>
      <c r="Z644" t="s">
        <v>2930</v>
      </c>
      <c r="AA644" t="e">
        <f>#REF!</f>
        <v>#REF!</v>
      </c>
      <c r="AD644" s="35">
        <v>23</v>
      </c>
      <c r="AE644" s="37">
        <v>9</v>
      </c>
      <c r="AF644" s="37">
        <v>180</v>
      </c>
      <c r="AG644" s="41">
        <v>80040</v>
      </c>
      <c r="AH644" s="41">
        <f t="shared" si="127"/>
        <v>23009</v>
      </c>
      <c r="AI644" t="s">
        <v>918</v>
      </c>
    </row>
    <row r="645" spans="1:35" hidden="1" outlineLevel="1">
      <c r="A645" t="s">
        <v>2267</v>
      </c>
      <c r="B645" s="11" t="s">
        <v>2310</v>
      </c>
      <c r="E645" s="1">
        <f t="shared" si="125"/>
        <v>2878</v>
      </c>
      <c r="G645" s="1">
        <v>1485</v>
      </c>
      <c r="H645" s="2"/>
      <c r="I645" s="2">
        <f t="shared" si="126"/>
        <v>0.51598332175121608</v>
      </c>
      <c r="J645" s="10">
        <f t="shared" si="118"/>
        <v>3</v>
      </c>
      <c r="K645" s="9">
        <f t="shared" si="119"/>
        <v>2</v>
      </c>
      <c r="L645" s="8">
        <f t="shared" si="120"/>
        <v>1</v>
      </c>
      <c r="M645" s="2">
        <f t="shared" si="121"/>
        <v>0.19353717859624739</v>
      </c>
      <c r="N645" s="2">
        <f t="shared" si="122"/>
        <v>0.32036136205698401</v>
      </c>
      <c r="O645" s="2">
        <f t="shared" si="123"/>
        <v>0.46594857539958306</v>
      </c>
      <c r="P645" s="2">
        <f t="shared" si="124"/>
        <v>2.0152883947185507E-2</v>
      </c>
      <c r="Q645" s="1">
        <v>557</v>
      </c>
      <c r="R645" s="1">
        <v>922</v>
      </c>
      <c r="S645" s="1">
        <v>1341</v>
      </c>
      <c r="U645" s="1">
        <v>58</v>
      </c>
      <c r="W645" s="1"/>
      <c r="X645" s="1"/>
      <c r="Z645" t="s">
        <v>1659</v>
      </c>
      <c r="AA645" t="e">
        <f>#REF!</f>
        <v>#REF!</v>
      </c>
      <c r="AD645" s="35">
        <v>23</v>
      </c>
      <c r="AE645" s="37">
        <v>13</v>
      </c>
      <c r="AF645" s="37">
        <v>85</v>
      </c>
      <c r="AG645" s="41">
        <v>80215</v>
      </c>
      <c r="AH645" s="41">
        <f t="shared" si="127"/>
        <v>23013</v>
      </c>
      <c r="AI645" t="s">
        <v>918</v>
      </c>
    </row>
    <row r="646" spans="1:35" hidden="1" outlineLevel="1">
      <c r="A646" t="s">
        <v>3019</v>
      </c>
      <c r="B646" s="11" t="s">
        <v>2310</v>
      </c>
      <c r="E646" s="1">
        <f t="shared" si="125"/>
        <v>1438</v>
      </c>
      <c r="G646" s="1">
        <v>588</v>
      </c>
      <c r="H646" s="2"/>
      <c r="I646" s="2">
        <f t="shared" si="126"/>
        <v>0.40890125173852571</v>
      </c>
      <c r="J646" s="10">
        <f t="shared" si="118"/>
        <v>3</v>
      </c>
      <c r="K646" s="9">
        <f t="shared" si="119"/>
        <v>1</v>
      </c>
      <c r="L646" s="8">
        <f t="shared" si="120"/>
        <v>2</v>
      </c>
      <c r="M646" s="2">
        <f t="shared" si="121"/>
        <v>0.28511821974965229</v>
      </c>
      <c r="N646" s="2">
        <f t="shared" si="122"/>
        <v>0.36300417246175243</v>
      </c>
      <c r="O646" s="2">
        <f t="shared" si="123"/>
        <v>0.33936022253129344</v>
      </c>
      <c r="P646" s="2">
        <f t="shared" si="124"/>
        <v>1.2517385257301894E-2</v>
      </c>
      <c r="Q646" s="1">
        <v>410</v>
      </c>
      <c r="R646" s="1">
        <v>522</v>
      </c>
      <c r="S646" s="1">
        <v>488</v>
      </c>
      <c r="U646" s="1">
        <v>18</v>
      </c>
      <c r="W646" s="1"/>
      <c r="X646" s="1"/>
      <c r="Z646" t="s">
        <v>660</v>
      </c>
      <c r="AA646" t="e">
        <f>#REF!</f>
        <v>#REF!</v>
      </c>
      <c r="AD646" s="35">
        <v>23</v>
      </c>
      <c r="AE646" s="37">
        <v>3</v>
      </c>
      <c r="AF646" s="37">
        <v>320</v>
      </c>
      <c r="AG646" s="41">
        <v>80285</v>
      </c>
      <c r="AH646" s="41">
        <f t="shared" si="127"/>
        <v>23003</v>
      </c>
      <c r="AI646" t="s">
        <v>918</v>
      </c>
    </row>
    <row r="647" spans="1:35" hidden="1" outlineLevel="1">
      <c r="A647" t="s">
        <v>2321</v>
      </c>
      <c r="B647" s="11" t="s">
        <v>2310</v>
      </c>
      <c r="E647" s="1">
        <f t="shared" si="125"/>
        <v>1044</v>
      </c>
      <c r="G647" s="1">
        <v>654</v>
      </c>
      <c r="H647" s="2"/>
      <c r="I647" s="2">
        <f t="shared" si="126"/>
        <v>0.62643678160919536</v>
      </c>
      <c r="J647" s="10">
        <f t="shared" si="118"/>
        <v>3</v>
      </c>
      <c r="K647" s="9">
        <f t="shared" si="119"/>
        <v>2</v>
      </c>
      <c r="L647" s="8">
        <f t="shared" si="120"/>
        <v>1</v>
      </c>
      <c r="M647" s="2">
        <f t="shared" si="121"/>
        <v>0.23850574712643677</v>
      </c>
      <c r="N647" s="2">
        <f t="shared" si="122"/>
        <v>0.27011494252873564</v>
      </c>
      <c r="O647" s="2">
        <f t="shared" si="123"/>
        <v>0.45306513409961685</v>
      </c>
      <c r="P647" s="2">
        <f t="shared" si="124"/>
        <v>3.8314176245210718E-2</v>
      </c>
      <c r="Q647" s="1">
        <v>249</v>
      </c>
      <c r="R647" s="1">
        <v>282</v>
      </c>
      <c r="S647" s="1">
        <v>473</v>
      </c>
      <c r="U647" s="1">
        <v>40</v>
      </c>
      <c r="W647" s="1"/>
      <c r="X647" s="1"/>
      <c r="Z647" t="s">
        <v>1659</v>
      </c>
      <c r="AA647" t="e">
        <f>#REF!</f>
        <v>#REF!</v>
      </c>
      <c r="AD647" s="35">
        <v>23</v>
      </c>
      <c r="AE647" s="37">
        <v>13</v>
      </c>
      <c r="AF647" s="37">
        <v>90</v>
      </c>
      <c r="AG647" s="41">
        <v>80425</v>
      </c>
      <c r="AH647" s="41">
        <f t="shared" si="127"/>
        <v>23013</v>
      </c>
      <c r="AI647" t="s">
        <v>918</v>
      </c>
    </row>
    <row r="648" spans="1:35" hidden="1" outlineLevel="1">
      <c r="A648" t="s">
        <v>2671</v>
      </c>
      <c r="B648" s="11" t="s">
        <v>2310</v>
      </c>
      <c r="E648" s="1">
        <f t="shared" si="125"/>
        <v>4238</v>
      </c>
      <c r="G648" s="1">
        <v>2314</v>
      </c>
      <c r="H648" s="2"/>
      <c r="I648" s="2">
        <f t="shared" si="126"/>
        <v>0.54601226993865026</v>
      </c>
      <c r="J648" s="10">
        <f t="shared" si="118"/>
        <v>3</v>
      </c>
      <c r="K648" s="9">
        <f t="shared" si="119"/>
        <v>2</v>
      </c>
      <c r="L648" s="8">
        <f t="shared" si="120"/>
        <v>1</v>
      </c>
      <c r="M648" s="2">
        <f t="shared" si="121"/>
        <v>0.25530910806984425</v>
      </c>
      <c r="N648" s="2">
        <f t="shared" si="122"/>
        <v>0.29731005191127891</v>
      </c>
      <c r="O648" s="2">
        <f t="shared" si="123"/>
        <v>0.40184049079754602</v>
      </c>
      <c r="P648" s="2">
        <f t="shared" si="124"/>
        <v>4.5540349221330878E-2</v>
      </c>
      <c r="Q648" s="1">
        <v>1082</v>
      </c>
      <c r="R648" s="1">
        <v>1260</v>
      </c>
      <c r="S648" s="1">
        <v>1703</v>
      </c>
      <c r="U648" s="1">
        <v>193</v>
      </c>
      <c r="W648" s="1"/>
      <c r="X648" s="1"/>
      <c r="Z648" t="s">
        <v>1721</v>
      </c>
      <c r="AA648" t="e">
        <f>#REF!</f>
        <v>#REF!</v>
      </c>
      <c r="AD648" s="35">
        <v>23</v>
      </c>
      <c r="AE648" s="37">
        <v>31</v>
      </c>
      <c r="AF648" s="37">
        <v>130</v>
      </c>
      <c r="AG648" s="41">
        <v>80530</v>
      </c>
      <c r="AH648" s="41">
        <f t="shared" si="127"/>
        <v>23031</v>
      </c>
      <c r="AI648" t="s">
        <v>918</v>
      </c>
    </row>
    <row r="649" spans="1:35" hidden="1" outlineLevel="1">
      <c r="A649" t="s">
        <v>2214</v>
      </c>
      <c r="B649" s="11" t="s">
        <v>2310</v>
      </c>
      <c r="E649" s="1">
        <f t="shared" si="125"/>
        <v>1136</v>
      </c>
      <c r="G649" s="1">
        <v>719</v>
      </c>
      <c r="H649" s="2"/>
      <c r="I649" s="2">
        <f t="shared" si="126"/>
        <v>0.63292253521126762</v>
      </c>
      <c r="J649" s="10">
        <f t="shared" si="118"/>
        <v>3</v>
      </c>
      <c r="K649" s="9">
        <f t="shared" si="119"/>
        <v>2</v>
      </c>
      <c r="L649" s="8">
        <f t="shared" si="120"/>
        <v>1</v>
      </c>
      <c r="M649" s="2">
        <f t="shared" si="121"/>
        <v>0.24647887323943662</v>
      </c>
      <c r="N649" s="2">
        <f t="shared" si="122"/>
        <v>0.35035211267605632</v>
      </c>
      <c r="O649" s="2">
        <f t="shared" si="123"/>
        <v>0.38028169014084506</v>
      </c>
      <c r="P649" s="2">
        <f t="shared" si="124"/>
        <v>2.2887323943661997E-2</v>
      </c>
      <c r="Q649" s="1">
        <v>280</v>
      </c>
      <c r="R649" s="1">
        <v>398</v>
      </c>
      <c r="S649" s="1">
        <v>432</v>
      </c>
      <c r="U649" s="1">
        <v>26</v>
      </c>
      <c r="W649" s="1"/>
      <c r="X649" s="1"/>
      <c r="Z649" t="s">
        <v>1607</v>
      </c>
      <c r="AA649" t="e">
        <f>#REF!</f>
        <v>#REF!</v>
      </c>
      <c r="AD649" s="35">
        <v>23</v>
      </c>
      <c r="AE649" s="37">
        <v>17</v>
      </c>
      <c r="AF649" s="37">
        <v>165</v>
      </c>
      <c r="AG649" s="41">
        <v>80635</v>
      </c>
      <c r="AH649" s="41">
        <f t="shared" si="127"/>
        <v>23017</v>
      </c>
      <c r="AI649" t="s">
        <v>918</v>
      </c>
    </row>
    <row r="650" spans="1:35" hidden="1" outlineLevel="1">
      <c r="A650" t="s">
        <v>2266</v>
      </c>
      <c r="B650" s="11" t="s">
        <v>2310</v>
      </c>
      <c r="E650" s="1">
        <f t="shared" si="125"/>
        <v>10533</v>
      </c>
      <c r="G650" s="1">
        <v>5036</v>
      </c>
      <c r="H650" s="2"/>
      <c r="I650" s="2">
        <f t="shared" si="126"/>
        <v>0.47811639608848383</v>
      </c>
      <c r="J650" s="10">
        <f t="shared" si="118"/>
        <v>1</v>
      </c>
      <c r="K650" s="9">
        <f t="shared" si="119"/>
        <v>3</v>
      </c>
      <c r="L650" s="8">
        <f t="shared" si="120"/>
        <v>2</v>
      </c>
      <c r="M650" s="2">
        <f t="shared" si="121"/>
        <v>0.41061425994493495</v>
      </c>
      <c r="N650" s="2">
        <f t="shared" si="122"/>
        <v>0.19548086964777367</v>
      </c>
      <c r="O650" s="2">
        <f t="shared" si="123"/>
        <v>0.35725814108041393</v>
      </c>
      <c r="P650" s="2">
        <f t="shared" si="124"/>
        <v>3.6646729326877459E-2</v>
      </c>
      <c r="Q650" s="1">
        <v>4325</v>
      </c>
      <c r="R650" s="1">
        <v>2059</v>
      </c>
      <c r="S650" s="1">
        <v>3763</v>
      </c>
      <c r="U650" s="1">
        <v>386</v>
      </c>
      <c r="W650" s="1"/>
      <c r="X650" s="1"/>
      <c r="Z650" t="s">
        <v>668</v>
      </c>
      <c r="AA650" t="e">
        <f>#REF!</f>
        <v>#REF!</v>
      </c>
      <c r="AD650" s="35">
        <v>23</v>
      </c>
      <c r="AE650" s="37">
        <v>11</v>
      </c>
      <c r="AF650" s="37">
        <v>120</v>
      </c>
      <c r="AG650" s="41">
        <v>80740</v>
      </c>
      <c r="AH650" s="41">
        <f t="shared" si="127"/>
        <v>23011</v>
      </c>
      <c r="AI650" t="s">
        <v>2943</v>
      </c>
    </row>
    <row r="651" spans="1:35" hidden="1" outlineLevel="1">
      <c r="A651" t="s">
        <v>2268</v>
      </c>
      <c r="B651" s="11" t="s">
        <v>2310</v>
      </c>
      <c r="E651" s="1">
        <f t="shared" si="125"/>
        <v>1013</v>
      </c>
      <c r="G651" s="1">
        <v>623</v>
      </c>
      <c r="H651" s="2"/>
      <c r="I651" s="2">
        <f t="shared" si="126"/>
        <v>0.61500493583415594</v>
      </c>
      <c r="J651" s="10">
        <f t="shared" si="118"/>
        <v>3</v>
      </c>
      <c r="K651" s="9">
        <f t="shared" si="119"/>
        <v>2</v>
      </c>
      <c r="L651" s="8">
        <f t="shared" si="120"/>
        <v>1</v>
      </c>
      <c r="M651" s="2">
        <f t="shared" si="121"/>
        <v>0.29318854886475815</v>
      </c>
      <c r="N651" s="2">
        <f t="shared" si="122"/>
        <v>0.31391905231984207</v>
      </c>
      <c r="O651" s="2">
        <f t="shared" si="123"/>
        <v>0.36229022704837116</v>
      </c>
      <c r="P651" s="2">
        <f t="shared" si="124"/>
        <v>3.0602171767028674E-2</v>
      </c>
      <c r="Q651" s="1">
        <v>297</v>
      </c>
      <c r="R651" s="1">
        <v>318</v>
      </c>
      <c r="S651" s="1">
        <v>367</v>
      </c>
      <c r="U651" s="1">
        <v>31</v>
      </c>
      <c r="W651" s="1"/>
      <c r="X651" s="1"/>
      <c r="Z651" t="s">
        <v>668</v>
      </c>
      <c r="AA651" t="e">
        <f>#REF!</f>
        <v>#REF!</v>
      </c>
      <c r="AD651" s="35">
        <v>23</v>
      </c>
      <c r="AE651" s="37">
        <v>11</v>
      </c>
      <c r="AF651" s="37">
        <v>125</v>
      </c>
      <c r="AG651" s="41">
        <v>80880</v>
      </c>
      <c r="AH651" s="41">
        <f t="shared" si="127"/>
        <v>23011</v>
      </c>
      <c r="AI651" t="s">
        <v>918</v>
      </c>
    </row>
    <row r="652" spans="1:35" hidden="1" outlineLevel="1">
      <c r="A652" t="s">
        <v>2338</v>
      </c>
      <c r="B652" s="11" t="s">
        <v>2310</v>
      </c>
      <c r="E652" s="1">
        <f t="shared" si="125"/>
        <v>48</v>
      </c>
      <c r="G652" s="1">
        <v>19</v>
      </c>
      <c r="H652" s="2"/>
      <c r="I652" s="2">
        <f t="shared" si="126"/>
        <v>0.39583333333333331</v>
      </c>
      <c r="J652" s="10">
        <f t="shared" si="118"/>
        <v>1</v>
      </c>
      <c r="K652" s="9">
        <f t="shared" si="119"/>
        <v>2</v>
      </c>
      <c r="L652" s="8">
        <f t="shared" si="120"/>
        <v>3</v>
      </c>
      <c r="M652" s="2">
        <f t="shared" si="121"/>
        <v>0.45833333333333331</v>
      </c>
      <c r="N652" s="2">
        <f t="shared" si="122"/>
        <v>0.39583333333333331</v>
      </c>
      <c r="O652" s="2">
        <f t="shared" si="123"/>
        <v>0.14583333333333334</v>
      </c>
      <c r="P652" s="2">
        <f t="shared" si="124"/>
        <v>8.3266726846886741E-17</v>
      </c>
      <c r="Q652" s="1">
        <v>22</v>
      </c>
      <c r="R652" s="1">
        <v>19</v>
      </c>
      <c r="S652" s="1">
        <v>7</v>
      </c>
      <c r="U652" s="1">
        <v>0</v>
      </c>
      <c r="W652" s="1"/>
      <c r="X652" s="1"/>
      <c r="Z652" t="s">
        <v>710</v>
      </c>
      <c r="AA652" t="e">
        <f>#REF!</f>
        <v>#REF!</v>
      </c>
      <c r="AD652" s="35">
        <v>23</v>
      </c>
      <c r="AE652" s="37">
        <v>19</v>
      </c>
      <c r="AF652" s="37">
        <v>300</v>
      </c>
      <c r="AG652" s="41">
        <v>81055</v>
      </c>
      <c r="AH652" s="41">
        <f t="shared" si="127"/>
        <v>23019</v>
      </c>
      <c r="AI652" t="s">
        <v>44</v>
      </c>
    </row>
    <row r="653" spans="1:35" hidden="1" outlineLevel="1">
      <c r="A653" t="s">
        <v>1226</v>
      </c>
      <c r="B653" s="11" t="s">
        <v>2310</v>
      </c>
      <c r="E653" s="1">
        <f t="shared" si="125"/>
        <v>358</v>
      </c>
      <c r="G653" s="1">
        <v>218</v>
      </c>
      <c r="H653" s="2"/>
      <c r="I653" s="2">
        <f t="shared" si="126"/>
        <v>0.60893854748603349</v>
      </c>
      <c r="J653" s="10">
        <f t="shared" si="118"/>
        <v>3</v>
      </c>
      <c r="K653" s="9">
        <f t="shared" si="119"/>
        <v>2</v>
      </c>
      <c r="L653" s="8">
        <f t="shared" si="120"/>
        <v>1</v>
      </c>
      <c r="M653" s="2">
        <f t="shared" si="121"/>
        <v>0.28212290502793297</v>
      </c>
      <c r="N653" s="2">
        <f t="shared" si="122"/>
        <v>0.33798882681564246</v>
      </c>
      <c r="O653" s="2">
        <f t="shared" si="123"/>
        <v>0.36312849162011174</v>
      </c>
      <c r="P653" s="2">
        <f t="shared" si="124"/>
        <v>1.6759776536312776E-2</v>
      </c>
      <c r="Q653" s="1">
        <v>101</v>
      </c>
      <c r="R653" s="1">
        <v>121</v>
      </c>
      <c r="S653" s="1">
        <v>130</v>
      </c>
      <c r="U653" s="1">
        <v>6</v>
      </c>
      <c r="W653" s="1"/>
      <c r="X653" s="1"/>
      <c r="Z653" t="s">
        <v>2014</v>
      </c>
      <c r="AA653" t="e">
        <f>#REF!</f>
        <v>#REF!</v>
      </c>
      <c r="AD653" s="35">
        <v>23</v>
      </c>
      <c r="AE653" s="37">
        <v>7</v>
      </c>
      <c r="AF653" s="37">
        <v>100</v>
      </c>
      <c r="AG653" s="41">
        <v>81300</v>
      </c>
      <c r="AH653" s="41">
        <f t="shared" si="127"/>
        <v>23007</v>
      </c>
      <c r="AI653" t="s">
        <v>918</v>
      </c>
    </row>
    <row r="654" spans="1:35" hidden="1" outlineLevel="1">
      <c r="A654" t="s">
        <v>2808</v>
      </c>
      <c r="B654" s="11" t="s">
        <v>2310</v>
      </c>
      <c r="E654" s="1">
        <f t="shared" si="125"/>
        <v>218</v>
      </c>
      <c r="G654" s="1">
        <v>109</v>
      </c>
      <c r="H654" s="2"/>
      <c r="I654" s="2">
        <f t="shared" si="126"/>
        <v>0.5</v>
      </c>
      <c r="J654" s="10">
        <f t="shared" si="118"/>
        <v>2</v>
      </c>
      <c r="K654" s="9">
        <f t="shared" si="119"/>
        <v>3</v>
      </c>
      <c r="L654" s="8">
        <f t="shared" si="120"/>
        <v>1</v>
      </c>
      <c r="M654" s="2">
        <f t="shared" si="121"/>
        <v>0.39908256880733944</v>
      </c>
      <c r="N654" s="2">
        <f t="shared" si="122"/>
        <v>0.11467889908256881</v>
      </c>
      <c r="O654" s="2">
        <f t="shared" si="123"/>
        <v>0.46788990825688076</v>
      </c>
      <c r="P654" s="2">
        <f t="shared" si="124"/>
        <v>1.8348623853211066E-2</v>
      </c>
      <c r="Q654" s="1">
        <v>87</v>
      </c>
      <c r="R654" s="1">
        <v>25</v>
      </c>
      <c r="S654" s="1">
        <v>102</v>
      </c>
      <c r="U654" s="1">
        <v>4</v>
      </c>
      <c r="W654" s="1"/>
      <c r="X654" s="1"/>
      <c r="Z654" t="s">
        <v>2183</v>
      </c>
      <c r="AA654" t="e">
        <f>#REF!</f>
        <v>#REF!</v>
      </c>
      <c r="AD654" s="35">
        <v>23</v>
      </c>
      <c r="AE654" s="37">
        <v>21</v>
      </c>
      <c r="AF654" s="37">
        <v>95</v>
      </c>
      <c r="AG654" s="41">
        <v>81405</v>
      </c>
      <c r="AH654" s="41">
        <f t="shared" si="127"/>
        <v>23021</v>
      </c>
      <c r="AI654" t="s">
        <v>918</v>
      </c>
    </row>
    <row r="655" spans="1:35" hidden="1" outlineLevel="1">
      <c r="A655" t="s">
        <v>1884</v>
      </c>
      <c r="B655" s="11" t="s">
        <v>2310</v>
      </c>
      <c r="E655" s="1">
        <f t="shared" si="125"/>
        <v>7321</v>
      </c>
      <c r="G655" s="1">
        <v>4080</v>
      </c>
      <c r="H655" s="2"/>
      <c r="I655" s="2">
        <f t="shared" si="126"/>
        <v>0.55730091517552249</v>
      </c>
      <c r="J655" s="10">
        <f t="shared" si="118"/>
        <v>3</v>
      </c>
      <c r="K655" s="9">
        <f t="shared" si="119"/>
        <v>2</v>
      </c>
      <c r="L655" s="8">
        <f t="shared" si="120"/>
        <v>1</v>
      </c>
      <c r="M655" s="2">
        <f t="shared" si="121"/>
        <v>0.21486135773801393</v>
      </c>
      <c r="N655" s="2">
        <f t="shared" si="122"/>
        <v>0.28848517962027048</v>
      </c>
      <c r="O655" s="2">
        <f t="shared" si="123"/>
        <v>0.48668214724764375</v>
      </c>
      <c r="P655" s="2">
        <f t="shared" si="124"/>
        <v>9.9713153940718113E-3</v>
      </c>
      <c r="Q655" s="1">
        <v>1573</v>
      </c>
      <c r="R655" s="1">
        <v>2112</v>
      </c>
      <c r="S655" s="1">
        <v>3563</v>
      </c>
      <c r="U655" s="1">
        <v>73</v>
      </c>
      <c r="W655" s="1"/>
      <c r="X655" s="1"/>
      <c r="Z655" t="s">
        <v>1721</v>
      </c>
      <c r="AA655" t="e">
        <f>#REF!</f>
        <v>#REF!</v>
      </c>
      <c r="AD655" s="35">
        <v>23</v>
      </c>
      <c r="AE655" s="37">
        <v>31</v>
      </c>
      <c r="AF655" s="37">
        <v>135</v>
      </c>
      <c r="AG655" s="41">
        <v>81475</v>
      </c>
      <c r="AH655" s="41">
        <f t="shared" si="127"/>
        <v>23031</v>
      </c>
      <c r="AI655" t="s">
        <v>918</v>
      </c>
    </row>
    <row r="656" spans="1:35" hidden="1" outlineLevel="1">
      <c r="A656" t="s">
        <v>1964</v>
      </c>
      <c r="B656" s="11" t="s">
        <v>2310</v>
      </c>
      <c r="E656" s="1">
        <f t="shared" si="125"/>
        <v>103</v>
      </c>
      <c r="G656" s="1">
        <v>55</v>
      </c>
      <c r="H656" s="2"/>
      <c r="I656" s="2">
        <f t="shared" si="126"/>
        <v>0.53398058252427183</v>
      </c>
      <c r="J656" s="10">
        <f t="shared" si="118"/>
        <v>3</v>
      </c>
      <c r="K656" s="9">
        <f t="shared" si="119"/>
        <v>1</v>
      </c>
      <c r="L656" s="8">
        <f t="shared" si="120"/>
        <v>2</v>
      </c>
      <c r="M656" s="2">
        <f t="shared" si="121"/>
        <v>0.26213592233009708</v>
      </c>
      <c r="N656" s="2">
        <f t="shared" si="122"/>
        <v>0.33980582524271846</v>
      </c>
      <c r="O656" s="2">
        <f t="shared" si="123"/>
        <v>0.32038834951456313</v>
      </c>
      <c r="P656" s="2">
        <f t="shared" si="124"/>
        <v>7.7669902912621325E-2</v>
      </c>
      <c r="Q656" s="1">
        <v>27</v>
      </c>
      <c r="R656" s="1">
        <v>35</v>
      </c>
      <c r="S656" s="1">
        <v>33</v>
      </c>
      <c r="U656" s="1">
        <v>8</v>
      </c>
      <c r="W656" s="1"/>
      <c r="X656" s="1"/>
      <c r="Z656" t="s">
        <v>2321</v>
      </c>
      <c r="AA656" t="e">
        <f>#REF!</f>
        <v>#REF!</v>
      </c>
      <c r="AD656" s="35">
        <v>23</v>
      </c>
      <c r="AE656" s="37">
        <v>29</v>
      </c>
      <c r="AF656" s="37">
        <v>215</v>
      </c>
      <c r="AG656" s="41">
        <v>81685</v>
      </c>
      <c r="AH656" s="41">
        <f t="shared" si="127"/>
        <v>23029</v>
      </c>
      <c r="AI656" t="s">
        <v>918</v>
      </c>
    </row>
    <row r="657" spans="1:35" hidden="1" outlineLevel="1">
      <c r="A657" t="s">
        <v>2176</v>
      </c>
      <c r="B657" s="11" t="s">
        <v>2310</v>
      </c>
      <c r="E657" s="1">
        <f t="shared" si="125"/>
        <v>1629</v>
      </c>
      <c r="G657" s="1">
        <v>965</v>
      </c>
      <c r="H657" s="2"/>
      <c r="I657" s="2">
        <f t="shared" si="126"/>
        <v>0.59238796807857586</v>
      </c>
      <c r="J657" s="10">
        <f t="shared" si="118"/>
        <v>3</v>
      </c>
      <c r="K657" s="9">
        <f t="shared" si="119"/>
        <v>2</v>
      </c>
      <c r="L657" s="8">
        <f t="shared" si="120"/>
        <v>1</v>
      </c>
      <c r="M657" s="2">
        <f t="shared" si="121"/>
        <v>0.28852056476365867</v>
      </c>
      <c r="N657" s="2">
        <f t="shared" si="122"/>
        <v>0.32535297728667895</v>
      </c>
      <c r="O657" s="2">
        <f t="shared" si="123"/>
        <v>0.35359116022099446</v>
      </c>
      <c r="P657" s="2">
        <f t="shared" si="124"/>
        <v>3.2535297728667978E-2</v>
      </c>
      <c r="Q657" s="1">
        <v>470</v>
      </c>
      <c r="R657" s="1">
        <v>530</v>
      </c>
      <c r="S657" s="1">
        <v>576</v>
      </c>
      <c r="U657" s="1">
        <v>53</v>
      </c>
      <c r="W657" s="1"/>
      <c r="X657" s="1"/>
      <c r="Z657" t="s">
        <v>1434</v>
      </c>
      <c r="AA657" t="e">
        <f>#REF!</f>
        <v>#REF!</v>
      </c>
      <c r="AD657" s="35">
        <v>23</v>
      </c>
      <c r="AE657" s="37">
        <v>23</v>
      </c>
      <c r="AF657" s="37">
        <v>45</v>
      </c>
      <c r="AG657" s="41">
        <v>81930</v>
      </c>
      <c r="AH657" s="41">
        <f t="shared" si="127"/>
        <v>23023</v>
      </c>
      <c r="AI657" t="s">
        <v>918</v>
      </c>
    </row>
    <row r="658" spans="1:35" hidden="1" outlineLevel="1">
      <c r="A658" t="s">
        <v>2043</v>
      </c>
      <c r="B658" s="11" t="s">
        <v>2310</v>
      </c>
      <c r="E658" s="1">
        <f t="shared" si="125"/>
        <v>60</v>
      </c>
      <c r="G658" s="1">
        <v>32</v>
      </c>
      <c r="H658" s="2"/>
      <c r="I658" s="2">
        <f t="shared" si="126"/>
        <v>0.53333333333333333</v>
      </c>
      <c r="J658" s="10">
        <f t="shared" si="118"/>
        <v>3</v>
      </c>
      <c r="K658" s="9">
        <f t="shared" si="119"/>
        <v>1</v>
      </c>
      <c r="L658" s="8">
        <f t="shared" si="120"/>
        <v>2</v>
      </c>
      <c r="M658" s="2">
        <f t="shared" si="121"/>
        <v>0.23333333333333334</v>
      </c>
      <c r="N658" s="2">
        <f t="shared" si="122"/>
        <v>0.4</v>
      </c>
      <c r="O658" s="2">
        <f t="shared" si="123"/>
        <v>0.36666666666666664</v>
      </c>
      <c r="P658" s="2">
        <f t="shared" si="124"/>
        <v>-5.5511151231257827E-17</v>
      </c>
      <c r="Q658" s="1">
        <v>14</v>
      </c>
      <c r="R658" s="1">
        <v>24</v>
      </c>
      <c r="S658" s="1">
        <v>22</v>
      </c>
      <c r="U658" s="1">
        <v>0</v>
      </c>
      <c r="W658" s="1"/>
      <c r="X658" s="1"/>
      <c r="Z658" t="s">
        <v>1681</v>
      </c>
      <c r="AA658" t="e">
        <f>#REF!</f>
        <v>#REF!</v>
      </c>
      <c r="AD658" s="35">
        <v>23</v>
      </c>
      <c r="AE658" s="37">
        <v>25</v>
      </c>
      <c r="AF658" s="37">
        <v>165</v>
      </c>
      <c r="AG658" s="41">
        <v>82840</v>
      </c>
      <c r="AH658" s="41">
        <f t="shared" si="127"/>
        <v>23025</v>
      </c>
      <c r="AI658" t="s">
        <v>44</v>
      </c>
    </row>
    <row r="659" spans="1:35" hidden="1" outlineLevel="1">
      <c r="A659" t="s">
        <v>969</v>
      </c>
      <c r="B659" s="11" t="s">
        <v>2310</v>
      </c>
      <c r="E659" s="1">
        <f t="shared" si="125"/>
        <v>2656</v>
      </c>
      <c r="G659" s="1">
        <v>1468</v>
      </c>
      <c r="H659" s="2"/>
      <c r="I659" s="2">
        <f t="shared" si="126"/>
        <v>0.55271084337349397</v>
      </c>
      <c r="J659" s="10">
        <f t="shared" si="118"/>
        <v>2</v>
      </c>
      <c r="K659" s="9">
        <f t="shared" si="119"/>
        <v>3</v>
      </c>
      <c r="L659" s="8">
        <f t="shared" si="120"/>
        <v>1</v>
      </c>
      <c r="M659" s="2">
        <f t="shared" si="121"/>
        <v>0.29781626506024095</v>
      </c>
      <c r="N659" s="2">
        <f t="shared" si="122"/>
        <v>0.2884036144578313</v>
      </c>
      <c r="O659" s="2">
        <f t="shared" si="123"/>
        <v>0.37650602409638556</v>
      </c>
      <c r="P659" s="2">
        <f t="shared" si="124"/>
        <v>3.7274096385542188E-2</v>
      </c>
      <c r="Q659" s="1">
        <v>791</v>
      </c>
      <c r="R659" s="1">
        <v>766</v>
      </c>
      <c r="S659" s="1">
        <v>1000</v>
      </c>
      <c r="U659" s="1">
        <v>99</v>
      </c>
      <c r="W659" s="1"/>
      <c r="X659" s="1"/>
      <c r="Z659" t="s">
        <v>668</v>
      </c>
      <c r="AA659" t="e">
        <f>#REF!</f>
        <v>#REF!</v>
      </c>
      <c r="AD659" s="35">
        <v>23</v>
      </c>
      <c r="AE659" s="37">
        <v>11</v>
      </c>
      <c r="AF659" s="37">
        <v>130</v>
      </c>
      <c r="AG659" s="41">
        <v>82945</v>
      </c>
      <c r="AH659" s="41">
        <f t="shared" si="127"/>
        <v>23011</v>
      </c>
      <c r="AI659" t="s">
        <v>918</v>
      </c>
    </row>
    <row r="660" spans="1:35" hidden="1" outlineLevel="1">
      <c r="A660" t="s">
        <v>516</v>
      </c>
      <c r="B660" s="11" t="s">
        <v>2310</v>
      </c>
      <c r="E660" s="1">
        <f t="shared" si="125"/>
        <v>1220</v>
      </c>
      <c r="G660" s="1">
        <v>664</v>
      </c>
      <c r="H660" s="2"/>
      <c r="I660" s="2">
        <f t="shared" si="126"/>
        <v>0.54426229508196722</v>
      </c>
      <c r="J660" s="10">
        <f t="shared" si="118"/>
        <v>3</v>
      </c>
      <c r="K660" s="9">
        <f t="shared" si="119"/>
        <v>2</v>
      </c>
      <c r="L660" s="8">
        <f t="shared" si="120"/>
        <v>1</v>
      </c>
      <c r="M660" s="2">
        <f t="shared" si="121"/>
        <v>0.25491803278688524</v>
      </c>
      <c r="N660" s="2">
        <f t="shared" si="122"/>
        <v>0.29180327868852457</v>
      </c>
      <c r="O660" s="2">
        <f t="shared" si="123"/>
        <v>0.42377049180327869</v>
      </c>
      <c r="P660" s="2">
        <f t="shared" si="124"/>
        <v>2.9508196721311553E-2</v>
      </c>
      <c r="Q660" s="1">
        <v>311</v>
      </c>
      <c r="R660" s="1">
        <v>356</v>
      </c>
      <c r="S660" s="1">
        <v>517</v>
      </c>
      <c r="U660" s="1">
        <v>36</v>
      </c>
      <c r="W660" s="1"/>
      <c r="X660" s="1"/>
      <c r="Z660" t="s">
        <v>1607</v>
      </c>
      <c r="AA660" t="e">
        <f>#REF!</f>
        <v>#REF!</v>
      </c>
      <c r="AD660" s="35">
        <v>23</v>
      </c>
      <c r="AE660" s="37">
        <v>17</v>
      </c>
      <c r="AF660" s="37">
        <v>170</v>
      </c>
      <c r="AG660" s="41">
        <v>83890</v>
      </c>
      <c r="AH660" s="41">
        <f t="shared" si="127"/>
        <v>23017</v>
      </c>
      <c r="AI660" t="s">
        <v>918</v>
      </c>
    </row>
    <row r="661" spans="1:35" hidden="1" outlineLevel="1">
      <c r="A661" t="s">
        <v>1758</v>
      </c>
      <c r="B661" s="11" t="s">
        <v>2310</v>
      </c>
      <c r="E661" s="1">
        <f t="shared" si="125"/>
        <v>14860</v>
      </c>
      <c r="G661" s="1">
        <v>6300</v>
      </c>
      <c r="H661" s="2"/>
      <c r="I661" s="2">
        <f t="shared" si="126"/>
        <v>0.42395693135935397</v>
      </c>
      <c r="J661" s="10">
        <f t="shared" si="118"/>
        <v>2</v>
      </c>
      <c r="K661" s="9">
        <f t="shared" si="119"/>
        <v>3</v>
      </c>
      <c r="L661" s="8">
        <f t="shared" si="120"/>
        <v>1</v>
      </c>
      <c r="M661" s="2">
        <f t="shared" si="121"/>
        <v>0.34744279946164197</v>
      </c>
      <c r="N661" s="2">
        <f t="shared" si="122"/>
        <v>0.17604306864064603</v>
      </c>
      <c r="O661" s="2">
        <f t="shared" si="123"/>
        <v>0.38741588156123824</v>
      </c>
      <c r="P661" s="2">
        <f t="shared" si="124"/>
        <v>8.9098250336473728E-2</v>
      </c>
      <c r="Q661" s="1">
        <v>5163</v>
      </c>
      <c r="R661" s="1">
        <v>2616</v>
      </c>
      <c r="S661" s="1">
        <v>5757</v>
      </c>
      <c r="U661" s="1">
        <v>1324</v>
      </c>
      <c r="W661" s="1"/>
      <c r="X661" s="1"/>
      <c r="Z661" t="s">
        <v>204</v>
      </c>
      <c r="AA661" t="e">
        <f>#REF!</f>
        <v>#REF!</v>
      </c>
      <c r="AD661" s="35">
        <v>23</v>
      </c>
      <c r="AE661" s="37">
        <v>5</v>
      </c>
      <c r="AF661" s="37">
        <v>120</v>
      </c>
      <c r="AG661" s="41">
        <v>82105</v>
      </c>
      <c r="AH661" s="41">
        <f t="shared" si="127"/>
        <v>23005</v>
      </c>
      <c r="AI661" t="s">
        <v>2943</v>
      </c>
    </row>
    <row r="662" spans="1:35" hidden="1" outlineLevel="1">
      <c r="A662" t="s">
        <v>446</v>
      </c>
      <c r="B662" s="11" t="s">
        <v>2310</v>
      </c>
      <c r="E662" s="1">
        <f t="shared" si="125"/>
        <v>438</v>
      </c>
      <c r="G662" s="1">
        <v>207</v>
      </c>
      <c r="H662" s="2"/>
      <c r="I662" s="2">
        <f t="shared" si="126"/>
        <v>0.4726027397260274</v>
      </c>
      <c r="J662" s="10">
        <f t="shared" si="118"/>
        <v>3</v>
      </c>
      <c r="K662" s="9">
        <f t="shared" si="119"/>
        <v>1</v>
      </c>
      <c r="L662" s="8">
        <f t="shared" si="120"/>
        <v>2</v>
      </c>
      <c r="M662" s="2">
        <f t="shared" si="121"/>
        <v>0.26484018264840181</v>
      </c>
      <c r="N662" s="2">
        <f t="shared" si="122"/>
        <v>0.35844748858447489</v>
      </c>
      <c r="O662" s="2">
        <f t="shared" si="123"/>
        <v>0.32191780821917809</v>
      </c>
      <c r="P662" s="2">
        <f t="shared" si="124"/>
        <v>5.4794520547945202E-2</v>
      </c>
      <c r="Q662" s="1">
        <v>116</v>
      </c>
      <c r="R662" s="1">
        <v>157</v>
      </c>
      <c r="S662" s="1">
        <v>141</v>
      </c>
      <c r="U662" s="1">
        <v>24</v>
      </c>
      <c r="W662" s="1"/>
      <c r="X662" s="1"/>
      <c r="Z662" t="s">
        <v>660</v>
      </c>
      <c r="AA662" t="e">
        <f>#REF!</f>
        <v>#REF!</v>
      </c>
      <c r="AD662" s="35">
        <v>23</v>
      </c>
      <c r="AE662" s="37">
        <v>3</v>
      </c>
      <c r="AF662" s="37">
        <v>325</v>
      </c>
      <c r="AG662" s="41">
        <v>82770</v>
      </c>
      <c r="AH662" s="41">
        <f t="shared" si="127"/>
        <v>23003</v>
      </c>
      <c r="AI662" t="s">
        <v>918</v>
      </c>
    </row>
    <row r="663" spans="1:35" hidden="1" outlineLevel="1">
      <c r="A663" t="s">
        <v>1166</v>
      </c>
      <c r="B663" s="11" t="s">
        <v>2310</v>
      </c>
      <c r="E663" s="1">
        <f t="shared" si="125"/>
        <v>60</v>
      </c>
      <c r="G663" s="1">
        <v>36</v>
      </c>
      <c r="H663" s="2"/>
      <c r="I663" s="2">
        <f t="shared" si="126"/>
        <v>0.6</v>
      </c>
      <c r="J663" s="10">
        <f t="shared" si="118"/>
        <v>3</v>
      </c>
      <c r="K663" s="9">
        <f t="shared" si="119"/>
        <v>1</v>
      </c>
      <c r="L663" s="8">
        <f t="shared" si="120"/>
        <v>2</v>
      </c>
      <c r="M663" s="2">
        <f t="shared" si="121"/>
        <v>0.16666666666666666</v>
      </c>
      <c r="N663" s="2">
        <f t="shared" si="122"/>
        <v>0.51666666666666672</v>
      </c>
      <c r="O663" s="2">
        <f t="shared" si="123"/>
        <v>0.23333333333333334</v>
      </c>
      <c r="P663" s="2">
        <f t="shared" si="124"/>
        <v>8.3333333333333315E-2</v>
      </c>
      <c r="Q663" s="1">
        <v>10</v>
      </c>
      <c r="R663" s="1">
        <v>31</v>
      </c>
      <c r="S663" s="1">
        <v>14</v>
      </c>
      <c r="U663" s="1">
        <v>5</v>
      </c>
      <c r="W663" s="1"/>
      <c r="X663" s="1"/>
      <c r="Z663" t="s">
        <v>660</v>
      </c>
      <c r="AA663" t="e">
        <f>#REF!</f>
        <v>#REF!</v>
      </c>
      <c r="AD663" s="35">
        <v>23</v>
      </c>
      <c r="AE663" s="37">
        <v>3</v>
      </c>
      <c r="AF663" s="37">
        <v>330</v>
      </c>
      <c r="AG663" s="41">
        <v>83540</v>
      </c>
      <c r="AH663" s="41">
        <f t="shared" si="127"/>
        <v>23003</v>
      </c>
      <c r="AI663" t="s">
        <v>918</v>
      </c>
    </row>
    <row r="664" spans="1:35" hidden="1" outlineLevel="1">
      <c r="A664" t="s">
        <v>1632</v>
      </c>
      <c r="B664" s="11" t="s">
        <v>2310</v>
      </c>
      <c r="E664" s="1">
        <f t="shared" si="125"/>
        <v>179</v>
      </c>
      <c r="G664" s="1">
        <v>87</v>
      </c>
      <c r="H664" s="2"/>
      <c r="I664" s="2">
        <f t="shared" si="126"/>
        <v>0.48603351955307261</v>
      </c>
      <c r="J664" s="10">
        <f t="shared" si="118"/>
        <v>3</v>
      </c>
      <c r="K664" s="9">
        <f t="shared" si="119"/>
        <v>1</v>
      </c>
      <c r="L664" s="8">
        <f t="shared" si="120"/>
        <v>2</v>
      </c>
      <c r="M664" s="2">
        <f t="shared" si="121"/>
        <v>0.1787709497206704</v>
      </c>
      <c r="N664" s="2">
        <f t="shared" si="122"/>
        <v>0.41340782122905029</v>
      </c>
      <c r="O664" s="2">
        <f t="shared" si="123"/>
        <v>0.40782122905027934</v>
      </c>
      <c r="P664" s="2">
        <f t="shared" si="124"/>
        <v>-5.5511151231257827E-17</v>
      </c>
      <c r="Q664" s="1">
        <v>32</v>
      </c>
      <c r="R664" s="1">
        <v>74</v>
      </c>
      <c r="S664" s="1">
        <v>73</v>
      </c>
      <c r="U664" s="1">
        <v>0</v>
      </c>
      <c r="W664" s="1"/>
      <c r="X664" s="1"/>
      <c r="Z664" t="s">
        <v>660</v>
      </c>
      <c r="AA664" t="e">
        <f>#REF!</f>
        <v>#REF!</v>
      </c>
      <c r="AD664" s="35">
        <v>23</v>
      </c>
      <c r="AE664" s="37">
        <v>3</v>
      </c>
      <c r="AF664" s="37">
        <v>335</v>
      </c>
      <c r="AG664" s="41">
        <v>83785</v>
      </c>
      <c r="AH664" s="41">
        <f t="shared" si="127"/>
        <v>23003</v>
      </c>
      <c r="AI664" t="s">
        <v>918</v>
      </c>
    </row>
    <row r="665" spans="1:35" hidden="1" outlineLevel="1">
      <c r="A665" t="s">
        <v>2927</v>
      </c>
      <c r="B665" s="11" t="s">
        <v>2310</v>
      </c>
      <c r="E665" s="1">
        <f t="shared" si="125"/>
        <v>694</v>
      </c>
      <c r="G665" s="1">
        <v>464</v>
      </c>
      <c r="H665" s="2"/>
      <c r="I665" s="2">
        <f t="shared" si="126"/>
        <v>0.66858789625360227</v>
      </c>
      <c r="J665" s="10">
        <f t="shared" si="118"/>
        <v>3</v>
      </c>
      <c r="K665" s="9">
        <f t="shared" si="119"/>
        <v>2</v>
      </c>
      <c r="L665" s="8">
        <f t="shared" si="120"/>
        <v>1</v>
      </c>
      <c r="M665" s="2">
        <f t="shared" si="121"/>
        <v>0.24063400576368876</v>
      </c>
      <c r="N665" s="2">
        <f t="shared" si="122"/>
        <v>0.34870317002881845</v>
      </c>
      <c r="O665" s="2">
        <f t="shared" si="123"/>
        <v>0.3804034582132565</v>
      </c>
      <c r="P665" s="2">
        <f t="shared" si="124"/>
        <v>3.0259365994236287E-2</v>
      </c>
      <c r="Q665" s="1">
        <v>167</v>
      </c>
      <c r="R665" s="1">
        <v>242</v>
      </c>
      <c r="S665" s="1">
        <v>264</v>
      </c>
      <c r="U665" s="1">
        <v>21</v>
      </c>
      <c r="W665" s="1"/>
      <c r="X665" s="1"/>
      <c r="Z665" t="s">
        <v>1886</v>
      </c>
      <c r="AA665" t="e">
        <f>#REF!</f>
        <v>#REF!</v>
      </c>
      <c r="AD665" s="35">
        <v>23</v>
      </c>
      <c r="AE665" s="37">
        <v>15</v>
      </c>
      <c r="AF665" s="37">
        <v>92</v>
      </c>
      <c r="AG665" s="41">
        <v>84135</v>
      </c>
      <c r="AH665" s="41">
        <f t="shared" si="127"/>
        <v>23015</v>
      </c>
      <c r="AI665" t="s">
        <v>918</v>
      </c>
    </row>
    <row r="666" spans="1:35" hidden="1" outlineLevel="1">
      <c r="A666" t="s">
        <v>1736</v>
      </c>
      <c r="B666" s="11" t="s">
        <v>2310</v>
      </c>
      <c r="E666" s="1">
        <f t="shared" si="125"/>
        <v>1876</v>
      </c>
      <c r="G666" s="1">
        <v>1065</v>
      </c>
      <c r="H666" s="2"/>
      <c r="I666" s="2">
        <f t="shared" si="126"/>
        <v>0.56769722814498935</v>
      </c>
      <c r="J666" s="10">
        <f t="shared" si="118"/>
        <v>2</v>
      </c>
      <c r="K666" s="9">
        <f t="shared" si="119"/>
        <v>3</v>
      </c>
      <c r="L666" s="8">
        <f t="shared" si="120"/>
        <v>1</v>
      </c>
      <c r="M666" s="2">
        <f t="shared" si="121"/>
        <v>0.29530916844349681</v>
      </c>
      <c r="N666" s="2">
        <f t="shared" si="122"/>
        <v>0.28731343283582089</v>
      </c>
      <c r="O666" s="2">
        <f t="shared" si="123"/>
        <v>0.37633262260127931</v>
      </c>
      <c r="P666" s="2">
        <f t="shared" si="124"/>
        <v>4.1044776119403048E-2</v>
      </c>
      <c r="Q666" s="1">
        <v>554</v>
      </c>
      <c r="R666" s="1">
        <v>539</v>
      </c>
      <c r="S666" s="1">
        <v>706</v>
      </c>
      <c r="U666" s="1">
        <v>77</v>
      </c>
      <c r="W666" s="1"/>
      <c r="X666" s="1"/>
      <c r="Z666" t="s">
        <v>1886</v>
      </c>
      <c r="AA666" t="e">
        <f>#REF!</f>
        <v>#REF!</v>
      </c>
      <c r="AD666" s="35">
        <v>23</v>
      </c>
      <c r="AE666" s="37">
        <v>15</v>
      </c>
      <c r="AF666" s="37">
        <v>95</v>
      </c>
      <c r="AG666" s="41">
        <v>85010</v>
      </c>
      <c r="AH666" s="41">
        <f t="shared" si="127"/>
        <v>23015</v>
      </c>
      <c r="AI666" t="s">
        <v>918</v>
      </c>
    </row>
    <row r="667" spans="1:35" hidden="1" outlineLevel="1">
      <c r="A667" t="s">
        <v>1158</v>
      </c>
      <c r="B667" s="11" t="s">
        <v>2310</v>
      </c>
      <c r="E667" s="1">
        <f t="shared" si="125"/>
        <v>397</v>
      </c>
      <c r="G667" s="1">
        <v>278</v>
      </c>
      <c r="H667" s="2"/>
      <c r="I667" s="2">
        <f t="shared" si="126"/>
        <v>0.7002518891687658</v>
      </c>
      <c r="J667" s="10">
        <f t="shared" si="118"/>
        <v>2</v>
      </c>
      <c r="K667" s="9">
        <f t="shared" si="119"/>
        <v>3</v>
      </c>
      <c r="L667" s="8">
        <f t="shared" si="120"/>
        <v>1</v>
      </c>
      <c r="M667" s="2">
        <f t="shared" si="121"/>
        <v>0.30982367758186397</v>
      </c>
      <c r="N667" s="2">
        <f t="shared" si="122"/>
        <v>0.29219143576826195</v>
      </c>
      <c r="O667" s="2">
        <f t="shared" si="123"/>
        <v>0.36523929471032746</v>
      </c>
      <c r="P667" s="2">
        <f t="shared" si="124"/>
        <v>3.2745591939546681E-2</v>
      </c>
      <c r="Q667" s="1">
        <f>98+25</f>
        <v>123</v>
      </c>
      <c r="R667" s="1">
        <f>105+11</f>
        <v>116</v>
      </c>
      <c r="S667" s="1">
        <f>114+31</f>
        <v>145</v>
      </c>
      <c r="U667" s="1">
        <f>12+1</f>
        <v>13</v>
      </c>
      <c r="W667" s="1"/>
      <c r="X667" s="1"/>
      <c r="Z667" t="s">
        <v>2321</v>
      </c>
      <c r="AA667" t="e">
        <f>#REF!</f>
        <v>#REF!</v>
      </c>
      <c r="AD667" s="35">
        <v>23</v>
      </c>
      <c r="AE667" s="37">
        <v>29</v>
      </c>
      <c r="AF667" s="37">
        <v>220</v>
      </c>
      <c r="AG667" s="41">
        <v>85185</v>
      </c>
      <c r="AH667" s="41">
        <f t="shared" si="127"/>
        <v>23029</v>
      </c>
      <c r="AI667" t="s">
        <v>918</v>
      </c>
    </row>
    <row r="668" spans="1:35" hidden="1" outlineLevel="1">
      <c r="A668" t="s">
        <v>2193</v>
      </c>
      <c r="B668" s="11" t="s">
        <v>2310</v>
      </c>
      <c r="E668" s="1">
        <f t="shared" si="125"/>
        <v>102</v>
      </c>
      <c r="G668" s="1">
        <v>100</v>
      </c>
      <c r="H668" s="2"/>
      <c r="I668" s="2">
        <f t="shared" si="126"/>
        <v>0.98039215686274506</v>
      </c>
      <c r="J668" s="10">
        <f t="shared" si="118"/>
        <v>3</v>
      </c>
      <c r="K668" s="9">
        <f t="shared" si="119"/>
        <v>1</v>
      </c>
      <c r="L668" s="8">
        <f t="shared" si="120"/>
        <v>2</v>
      </c>
      <c r="M668" s="2">
        <f t="shared" si="121"/>
        <v>0.25490196078431371</v>
      </c>
      <c r="N668" s="2">
        <f t="shared" si="122"/>
        <v>0.41176470588235292</v>
      </c>
      <c r="O668" s="2">
        <f t="shared" si="123"/>
        <v>0.3235294117647059</v>
      </c>
      <c r="P668" s="2">
        <f t="shared" si="124"/>
        <v>9.8039215686274717E-3</v>
      </c>
      <c r="Q668" s="1">
        <v>26</v>
      </c>
      <c r="R668" s="1">
        <v>42</v>
      </c>
      <c r="S668" s="1">
        <v>33</v>
      </c>
      <c r="U668" s="1">
        <v>1</v>
      </c>
      <c r="W668" s="1"/>
      <c r="X668" s="1"/>
      <c r="Z668" t="s">
        <v>2321</v>
      </c>
      <c r="AA668" t="e">
        <f>#REF!</f>
        <v>#REF!</v>
      </c>
      <c r="AD668" s="35">
        <v>23</v>
      </c>
      <c r="AE668" s="37">
        <v>29</v>
      </c>
      <c r="AF668" s="37">
        <v>225</v>
      </c>
      <c r="AG668" s="41">
        <v>85290</v>
      </c>
      <c r="AH668" s="41">
        <f t="shared" si="127"/>
        <v>23029</v>
      </c>
      <c r="AI668" t="s">
        <v>918</v>
      </c>
    </row>
    <row r="669" spans="1:35" hidden="1" outlineLevel="1">
      <c r="A669" t="s">
        <v>185</v>
      </c>
      <c r="B669" s="11" t="s">
        <v>2310</v>
      </c>
      <c r="E669" s="1">
        <f t="shared" si="125"/>
        <v>153</v>
      </c>
      <c r="G669" s="1">
        <v>81</v>
      </c>
      <c r="H669" s="2"/>
      <c r="I669" s="2">
        <f t="shared" si="126"/>
        <v>0.52941176470588236</v>
      </c>
      <c r="J669" s="10">
        <f t="shared" si="118"/>
        <v>3</v>
      </c>
      <c r="K669" s="9">
        <f t="shared" si="119"/>
        <v>2</v>
      </c>
      <c r="L669" s="8">
        <f t="shared" si="120"/>
        <v>1</v>
      </c>
      <c r="M669" s="2">
        <f t="shared" si="121"/>
        <v>0.16339869281045752</v>
      </c>
      <c r="N669" s="2">
        <f t="shared" si="122"/>
        <v>0.39215686274509803</v>
      </c>
      <c r="O669" s="2">
        <f t="shared" si="123"/>
        <v>0.42483660130718953</v>
      </c>
      <c r="P669" s="2">
        <f t="shared" si="124"/>
        <v>1.9607843137254943E-2</v>
      </c>
      <c r="Q669" s="1">
        <v>25</v>
      </c>
      <c r="R669" s="1">
        <v>60</v>
      </c>
      <c r="S669" s="1">
        <v>65</v>
      </c>
      <c r="U669" s="1">
        <v>3</v>
      </c>
      <c r="W669" s="1"/>
      <c r="X669" s="1"/>
      <c r="Z669" t="s">
        <v>2183</v>
      </c>
      <c r="AA669" t="e">
        <f>#REF!</f>
        <v>#REF!</v>
      </c>
      <c r="AD669" s="35">
        <v>23</v>
      </c>
      <c r="AE669" s="37">
        <v>21</v>
      </c>
      <c r="AF669" s="37">
        <v>100</v>
      </c>
      <c r="AG669" s="41">
        <v>85710</v>
      </c>
      <c r="AH669" s="41">
        <f t="shared" si="127"/>
        <v>23021</v>
      </c>
      <c r="AI669" t="s">
        <v>918</v>
      </c>
    </row>
    <row r="670" spans="1:35" hidden="1" outlineLevel="1">
      <c r="A670" t="s">
        <v>830</v>
      </c>
      <c r="B670" s="11" t="s">
        <v>2310</v>
      </c>
      <c r="E670" s="1">
        <f t="shared" si="125"/>
        <v>3193</v>
      </c>
      <c r="G670" s="1">
        <v>1879</v>
      </c>
      <c r="H670" s="2"/>
      <c r="I670" s="2">
        <f t="shared" si="126"/>
        <v>0.58847478860006264</v>
      </c>
      <c r="J670" s="10">
        <f t="shared" si="118"/>
        <v>2</v>
      </c>
      <c r="K670" s="9">
        <f t="shared" si="119"/>
        <v>3</v>
      </c>
      <c r="L670" s="8">
        <f t="shared" si="120"/>
        <v>1</v>
      </c>
      <c r="M670" s="2">
        <f t="shared" si="121"/>
        <v>0.30974005637331664</v>
      </c>
      <c r="N670" s="2">
        <f t="shared" si="122"/>
        <v>0.30692139054181022</v>
      </c>
      <c r="O670" s="2">
        <f t="shared" si="123"/>
        <v>0.35452552458502973</v>
      </c>
      <c r="P670" s="2">
        <f t="shared" si="124"/>
        <v>2.8813028499843463E-2</v>
      </c>
      <c r="Q670" s="1">
        <v>989</v>
      </c>
      <c r="R670" s="1">
        <v>980</v>
      </c>
      <c r="S670" s="1">
        <v>1132</v>
      </c>
      <c r="U670" s="1">
        <v>92</v>
      </c>
      <c r="W670" s="1"/>
      <c r="X670" s="1"/>
      <c r="Z670" t="s">
        <v>2014</v>
      </c>
      <c r="AA670" t="e">
        <f>#REF!</f>
        <v>#REF!</v>
      </c>
      <c r="AD670" s="35">
        <v>23</v>
      </c>
      <c r="AE670" s="37">
        <v>7</v>
      </c>
      <c r="AF670" s="37">
        <v>105</v>
      </c>
      <c r="AG670" s="41">
        <v>85850</v>
      </c>
      <c r="AH670" s="41">
        <f t="shared" si="127"/>
        <v>23007</v>
      </c>
      <c r="AI670" t="s">
        <v>918</v>
      </c>
    </row>
    <row r="671" spans="1:35" hidden="1" outlineLevel="1">
      <c r="A671" t="s">
        <v>683</v>
      </c>
      <c r="B671" s="11" t="s">
        <v>2310</v>
      </c>
      <c r="E671" s="1">
        <f t="shared" si="125"/>
        <v>11320</v>
      </c>
      <c r="G671" s="1">
        <v>6532</v>
      </c>
      <c r="H671" s="2"/>
      <c r="I671" s="2">
        <f t="shared" si="126"/>
        <v>0.57703180212014138</v>
      </c>
      <c r="J671" s="10">
        <f t="shared" si="118"/>
        <v>2</v>
      </c>
      <c r="K671" s="9">
        <f t="shared" si="119"/>
        <v>3</v>
      </c>
      <c r="L671" s="8">
        <f t="shared" si="120"/>
        <v>1</v>
      </c>
      <c r="M671" s="2">
        <f t="shared" si="121"/>
        <v>0.28339222614840992</v>
      </c>
      <c r="N671" s="2">
        <f t="shared" si="122"/>
        <v>0.28330388692579506</v>
      </c>
      <c r="O671" s="2">
        <f t="shared" si="123"/>
        <v>0.41068904593639577</v>
      </c>
      <c r="P671" s="2">
        <f t="shared" si="124"/>
        <v>2.261484098939931E-2</v>
      </c>
      <c r="Q671" s="1">
        <v>3208</v>
      </c>
      <c r="R671" s="1">
        <v>3207</v>
      </c>
      <c r="S671" s="1">
        <v>4649</v>
      </c>
      <c r="U671" s="1">
        <v>256</v>
      </c>
      <c r="W671" s="1"/>
      <c r="X671" s="1"/>
      <c r="Z671" t="s">
        <v>204</v>
      </c>
      <c r="AA671" t="e">
        <f>#REF!</f>
        <v>#REF!</v>
      </c>
      <c r="AD671" s="35">
        <v>23</v>
      </c>
      <c r="AE671" s="37">
        <v>5</v>
      </c>
      <c r="AF671" s="37">
        <v>125</v>
      </c>
      <c r="AG671" s="41">
        <v>86025</v>
      </c>
      <c r="AH671" s="41">
        <f t="shared" si="127"/>
        <v>23005</v>
      </c>
      <c r="AI671" t="s">
        <v>918</v>
      </c>
    </row>
    <row r="672" spans="1:35" hidden="1" outlineLevel="1">
      <c r="A672" t="s">
        <v>261</v>
      </c>
      <c r="B672" s="11" t="s">
        <v>2310</v>
      </c>
      <c r="E672" s="1">
        <f t="shared" si="125"/>
        <v>1795</v>
      </c>
      <c r="G672" s="1">
        <v>951</v>
      </c>
      <c r="H672" s="2"/>
      <c r="I672" s="2">
        <f t="shared" si="126"/>
        <v>0.52980501392757662</v>
      </c>
      <c r="J672" s="10">
        <f t="shared" si="118"/>
        <v>3</v>
      </c>
      <c r="K672" s="9">
        <f t="shared" si="119"/>
        <v>2</v>
      </c>
      <c r="L672" s="8">
        <f t="shared" si="120"/>
        <v>1</v>
      </c>
      <c r="M672" s="2">
        <f t="shared" si="121"/>
        <v>0.26740947075208915</v>
      </c>
      <c r="N672" s="2">
        <f t="shared" si="122"/>
        <v>0.33816155988857938</v>
      </c>
      <c r="O672" s="2">
        <f t="shared" si="123"/>
        <v>0.35654596100278552</v>
      </c>
      <c r="P672" s="2">
        <f t="shared" si="124"/>
        <v>3.7883008356546011E-2</v>
      </c>
      <c r="Q672" s="1">
        <v>480</v>
      </c>
      <c r="R672" s="1">
        <v>607</v>
      </c>
      <c r="S672" s="1">
        <v>640</v>
      </c>
      <c r="U672" s="1">
        <v>68</v>
      </c>
      <c r="W672" s="1"/>
      <c r="X672" s="1"/>
      <c r="Z672" t="s">
        <v>668</v>
      </c>
      <c r="AA672" t="e">
        <f>#REF!</f>
        <v>#REF!</v>
      </c>
      <c r="AD672" s="35">
        <v>23</v>
      </c>
      <c r="AE672" s="37">
        <v>11</v>
      </c>
      <c r="AF672" s="37">
        <v>135</v>
      </c>
      <c r="AG672" s="41">
        <v>86165</v>
      </c>
      <c r="AH672" s="41">
        <f t="shared" si="127"/>
        <v>23011</v>
      </c>
      <c r="AI672" t="s">
        <v>918</v>
      </c>
    </row>
    <row r="673" spans="1:35" hidden="1" outlineLevel="1">
      <c r="A673" t="s">
        <v>1680</v>
      </c>
      <c r="B673" s="11" t="s">
        <v>2310</v>
      </c>
      <c r="E673" s="1">
        <f t="shared" si="125"/>
        <v>286</v>
      </c>
      <c r="G673" s="1">
        <v>139</v>
      </c>
      <c r="H673" s="2"/>
      <c r="I673" s="2">
        <f t="shared" si="126"/>
        <v>0.48601398601398599</v>
      </c>
      <c r="J673" s="10">
        <f t="shared" si="118"/>
        <v>3</v>
      </c>
      <c r="K673" s="9">
        <f t="shared" si="119"/>
        <v>1</v>
      </c>
      <c r="L673" s="8">
        <f t="shared" si="120"/>
        <v>2</v>
      </c>
      <c r="M673" s="2">
        <f t="shared" si="121"/>
        <v>0.30419580419580422</v>
      </c>
      <c r="N673" s="2">
        <f t="shared" si="122"/>
        <v>0.35664335664335667</v>
      </c>
      <c r="O673" s="2">
        <f t="shared" si="123"/>
        <v>0.33566433566433568</v>
      </c>
      <c r="P673" s="2">
        <f t="shared" si="124"/>
        <v>3.4965034965034891E-3</v>
      </c>
      <c r="Q673" s="1">
        <v>87</v>
      </c>
      <c r="R673" s="1">
        <v>102</v>
      </c>
      <c r="S673" s="1">
        <v>96</v>
      </c>
      <c r="U673" s="1">
        <v>1</v>
      </c>
      <c r="W673" s="1"/>
      <c r="X673" s="1"/>
      <c r="Z673" t="s">
        <v>710</v>
      </c>
      <c r="AA673" t="e">
        <f>#REF!</f>
        <v>#REF!</v>
      </c>
      <c r="AD673" s="35">
        <v>23</v>
      </c>
      <c r="AE673" s="37">
        <v>19</v>
      </c>
      <c r="AF673" s="37">
        <v>305</v>
      </c>
      <c r="AG673" s="41">
        <v>86305</v>
      </c>
      <c r="AH673" s="41">
        <f t="shared" si="127"/>
        <v>23019</v>
      </c>
      <c r="AI673" t="s">
        <v>918</v>
      </c>
    </row>
    <row r="674" spans="1:35" hidden="1" outlineLevel="1">
      <c r="A674" t="s">
        <v>1765</v>
      </c>
      <c r="B674" s="11" t="s">
        <v>2310</v>
      </c>
      <c r="E674" s="1">
        <f t="shared" si="125"/>
        <v>6228</v>
      </c>
      <c r="G674" s="1">
        <v>3366</v>
      </c>
      <c r="H674" s="2"/>
      <c r="I674" s="2">
        <f t="shared" si="126"/>
        <v>0.54046242774566478</v>
      </c>
      <c r="J674" s="10">
        <f t="shared" si="118"/>
        <v>1</v>
      </c>
      <c r="K674" s="9">
        <f t="shared" si="119"/>
        <v>3</v>
      </c>
      <c r="L674" s="8">
        <f t="shared" si="120"/>
        <v>2</v>
      </c>
      <c r="M674" s="2">
        <f t="shared" si="121"/>
        <v>0.38005780346820811</v>
      </c>
      <c r="N674" s="2">
        <f t="shared" si="122"/>
        <v>0.2323378291586384</v>
      </c>
      <c r="O674" s="2">
        <f t="shared" si="123"/>
        <v>0.36801541425818884</v>
      </c>
      <c r="P674" s="2">
        <f t="shared" si="124"/>
        <v>1.9588953114964669E-2</v>
      </c>
      <c r="Q674" s="1">
        <v>2367</v>
      </c>
      <c r="R674" s="1">
        <v>1447</v>
      </c>
      <c r="S674" s="1">
        <v>2292</v>
      </c>
      <c r="U674" s="1">
        <v>122</v>
      </c>
      <c r="W674" s="1"/>
      <c r="X674" s="1"/>
      <c r="Z674" t="s">
        <v>668</v>
      </c>
      <c r="AA674" t="e">
        <f>#REF!</f>
        <v>#REF!</v>
      </c>
      <c r="AD674" s="35">
        <v>23</v>
      </c>
      <c r="AE674" s="37">
        <v>11</v>
      </c>
      <c r="AF674" s="37">
        <v>140</v>
      </c>
      <c r="AG674" s="41">
        <v>86515</v>
      </c>
      <c r="AH674" s="41">
        <f t="shared" si="127"/>
        <v>23011</v>
      </c>
      <c r="AI674" t="s">
        <v>918</v>
      </c>
    </row>
    <row r="675" spans="1:35" hidden="1" outlineLevel="1">
      <c r="A675" t="s">
        <v>314</v>
      </c>
      <c r="B675" s="11" t="s">
        <v>2310</v>
      </c>
      <c r="E675" s="1">
        <f t="shared" si="125"/>
        <v>388</v>
      </c>
      <c r="G675" s="1">
        <v>239</v>
      </c>
      <c r="H675" s="2"/>
      <c r="I675" s="2">
        <f t="shared" si="126"/>
        <v>0.615979381443299</v>
      </c>
      <c r="J675" s="10">
        <f t="shared" si="118"/>
        <v>3</v>
      </c>
      <c r="K675" s="9">
        <f t="shared" si="119"/>
        <v>1</v>
      </c>
      <c r="L675" s="8">
        <f t="shared" si="120"/>
        <v>2</v>
      </c>
      <c r="M675" s="2">
        <f t="shared" si="121"/>
        <v>0.23195876288659795</v>
      </c>
      <c r="N675" s="2">
        <f t="shared" si="122"/>
        <v>0.39948453608247425</v>
      </c>
      <c r="O675" s="2">
        <f t="shared" si="123"/>
        <v>0.34793814432989689</v>
      </c>
      <c r="P675" s="2">
        <f t="shared" si="124"/>
        <v>2.0618556701030855E-2</v>
      </c>
      <c r="Q675" s="1">
        <v>90</v>
      </c>
      <c r="R675" s="1">
        <v>155</v>
      </c>
      <c r="S675" s="1">
        <v>135</v>
      </c>
      <c r="U675" s="1">
        <v>8</v>
      </c>
      <c r="W675" s="1"/>
      <c r="X675" s="1"/>
      <c r="Z675" t="s">
        <v>2930</v>
      </c>
      <c r="AA675" t="e">
        <f>#REF!</f>
        <v>#REF!</v>
      </c>
      <c r="AD675" s="35">
        <v>23</v>
      </c>
      <c r="AE675" s="37">
        <v>9</v>
      </c>
      <c r="AF675" s="37">
        <v>185</v>
      </c>
      <c r="AG675" s="41">
        <v>86655</v>
      </c>
      <c r="AH675" s="41">
        <f t="shared" si="127"/>
        <v>23009</v>
      </c>
      <c r="AI675" t="s">
        <v>918</v>
      </c>
    </row>
    <row r="676" spans="1:35" hidden="1" outlineLevel="1">
      <c r="A676" t="s">
        <v>1204</v>
      </c>
      <c r="B676" s="11" t="s">
        <v>2310</v>
      </c>
      <c r="E676" s="1">
        <f t="shared" si="125"/>
        <v>3032</v>
      </c>
      <c r="G676" s="1">
        <v>1643</v>
      </c>
      <c r="H676" s="2"/>
      <c r="I676" s="2">
        <f t="shared" si="126"/>
        <v>0.54188654353562005</v>
      </c>
      <c r="J676" s="10">
        <f t="shared" si="118"/>
        <v>3</v>
      </c>
      <c r="K676" s="9">
        <f t="shared" si="119"/>
        <v>2</v>
      </c>
      <c r="L676" s="8">
        <f t="shared" si="120"/>
        <v>1</v>
      </c>
      <c r="M676" s="2">
        <f t="shared" si="121"/>
        <v>0.26715039577836414</v>
      </c>
      <c r="N676" s="2">
        <f t="shared" si="122"/>
        <v>0.32717678100263853</v>
      </c>
      <c r="O676" s="2">
        <f t="shared" si="123"/>
        <v>0.35092348284960423</v>
      </c>
      <c r="P676" s="2">
        <f t="shared" si="124"/>
        <v>5.4749340369393162E-2</v>
      </c>
      <c r="Q676" s="1">
        <v>810</v>
      </c>
      <c r="R676" s="1">
        <v>992</v>
      </c>
      <c r="S676" s="1">
        <v>1064</v>
      </c>
      <c r="U676" s="1">
        <v>166</v>
      </c>
      <c r="W676" s="1"/>
      <c r="X676" s="1"/>
      <c r="Z676" t="s">
        <v>2578</v>
      </c>
      <c r="AA676" t="e">
        <f>#REF!</f>
        <v>#REF!</v>
      </c>
      <c r="AD676" s="35">
        <v>23</v>
      </c>
      <c r="AE676" s="37">
        <v>27</v>
      </c>
      <c r="AF676" s="37">
        <v>130</v>
      </c>
      <c r="AG676" s="41">
        <v>86760</v>
      </c>
      <c r="AH676" s="41">
        <f t="shared" si="127"/>
        <v>23027</v>
      </c>
      <c r="AI676" t="s">
        <v>918</v>
      </c>
    </row>
    <row r="677" spans="1:35" hidden="1" outlineLevel="1">
      <c r="A677" t="s">
        <v>2454</v>
      </c>
      <c r="B677" s="11" t="s">
        <v>2310</v>
      </c>
      <c r="E677" s="1">
        <f t="shared" si="125"/>
        <v>158</v>
      </c>
      <c r="G677" s="1">
        <v>86</v>
      </c>
      <c r="H677" s="2"/>
      <c r="I677" s="2">
        <f t="shared" si="126"/>
        <v>0.54430379746835444</v>
      </c>
      <c r="J677" s="10">
        <f t="shared" si="118"/>
        <v>1</v>
      </c>
      <c r="K677" s="9">
        <f t="shared" si="119"/>
        <v>3</v>
      </c>
      <c r="L677" s="8">
        <f t="shared" si="120"/>
        <v>2</v>
      </c>
      <c r="M677" s="2">
        <f t="shared" si="121"/>
        <v>0.51898734177215189</v>
      </c>
      <c r="N677" s="2">
        <f t="shared" si="122"/>
        <v>0.15822784810126583</v>
      </c>
      <c r="O677" s="2">
        <f t="shared" si="123"/>
        <v>0.29113924050632911</v>
      </c>
      <c r="P677" s="2">
        <f t="shared" si="124"/>
        <v>3.1645569620253167E-2</v>
      </c>
      <c r="Q677" s="1">
        <v>82</v>
      </c>
      <c r="R677" s="1">
        <v>25</v>
      </c>
      <c r="S677" s="1">
        <v>46</v>
      </c>
      <c r="U677" s="1">
        <v>5</v>
      </c>
      <c r="W677" s="1"/>
      <c r="X677" s="1"/>
      <c r="Z677" t="s">
        <v>660</v>
      </c>
      <c r="AA677" t="e">
        <f>#REF!</f>
        <v>#REF!</v>
      </c>
      <c r="AD677" s="35">
        <v>23</v>
      </c>
      <c r="AE677" s="37">
        <v>3</v>
      </c>
      <c r="AF677" s="37">
        <v>340</v>
      </c>
      <c r="AG677" s="41">
        <v>86865</v>
      </c>
      <c r="AH677" s="41">
        <f t="shared" si="127"/>
        <v>23003</v>
      </c>
      <c r="AI677" t="s">
        <v>44</v>
      </c>
    </row>
    <row r="678" spans="1:35" hidden="1" outlineLevel="1">
      <c r="A678" t="s">
        <v>940</v>
      </c>
      <c r="B678" s="11" t="s">
        <v>2310</v>
      </c>
      <c r="E678" s="1">
        <f t="shared" si="125"/>
        <v>4692</v>
      </c>
      <c r="G678" s="1">
        <v>2850</v>
      </c>
      <c r="H678" s="2"/>
      <c r="I678" s="2">
        <f t="shared" si="126"/>
        <v>0.60741687979539638</v>
      </c>
      <c r="J678" s="10">
        <f t="shared" si="118"/>
        <v>3</v>
      </c>
      <c r="K678" s="9">
        <f t="shared" si="119"/>
        <v>2</v>
      </c>
      <c r="L678" s="8">
        <f t="shared" si="120"/>
        <v>1</v>
      </c>
      <c r="M678" s="2">
        <f t="shared" si="121"/>
        <v>0.25788576300085253</v>
      </c>
      <c r="N678" s="2">
        <f t="shared" si="122"/>
        <v>0.30093776641091219</v>
      </c>
      <c r="O678" s="2">
        <f t="shared" si="123"/>
        <v>0.4134697357203751</v>
      </c>
      <c r="P678" s="2">
        <f t="shared" si="124"/>
        <v>2.7706734867860183E-2</v>
      </c>
      <c r="Q678" s="1">
        <v>1210</v>
      </c>
      <c r="R678" s="1">
        <v>1412</v>
      </c>
      <c r="S678" s="1">
        <v>1940</v>
      </c>
      <c r="U678" s="1">
        <v>130</v>
      </c>
      <c r="W678" s="1"/>
      <c r="X678" s="1"/>
      <c r="Z678" t="s">
        <v>668</v>
      </c>
      <c r="AA678" t="e">
        <f>#REF!</f>
        <v>#REF!</v>
      </c>
      <c r="AD678" s="35">
        <v>23</v>
      </c>
      <c r="AE678" s="37">
        <v>11</v>
      </c>
      <c r="AF678" s="37">
        <v>145</v>
      </c>
      <c r="AG678" s="41">
        <v>86970</v>
      </c>
      <c r="AH678" s="41">
        <f t="shared" si="127"/>
        <v>23011</v>
      </c>
      <c r="AI678" t="s">
        <v>918</v>
      </c>
    </row>
    <row r="679" spans="1:35" hidden="1" outlineLevel="1">
      <c r="A679" t="s">
        <v>696</v>
      </c>
      <c r="B679" s="11" t="s">
        <v>2310</v>
      </c>
      <c r="E679" s="1">
        <f t="shared" si="125"/>
        <v>2946</v>
      </c>
      <c r="G679" s="1">
        <v>1647</v>
      </c>
      <c r="H679" s="2"/>
      <c r="I679" s="2">
        <f t="shared" si="126"/>
        <v>0.55906313645621186</v>
      </c>
      <c r="J679" s="10">
        <f t="shared" si="118"/>
        <v>3</v>
      </c>
      <c r="K679" s="9">
        <f t="shared" si="119"/>
        <v>2</v>
      </c>
      <c r="L679" s="8">
        <f t="shared" si="120"/>
        <v>1</v>
      </c>
      <c r="M679" s="2">
        <f t="shared" si="121"/>
        <v>0.24915139171758316</v>
      </c>
      <c r="N679" s="2">
        <f t="shared" si="122"/>
        <v>0.34419551934826886</v>
      </c>
      <c r="O679" s="2">
        <f t="shared" si="123"/>
        <v>0.38832315003394435</v>
      </c>
      <c r="P679" s="2">
        <f t="shared" si="124"/>
        <v>1.8329938900203624E-2</v>
      </c>
      <c r="Q679" s="1">
        <v>734</v>
      </c>
      <c r="R679" s="1">
        <v>1014</v>
      </c>
      <c r="S679" s="1">
        <v>1144</v>
      </c>
      <c r="U679" s="1">
        <v>54</v>
      </c>
      <c r="W679" s="1"/>
      <c r="X679" s="1"/>
      <c r="Z679" t="s">
        <v>1886</v>
      </c>
      <c r="AA679" t="e">
        <f>#REF!</f>
        <v>#REF!</v>
      </c>
      <c r="AD679" s="35">
        <v>23</v>
      </c>
      <c r="AE679" s="37">
        <v>15</v>
      </c>
      <c r="AF679" s="37">
        <v>100</v>
      </c>
      <c r="AG679" s="41">
        <v>87075</v>
      </c>
      <c r="AH679" s="41">
        <f t="shared" si="127"/>
        <v>23015</v>
      </c>
      <c r="AI679" t="s">
        <v>918</v>
      </c>
    </row>
    <row r="680" spans="1:35" hidden="1" outlineLevel="1">
      <c r="A680" t="s">
        <v>2426</v>
      </c>
      <c r="B680" s="11" t="s">
        <v>2310</v>
      </c>
      <c r="E680" s="1">
        <f t="shared" si="125"/>
        <v>960</v>
      </c>
      <c r="G680" s="1">
        <v>429</v>
      </c>
      <c r="H680" s="2"/>
      <c r="I680" s="2">
        <f t="shared" si="126"/>
        <v>0.44687500000000002</v>
      </c>
      <c r="J680" s="10">
        <f t="shared" si="118"/>
        <v>3</v>
      </c>
      <c r="K680" s="9">
        <f t="shared" si="119"/>
        <v>1</v>
      </c>
      <c r="L680" s="8">
        <f t="shared" si="120"/>
        <v>2</v>
      </c>
      <c r="M680" s="2">
        <f t="shared" si="121"/>
        <v>0.26458333333333334</v>
      </c>
      <c r="N680" s="2">
        <f t="shared" si="122"/>
        <v>0.38333333333333336</v>
      </c>
      <c r="O680" s="2">
        <f t="shared" si="123"/>
        <v>0.32395833333333335</v>
      </c>
      <c r="P680" s="2">
        <f t="shared" si="124"/>
        <v>2.81249999999999E-2</v>
      </c>
      <c r="Q680" s="1">
        <v>254</v>
      </c>
      <c r="R680" s="1">
        <v>368</v>
      </c>
      <c r="S680" s="1">
        <v>311</v>
      </c>
      <c r="U680" s="1">
        <v>27</v>
      </c>
      <c r="W680" s="1"/>
      <c r="X680" s="1"/>
      <c r="Z680" t="s">
        <v>660</v>
      </c>
      <c r="AA680" t="e">
        <f>#REF!</f>
        <v>#REF!</v>
      </c>
      <c r="AD680" s="35">
        <v>23</v>
      </c>
      <c r="AE680" s="37">
        <v>3</v>
      </c>
      <c r="AF680" s="37">
        <v>345</v>
      </c>
      <c r="AG680" s="41">
        <v>87215</v>
      </c>
      <c r="AH680" s="41">
        <f t="shared" si="127"/>
        <v>23003</v>
      </c>
      <c r="AI680" t="s">
        <v>918</v>
      </c>
    </row>
    <row r="681" spans="1:35" hidden="1" outlineLevel="1">
      <c r="A681" t="s">
        <v>769</v>
      </c>
      <c r="B681" s="11" t="s">
        <v>2310</v>
      </c>
      <c r="E681" s="1">
        <f t="shared" si="125"/>
        <v>989</v>
      </c>
      <c r="G681" s="1">
        <v>581</v>
      </c>
      <c r="H681" s="2"/>
      <c r="I681" s="2">
        <f t="shared" si="126"/>
        <v>0.58746208291203239</v>
      </c>
      <c r="J681" s="10">
        <f t="shared" ref="J681:J686" si="128">RANK(Q681,Q681:V681)</f>
        <v>3</v>
      </c>
      <c r="K681" s="9">
        <f t="shared" ref="K681:K686" si="129">RANK(R681,Q681:V681)</f>
        <v>2</v>
      </c>
      <c r="L681" s="8">
        <f t="shared" ref="L681:L686" si="130">RANK(S681,Q681:V681)</f>
        <v>1</v>
      </c>
      <c r="M681" s="2">
        <f t="shared" ref="M681:M686" si="131">IF(SUM($Q681:$V681)=0,"-",Q681/SUM($Q681:$V681))</f>
        <v>0.23154701718907988</v>
      </c>
      <c r="N681" s="2">
        <f t="shared" ref="N681:N686" si="132">IF(SUM($Q681:$V681)=0,"-",R681/SUM($Q681:$V681))</f>
        <v>0.30738119312436807</v>
      </c>
      <c r="O681" s="2">
        <f t="shared" ref="O681:O686" si="133">IF(SUM($Q681:$V681)=0,"-",S681/SUM($Q681:$V681))</f>
        <v>0.4277047522750253</v>
      </c>
      <c r="P681" s="2">
        <f t="shared" ref="P681:P686" si="134">IF(SUM($Q681:$V681)=0,"-",(1-M681-N681-O681))</f>
        <v>3.3367037411526745E-2</v>
      </c>
      <c r="Q681" s="1">
        <v>229</v>
      </c>
      <c r="R681" s="1">
        <v>304</v>
      </c>
      <c r="S681" s="1">
        <v>423</v>
      </c>
      <c r="U681" s="1">
        <v>33</v>
      </c>
      <c r="W681" s="1"/>
      <c r="X681" s="1"/>
      <c r="Z681" t="s">
        <v>1607</v>
      </c>
      <c r="AA681" t="e">
        <f>#REF!</f>
        <v>#REF!</v>
      </c>
      <c r="AD681" s="35">
        <v>23</v>
      </c>
      <c r="AE681" s="37">
        <v>17</v>
      </c>
      <c r="AF681" s="37">
        <v>175</v>
      </c>
      <c r="AG681" s="41">
        <v>87355</v>
      </c>
      <c r="AH681" s="41">
        <f t="shared" si="127"/>
        <v>23017</v>
      </c>
      <c r="AI681" t="s">
        <v>918</v>
      </c>
    </row>
    <row r="682" spans="1:35" hidden="1" outlineLevel="1">
      <c r="A682" t="s">
        <v>2700</v>
      </c>
      <c r="B682" s="11" t="s">
        <v>2310</v>
      </c>
      <c r="E682" s="1">
        <f>SUM(Q682:V682)</f>
        <v>157</v>
      </c>
      <c r="G682" s="1">
        <v>94</v>
      </c>
      <c r="H682" s="2"/>
      <c r="I682" s="2">
        <f t="shared" si="126"/>
        <v>0.59872611464968151</v>
      </c>
      <c r="J682" s="10">
        <f t="shared" si="128"/>
        <v>1</v>
      </c>
      <c r="K682" s="9">
        <f t="shared" si="129"/>
        <v>3</v>
      </c>
      <c r="L682" s="8">
        <f t="shared" si="130"/>
        <v>2</v>
      </c>
      <c r="M682" s="2">
        <f t="shared" si="131"/>
        <v>0.42038216560509556</v>
      </c>
      <c r="N682" s="2">
        <f t="shared" si="132"/>
        <v>0.24203821656050956</v>
      </c>
      <c r="O682" s="2">
        <f t="shared" si="133"/>
        <v>0.32484076433121017</v>
      </c>
      <c r="P682" s="2">
        <f t="shared" si="134"/>
        <v>1.2738853503184711E-2</v>
      </c>
      <c r="Q682" s="1">
        <v>66</v>
      </c>
      <c r="R682" s="1">
        <v>38</v>
      </c>
      <c r="S682" s="1">
        <v>51</v>
      </c>
      <c r="U682" s="1">
        <v>2</v>
      </c>
      <c r="W682" s="1"/>
      <c r="X682" s="1"/>
      <c r="Z682" t="s">
        <v>710</v>
      </c>
      <c r="AA682" t="e">
        <f>#REF!</f>
        <v>#REF!</v>
      </c>
      <c r="AD682" s="35">
        <v>23</v>
      </c>
      <c r="AE682" s="37">
        <v>19</v>
      </c>
      <c r="AF682" s="37">
        <v>310</v>
      </c>
      <c r="AG682" s="41">
        <v>87390</v>
      </c>
      <c r="AH682" s="41">
        <f t="shared" si="127"/>
        <v>23019</v>
      </c>
      <c r="AI682" t="s">
        <v>918</v>
      </c>
    </row>
    <row r="683" spans="1:35" hidden="1" outlineLevel="1">
      <c r="A683" t="s">
        <v>2900</v>
      </c>
      <c r="B683" s="11" t="s">
        <v>2310</v>
      </c>
      <c r="E683" s="1">
        <f>SUM(Q683:V683)</f>
        <v>2226</v>
      </c>
      <c r="G683" s="1">
        <v>1509</v>
      </c>
      <c r="H683" s="2"/>
      <c r="I683" s="2">
        <f t="shared" si="126"/>
        <v>0.67789757412398921</v>
      </c>
      <c r="J683" s="10">
        <f t="shared" si="128"/>
        <v>3</v>
      </c>
      <c r="K683" s="9">
        <f t="shared" si="129"/>
        <v>1</v>
      </c>
      <c r="L683" s="8">
        <f t="shared" si="130"/>
        <v>2</v>
      </c>
      <c r="M683" s="2">
        <f t="shared" si="131"/>
        <v>0.27044025157232704</v>
      </c>
      <c r="N683" s="2">
        <f t="shared" si="132"/>
        <v>0.35309973045822102</v>
      </c>
      <c r="O683" s="2">
        <f t="shared" si="133"/>
        <v>0.34276729559748426</v>
      </c>
      <c r="P683" s="2">
        <f t="shared" si="134"/>
        <v>3.3692722371967743E-2</v>
      </c>
      <c r="Q683" s="1">
        <v>602</v>
      </c>
      <c r="R683" s="1">
        <v>786</v>
      </c>
      <c r="S683" s="1">
        <v>763</v>
      </c>
      <c r="U683" s="1">
        <v>75</v>
      </c>
      <c r="W683" s="1"/>
      <c r="X683" s="1"/>
      <c r="Z683" t="s">
        <v>1434</v>
      </c>
      <c r="AA683" t="e">
        <f>#REF!</f>
        <v>#REF!</v>
      </c>
      <c r="AD683" s="35">
        <v>23</v>
      </c>
      <c r="AE683" s="37">
        <v>23</v>
      </c>
      <c r="AF683" s="37">
        <v>50</v>
      </c>
      <c r="AG683" s="41">
        <v>87460</v>
      </c>
      <c r="AH683" s="41">
        <f t="shared" si="127"/>
        <v>23023</v>
      </c>
      <c r="AI683" t="s">
        <v>918</v>
      </c>
    </row>
    <row r="684" spans="1:35" hidden="1" outlineLevel="1">
      <c r="A684" t="s">
        <v>1036</v>
      </c>
      <c r="B684" s="11" t="s">
        <v>2310</v>
      </c>
      <c r="E684" s="1">
        <f>SUM(Q684:V684)</f>
        <v>7265</v>
      </c>
      <c r="G684" s="1">
        <v>4390</v>
      </c>
      <c r="H684" s="2"/>
      <c r="I684" s="2">
        <f t="shared" si="126"/>
        <v>0.60426703372333102</v>
      </c>
      <c r="J684" s="10">
        <f t="shared" si="128"/>
        <v>3</v>
      </c>
      <c r="K684" s="9">
        <f t="shared" si="129"/>
        <v>1</v>
      </c>
      <c r="L684" s="8">
        <f t="shared" si="130"/>
        <v>2</v>
      </c>
      <c r="M684" s="2">
        <f t="shared" si="131"/>
        <v>0.30474879559532003</v>
      </c>
      <c r="N684" s="2">
        <f t="shared" si="132"/>
        <v>0.34452856159669648</v>
      </c>
      <c r="O684" s="2">
        <f t="shared" si="133"/>
        <v>0.32305574673090159</v>
      </c>
      <c r="P684" s="2">
        <f t="shared" si="134"/>
        <v>2.7666896077081837E-2</v>
      </c>
      <c r="Q684" s="1">
        <v>2214</v>
      </c>
      <c r="R684" s="1">
        <v>2503</v>
      </c>
      <c r="S684" s="1">
        <v>2347</v>
      </c>
      <c r="U684" s="1">
        <v>201</v>
      </c>
      <c r="W684" s="1"/>
      <c r="X684" s="1"/>
      <c r="Z684" t="s">
        <v>204</v>
      </c>
      <c r="AA684" t="e">
        <f>#REF!</f>
        <v>#REF!</v>
      </c>
      <c r="AD684" s="35">
        <v>23</v>
      </c>
      <c r="AE684" s="37">
        <v>5</v>
      </c>
      <c r="AF684" s="37">
        <v>130</v>
      </c>
      <c r="AG684" s="41">
        <v>87845</v>
      </c>
      <c r="AH684" s="41">
        <f t="shared" si="127"/>
        <v>23005</v>
      </c>
      <c r="AI684" t="s">
        <v>918</v>
      </c>
    </row>
    <row r="685" spans="1:35" hidden="1" outlineLevel="1">
      <c r="A685" t="s">
        <v>1721</v>
      </c>
      <c r="B685" s="11" t="s">
        <v>2310</v>
      </c>
      <c r="E685" s="1">
        <f>SUM(Q685:V685)</f>
        <v>10358</v>
      </c>
      <c r="G685" s="1">
        <v>5783</v>
      </c>
      <c r="H685" s="2"/>
      <c r="I685" s="2">
        <f t="shared" si="126"/>
        <v>0.5583124155242325</v>
      </c>
      <c r="J685" s="10">
        <f t="shared" si="128"/>
        <v>3</v>
      </c>
      <c r="K685" s="9">
        <f t="shared" si="129"/>
        <v>2</v>
      </c>
      <c r="L685" s="8">
        <f t="shared" si="130"/>
        <v>1</v>
      </c>
      <c r="M685" s="2">
        <f t="shared" si="131"/>
        <v>0.26144043251592974</v>
      </c>
      <c r="N685" s="2">
        <f t="shared" si="132"/>
        <v>0.30565746283066231</v>
      </c>
      <c r="O685" s="2">
        <f t="shared" si="133"/>
        <v>0.41562077621162385</v>
      </c>
      <c r="P685" s="2">
        <f t="shared" si="134"/>
        <v>1.7281328441784094E-2</v>
      </c>
      <c r="Q685" s="1">
        <v>2708</v>
      </c>
      <c r="R685" s="1">
        <v>3166</v>
      </c>
      <c r="S685" s="1">
        <v>4305</v>
      </c>
      <c r="U685" s="1">
        <v>179</v>
      </c>
      <c r="W685" s="1"/>
      <c r="X685" s="1"/>
      <c r="Z685" t="s">
        <v>1721</v>
      </c>
      <c r="AA685" t="e">
        <f>#REF!</f>
        <v>#REF!</v>
      </c>
      <c r="AD685" s="35">
        <v>23</v>
      </c>
      <c r="AE685" s="37">
        <v>31</v>
      </c>
      <c r="AF685" s="37">
        <v>140</v>
      </c>
      <c r="AG685" s="41">
        <v>87985</v>
      </c>
      <c r="AH685" s="41">
        <f t="shared" si="127"/>
        <v>23031</v>
      </c>
      <c r="AI685" t="s">
        <v>918</v>
      </c>
    </row>
    <row r="686" spans="1:35" collapsed="1">
      <c r="A686" s="11" t="s">
        <v>465</v>
      </c>
      <c r="B686" s="11" t="s">
        <v>2569</v>
      </c>
      <c r="E686" s="1">
        <f>SUM(E174:E685)</f>
        <v>995284</v>
      </c>
      <c r="F686" s="1">
        <f>SUM(F174:F685)</f>
        <v>0</v>
      </c>
      <c r="G686" s="1">
        <v>535865</v>
      </c>
      <c r="H686" s="2"/>
      <c r="I686" s="2">
        <f t="shared" si="126"/>
        <v>0.53840411380068398</v>
      </c>
      <c r="J686" s="10">
        <f t="shared" si="128"/>
        <v>2</v>
      </c>
      <c r="K686" s="9">
        <f t="shared" si="129"/>
        <v>3</v>
      </c>
      <c r="L686" s="8">
        <f t="shared" si="130"/>
        <v>1</v>
      </c>
      <c r="M686" s="2">
        <f t="shared" si="131"/>
        <v>0.31099163655800754</v>
      </c>
      <c r="N686" s="2">
        <f t="shared" si="132"/>
        <v>0.28096603582495044</v>
      </c>
      <c r="O686" s="2">
        <f t="shared" si="133"/>
        <v>0.37855627137580833</v>
      </c>
      <c r="P686" s="2">
        <f t="shared" si="134"/>
        <v>2.9486056241233682E-2</v>
      </c>
      <c r="Q686" s="1">
        <f>SUM(Q174:Q685)</f>
        <v>309525</v>
      </c>
      <c r="R686" s="1">
        <f>SUM(R174:R685)</f>
        <v>279641</v>
      </c>
      <c r="S686" s="1">
        <f>SUM(S174:S685)</f>
        <v>376771</v>
      </c>
      <c r="U686" s="1">
        <f>SUM(U174:U685)</f>
        <v>29347</v>
      </c>
      <c r="W686" s="1"/>
      <c r="X686" s="1"/>
      <c r="AD686" s="35">
        <v>23</v>
      </c>
      <c r="AH686" s="35">
        <v>23</v>
      </c>
      <c r="AI686" t="s">
        <v>2133</v>
      </c>
    </row>
    <row r="687" spans="1:35">
      <c r="A687" s="11"/>
      <c r="B687" s="11"/>
      <c r="D687" s="28"/>
      <c r="E687" s="28"/>
      <c r="F687" s="25"/>
      <c r="G687" s="1"/>
      <c r="H687" s="2"/>
      <c r="I687" s="2"/>
      <c r="W687" s="1"/>
      <c r="Z687" s="27"/>
      <c r="AA687" s="27"/>
      <c r="AI687" s="27"/>
    </row>
    <row r="688" spans="1:35" hidden="1" outlineLevel="1">
      <c r="A688" s="26" t="s">
        <v>1807</v>
      </c>
      <c r="B688" s="11" t="s">
        <v>939</v>
      </c>
      <c r="E688" s="1">
        <f t="shared" ref="E688:E751" si="135">SUM(Q688:V688)</f>
        <v>9851</v>
      </c>
      <c r="F688" s="1">
        <v>5947</v>
      </c>
      <c r="G688" s="1">
        <v>5690</v>
      </c>
      <c r="H688" s="2"/>
      <c r="I688" s="2">
        <f t="shared" ref="I688:I751" si="136">G688/E688</f>
        <v>0.57760633438229625</v>
      </c>
      <c r="J688" s="10">
        <f t="shared" ref="J688:J751" si="137">RANK(Q688,Q688:V688)</f>
        <v>2</v>
      </c>
      <c r="K688" s="9">
        <f t="shared" ref="K688:K751" si="138">RANK(R688,Q688:V688)</f>
        <v>3</v>
      </c>
      <c r="L688" s="8">
        <f t="shared" ref="L688:L751" si="139">RANK(S688,Q688:V688)</f>
        <v>1</v>
      </c>
      <c r="M688" s="2">
        <f t="shared" ref="M688:M751" si="140">IF(SUM($Q688:$V688)=0,"-",Q688/SUM($Q688:$V688))</f>
        <v>0.30636483605725306</v>
      </c>
      <c r="N688" s="2">
        <f t="shared" ref="N688:N751" si="141">IF(SUM($Q688:$V688)=0,"-",R688/SUM($Q688:$V688))</f>
        <v>0.11633336717084559</v>
      </c>
      <c r="O688" s="2">
        <f t="shared" ref="O688:O751" si="142">IF(SUM($Q688:$V688)=0,"-",S688/SUM($Q688:$V688))</f>
        <v>0.5773017967719013</v>
      </c>
      <c r="P688" s="2">
        <f t="shared" ref="P688:P751" si="143">IF(SUM($Q688:$V688)=0,"-",(1-M688-N688-O688))</f>
        <v>0</v>
      </c>
      <c r="Q688" s="1">
        <v>3018</v>
      </c>
      <c r="R688" s="1">
        <v>1146</v>
      </c>
      <c r="S688" s="1">
        <v>5687</v>
      </c>
      <c r="W688" s="1">
        <v>90</v>
      </c>
      <c r="Z688" t="s">
        <v>2776</v>
      </c>
      <c r="AA688" t="e">
        <f>#REF!</f>
        <v>#REF!</v>
      </c>
      <c r="AD688" s="35">
        <v>25</v>
      </c>
      <c r="AE688" s="37">
        <v>23</v>
      </c>
      <c r="AF688" s="37">
        <v>5</v>
      </c>
      <c r="AG688" s="41">
        <v>170</v>
      </c>
      <c r="AH688" s="41">
        <f t="shared" si="127"/>
        <v>25023</v>
      </c>
      <c r="AI688" t="s">
        <v>918</v>
      </c>
    </row>
    <row r="689" spans="1:35" hidden="1" outlineLevel="1">
      <c r="A689" s="26" t="s">
        <v>1808</v>
      </c>
      <c r="B689" s="11" t="s">
        <v>939</v>
      </c>
      <c r="E689" s="1">
        <f t="shared" si="135"/>
        <v>12301</v>
      </c>
      <c r="F689" s="1">
        <v>8711</v>
      </c>
      <c r="G689" s="1">
        <v>6814</v>
      </c>
      <c r="H689" s="2"/>
      <c r="I689" s="2">
        <f t="shared" si="136"/>
        <v>0.5539387041703927</v>
      </c>
      <c r="J689" s="10">
        <f t="shared" si="137"/>
        <v>2</v>
      </c>
      <c r="K689" s="9">
        <f t="shared" si="138"/>
        <v>3</v>
      </c>
      <c r="L689" s="8">
        <f t="shared" si="139"/>
        <v>1</v>
      </c>
      <c r="M689" s="2">
        <f t="shared" si="140"/>
        <v>0.2751808796032843</v>
      </c>
      <c r="N689" s="2">
        <f t="shared" si="141"/>
        <v>0.1325095520689375</v>
      </c>
      <c r="O689" s="2">
        <f t="shared" si="142"/>
        <v>0.59230956832777826</v>
      </c>
      <c r="P689" s="2">
        <f t="shared" si="143"/>
        <v>-1.1102230246251565E-16</v>
      </c>
      <c r="Q689" s="1">
        <v>3385</v>
      </c>
      <c r="R689" s="1">
        <v>1630</v>
      </c>
      <c r="S689" s="1">
        <v>7286</v>
      </c>
      <c r="W689" s="1">
        <v>49</v>
      </c>
      <c r="Z689" t="s">
        <v>2895</v>
      </c>
      <c r="AA689" t="e">
        <f>#REF!</f>
        <v>#REF!</v>
      </c>
      <c r="AD689" s="35">
        <v>25</v>
      </c>
      <c r="AE689" s="37">
        <v>17</v>
      </c>
      <c r="AF689" s="37">
        <v>5</v>
      </c>
      <c r="AG689" s="41">
        <v>380</v>
      </c>
      <c r="AH689" s="41">
        <f t="shared" si="127"/>
        <v>25017</v>
      </c>
      <c r="AI689" t="s">
        <v>918</v>
      </c>
    </row>
    <row r="690" spans="1:35" hidden="1" outlineLevel="1">
      <c r="A690" s="26" t="s">
        <v>282</v>
      </c>
      <c r="B690" s="11" t="s">
        <v>939</v>
      </c>
      <c r="E690" s="1">
        <f t="shared" si="135"/>
        <v>7547</v>
      </c>
      <c r="F690" s="1">
        <v>4000</v>
      </c>
      <c r="G690" s="1">
        <v>3255</v>
      </c>
      <c r="H690" s="2"/>
      <c r="I690" s="2">
        <f t="shared" si="136"/>
        <v>0.43129720418709422</v>
      </c>
      <c r="J690" s="10">
        <f t="shared" si="137"/>
        <v>2</v>
      </c>
      <c r="K690" s="9">
        <f t="shared" si="138"/>
        <v>3</v>
      </c>
      <c r="L690" s="8">
        <f t="shared" si="139"/>
        <v>1</v>
      </c>
      <c r="M690" s="2">
        <f t="shared" si="140"/>
        <v>0.39088379488538494</v>
      </c>
      <c r="N690" s="2">
        <f t="shared" si="141"/>
        <v>7.380416059361336E-2</v>
      </c>
      <c r="O690" s="2">
        <f t="shared" si="142"/>
        <v>0.53531204452100167</v>
      </c>
      <c r="P690" s="2">
        <f t="shared" si="143"/>
        <v>0</v>
      </c>
      <c r="Q690" s="1">
        <v>2950</v>
      </c>
      <c r="R690" s="1">
        <v>557</v>
      </c>
      <c r="S690" s="1">
        <v>4040</v>
      </c>
      <c r="W690" s="1">
        <v>45</v>
      </c>
      <c r="Z690" t="s">
        <v>1323</v>
      </c>
      <c r="AA690" t="e">
        <f>#REF!</f>
        <v>#REF!</v>
      </c>
      <c r="AD690" s="35">
        <v>25</v>
      </c>
      <c r="AE690" s="37">
        <v>5</v>
      </c>
      <c r="AF690" s="37">
        <v>5</v>
      </c>
      <c r="AG690" s="41">
        <v>520</v>
      </c>
      <c r="AH690" s="41">
        <f t="shared" si="127"/>
        <v>25005</v>
      </c>
      <c r="AI690" t="s">
        <v>918</v>
      </c>
    </row>
    <row r="691" spans="1:35" hidden="1" outlineLevel="1">
      <c r="A691" s="26" t="s">
        <v>1336</v>
      </c>
      <c r="B691" s="11" t="s">
        <v>939</v>
      </c>
      <c r="E691" s="1">
        <f t="shared" si="135"/>
        <v>5891</v>
      </c>
      <c r="F691" s="1">
        <v>2786</v>
      </c>
      <c r="G691" s="1">
        <v>2689</v>
      </c>
      <c r="H691" s="2"/>
      <c r="I691" s="2">
        <f t="shared" si="136"/>
        <v>0.45645900526226446</v>
      </c>
      <c r="J691" s="10">
        <f t="shared" si="137"/>
        <v>2</v>
      </c>
      <c r="K691" s="9">
        <f t="shared" si="138"/>
        <v>3</v>
      </c>
      <c r="L691" s="8">
        <f t="shared" si="139"/>
        <v>1</v>
      </c>
      <c r="M691" s="2">
        <f t="shared" si="140"/>
        <v>0.37379052792395179</v>
      </c>
      <c r="N691" s="2">
        <f t="shared" si="141"/>
        <v>8.1310473603802405E-2</v>
      </c>
      <c r="O691" s="2">
        <f t="shared" si="142"/>
        <v>0.54489899847224577</v>
      </c>
      <c r="P691" s="2">
        <f t="shared" si="143"/>
        <v>1.1102230246251565E-16</v>
      </c>
      <c r="Q691" s="1">
        <v>2202</v>
      </c>
      <c r="R691" s="1">
        <v>479</v>
      </c>
      <c r="S691" s="1">
        <v>3210</v>
      </c>
      <c r="W691" s="1">
        <v>54</v>
      </c>
      <c r="Z691" t="s">
        <v>2305</v>
      </c>
      <c r="AA691" t="e">
        <f>#REF!</f>
        <v>#REF!</v>
      </c>
      <c r="AD691" s="35">
        <v>25</v>
      </c>
      <c r="AE691" s="37">
        <v>3</v>
      </c>
      <c r="AF691" s="37">
        <v>5</v>
      </c>
      <c r="AG691" s="41">
        <v>555</v>
      </c>
      <c r="AH691" s="41">
        <f t="shared" si="127"/>
        <v>25003</v>
      </c>
      <c r="AI691" t="s">
        <v>918</v>
      </c>
    </row>
    <row r="692" spans="1:35" hidden="1" outlineLevel="1">
      <c r="A692" s="26" t="s">
        <v>505</v>
      </c>
      <c r="B692" s="11" t="s">
        <v>939</v>
      </c>
      <c r="E692" s="1">
        <f t="shared" si="135"/>
        <v>20736</v>
      </c>
      <c r="F692" s="1">
        <v>10556</v>
      </c>
      <c r="G692" s="1">
        <v>8088</v>
      </c>
      <c r="H692" s="2"/>
      <c r="I692" s="2">
        <f t="shared" si="136"/>
        <v>0.39004629629629628</v>
      </c>
      <c r="J692" s="10">
        <f t="shared" si="137"/>
        <v>2</v>
      </c>
      <c r="K692" s="9">
        <f t="shared" si="138"/>
        <v>3</v>
      </c>
      <c r="L692" s="8">
        <f t="shared" si="139"/>
        <v>1</v>
      </c>
      <c r="M692" s="2">
        <f t="shared" si="140"/>
        <v>0.31057098765432101</v>
      </c>
      <c r="N692" s="2">
        <f t="shared" si="141"/>
        <v>0.16319444444444445</v>
      </c>
      <c r="O692" s="2">
        <f t="shared" si="142"/>
        <v>0.52623456790123457</v>
      </c>
      <c r="P692" s="2">
        <f t="shared" si="143"/>
        <v>0</v>
      </c>
      <c r="Q692" s="1">
        <v>6440</v>
      </c>
      <c r="R692" s="1">
        <v>3384</v>
      </c>
      <c r="S692" s="1">
        <v>10912</v>
      </c>
      <c r="W692" s="1">
        <v>178</v>
      </c>
      <c r="Z692" t="s">
        <v>1058</v>
      </c>
      <c r="AA692" t="e">
        <f>#REF!</f>
        <v>#REF!</v>
      </c>
      <c r="AD692" s="35">
        <v>25</v>
      </c>
      <c r="AE692" s="37">
        <v>13</v>
      </c>
      <c r="AF692" s="37">
        <v>5</v>
      </c>
      <c r="AG692" s="41">
        <v>765</v>
      </c>
      <c r="AH692" s="41">
        <f t="shared" si="127"/>
        <v>25013</v>
      </c>
      <c r="AI692" t="s">
        <v>2943</v>
      </c>
    </row>
    <row r="693" spans="1:35" hidden="1" outlineLevel="1">
      <c r="A693" s="26" t="s">
        <v>7</v>
      </c>
      <c r="B693" s="11" t="s">
        <v>939</v>
      </c>
      <c r="E693" s="1">
        <f t="shared" si="135"/>
        <v>379</v>
      </c>
      <c r="F693" s="1">
        <v>256</v>
      </c>
      <c r="G693" s="1">
        <v>242</v>
      </c>
      <c r="H693" s="2"/>
      <c r="I693" s="2">
        <f t="shared" si="136"/>
        <v>0.63852242744063326</v>
      </c>
      <c r="J693" s="10">
        <f t="shared" si="137"/>
        <v>2</v>
      </c>
      <c r="K693" s="9">
        <f t="shared" si="138"/>
        <v>3</v>
      </c>
      <c r="L693" s="8">
        <f t="shared" si="139"/>
        <v>1</v>
      </c>
      <c r="M693" s="2">
        <f t="shared" si="140"/>
        <v>0.33509234828496043</v>
      </c>
      <c r="N693" s="2">
        <f t="shared" si="141"/>
        <v>0.14248021108179421</v>
      </c>
      <c r="O693" s="2">
        <f t="shared" si="142"/>
        <v>0.52242744063324542</v>
      </c>
      <c r="P693" s="2">
        <f t="shared" si="143"/>
        <v>0</v>
      </c>
      <c r="Q693" s="1">
        <v>127</v>
      </c>
      <c r="R693" s="1">
        <v>54</v>
      </c>
      <c r="S693" s="1">
        <v>198</v>
      </c>
      <c r="W693" s="1">
        <v>2</v>
      </c>
      <c r="Z693" t="s">
        <v>2305</v>
      </c>
      <c r="AA693" t="e">
        <f>#REF!</f>
        <v>#REF!</v>
      </c>
      <c r="AD693" s="35">
        <v>25</v>
      </c>
      <c r="AE693" s="37">
        <v>3</v>
      </c>
      <c r="AF693" s="37">
        <v>10</v>
      </c>
      <c r="AG693" s="41">
        <v>975</v>
      </c>
      <c r="AH693" s="41">
        <f t="shared" si="127"/>
        <v>25003</v>
      </c>
      <c r="AI693" t="s">
        <v>918</v>
      </c>
    </row>
    <row r="694" spans="1:35" hidden="1" outlineLevel="1">
      <c r="A694" s="26" t="s">
        <v>400</v>
      </c>
      <c r="B694" s="11" t="s">
        <v>939</v>
      </c>
      <c r="E694" s="1">
        <f t="shared" si="135"/>
        <v>10823</v>
      </c>
      <c r="F694" s="1">
        <v>5999</v>
      </c>
      <c r="G694" s="1">
        <v>5723</v>
      </c>
      <c r="H694" s="2"/>
      <c r="I694" s="2">
        <f t="shared" si="136"/>
        <v>0.52878129908528138</v>
      </c>
      <c r="J694" s="10">
        <f t="shared" si="137"/>
        <v>2</v>
      </c>
      <c r="K694" s="9">
        <f t="shared" si="138"/>
        <v>3</v>
      </c>
      <c r="L694" s="8">
        <f t="shared" si="139"/>
        <v>1</v>
      </c>
      <c r="M694" s="2">
        <f t="shared" si="140"/>
        <v>0.29012288644553264</v>
      </c>
      <c r="N694" s="2">
        <f t="shared" si="141"/>
        <v>0.14912685946595214</v>
      </c>
      <c r="O694" s="2">
        <f t="shared" si="142"/>
        <v>0.5607502540885152</v>
      </c>
      <c r="P694" s="2">
        <f t="shared" si="143"/>
        <v>0</v>
      </c>
      <c r="Q694" s="1">
        <v>3140</v>
      </c>
      <c r="R694" s="1">
        <v>1614</v>
      </c>
      <c r="S694" s="1">
        <v>6069</v>
      </c>
      <c r="W694" s="1">
        <v>118</v>
      </c>
      <c r="Z694" t="s">
        <v>2532</v>
      </c>
      <c r="AA694" t="e">
        <f>#REF!</f>
        <v>#REF!</v>
      </c>
      <c r="AD694" s="35">
        <v>25</v>
      </c>
      <c r="AE694" s="37">
        <v>9</v>
      </c>
      <c r="AF694" s="37">
        <v>5</v>
      </c>
      <c r="AG694" s="41">
        <v>1185</v>
      </c>
      <c r="AH694" s="41">
        <f t="shared" si="127"/>
        <v>25009</v>
      </c>
      <c r="AI694" t="s">
        <v>918</v>
      </c>
    </row>
    <row r="695" spans="1:35" hidden="1" outlineLevel="1">
      <c r="A695" s="26" t="s">
        <v>1175</v>
      </c>
      <c r="B695" s="11" t="s">
        <v>939</v>
      </c>
      <c r="E695" s="1">
        <f t="shared" si="135"/>
        <v>16654</v>
      </c>
      <c r="F695" s="1">
        <v>8228</v>
      </c>
      <c r="G695" s="1">
        <v>7922</v>
      </c>
      <c r="H695" s="2"/>
      <c r="I695" s="2">
        <f t="shared" si="136"/>
        <v>0.47568151795364477</v>
      </c>
      <c r="J695" s="10">
        <f t="shared" si="137"/>
        <v>1</v>
      </c>
      <c r="K695" s="9">
        <f t="shared" si="138"/>
        <v>3</v>
      </c>
      <c r="L695" s="8">
        <f t="shared" si="139"/>
        <v>2</v>
      </c>
      <c r="M695" s="2">
        <f t="shared" si="140"/>
        <v>0.50138104959769425</v>
      </c>
      <c r="N695" s="2">
        <f t="shared" si="141"/>
        <v>6.4609102918217851E-2</v>
      </c>
      <c r="O695" s="2">
        <f t="shared" si="142"/>
        <v>0.43400984748408789</v>
      </c>
      <c r="P695" s="2">
        <f t="shared" si="143"/>
        <v>0</v>
      </c>
      <c r="Q695" s="1">
        <v>8350</v>
      </c>
      <c r="R695" s="1">
        <v>1076</v>
      </c>
      <c r="S695" s="1">
        <v>7228</v>
      </c>
      <c r="W695" s="1">
        <v>326</v>
      </c>
      <c r="Z695" t="s">
        <v>333</v>
      </c>
      <c r="AA695" t="e">
        <f>#REF!</f>
        <v>#REF!</v>
      </c>
      <c r="AD695" s="35">
        <v>25</v>
      </c>
      <c r="AE695" s="37">
        <v>15</v>
      </c>
      <c r="AF695" s="37">
        <v>5</v>
      </c>
      <c r="AG695" s="41">
        <v>1325</v>
      </c>
      <c r="AH695" s="41">
        <f t="shared" si="127"/>
        <v>25015</v>
      </c>
      <c r="AI695" t="s">
        <v>918</v>
      </c>
    </row>
    <row r="696" spans="1:35" hidden="1" outlineLevel="1">
      <c r="A696" s="26" t="s">
        <v>1231</v>
      </c>
      <c r="B696" s="11" t="s">
        <v>939</v>
      </c>
      <c r="E696" s="1">
        <f t="shared" si="135"/>
        <v>21513</v>
      </c>
      <c r="F696" s="1">
        <v>13485</v>
      </c>
      <c r="G696" s="1">
        <v>9662</v>
      </c>
      <c r="H696" s="2"/>
      <c r="I696" s="2">
        <f t="shared" si="136"/>
        <v>0.44912378561799843</v>
      </c>
      <c r="J696" s="10">
        <f t="shared" si="137"/>
        <v>2</v>
      </c>
      <c r="K696" s="9">
        <f t="shared" si="138"/>
        <v>3</v>
      </c>
      <c r="L696" s="8">
        <f t="shared" si="139"/>
        <v>1</v>
      </c>
      <c r="M696" s="2">
        <f t="shared" si="140"/>
        <v>0.27341607400176637</v>
      </c>
      <c r="N696" s="2">
        <f t="shared" si="141"/>
        <v>0.18811881188118812</v>
      </c>
      <c r="O696" s="2">
        <f t="shared" si="142"/>
        <v>0.53846511411704556</v>
      </c>
      <c r="P696" s="2">
        <f t="shared" si="143"/>
        <v>0</v>
      </c>
      <c r="Q696" s="1">
        <v>5882</v>
      </c>
      <c r="R696" s="1">
        <v>4047</v>
      </c>
      <c r="S696" s="1">
        <v>11584</v>
      </c>
      <c r="W696" s="1">
        <v>97</v>
      </c>
      <c r="Z696" t="s">
        <v>2532</v>
      </c>
      <c r="AA696" t="e">
        <f>#REF!</f>
        <v>#REF!</v>
      </c>
      <c r="AD696" s="35">
        <v>25</v>
      </c>
      <c r="AE696" s="37">
        <v>9</v>
      </c>
      <c r="AF696" s="37">
        <v>10</v>
      </c>
      <c r="AG696" s="41">
        <v>1465</v>
      </c>
      <c r="AH696" s="41">
        <f t="shared" si="127"/>
        <v>25009</v>
      </c>
      <c r="AI696" t="s">
        <v>918</v>
      </c>
    </row>
    <row r="697" spans="1:35" hidden="1" outlineLevel="1">
      <c r="A697" s="26" t="s">
        <v>2106</v>
      </c>
      <c r="B697" s="11" t="s">
        <v>939</v>
      </c>
      <c r="E697" s="1">
        <f t="shared" si="135"/>
        <v>399</v>
      </c>
      <c r="F697" s="1">
        <v>214</v>
      </c>
      <c r="G697" s="1">
        <v>207</v>
      </c>
      <c r="H697" s="2"/>
      <c r="I697" s="2">
        <f t="shared" si="136"/>
        <v>0.51879699248120303</v>
      </c>
      <c r="J697" s="10">
        <f t="shared" si="137"/>
        <v>2</v>
      </c>
      <c r="K697" s="9">
        <f t="shared" si="138"/>
        <v>3</v>
      </c>
      <c r="L697" s="8">
        <f t="shared" si="139"/>
        <v>1</v>
      </c>
      <c r="M697" s="2">
        <f t="shared" si="140"/>
        <v>0.2907268170426065</v>
      </c>
      <c r="N697" s="2">
        <f t="shared" si="141"/>
        <v>4.2606516290726815E-2</v>
      </c>
      <c r="O697" s="2">
        <f t="shared" si="142"/>
        <v>0.66666666666666663</v>
      </c>
      <c r="P697" s="2">
        <f t="shared" si="143"/>
        <v>1.1102230246251565E-16</v>
      </c>
      <c r="Q697" s="1">
        <v>116</v>
      </c>
      <c r="R697" s="1">
        <v>17</v>
      </c>
      <c r="S697" s="1">
        <v>266</v>
      </c>
      <c r="W697" s="1">
        <v>4</v>
      </c>
      <c r="Z697" t="s">
        <v>790</v>
      </c>
      <c r="AA697" t="e">
        <f>#REF!</f>
        <v>#REF!</v>
      </c>
      <c r="AD697" s="35">
        <v>25</v>
      </c>
      <c r="AE697" s="37">
        <v>7</v>
      </c>
      <c r="AF697" s="37">
        <v>3</v>
      </c>
      <c r="AG697" s="41">
        <v>1585</v>
      </c>
      <c r="AH697" s="41">
        <f t="shared" si="127"/>
        <v>25007</v>
      </c>
      <c r="AI697" t="s">
        <v>918</v>
      </c>
    </row>
    <row r="698" spans="1:35" hidden="1" outlineLevel="1">
      <c r="A698" s="26" t="s">
        <v>147</v>
      </c>
      <c r="B698" s="11" t="s">
        <v>939</v>
      </c>
      <c r="E698" s="1">
        <f t="shared" si="135"/>
        <v>27795</v>
      </c>
      <c r="F698" s="1">
        <v>20211</v>
      </c>
      <c r="G698" s="1">
        <v>16300</v>
      </c>
      <c r="H698" s="2"/>
      <c r="I698" s="2">
        <f t="shared" si="136"/>
        <v>0.58643640942615582</v>
      </c>
      <c r="J698" s="10">
        <f t="shared" si="137"/>
        <v>1</v>
      </c>
      <c r="K698" s="9">
        <f t="shared" si="138"/>
        <v>3</v>
      </c>
      <c r="L698" s="8">
        <f t="shared" si="139"/>
        <v>2</v>
      </c>
      <c r="M698" s="2">
        <f t="shared" si="140"/>
        <v>0.49969418960244649</v>
      </c>
      <c r="N698" s="2">
        <f t="shared" si="141"/>
        <v>8.8649037596690058E-2</v>
      </c>
      <c r="O698" s="2">
        <f t="shared" si="142"/>
        <v>0.41165677280086349</v>
      </c>
      <c r="P698" s="2">
        <f t="shared" si="143"/>
        <v>-5.5511151231257827E-17</v>
      </c>
      <c r="Q698" s="1">
        <v>13889</v>
      </c>
      <c r="R698" s="1">
        <v>2464</v>
      </c>
      <c r="S698" s="1">
        <v>11442</v>
      </c>
      <c r="W698" s="1">
        <v>192</v>
      </c>
      <c r="Z698" t="s">
        <v>2895</v>
      </c>
      <c r="AA698" t="e">
        <f>#REF!</f>
        <v>#REF!</v>
      </c>
      <c r="AD698" s="35">
        <v>25</v>
      </c>
      <c r="AE698" s="37">
        <v>17</v>
      </c>
      <c r="AF698" s="37">
        <v>10</v>
      </c>
      <c r="AG698" s="41">
        <v>1605</v>
      </c>
      <c r="AH698" s="41">
        <f t="shared" si="127"/>
        <v>25017</v>
      </c>
      <c r="AI698" t="s">
        <v>918</v>
      </c>
    </row>
    <row r="699" spans="1:35" hidden="1" outlineLevel="1">
      <c r="A699" s="26" t="s">
        <v>401</v>
      </c>
      <c r="B699" s="11" t="s">
        <v>939</v>
      </c>
      <c r="E699" s="1">
        <f t="shared" si="135"/>
        <v>4024</v>
      </c>
      <c r="F699" s="1">
        <v>2376</v>
      </c>
      <c r="G699" s="1">
        <v>2191</v>
      </c>
      <c r="H699" s="2"/>
      <c r="I699" s="2">
        <f t="shared" si="136"/>
        <v>0.54448310139165013</v>
      </c>
      <c r="J699" s="10">
        <f t="shared" si="137"/>
        <v>2</v>
      </c>
      <c r="K699" s="9">
        <f t="shared" si="138"/>
        <v>3</v>
      </c>
      <c r="L699" s="8">
        <f t="shared" si="139"/>
        <v>1</v>
      </c>
      <c r="M699" s="2">
        <f t="shared" si="140"/>
        <v>0.24751491053677932</v>
      </c>
      <c r="N699" s="2">
        <f t="shared" si="141"/>
        <v>0.15009940357852883</v>
      </c>
      <c r="O699" s="2">
        <f t="shared" si="142"/>
        <v>0.60238568588469188</v>
      </c>
      <c r="P699" s="2">
        <f t="shared" si="143"/>
        <v>0</v>
      </c>
      <c r="Q699" s="1">
        <v>996</v>
      </c>
      <c r="R699" s="1">
        <v>604</v>
      </c>
      <c r="S699" s="1">
        <v>2424</v>
      </c>
      <c r="W699" s="1">
        <v>56</v>
      </c>
      <c r="Z699" s="11" t="s">
        <v>2820</v>
      </c>
      <c r="AA699" s="11" t="e">
        <f>#REF!</f>
        <v>#REF!</v>
      </c>
      <c r="AD699" s="35">
        <v>25</v>
      </c>
      <c r="AE699" s="37">
        <v>27</v>
      </c>
      <c r="AF699" s="37">
        <v>5</v>
      </c>
      <c r="AG699" s="41">
        <v>1885</v>
      </c>
      <c r="AH699" s="41">
        <f t="shared" si="127"/>
        <v>25027</v>
      </c>
      <c r="AI699" t="s">
        <v>918</v>
      </c>
    </row>
    <row r="700" spans="1:35" hidden="1" outlineLevel="1">
      <c r="A700" s="26" t="s">
        <v>1161</v>
      </c>
      <c r="B700" s="11" t="s">
        <v>939</v>
      </c>
      <c r="E700" s="1">
        <f t="shared" si="135"/>
        <v>2183</v>
      </c>
      <c r="F700" s="1">
        <v>1346</v>
      </c>
      <c r="G700" s="1">
        <v>1225</v>
      </c>
      <c r="H700" s="2"/>
      <c r="I700" s="2">
        <f t="shared" si="136"/>
        <v>0.56115437471369678</v>
      </c>
      <c r="J700" s="10">
        <f t="shared" si="137"/>
        <v>2</v>
      </c>
      <c r="K700" s="9">
        <f t="shared" si="138"/>
        <v>3</v>
      </c>
      <c r="L700" s="8">
        <f t="shared" si="139"/>
        <v>1</v>
      </c>
      <c r="M700" s="2">
        <f t="shared" si="140"/>
        <v>0.16994961062757674</v>
      </c>
      <c r="N700" s="2">
        <f t="shared" si="141"/>
        <v>0.14109024278515803</v>
      </c>
      <c r="O700" s="2">
        <f t="shared" si="142"/>
        <v>0.68896014658726523</v>
      </c>
      <c r="P700" s="2">
        <f t="shared" si="143"/>
        <v>0</v>
      </c>
      <c r="Q700" s="1">
        <v>371</v>
      </c>
      <c r="R700" s="1">
        <v>308</v>
      </c>
      <c r="S700" s="1">
        <v>1504</v>
      </c>
      <c r="W700" s="1">
        <v>29</v>
      </c>
      <c r="Z700" t="s">
        <v>2895</v>
      </c>
      <c r="AA700" t="e">
        <f>#REF!</f>
        <v>#REF!</v>
      </c>
      <c r="AD700" s="35">
        <v>25</v>
      </c>
      <c r="AE700" s="37">
        <v>17</v>
      </c>
      <c r="AF700" s="37">
        <v>15</v>
      </c>
      <c r="AG700" s="41">
        <v>1955</v>
      </c>
      <c r="AH700" s="41">
        <f t="shared" si="127"/>
        <v>25017</v>
      </c>
      <c r="AI700" t="s">
        <v>918</v>
      </c>
    </row>
    <row r="701" spans="1:35" hidden="1" outlineLevel="1">
      <c r="A701" s="26" t="s">
        <v>1291</v>
      </c>
      <c r="B701" s="11" t="s">
        <v>939</v>
      </c>
      <c r="E701" s="1">
        <f t="shared" si="135"/>
        <v>1251</v>
      </c>
      <c r="F701" s="1">
        <v>886</v>
      </c>
      <c r="G701" s="1">
        <v>859</v>
      </c>
      <c r="H701" s="2"/>
      <c r="I701" s="2">
        <f t="shared" si="136"/>
        <v>0.68665067945643488</v>
      </c>
      <c r="J701" s="10">
        <f t="shared" si="137"/>
        <v>2</v>
      </c>
      <c r="K701" s="9">
        <f t="shared" si="138"/>
        <v>3</v>
      </c>
      <c r="L701" s="8">
        <f t="shared" si="139"/>
        <v>1</v>
      </c>
      <c r="M701" s="2">
        <f t="shared" si="140"/>
        <v>0.30455635491606714</v>
      </c>
      <c r="N701" s="2">
        <f t="shared" si="141"/>
        <v>0.10231814548361311</v>
      </c>
      <c r="O701" s="2">
        <f t="shared" si="142"/>
        <v>0.59312549960031979</v>
      </c>
      <c r="P701" s="2">
        <f t="shared" si="143"/>
        <v>0</v>
      </c>
      <c r="Q701" s="1">
        <v>381</v>
      </c>
      <c r="R701" s="1">
        <v>128</v>
      </c>
      <c r="S701" s="1">
        <v>742</v>
      </c>
      <c r="W701" s="1">
        <v>18</v>
      </c>
      <c r="Z701" t="s">
        <v>2014</v>
      </c>
      <c r="AA701" t="e">
        <f>#REF!</f>
        <v>#REF!</v>
      </c>
      <c r="AD701" s="35">
        <v>25</v>
      </c>
      <c r="AE701" s="37">
        <v>11</v>
      </c>
      <c r="AF701" s="37">
        <v>5</v>
      </c>
      <c r="AG701" s="41">
        <v>2095</v>
      </c>
      <c r="AH701" s="41">
        <f t="shared" si="127"/>
        <v>25011</v>
      </c>
      <c r="AI701" t="s">
        <v>918</v>
      </c>
    </row>
    <row r="702" spans="1:35" hidden="1" outlineLevel="1">
      <c r="A702" s="26" t="s">
        <v>2102</v>
      </c>
      <c r="B702" s="11" t="s">
        <v>939</v>
      </c>
      <c r="E702" s="1">
        <f t="shared" si="135"/>
        <v>10034</v>
      </c>
      <c r="F702" s="1">
        <v>6080</v>
      </c>
      <c r="G702" s="1">
        <v>4661</v>
      </c>
      <c r="H702" s="2"/>
      <c r="I702" s="2">
        <f t="shared" si="136"/>
        <v>0.46452062985848114</v>
      </c>
      <c r="J702" s="10">
        <f t="shared" si="137"/>
        <v>2</v>
      </c>
      <c r="K702" s="9">
        <f t="shared" si="138"/>
        <v>3</v>
      </c>
      <c r="L702" s="8">
        <f t="shared" si="139"/>
        <v>1</v>
      </c>
      <c r="M702" s="2">
        <f t="shared" si="140"/>
        <v>0.29728921666334462</v>
      </c>
      <c r="N702" s="2">
        <f t="shared" si="141"/>
        <v>0.1345425553119394</v>
      </c>
      <c r="O702" s="2">
        <f t="shared" si="142"/>
        <v>0.568168228024716</v>
      </c>
      <c r="P702" s="2">
        <f t="shared" si="143"/>
        <v>0</v>
      </c>
      <c r="Q702" s="1">
        <v>2983</v>
      </c>
      <c r="R702" s="1">
        <v>1350</v>
      </c>
      <c r="S702" s="1">
        <v>5701</v>
      </c>
      <c r="W702" s="1">
        <v>68</v>
      </c>
      <c r="Z702" t="s">
        <v>2895</v>
      </c>
      <c r="AA702" t="e">
        <f>#REF!</f>
        <v>#REF!</v>
      </c>
      <c r="AD702" s="35">
        <v>25</v>
      </c>
      <c r="AE702" s="37">
        <v>17</v>
      </c>
      <c r="AF702" s="37">
        <v>20</v>
      </c>
      <c r="AG702" s="41">
        <v>2130</v>
      </c>
      <c r="AH702" s="41">
        <f t="shared" si="127"/>
        <v>25017</v>
      </c>
      <c r="AI702" t="s">
        <v>918</v>
      </c>
    </row>
    <row r="703" spans="1:35" hidden="1" outlineLevel="1">
      <c r="A703" s="26" t="s">
        <v>1292</v>
      </c>
      <c r="B703" s="11" t="s">
        <v>939</v>
      </c>
      <c r="E703" s="1">
        <f t="shared" si="135"/>
        <v>6801</v>
      </c>
      <c r="F703" s="1">
        <v>3271</v>
      </c>
      <c r="G703" s="1">
        <v>3068</v>
      </c>
      <c r="H703" s="2"/>
      <c r="I703" s="2">
        <f t="shared" si="136"/>
        <v>0.45111013086310836</v>
      </c>
      <c r="J703" s="10">
        <f t="shared" si="137"/>
        <v>2</v>
      </c>
      <c r="K703" s="9">
        <f t="shared" si="138"/>
        <v>3</v>
      </c>
      <c r="L703" s="8">
        <f t="shared" si="139"/>
        <v>1</v>
      </c>
      <c r="M703" s="2">
        <f t="shared" si="140"/>
        <v>0.24128804587560654</v>
      </c>
      <c r="N703" s="2">
        <f t="shared" si="141"/>
        <v>0.13880311718864874</v>
      </c>
      <c r="O703" s="2">
        <f t="shared" si="142"/>
        <v>0.61990883693574472</v>
      </c>
      <c r="P703" s="2">
        <f t="shared" si="143"/>
        <v>-1.1102230246251565E-16</v>
      </c>
      <c r="Q703" s="1">
        <v>1641</v>
      </c>
      <c r="R703" s="1">
        <v>944</v>
      </c>
      <c r="S703" s="1">
        <v>4216</v>
      </c>
      <c r="W703" s="1">
        <v>82</v>
      </c>
      <c r="Z703" s="11" t="s">
        <v>2820</v>
      </c>
      <c r="AA703" s="11" t="e">
        <f>#REF!</f>
        <v>#REF!</v>
      </c>
      <c r="AD703" s="35">
        <v>25</v>
      </c>
      <c r="AE703" s="37">
        <v>27</v>
      </c>
      <c r="AF703" s="37">
        <v>10</v>
      </c>
      <c r="AG703" s="41">
        <v>2480</v>
      </c>
      <c r="AH703" s="41">
        <f t="shared" ref="AH703:AH766" si="144">AD703*1000+AE703</f>
        <v>25027</v>
      </c>
      <c r="AI703" t="s">
        <v>918</v>
      </c>
    </row>
    <row r="704" spans="1:35" hidden="1" outlineLevel="1">
      <c r="A704" s="26" t="s">
        <v>2189</v>
      </c>
      <c r="B704" s="11" t="s">
        <v>939</v>
      </c>
      <c r="E704" s="1">
        <f t="shared" si="135"/>
        <v>25265</v>
      </c>
      <c r="F704" s="1">
        <v>13012</v>
      </c>
      <c r="G704" s="1">
        <v>10034</v>
      </c>
      <c r="H704" s="2"/>
      <c r="I704" s="2">
        <f t="shared" si="136"/>
        <v>0.39715020779734811</v>
      </c>
      <c r="J704" s="10">
        <f t="shared" si="137"/>
        <v>2</v>
      </c>
      <c r="K704" s="9">
        <f t="shared" si="138"/>
        <v>3</v>
      </c>
      <c r="L704" s="8">
        <f t="shared" si="139"/>
        <v>1</v>
      </c>
      <c r="M704" s="2">
        <f t="shared" si="140"/>
        <v>0.25885612507421335</v>
      </c>
      <c r="N704" s="2">
        <f t="shared" si="141"/>
        <v>0.13948149614090638</v>
      </c>
      <c r="O704" s="2">
        <f t="shared" si="142"/>
        <v>0.60166237878488027</v>
      </c>
      <c r="P704" s="2">
        <f t="shared" si="143"/>
        <v>0</v>
      </c>
      <c r="Q704" s="1">
        <v>6540</v>
      </c>
      <c r="R704" s="1">
        <v>3524</v>
      </c>
      <c r="S704" s="1">
        <v>15201</v>
      </c>
      <c r="W704" s="1">
        <v>237</v>
      </c>
      <c r="Z704" t="s">
        <v>1323</v>
      </c>
      <c r="AA704" t="e">
        <f>#REF!</f>
        <v>#REF!</v>
      </c>
      <c r="AD704" s="35">
        <v>25</v>
      </c>
      <c r="AE704" s="37">
        <v>5</v>
      </c>
      <c r="AF704" s="37">
        <v>10</v>
      </c>
      <c r="AG704" s="41">
        <v>2690</v>
      </c>
      <c r="AH704" s="41">
        <f t="shared" si="144"/>
        <v>25005</v>
      </c>
      <c r="AI704" t="s">
        <v>2943</v>
      </c>
    </row>
    <row r="705" spans="1:35" hidden="1" outlineLevel="1">
      <c r="A705" s="26" t="s">
        <v>1989</v>
      </c>
      <c r="B705" s="11" t="s">
        <v>939</v>
      </c>
      <c r="E705" s="1">
        <f t="shared" si="135"/>
        <v>11455</v>
      </c>
      <c r="F705" s="1">
        <v>6494</v>
      </c>
      <c r="G705" s="1">
        <v>5069</v>
      </c>
      <c r="H705" s="2"/>
      <c r="I705" s="2">
        <f t="shared" si="136"/>
        <v>0.44251418594500219</v>
      </c>
      <c r="J705" s="10">
        <f t="shared" si="137"/>
        <v>2</v>
      </c>
      <c r="K705" s="9">
        <f t="shared" si="138"/>
        <v>3</v>
      </c>
      <c r="L705" s="8">
        <f t="shared" si="139"/>
        <v>1</v>
      </c>
      <c r="M705" s="2">
        <f t="shared" si="140"/>
        <v>0.32090790048013967</v>
      </c>
      <c r="N705" s="2">
        <f t="shared" si="141"/>
        <v>0.12701876909646442</v>
      </c>
      <c r="O705" s="2">
        <f t="shared" si="142"/>
        <v>0.5520733304233959</v>
      </c>
      <c r="P705" s="2">
        <f t="shared" si="143"/>
        <v>1.1102230246251565E-16</v>
      </c>
      <c r="Q705" s="1">
        <v>3676</v>
      </c>
      <c r="R705" s="1">
        <v>1455</v>
      </c>
      <c r="S705" s="1">
        <v>6324</v>
      </c>
      <c r="W705" s="1">
        <v>96</v>
      </c>
      <c r="Z705" s="11" t="s">
        <v>2820</v>
      </c>
      <c r="AA705" s="11" t="e">
        <f>#REF!</f>
        <v>#REF!</v>
      </c>
      <c r="AD705" s="35">
        <v>25</v>
      </c>
      <c r="AE705" s="37">
        <v>27</v>
      </c>
      <c r="AF705" s="37">
        <v>15</v>
      </c>
      <c r="AG705" s="41">
        <v>2760</v>
      </c>
      <c r="AH705" s="41">
        <f t="shared" si="144"/>
        <v>25027</v>
      </c>
      <c r="AI705" t="s">
        <v>918</v>
      </c>
    </row>
    <row r="706" spans="1:35" hidden="1" outlineLevel="1">
      <c r="A706" s="26" t="s">
        <v>1990</v>
      </c>
      <c r="B706" s="11" t="s">
        <v>939</v>
      </c>
      <c r="E706" s="1">
        <f t="shared" si="135"/>
        <v>2984</v>
      </c>
      <c r="F706" s="1">
        <v>1847</v>
      </c>
      <c r="G706" s="1">
        <v>1753</v>
      </c>
      <c r="H706" s="2"/>
      <c r="I706" s="2">
        <f t="shared" si="136"/>
        <v>0.58746648793565681</v>
      </c>
      <c r="J706" s="10">
        <f t="shared" si="137"/>
        <v>2</v>
      </c>
      <c r="K706" s="9">
        <f t="shared" si="138"/>
        <v>3</v>
      </c>
      <c r="L706" s="8">
        <f t="shared" si="139"/>
        <v>1</v>
      </c>
      <c r="M706" s="2">
        <f t="shared" si="140"/>
        <v>0.35723860589812334</v>
      </c>
      <c r="N706" s="2">
        <f t="shared" si="141"/>
        <v>0.10589812332439678</v>
      </c>
      <c r="O706" s="2">
        <f t="shared" si="142"/>
        <v>0.53686327077747986</v>
      </c>
      <c r="P706" s="2">
        <f t="shared" si="143"/>
        <v>0</v>
      </c>
      <c r="Q706" s="1">
        <v>1066</v>
      </c>
      <c r="R706" s="1">
        <v>316</v>
      </c>
      <c r="S706" s="1">
        <v>1602</v>
      </c>
      <c r="W706" s="1">
        <v>23</v>
      </c>
      <c r="Z706" t="s">
        <v>981</v>
      </c>
      <c r="AA706" t="e">
        <f>#REF!</f>
        <v>#REF!</v>
      </c>
      <c r="AD706" s="35">
        <v>25</v>
      </c>
      <c r="AE706" s="37">
        <v>21</v>
      </c>
      <c r="AF706" s="37">
        <v>5</v>
      </c>
      <c r="AG706" s="41">
        <v>2935</v>
      </c>
      <c r="AH706" s="41">
        <f t="shared" si="144"/>
        <v>25021</v>
      </c>
      <c r="AI706" t="s">
        <v>918</v>
      </c>
    </row>
    <row r="707" spans="1:35" hidden="1" outlineLevel="1">
      <c r="A707" s="26" t="s">
        <v>2444</v>
      </c>
      <c r="B707" s="11" t="s">
        <v>939</v>
      </c>
      <c r="E707" s="1">
        <f t="shared" si="135"/>
        <v>4393</v>
      </c>
      <c r="F707" s="1">
        <v>2395</v>
      </c>
      <c r="G707" s="1">
        <v>1839</v>
      </c>
      <c r="H707" s="2"/>
      <c r="I707" s="2">
        <f t="shared" si="136"/>
        <v>0.41862053266560439</v>
      </c>
      <c r="J707" s="10">
        <f t="shared" si="137"/>
        <v>2</v>
      </c>
      <c r="K707" s="9">
        <f t="shared" si="138"/>
        <v>3</v>
      </c>
      <c r="L707" s="8">
        <f t="shared" si="139"/>
        <v>1</v>
      </c>
      <c r="M707" s="2">
        <f t="shared" si="140"/>
        <v>0.25631686774413842</v>
      </c>
      <c r="N707" s="2">
        <f t="shared" si="141"/>
        <v>0.14363760528112907</v>
      </c>
      <c r="O707" s="2">
        <f t="shared" si="142"/>
        <v>0.60004552697473257</v>
      </c>
      <c r="P707" s="2">
        <f t="shared" si="143"/>
        <v>-1.1102230246251565E-16</v>
      </c>
      <c r="Q707" s="1">
        <v>1126</v>
      </c>
      <c r="R707" s="1">
        <v>631</v>
      </c>
      <c r="S707" s="1">
        <v>2636</v>
      </c>
      <c r="W707" s="1">
        <v>54</v>
      </c>
      <c r="Z707" t="s">
        <v>2895</v>
      </c>
      <c r="AA707" t="e">
        <f>#REF!</f>
        <v>#REF!</v>
      </c>
      <c r="AD707" s="35">
        <v>25</v>
      </c>
      <c r="AE707" s="37">
        <v>17</v>
      </c>
      <c r="AF707" s="37">
        <v>25</v>
      </c>
      <c r="AG707" s="41">
        <v>3005</v>
      </c>
      <c r="AH707" s="41">
        <f t="shared" si="144"/>
        <v>25017</v>
      </c>
      <c r="AI707" t="s">
        <v>918</v>
      </c>
    </row>
    <row r="708" spans="1:35" hidden="1" outlineLevel="1">
      <c r="A708" s="26" t="s">
        <v>1926</v>
      </c>
      <c r="B708" s="11" t="s">
        <v>939</v>
      </c>
      <c r="E708" s="1">
        <f t="shared" si="135"/>
        <v>31060</v>
      </c>
      <c r="F708" s="1">
        <v>19922</v>
      </c>
      <c r="G708" s="1">
        <v>19514</v>
      </c>
      <c r="H708" s="2"/>
      <c r="I708" s="2">
        <f t="shared" si="136"/>
        <v>0.62826786864133932</v>
      </c>
      <c r="J708" s="10">
        <f t="shared" si="137"/>
        <v>2</v>
      </c>
      <c r="K708" s="9">
        <f t="shared" si="138"/>
        <v>3</v>
      </c>
      <c r="L708" s="8">
        <f t="shared" si="139"/>
        <v>1</v>
      </c>
      <c r="M708" s="2">
        <f t="shared" si="140"/>
        <v>0.25666452028332259</v>
      </c>
      <c r="N708" s="2">
        <f t="shared" si="141"/>
        <v>0.19655505473277526</v>
      </c>
      <c r="O708" s="2">
        <f t="shared" si="142"/>
        <v>0.54678042498390211</v>
      </c>
      <c r="P708" s="2">
        <f t="shared" si="143"/>
        <v>0</v>
      </c>
      <c r="Q708" s="1">
        <v>7972</v>
      </c>
      <c r="R708" s="1">
        <v>6105</v>
      </c>
      <c r="S708" s="1">
        <v>16983</v>
      </c>
      <c r="W708" s="1">
        <v>255</v>
      </c>
      <c r="Z708" t="s">
        <v>1926</v>
      </c>
      <c r="AA708" t="e">
        <f>#REF!</f>
        <v>#REF!</v>
      </c>
      <c r="AD708" s="35">
        <v>25</v>
      </c>
      <c r="AE708" s="37">
        <v>1</v>
      </c>
      <c r="AF708" s="37">
        <v>5</v>
      </c>
      <c r="AG708" s="41">
        <v>3600</v>
      </c>
      <c r="AH708" s="41">
        <f t="shared" si="144"/>
        <v>25001</v>
      </c>
      <c r="AI708" t="s">
        <v>2943</v>
      </c>
    </row>
    <row r="709" spans="1:35" hidden="1" outlineLevel="1">
      <c r="A709" s="26" t="s">
        <v>2445</v>
      </c>
      <c r="B709" s="11" t="s">
        <v>939</v>
      </c>
      <c r="E709" s="1">
        <f t="shared" si="135"/>
        <v>3311</v>
      </c>
      <c r="F709" s="1">
        <v>2000</v>
      </c>
      <c r="G709" s="1">
        <v>1803</v>
      </c>
      <c r="H709" s="2"/>
      <c r="I709" s="2">
        <f t="shared" si="136"/>
        <v>0.54454847478103297</v>
      </c>
      <c r="J709" s="10">
        <f t="shared" si="137"/>
        <v>2</v>
      </c>
      <c r="K709" s="9">
        <f t="shared" si="138"/>
        <v>3</v>
      </c>
      <c r="L709" s="8">
        <f t="shared" si="139"/>
        <v>1</v>
      </c>
      <c r="M709" s="2">
        <f t="shared" si="140"/>
        <v>0.27967381455753548</v>
      </c>
      <c r="N709" s="2">
        <f t="shared" si="141"/>
        <v>0.14980368468740562</v>
      </c>
      <c r="O709" s="2">
        <f t="shared" si="142"/>
        <v>0.57052250075505895</v>
      </c>
      <c r="P709" s="2">
        <f t="shared" si="143"/>
        <v>0</v>
      </c>
      <c r="Q709" s="1">
        <v>926</v>
      </c>
      <c r="R709" s="1">
        <v>496</v>
      </c>
      <c r="S709" s="1">
        <v>1889</v>
      </c>
      <c r="W709" s="1">
        <v>33</v>
      </c>
      <c r="Z709" s="11" t="s">
        <v>2820</v>
      </c>
      <c r="AA709" s="11" t="e">
        <f>#REF!</f>
        <v>#REF!</v>
      </c>
      <c r="AD709" s="35">
        <v>25</v>
      </c>
      <c r="AE709" s="37">
        <v>27</v>
      </c>
      <c r="AF709" s="37">
        <v>20</v>
      </c>
      <c r="AG709" s="41">
        <v>3740</v>
      </c>
      <c r="AH709" s="41">
        <f t="shared" si="144"/>
        <v>25027</v>
      </c>
      <c r="AI709" t="s">
        <v>918</v>
      </c>
    </row>
    <row r="710" spans="1:35" hidden="1" outlineLevel="1">
      <c r="A710" s="26" t="s">
        <v>768</v>
      </c>
      <c r="B710" s="11" t="s">
        <v>939</v>
      </c>
      <c r="E710" s="1">
        <f t="shared" si="135"/>
        <v>1180</v>
      </c>
      <c r="F710" s="1">
        <v>588</v>
      </c>
      <c r="G710" s="1">
        <v>554</v>
      </c>
      <c r="H710" s="2"/>
      <c r="I710" s="2">
        <f t="shared" si="136"/>
        <v>0.46949152542372879</v>
      </c>
      <c r="J710" s="10">
        <f t="shared" si="137"/>
        <v>2</v>
      </c>
      <c r="K710" s="9">
        <f t="shared" si="138"/>
        <v>3</v>
      </c>
      <c r="L710" s="8">
        <f t="shared" si="139"/>
        <v>1</v>
      </c>
      <c r="M710" s="2">
        <f t="shared" si="140"/>
        <v>0.26525423728813557</v>
      </c>
      <c r="N710" s="2">
        <f t="shared" si="141"/>
        <v>0.12627118644067797</v>
      </c>
      <c r="O710" s="2">
        <f t="shared" si="142"/>
        <v>0.6084745762711864</v>
      </c>
      <c r="P710" s="2">
        <f t="shared" si="143"/>
        <v>1.1102230246251565E-16</v>
      </c>
      <c r="Q710" s="1">
        <v>313</v>
      </c>
      <c r="R710" s="1">
        <v>149</v>
      </c>
      <c r="S710" s="1">
        <v>718</v>
      </c>
      <c r="W710" s="1">
        <v>10</v>
      </c>
      <c r="Z710" t="s">
        <v>2305</v>
      </c>
      <c r="AA710" t="e">
        <f>#REF!</f>
        <v>#REF!</v>
      </c>
      <c r="AD710" s="35">
        <v>25</v>
      </c>
      <c r="AE710" s="37">
        <v>3</v>
      </c>
      <c r="AF710" s="37">
        <v>15</v>
      </c>
      <c r="AG710" s="41">
        <v>4545</v>
      </c>
      <c r="AH710" s="41">
        <f t="shared" si="144"/>
        <v>25003</v>
      </c>
      <c r="AI710" t="s">
        <v>918</v>
      </c>
    </row>
    <row r="711" spans="1:35" hidden="1" outlineLevel="1">
      <c r="A711" s="26" t="s">
        <v>2376</v>
      </c>
      <c r="B711" s="11" t="s">
        <v>939</v>
      </c>
      <c r="E711" s="1">
        <f t="shared" si="135"/>
        <v>8940</v>
      </c>
      <c r="F711" s="1">
        <v>5710</v>
      </c>
      <c r="G711" s="1">
        <v>5424</v>
      </c>
      <c r="H711" s="2"/>
      <c r="I711" s="2">
        <f t="shared" si="136"/>
        <v>0.60671140939597312</v>
      </c>
      <c r="J711" s="10">
        <f t="shared" si="137"/>
        <v>2</v>
      </c>
      <c r="K711" s="9">
        <f t="shared" si="138"/>
        <v>3</v>
      </c>
      <c r="L711" s="8">
        <f t="shared" si="139"/>
        <v>1</v>
      </c>
      <c r="M711" s="2">
        <f t="shared" si="140"/>
        <v>0.27796420581655479</v>
      </c>
      <c r="N711" s="2">
        <f t="shared" si="141"/>
        <v>0.14988814317673377</v>
      </c>
      <c r="O711" s="2">
        <f t="shared" si="142"/>
        <v>0.57214765100671139</v>
      </c>
      <c r="P711" s="2">
        <f t="shared" si="143"/>
        <v>0</v>
      </c>
      <c r="Q711" s="1">
        <v>2485</v>
      </c>
      <c r="R711" s="1">
        <v>1340</v>
      </c>
      <c r="S711" s="1">
        <v>5115</v>
      </c>
      <c r="W711" s="1">
        <v>53</v>
      </c>
      <c r="Z711" t="s">
        <v>2895</v>
      </c>
      <c r="AA711" t="e">
        <f>#REF!</f>
        <v>#REF!</v>
      </c>
      <c r="AD711" s="35">
        <v>25</v>
      </c>
      <c r="AE711" s="37">
        <v>17</v>
      </c>
      <c r="AF711" s="37">
        <v>30</v>
      </c>
      <c r="AG711" s="41">
        <v>4615</v>
      </c>
      <c r="AH711" s="41">
        <f t="shared" si="144"/>
        <v>25017</v>
      </c>
      <c r="AI711" t="s">
        <v>918</v>
      </c>
    </row>
    <row r="712" spans="1:35" hidden="1" outlineLevel="1">
      <c r="A712" s="26" t="s">
        <v>749</v>
      </c>
      <c r="B712" s="11" t="s">
        <v>939</v>
      </c>
      <c r="E712" s="1">
        <f t="shared" si="135"/>
        <v>9039</v>
      </c>
      <c r="F712" s="1">
        <v>5101</v>
      </c>
      <c r="G712" s="1">
        <v>4812</v>
      </c>
      <c r="H712" s="2"/>
      <c r="I712" s="2">
        <f t="shared" si="136"/>
        <v>0.53235977431131765</v>
      </c>
      <c r="J712" s="10">
        <f t="shared" si="137"/>
        <v>2</v>
      </c>
      <c r="K712" s="9">
        <f t="shared" si="138"/>
        <v>3</v>
      </c>
      <c r="L712" s="8">
        <f t="shared" si="139"/>
        <v>1</v>
      </c>
      <c r="M712" s="2">
        <f t="shared" si="140"/>
        <v>0.30633919681380684</v>
      </c>
      <c r="N712" s="2">
        <f t="shared" si="141"/>
        <v>0.14680827525168713</v>
      </c>
      <c r="O712" s="2">
        <f t="shared" si="142"/>
        <v>0.54685252793450601</v>
      </c>
      <c r="P712" s="2">
        <f t="shared" si="143"/>
        <v>0</v>
      </c>
      <c r="Q712" s="1">
        <v>2769</v>
      </c>
      <c r="R712" s="1">
        <v>1327</v>
      </c>
      <c r="S712" s="1">
        <v>4943</v>
      </c>
      <c r="W712" s="1">
        <v>101</v>
      </c>
      <c r="Z712" t="s">
        <v>333</v>
      </c>
      <c r="AA712" t="e">
        <f>#REF!</f>
        <v>#REF!</v>
      </c>
      <c r="AD712" s="35">
        <v>25</v>
      </c>
      <c r="AE712" s="37">
        <v>15</v>
      </c>
      <c r="AF712" s="37">
        <v>10</v>
      </c>
      <c r="AG712" s="41">
        <v>4825</v>
      </c>
      <c r="AH712" s="41">
        <f t="shared" si="144"/>
        <v>25015</v>
      </c>
      <c r="AI712" t="s">
        <v>918</v>
      </c>
    </row>
    <row r="713" spans="1:35" hidden="1" outlineLevel="1">
      <c r="A713" s="26" t="s">
        <v>1218</v>
      </c>
      <c r="B713" s="11" t="s">
        <v>939</v>
      </c>
      <c r="E713" s="1">
        <f t="shared" si="135"/>
        <v>9854</v>
      </c>
      <c r="F713" s="1">
        <v>5924</v>
      </c>
      <c r="G713" s="1">
        <v>4476</v>
      </c>
      <c r="H713" s="2"/>
      <c r="I713" s="2">
        <f t="shared" si="136"/>
        <v>0.45423178404708747</v>
      </c>
      <c r="J713" s="10">
        <f t="shared" si="137"/>
        <v>2</v>
      </c>
      <c r="K713" s="9">
        <f t="shared" si="138"/>
        <v>3</v>
      </c>
      <c r="L713" s="8">
        <f t="shared" si="139"/>
        <v>1</v>
      </c>
      <c r="M713" s="2">
        <f t="shared" si="140"/>
        <v>0.30688045463771058</v>
      </c>
      <c r="N713" s="2">
        <f t="shared" si="141"/>
        <v>0.1399431702861782</v>
      </c>
      <c r="O713" s="2">
        <f t="shared" si="142"/>
        <v>0.55317637507611117</v>
      </c>
      <c r="P713" s="2">
        <f t="shared" si="143"/>
        <v>0</v>
      </c>
      <c r="Q713" s="1">
        <v>3024</v>
      </c>
      <c r="R713" s="1">
        <v>1379</v>
      </c>
      <c r="S713" s="1">
        <v>5451</v>
      </c>
      <c r="W713" s="1">
        <v>63</v>
      </c>
      <c r="Z713" t="s">
        <v>981</v>
      </c>
      <c r="AA713" t="e">
        <f>#REF!</f>
        <v>#REF!</v>
      </c>
      <c r="AD713" s="35">
        <v>25</v>
      </c>
      <c r="AE713" s="37">
        <v>21</v>
      </c>
      <c r="AF713" s="37">
        <v>10</v>
      </c>
      <c r="AG713" s="41">
        <v>4930</v>
      </c>
      <c r="AH713" s="41">
        <f t="shared" si="144"/>
        <v>25021</v>
      </c>
      <c r="AI713" t="s">
        <v>918</v>
      </c>
    </row>
    <row r="714" spans="1:35" hidden="1" outlineLevel="1">
      <c r="A714" s="26" t="s">
        <v>2629</v>
      </c>
      <c r="B714" s="11" t="s">
        <v>939</v>
      </c>
      <c r="E714" s="1">
        <f t="shared" si="135"/>
        <v>15619</v>
      </c>
      <c r="F714" s="1">
        <v>11039</v>
      </c>
      <c r="G714" s="1">
        <v>8369</v>
      </c>
      <c r="H714" s="2"/>
      <c r="I714" s="2">
        <f t="shared" si="136"/>
        <v>0.53582175555413281</v>
      </c>
      <c r="J714" s="10">
        <f t="shared" si="137"/>
        <v>2</v>
      </c>
      <c r="K714" s="9">
        <f t="shared" si="138"/>
        <v>3</v>
      </c>
      <c r="L714" s="8">
        <f t="shared" si="139"/>
        <v>1</v>
      </c>
      <c r="M714" s="2">
        <f t="shared" si="140"/>
        <v>0.36090658812984183</v>
      </c>
      <c r="N714" s="2">
        <f t="shared" si="141"/>
        <v>0.11249119661950188</v>
      </c>
      <c r="O714" s="2">
        <f t="shared" si="142"/>
        <v>0.5266022152506562</v>
      </c>
      <c r="P714" s="2">
        <f t="shared" si="143"/>
        <v>0</v>
      </c>
      <c r="Q714" s="1">
        <v>5637</v>
      </c>
      <c r="R714" s="1">
        <v>1757</v>
      </c>
      <c r="S714" s="1">
        <v>8225</v>
      </c>
      <c r="W714" s="1">
        <v>66</v>
      </c>
      <c r="Z714" t="s">
        <v>2895</v>
      </c>
      <c r="AA714" t="e">
        <f>#REF!</f>
        <v>#REF!</v>
      </c>
      <c r="AD714" s="35">
        <v>25</v>
      </c>
      <c r="AE714" s="37">
        <v>17</v>
      </c>
      <c r="AF714" s="37">
        <v>35</v>
      </c>
      <c r="AG714" s="41">
        <v>5070</v>
      </c>
      <c r="AH714" s="41">
        <f t="shared" si="144"/>
        <v>25017</v>
      </c>
      <c r="AI714" t="s">
        <v>918</v>
      </c>
    </row>
    <row r="715" spans="1:35" hidden="1" outlineLevel="1">
      <c r="A715" s="26" t="s">
        <v>741</v>
      </c>
      <c r="B715" s="11" t="s">
        <v>939</v>
      </c>
      <c r="E715" s="1">
        <f t="shared" si="135"/>
        <v>3965</v>
      </c>
      <c r="F715" s="1">
        <v>2168</v>
      </c>
      <c r="G715" s="1">
        <v>1596</v>
      </c>
      <c r="H715" s="2"/>
      <c r="I715" s="2">
        <f t="shared" si="136"/>
        <v>0.40252206809583857</v>
      </c>
      <c r="J715" s="10">
        <f t="shared" si="137"/>
        <v>2</v>
      </c>
      <c r="K715" s="9">
        <f t="shared" si="138"/>
        <v>3</v>
      </c>
      <c r="L715" s="8">
        <f t="shared" si="139"/>
        <v>1</v>
      </c>
      <c r="M715" s="2">
        <f t="shared" si="140"/>
        <v>0.25018915510718792</v>
      </c>
      <c r="N715" s="2">
        <f t="shared" si="141"/>
        <v>0.13593947036569987</v>
      </c>
      <c r="O715" s="2">
        <f t="shared" si="142"/>
        <v>0.61387137452711227</v>
      </c>
      <c r="P715" s="2">
        <f t="shared" si="143"/>
        <v>-1.1102230246251565E-16</v>
      </c>
      <c r="Q715" s="1">
        <v>992</v>
      </c>
      <c r="R715" s="1">
        <v>539</v>
      </c>
      <c r="S715" s="1">
        <v>2434</v>
      </c>
      <c r="W715" s="1">
        <v>23</v>
      </c>
      <c r="Z715" t="s">
        <v>1323</v>
      </c>
      <c r="AA715" t="e">
        <f>#REF!</f>
        <v>#REF!</v>
      </c>
      <c r="AD715" s="35">
        <v>25</v>
      </c>
      <c r="AE715" s="37">
        <v>5</v>
      </c>
      <c r="AF715" s="37">
        <v>15</v>
      </c>
      <c r="AG715" s="41">
        <v>5280</v>
      </c>
      <c r="AH715" s="41">
        <f t="shared" si="144"/>
        <v>25005</v>
      </c>
      <c r="AI715" t="s">
        <v>918</v>
      </c>
    </row>
    <row r="716" spans="1:35" hidden="1" outlineLevel="1">
      <c r="A716" s="26" t="s">
        <v>2556</v>
      </c>
      <c r="B716" s="11" t="s">
        <v>939</v>
      </c>
      <c r="E716" s="1">
        <f t="shared" si="135"/>
        <v>1796</v>
      </c>
      <c r="F716" s="1">
        <v>1276</v>
      </c>
      <c r="G716" s="1">
        <v>927</v>
      </c>
      <c r="H716" s="2"/>
      <c r="I716" s="2">
        <f t="shared" si="136"/>
        <v>0.51614699331848557</v>
      </c>
      <c r="J716" s="10">
        <f t="shared" si="137"/>
        <v>2</v>
      </c>
      <c r="K716" s="9">
        <f t="shared" si="138"/>
        <v>3</v>
      </c>
      <c r="L716" s="8">
        <f t="shared" si="139"/>
        <v>1</v>
      </c>
      <c r="M716" s="2">
        <f t="shared" si="140"/>
        <v>0.20657015590200445</v>
      </c>
      <c r="N716" s="2">
        <f t="shared" si="141"/>
        <v>0.15144766146993319</v>
      </c>
      <c r="O716" s="2">
        <f t="shared" si="142"/>
        <v>0.64198218262806239</v>
      </c>
      <c r="P716" s="2">
        <f t="shared" si="143"/>
        <v>0</v>
      </c>
      <c r="Q716" s="1">
        <v>371</v>
      </c>
      <c r="R716" s="1">
        <v>272</v>
      </c>
      <c r="S716" s="1">
        <v>1153</v>
      </c>
      <c r="W716" s="1">
        <v>15</v>
      </c>
      <c r="Z716" s="11" t="s">
        <v>2820</v>
      </c>
      <c r="AA716" s="11" t="e">
        <f>#REF!</f>
        <v>#REF!</v>
      </c>
      <c r="AD716" s="35">
        <v>25</v>
      </c>
      <c r="AE716" s="37">
        <v>27</v>
      </c>
      <c r="AF716" s="37">
        <v>25</v>
      </c>
      <c r="AG716" s="41">
        <v>5490</v>
      </c>
      <c r="AH716" s="41">
        <f t="shared" si="144"/>
        <v>25027</v>
      </c>
      <c r="AI716" t="s">
        <v>918</v>
      </c>
    </row>
    <row r="717" spans="1:35" hidden="1" outlineLevel="1">
      <c r="A717" s="26" t="s">
        <v>525</v>
      </c>
      <c r="B717" s="11" t="s">
        <v>939</v>
      </c>
      <c r="E717" s="1">
        <f t="shared" si="135"/>
        <v>1500</v>
      </c>
      <c r="F717" s="1">
        <v>917</v>
      </c>
      <c r="G717" s="1">
        <v>878</v>
      </c>
      <c r="H717" s="2"/>
      <c r="I717" s="2">
        <f t="shared" si="136"/>
        <v>0.58533333333333337</v>
      </c>
      <c r="J717" s="10">
        <f t="shared" si="137"/>
        <v>2</v>
      </c>
      <c r="K717" s="9">
        <f t="shared" si="138"/>
        <v>3</v>
      </c>
      <c r="L717" s="8">
        <f t="shared" si="139"/>
        <v>1</v>
      </c>
      <c r="M717" s="2">
        <f t="shared" si="140"/>
        <v>0.16533333333333333</v>
      </c>
      <c r="N717" s="2">
        <f t="shared" si="141"/>
        <v>0.13666666666666666</v>
      </c>
      <c r="O717" s="2">
        <f t="shared" si="142"/>
        <v>0.69799999999999995</v>
      </c>
      <c r="P717" s="2">
        <f t="shared" si="143"/>
        <v>0</v>
      </c>
      <c r="Q717" s="1">
        <v>248</v>
      </c>
      <c r="R717" s="1">
        <v>205</v>
      </c>
      <c r="S717" s="1">
        <v>1047</v>
      </c>
      <c r="W717" s="1">
        <v>16</v>
      </c>
      <c r="Z717" t="s">
        <v>2014</v>
      </c>
      <c r="AA717" t="e">
        <f>#REF!</f>
        <v>#REF!</v>
      </c>
      <c r="AD717" s="35">
        <v>25</v>
      </c>
      <c r="AE717" s="37">
        <v>11</v>
      </c>
      <c r="AF717" s="37">
        <v>10</v>
      </c>
      <c r="AG717" s="41">
        <v>5560</v>
      </c>
      <c r="AH717" s="41">
        <f t="shared" si="144"/>
        <v>25011</v>
      </c>
      <c r="AI717" t="s">
        <v>918</v>
      </c>
    </row>
    <row r="718" spans="1:35" hidden="1" outlineLevel="1">
      <c r="A718" s="26" t="s">
        <v>347</v>
      </c>
      <c r="B718" s="11" t="s">
        <v>939</v>
      </c>
      <c r="E718" s="1">
        <f t="shared" si="135"/>
        <v>23650</v>
      </c>
      <c r="F718" s="1">
        <v>15614</v>
      </c>
      <c r="G718" s="1">
        <v>14992</v>
      </c>
      <c r="H718" s="2"/>
      <c r="I718" s="2">
        <f t="shared" si="136"/>
        <v>0.63391120507399579</v>
      </c>
      <c r="J718" s="10">
        <f t="shared" si="137"/>
        <v>2</v>
      </c>
      <c r="K718" s="9">
        <f t="shared" si="138"/>
        <v>3</v>
      </c>
      <c r="L718" s="8">
        <f t="shared" si="139"/>
        <v>1</v>
      </c>
      <c r="M718" s="2">
        <f t="shared" si="140"/>
        <v>0.2781818181818182</v>
      </c>
      <c r="N718" s="2">
        <f t="shared" si="141"/>
        <v>0.13158562367864693</v>
      </c>
      <c r="O718" s="2">
        <f t="shared" si="142"/>
        <v>0.5902325581395349</v>
      </c>
      <c r="P718" s="2">
        <f t="shared" si="143"/>
        <v>0</v>
      </c>
      <c r="Q718" s="1">
        <v>6579</v>
      </c>
      <c r="R718" s="1">
        <v>3112</v>
      </c>
      <c r="S718" s="1">
        <v>13959</v>
      </c>
      <c r="W718" s="1">
        <v>187</v>
      </c>
      <c r="Z718" t="s">
        <v>2532</v>
      </c>
      <c r="AA718" t="e">
        <f>#REF!</f>
        <v>#REF!</v>
      </c>
      <c r="AD718" s="35">
        <v>25</v>
      </c>
      <c r="AE718" s="37">
        <v>9</v>
      </c>
      <c r="AF718" s="37">
        <v>15</v>
      </c>
      <c r="AG718" s="41">
        <v>5595</v>
      </c>
      <c r="AH718" s="41">
        <f t="shared" si="144"/>
        <v>25009</v>
      </c>
      <c r="AI718" t="s">
        <v>2943</v>
      </c>
    </row>
    <row r="719" spans="1:35" hidden="1" outlineLevel="1">
      <c r="A719" s="26" t="s">
        <v>1252</v>
      </c>
      <c r="B719" s="11" t="s">
        <v>939</v>
      </c>
      <c r="E719" s="1">
        <f t="shared" si="135"/>
        <v>22302</v>
      </c>
      <c r="F719" s="1">
        <v>13691</v>
      </c>
      <c r="G719" s="1">
        <v>10333</v>
      </c>
      <c r="H719" s="2"/>
      <c r="I719" s="2">
        <f t="shared" si="136"/>
        <v>0.46332167518608197</v>
      </c>
      <c r="J719" s="10">
        <f t="shared" si="137"/>
        <v>2</v>
      </c>
      <c r="K719" s="9">
        <f t="shared" si="138"/>
        <v>3</v>
      </c>
      <c r="L719" s="8">
        <f t="shared" si="139"/>
        <v>1</v>
      </c>
      <c r="M719" s="2">
        <f t="shared" si="140"/>
        <v>0.32934265985113442</v>
      </c>
      <c r="N719" s="2">
        <f t="shared" si="141"/>
        <v>0.12998834185274863</v>
      </c>
      <c r="O719" s="2">
        <f t="shared" si="142"/>
        <v>0.54066899829611692</v>
      </c>
      <c r="P719" s="2">
        <f t="shared" si="143"/>
        <v>0</v>
      </c>
      <c r="Q719" s="1">
        <v>7345</v>
      </c>
      <c r="R719" s="1">
        <v>2899</v>
      </c>
      <c r="S719" s="1">
        <v>12058</v>
      </c>
      <c r="W719" s="1">
        <v>186</v>
      </c>
      <c r="Z719" t="s">
        <v>2895</v>
      </c>
      <c r="AA719" t="e">
        <f>#REF!</f>
        <v>#REF!</v>
      </c>
      <c r="AD719" s="35">
        <v>25</v>
      </c>
      <c r="AE719" s="37">
        <v>17</v>
      </c>
      <c r="AF719" s="37">
        <v>40</v>
      </c>
      <c r="AG719" s="41">
        <v>5805</v>
      </c>
      <c r="AH719" s="41">
        <f t="shared" si="144"/>
        <v>25017</v>
      </c>
      <c r="AI719" t="s">
        <v>918</v>
      </c>
    </row>
    <row r="720" spans="1:35" hidden="1" outlineLevel="1">
      <c r="A720" s="26" t="s">
        <v>418</v>
      </c>
      <c r="B720" s="11" t="s">
        <v>939</v>
      </c>
      <c r="E720" s="1">
        <f t="shared" si="135"/>
        <v>5789</v>
      </c>
      <c r="F720" s="1">
        <v>2982</v>
      </c>
      <c r="G720" s="1">
        <v>2343</v>
      </c>
      <c r="H720" s="2"/>
      <c r="I720" s="2">
        <f t="shared" si="136"/>
        <v>0.40473311452755223</v>
      </c>
      <c r="J720" s="10">
        <f t="shared" si="137"/>
        <v>2</v>
      </c>
      <c r="K720" s="9">
        <f t="shared" si="138"/>
        <v>3</v>
      </c>
      <c r="L720" s="8">
        <f t="shared" si="139"/>
        <v>1</v>
      </c>
      <c r="M720" s="2">
        <f t="shared" si="140"/>
        <v>0.30937985835204701</v>
      </c>
      <c r="N720" s="2">
        <f t="shared" si="141"/>
        <v>0.10537225773017793</v>
      </c>
      <c r="O720" s="2">
        <f t="shared" si="142"/>
        <v>0.58524788391777505</v>
      </c>
      <c r="P720" s="2">
        <f t="shared" si="143"/>
        <v>0</v>
      </c>
      <c r="Q720" s="1">
        <v>1791</v>
      </c>
      <c r="R720" s="1">
        <v>610</v>
      </c>
      <c r="S720" s="1">
        <v>3388</v>
      </c>
      <c r="W720" s="1">
        <v>42</v>
      </c>
      <c r="Z720" s="11" t="s">
        <v>2820</v>
      </c>
      <c r="AA720" s="11" t="e">
        <f>#REF!</f>
        <v>#REF!</v>
      </c>
      <c r="AD720" s="35">
        <v>25</v>
      </c>
      <c r="AE720" s="37">
        <v>27</v>
      </c>
      <c r="AF720" s="37">
        <v>30</v>
      </c>
      <c r="AG720" s="41">
        <v>6015</v>
      </c>
      <c r="AH720" s="41">
        <f t="shared" si="144"/>
        <v>25027</v>
      </c>
      <c r="AI720" t="s">
        <v>918</v>
      </c>
    </row>
    <row r="721" spans="1:35" hidden="1" outlineLevel="1">
      <c r="A721" s="26" t="s">
        <v>49</v>
      </c>
      <c r="B721" s="11" t="s">
        <v>939</v>
      </c>
      <c r="E721" s="1">
        <f t="shared" si="135"/>
        <v>834</v>
      </c>
      <c r="F721" s="1">
        <v>490</v>
      </c>
      <c r="G721" s="1">
        <v>454</v>
      </c>
      <c r="H721" s="2"/>
      <c r="I721" s="2">
        <f t="shared" si="136"/>
        <v>0.54436450839328532</v>
      </c>
      <c r="J721" s="10">
        <f t="shared" si="137"/>
        <v>3</v>
      </c>
      <c r="K721" s="9">
        <f t="shared" si="138"/>
        <v>2</v>
      </c>
      <c r="L721" s="8">
        <f t="shared" si="139"/>
        <v>1</v>
      </c>
      <c r="M721" s="2">
        <f t="shared" si="140"/>
        <v>0.17386091127098321</v>
      </c>
      <c r="N721" s="2">
        <f t="shared" si="141"/>
        <v>0.21822541966426859</v>
      </c>
      <c r="O721" s="2">
        <f t="shared" si="142"/>
        <v>0.6079136690647482</v>
      </c>
      <c r="P721" s="2">
        <f t="shared" si="143"/>
        <v>0</v>
      </c>
      <c r="Q721" s="1">
        <v>145</v>
      </c>
      <c r="R721" s="1">
        <v>182</v>
      </c>
      <c r="S721" s="1">
        <v>507</v>
      </c>
      <c r="W721" s="1">
        <v>12</v>
      </c>
      <c r="Z721" t="s">
        <v>1058</v>
      </c>
      <c r="AA721" t="e">
        <f>#REF!</f>
        <v>#REF!</v>
      </c>
      <c r="AD721" s="35">
        <v>25</v>
      </c>
      <c r="AE721" s="37">
        <v>13</v>
      </c>
      <c r="AF721" s="37">
        <v>10</v>
      </c>
      <c r="AG721" s="41">
        <v>6085</v>
      </c>
      <c r="AH721" s="41">
        <f t="shared" si="144"/>
        <v>25013</v>
      </c>
      <c r="AI721" t="s">
        <v>918</v>
      </c>
    </row>
    <row r="722" spans="1:35" hidden="1" outlineLevel="1">
      <c r="A722" s="26" t="s">
        <v>2240</v>
      </c>
      <c r="B722" s="11" t="s">
        <v>939</v>
      </c>
      <c r="E722" s="1">
        <f t="shared" si="135"/>
        <v>3049</v>
      </c>
      <c r="F722" s="1">
        <v>2194</v>
      </c>
      <c r="G722" s="1">
        <v>1603</v>
      </c>
      <c r="H722" s="2"/>
      <c r="I722" s="2">
        <f t="shared" si="136"/>
        <v>0.52574614627746807</v>
      </c>
      <c r="J722" s="10">
        <f t="shared" si="137"/>
        <v>3</v>
      </c>
      <c r="K722" s="9">
        <f t="shared" si="138"/>
        <v>2</v>
      </c>
      <c r="L722" s="8">
        <f t="shared" si="139"/>
        <v>1</v>
      </c>
      <c r="M722" s="2">
        <f t="shared" si="140"/>
        <v>0.20564119383404394</v>
      </c>
      <c r="N722" s="2">
        <f t="shared" si="141"/>
        <v>0.2226959658904559</v>
      </c>
      <c r="O722" s="2">
        <f t="shared" si="142"/>
        <v>0.57166284027550018</v>
      </c>
      <c r="P722" s="2">
        <f t="shared" si="143"/>
        <v>0</v>
      </c>
      <c r="Q722" s="1">
        <v>627</v>
      </c>
      <c r="R722" s="1">
        <v>679</v>
      </c>
      <c r="S722" s="1">
        <v>1743</v>
      </c>
      <c r="W722" s="1">
        <v>12</v>
      </c>
      <c r="Z722" s="11" t="s">
        <v>2820</v>
      </c>
      <c r="AA722" s="11" t="e">
        <f>#REF!</f>
        <v>#REF!</v>
      </c>
      <c r="AD722" s="35">
        <v>25</v>
      </c>
      <c r="AE722" s="37">
        <v>27</v>
      </c>
      <c r="AF722" s="37">
        <v>35</v>
      </c>
      <c r="AG722" s="41">
        <v>6365</v>
      </c>
      <c r="AH722" s="41">
        <f t="shared" si="144"/>
        <v>25027</v>
      </c>
      <c r="AI722" t="s">
        <v>918</v>
      </c>
    </row>
    <row r="723" spans="1:35" hidden="1" outlineLevel="1">
      <c r="A723" s="26" t="s">
        <v>882</v>
      </c>
      <c r="B723" s="11" t="s">
        <v>939</v>
      </c>
      <c r="E723" s="1">
        <f t="shared" si="135"/>
        <v>343672</v>
      </c>
      <c r="F723" s="1">
        <v>157120</v>
      </c>
      <c r="G723" s="1">
        <v>135664</v>
      </c>
      <c r="H723" s="2"/>
      <c r="I723" s="2">
        <f t="shared" si="136"/>
        <v>0.39474848110989547</v>
      </c>
      <c r="J723" s="10">
        <f t="shared" si="137"/>
        <v>1</v>
      </c>
      <c r="K723" s="9">
        <f t="shared" si="138"/>
        <v>3</v>
      </c>
      <c r="L723" s="8">
        <f t="shared" si="139"/>
        <v>2</v>
      </c>
      <c r="M723" s="2">
        <f t="shared" si="140"/>
        <v>0.54603226332084076</v>
      </c>
      <c r="N723" s="2">
        <f t="shared" si="141"/>
        <v>8.0154915151656236E-2</v>
      </c>
      <c r="O723" s="2">
        <f t="shared" si="142"/>
        <v>0.37381282152750295</v>
      </c>
      <c r="P723" s="2">
        <f t="shared" si="143"/>
        <v>5.5511151231257827E-17</v>
      </c>
      <c r="Q723" s="1">
        <v>187656</v>
      </c>
      <c r="R723" s="1">
        <v>27547</v>
      </c>
      <c r="S723" s="1">
        <v>128469</v>
      </c>
      <c r="W723" s="1">
        <v>3247</v>
      </c>
      <c r="Z723" t="s">
        <v>427</v>
      </c>
      <c r="AA723" t="e">
        <f>#REF!</f>
        <v>#REF!</v>
      </c>
      <c r="AD723" s="35">
        <v>25</v>
      </c>
      <c r="AE723" s="37">
        <v>25</v>
      </c>
      <c r="AF723" s="37">
        <v>5</v>
      </c>
      <c r="AG723" s="41">
        <v>7000</v>
      </c>
      <c r="AH723" s="41">
        <f t="shared" si="144"/>
        <v>25025</v>
      </c>
      <c r="AI723" t="s">
        <v>2943</v>
      </c>
    </row>
    <row r="724" spans="1:35" hidden="1" outlineLevel="1">
      <c r="A724" s="26" t="s">
        <v>1135</v>
      </c>
      <c r="B724" s="11" t="s">
        <v>939</v>
      </c>
      <c r="E724" s="1">
        <f t="shared" si="135"/>
        <v>12170</v>
      </c>
      <c r="F724" s="1">
        <v>7766</v>
      </c>
      <c r="G724" s="1">
        <v>7524</v>
      </c>
      <c r="H724" s="2"/>
      <c r="I724" s="2">
        <f t="shared" si="136"/>
        <v>0.61824157764995891</v>
      </c>
      <c r="J724" s="10">
        <f t="shared" si="137"/>
        <v>2</v>
      </c>
      <c r="K724" s="9">
        <f t="shared" si="138"/>
        <v>3</v>
      </c>
      <c r="L724" s="8">
        <f t="shared" si="139"/>
        <v>1</v>
      </c>
      <c r="M724" s="2">
        <f t="shared" si="140"/>
        <v>0.23089564502875926</v>
      </c>
      <c r="N724" s="2">
        <f t="shared" si="141"/>
        <v>0.17009038619556285</v>
      </c>
      <c r="O724" s="2">
        <f t="shared" si="142"/>
        <v>0.59901396877567792</v>
      </c>
      <c r="P724" s="2">
        <f t="shared" si="143"/>
        <v>0</v>
      </c>
      <c r="Q724" s="1">
        <v>2810</v>
      </c>
      <c r="R724" s="1">
        <v>2070</v>
      </c>
      <c r="S724" s="1">
        <v>7290</v>
      </c>
      <c r="W724" s="1">
        <v>74</v>
      </c>
      <c r="Z724" t="s">
        <v>1926</v>
      </c>
      <c r="AA724" t="e">
        <f>#REF!</f>
        <v>#REF!</v>
      </c>
      <c r="AD724" s="35">
        <v>25</v>
      </c>
      <c r="AE724" s="37">
        <v>1</v>
      </c>
      <c r="AF724" s="37">
        <v>10</v>
      </c>
      <c r="AG724" s="41">
        <v>7175</v>
      </c>
      <c r="AH724" s="41">
        <f t="shared" si="144"/>
        <v>25001</v>
      </c>
      <c r="AI724" t="s">
        <v>918</v>
      </c>
    </row>
    <row r="725" spans="1:35" hidden="1" outlineLevel="1">
      <c r="A725" s="26" t="s">
        <v>1136</v>
      </c>
      <c r="B725" s="11" t="s">
        <v>939</v>
      </c>
      <c r="E725" s="1">
        <f t="shared" si="135"/>
        <v>3136</v>
      </c>
      <c r="F725" s="1">
        <v>2091</v>
      </c>
      <c r="G725" s="1">
        <v>1554</v>
      </c>
      <c r="H725" s="2"/>
      <c r="I725" s="2">
        <f t="shared" si="136"/>
        <v>0.4955357142857143</v>
      </c>
      <c r="J725" s="10">
        <f t="shared" si="137"/>
        <v>2</v>
      </c>
      <c r="K725" s="9">
        <f t="shared" si="138"/>
        <v>3</v>
      </c>
      <c r="L725" s="8">
        <f t="shared" si="139"/>
        <v>1</v>
      </c>
      <c r="M725" s="2">
        <f t="shared" si="140"/>
        <v>0.24936224489795919</v>
      </c>
      <c r="N725" s="2">
        <f t="shared" si="141"/>
        <v>0.15114795918367346</v>
      </c>
      <c r="O725" s="2">
        <f t="shared" si="142"/>
        <v>0.59948979591836737</v>
      </c>
      <c r="P725" s="2">
        <f t="shared" si="143"/>
        <v>0</v>
      </c>
      <c r="Q725" s="1">
        <v>782</v>
      </c>
      <c r="R725" s="1">
        <v>474</v>
      </c>
      <c r="S725" s="1">
        <v>1880</v>
      </c>
      <c r="W725" s="1">
        <v>13</v>
      </c>
      <c r="Z725" t="s">
        <v>2895</v>
      </c>
      <c r="AA725" t="e">
        <f>#REF!</f>
        <v>#REF!</v>
      </c>
      <c r="AD725" s="35">
        <v>25</v>
      </c>
      <c r="AE725" s="37">
        <v>17</v>
      </c>
      <c r="AF725" s="37">
        <v>45</v>
      </c>
      <c r="AG725" s="41">
        <v>7350</v>
      </c>
      <c r="AH725" s="41">
        <f t="shared" si="144"/>
        <v>25017</v>
      </c>
      <c r="AI725" t="s">
        <v>918</v>
      </c>
    </row>
    <row r="726" spans="1:35" hidden="1" outlineLevel="1">
      <c r="A726" s="26" t="s">
        <v>651</v>
      </c>
      <c r="B726" s="11" t="s">
        <v>939</v>
      </c>
      <c r="E726" s="1">
        <f t="shared" si="135"/>
        <v>5691</v>
      </c>
      <c r="F726" s="1">
        <v>3826</v>
      </c>
      <c r="G726" s="1">
        <v>3683</v>
      </c>
      <c r="H726" s="2"/>
      <c r="I726" s="2">
        <f t="shared" si="136"/>
        <v>0.64716218590757335</v>
      </c>
      <c r="J726" s="10">
        <f t="shared" si="137"/>
        <v>3</v>
      </c>
      <c r="K726" s="9">
        <f t="shared" si="138"/>
        <v>2</v>
      </c>
      <c r="L726" s="8">
        <f t="shared" si="139"/>
        <v>1</v>
      </c>
      <c r="M726" s="2">
        <f t="shared" si="140"/>
        <v>0.15726585837286944</v>
      </c>
      <c r="N726" s="2">
        <f t="shared" si="141"/>
        <v>0.26269548409769811</v>
      </c>
      <c r="O726" s="2">
        <f t="shared" si="142"/>
        <v>0.5800386575294324</v>
      </c>
      <c r="P726" s="2">
        <f t="shared" si="143"/>
        <v>1.1102230246251565E-16</v>
      </c>
      <c r="Q726" s="1">
        <v>895</v>
      </c>
      <c r="R726" s="1">
        <v>1495</v>
      </c>
      <c r="S726" s="1">
        <v>3301</v>
      </c>
      <c r="W726" s="1">
        <v>37</v>
      </c>
      <c r="Z726" t="s">
        <v>2532</v>
      </c>
      <c r="AA726" t="e">
        <f>#REF!</f>
        <v>#REF!</v>
      </c>
      <c r="AD726" s="35">
        <v>25</v>
      </c>
      <c r="AE726" s="37">
        <v>9</v>
      </c>
      <c r="AF726" s="37">
        <v>20</v>
      </c>
      <c r="AG726" s="41">
        <v>7420</v>
      </c>
      <c r="AH726" s="41">
        <f t="shared" si="144"/>
        <v>25009</v>
      </c>
      <c r="AI726" t="s">
        <v>918</v>
      </c>
    </row>
    <row r="727" spans="1:35" hidden="1" outlineLevel="1">
      <c r="A727" s="26" t="s">
        <v>48</v>
      </c>
      <c r="B727" s="11" t="s">
        <v>939</v>
      </c>
      <c r="E727" s="1">
        <f t="shared" si="135"/>
        <v>2887</v>
      </c>
      <c r="F727" s="1">
        <v>1983</v>
      </c>
      <c r="G727" s="1">
        <v>1520</v>
      </c>
      <c r="H727" s="2"/>
      <c r="I727" s="2">
        <f t="shared" si="136"/>
        <v>0.5264980949082092</v>
      </c>
      <c r="J727" s="10">
        <f t="shared" si="137"/>
        <v>2</v>
      </c>
      <c r="K727" s="9">
        <f t="shared" si="138"/>
        <v>3</v>
      </c>
      <c r="L727" s="8">
        <f t="shared" si="139"/>
        <v>1</v>
      </c>
      <c r="M727" s="2">
        <f t="shared" si="140"/>
        <v>0.20367163145133357</v>
      </c>
      <c r="N727" s="2">
        <f t="shared" si="141"/>
        <v>0.15171458261170764</v>
      </c>
      <c r="O727" s="2">
        <f t="shared" si="142"/>
        <v>0.64461378593695873</v>
      </c>
      <c r="P727" s="2">
        <f t="shared" si="143"/>
        <v>0</v>
      </c>
      <c r="Q727" s="1">
        <v>588</v>
      </c>
      <c r="R727" s="1">
        <v>438</v>
      </c>
      <c r="S727" s="1">
        <v>1861</v>
      </c>
      <c r="W727" s="1">
        <v>15</v>
      </c>
      <c r="Z727" s="11" t="s">
        <v>2820</v>
      </c>
      <c r="AA727" s="11" t="e">
        <f>#REF!</f>
        <v>#REF!</v>
      </c>
      <c r="AD727" s="35">
        <v>25</v>
      </c>
      <c r="AE727" s="37">
        <v>27</v>
      </c>
      <c r="AF727" s="37">
        <v>40</v>
      </c>
      <c r="AG727" s="41">
        <v>7525</v>
      </c>
      <c r="AH727" s="41">
        <f t="shared" si="144"/>
        <v>25027</v>
      </c>
      <c r="AI727" t="s">
        <v>918</v>
      </c>
    </row>
    <row r="728" spans="1:35" hidden="1" outlineLevel="1">
      <c r="A728" s="26" t="s">
        <v>2242</v>
      </c>
      <c r="B728" s="11" t="s">
        <v>939</v>
      </c>
      <c r="E728" s="1">
        <f t="shared" si="135"/>
        <v>23604</v>
      </c>
      <c r="F728" s="1">
        <v>14438</v>
      </c>
      <c r="G728" s="1">
        <v>13646</v>
      </c>
      <c r="H728" s="2"/>
      <c r="I728" s="2">
        <f t="shared" si="136"/>
        <v>0.57812235214370444</v>
      </c>
      <c r="J728" s="10">
        <f t="shared" si="137"/>
        <v>2</v>
      </c>
      <c r="K728" s="9">
        <f t="shared" si="138"/>
        <v>3</v>
      </c>
      <c r="L728" s="8">
        <f t="shared" si="139"/>
        <v>1</v>
      </c>
      <c r="M728" s="2">
        <f t="shared" si="140"/>
        <v>0.40408405355024574</v>
      </c>
      <c r="N728" s="2">
        <f t="shared" si="141"/>
        <v>0.1239620403321471</v>
      </c>
      <c r="O728" s="2">
        <f t="shared" si="142"/>
        <v>0.47195390611760718</v>
      </c>
      <c r="P728" s="2">
        <f t="shared" si="143"/>
        <v>5.5511151231257827E-17</v>
      </c>
      <c r="Q728" s="1">
        <v>9538</v>
      </c>
      <c r="R728" s="1">
        <v>2926</v>
      </c>
      <c r="S728" s="1">
        <v>11140</v>
      </c>
      <c r="W728" s="1">
        <v>153</v>
      </c>
      <c r="Z728" t="s">
        <v>981</v>
      </c>
      <c r="AA728" t="e">
        <f>#REF!</f>
        <v>#REF!</v>
      </c>
      <c r="AD728" s="35">
        <v>25</v>
      </c>
      <c r="AE728" s="37">
        <v>21</v>
      </c>
      <c r="AF728" s="37">
        <v>15</v>
      </c>
      <c r="AG728" s="41">
        <v>7665</v>
      </c>
      <c r="AH728" s="41">
        <f t="shared" si="144"/>
        <v>25021</v>
      </c>
      <c r="AI728" t="s">
        <v>918</v>
      </c>
    </row>
    <row r="729" spans="1:35" hidden="1" outlineLevel="1">
      <c r="A729" s="26" t="s">
        <v>2823</v>
      </c>
      <c r="B729" s="11" t="s">
        <v>939</v>
      </c>
      <c r="E729" s="1">
        <f t="shared" si="135"/>
        <v>7973</v>
      </c>
      <c r="F729" s="1">
        <v>5293</v>
      </c>
      <c r="G729" s="1">
        <v>5180</v>
      </c>
      <c r="H729" s="2"/>
      <c r="I729" s="2">
        <f t="shared" si="136"/>
        <v>0.6496927129060579</v>
      </c>
      <c r="J729" s="10">
        <f t="shared" si="137"/>
        <v>2</v>
      </c>
      <c r="K729" s="9">
        <f t="shared" si="138"/>
        <v>3</v>
      </c>
      <c r="L729" s="8">
        <f t="shared" si="139"/>
        <v>1</v>
      </c>
      <c r="M729" s="2">
        <f t="shared" si="140"/>
        <v>0.24018562648940173</v>
      </c>
      <c r="N729" s="2">
        <f t="shared" si="141"/>
        <v>0.1971654333375141</v>
      </c>
      <c r="O729" s="2">
        <f t="shared" si="142"/>
        <v>0.5626489401730842</v>
      </c>
      <c r="P729" s="2">
        <f t="shared" si="143"/>
        <v>-1.1102230246251565E-16</v>
      </c>
      <c r="Q729" s="1">
        <v>1915</v>
      </c>
      <c r="R729" s="1">
        <v>1572</v>
      </c>
      <c r="S729" s="1">
        <v>4486</v>
      </c>
      <c r="W729" s="1">
        <v>77</v>
      </c>
      <c r="Z729" t="s">
        <v>1926</v>
      </c>
      <c r="AA729" t="e">
        <f>#REF!</f>
        <v>#REF!</v>
      </c>
      <c r="AD729" s="35">
        <v>25</v>
      </c>
      <c r="AE729" s="37">
        <v>1</v>
      </c>
      <c r="AF729" s="37">
        <v>15</v>
      </c>
      <c r="AG729" s="41">
        <v>7980</v>
      </c>
      <c r="AH729" s="41">
        <f t="shared" si="144"/>
        <v>25001</v>
      </c>
      <c r="AI729" t="s">
        <v>918</v>
      </c>
    </row>
    <row r="730" spans="1:35" hidden="1" outlineLevel="1">
      <c r="A730" s="26" t="s">
        <v>2670</v>
      </c>
      <c r="B730" s="11" t="s">
        <v>939</v>
      </c>
      <c r="E730" s="1">
        <f t="shared" si="135"/>
        <v>14195</v>
      </c>
      <c r="F730" s="1">
        <v>8477</v>
      </c>
      <c r="G730" s="1">
        <v>7953</v>
      </c>
      <c r="H730" s="2"/>
      <c r="I730" s="2">
        <f t="shared" si="136"/>
        <v>0.56026769989432901</v>
      </c>
      <c r="J730" s="10">
        <f t="shared" si="137"/>
        <v>2</v>
      </c>
      <c r="K730" s="9">
        <f t="shared" si="138"/>
        <v>3</v>
      </c>
      <c r="L730" s="8">
        <f t="shared" si="139"/>
        <v>1</v>
      </c>
      <c r="M730" s="2">
        <f t="shared" si="140"/>
        <v>0.28333920394505108</v>
      </c>
      <c r="N730" s="2">
        <f t="shared" si="141"/>
        <v>0.13948573441352588</v>
      </c>
      <c r="O730" s="2">
        <f t="shared" si="142"/>
        <v>0.57717506164142307</v>
      </c>
      <c r="P730" s="2">
        <f t="shared" si="143"/>
        <v>0</v>
      </c>
      <c r="Q730" s="1">
        <v>4022</v>
      </c>
      <c r="R730" s="1">
        <v>1980</v>
      </c>
      <c r="S730" s="1">
        <v>8193</v>
      </c>
      <c r="W730" s="1">
        <v>95</v>
      </c>
      <c r="Z730" t="s">
        <v>2776</v>
      </c>
      <c r="AA730" t="e">
        <f>#REF!</f>
        <v>#REF!</v>
      </c>
      <c r="AD730" s="35">
        <v>25</v>
      </c>
      <c r="AE730" s="37">
        <v>23</v>
      </c>
      <c r="AF730" s="37">
        <v>10</v>
      </c>
      <c r="AG730" s="41">
        <v>8085</v>
      </c>
      <c r="AH730" s="41">
        <f t="shared" si="144"/>
        <v>25023</v>
      </c>
      <c r="AI730" t="s">
        <v>918</v>
      </c>
    </row>
    <row r="731" spans="1:35" hidden="1" outlineLevel="1">
      <c r="A731" s="26" t="s">
        <v>119</v>
      </c>
      <c r="B731" s="11" t="s">
        <v>939</v>
      </c>
      <c r="E731" s="1">
        <f t="shared" si="135"/>
        <v>2298</v>
      </c>
      <c r="F731" s="1">
        <v>1470</v>
      </c>
      <c r="G731" s="1">
        <v>984</v>
      </c>
      <c r="H731" s="2"/>
      <c r="I731" s="2">
        <f t="shared" si="136"/>
        <v>0.42819843342036551</v>
      </c>
      <c r="J731" s="10">
        <f t="shared" si="137"/>
        <v>2</v>
      </c>
      <c r="K731" s="9">
        <f t="shared" si="138"/>
        <v>3</v>
      </c>
      <c r="L731" s="8">
        <f t="shared" si="139"/>
        <v>1</v>
      </c>
      <c r="M731" s="2">
        <f t="shared" si="140"/>
        <v>0.2310704960835509</v>
      </c>
      <c r="N731" s="2">
        <f t="shared" si="141"/>
        <v>0.17667536988685814</v>
      </c>
      <c r="O731" s="2">
        <f t="shared" si="142"/>
        <v>0.59225413402959093</v>
      </c>
      <c r="P731" s="2">
        <f t="shared" si="143"/>
        <v>0</v>
      </c>
      <c r="Q731" s="1">
        <v>531</v>
      </c>
      <c r="R731" s="1">
        <v>406</v>
      </c>
      <c r="S731" s="1">
        <v>1361</v>
      </c>
      <c r="W731" s="1">
        <v>20</v>
      </c>
      <c r="Z731" t="s">
        <v>1058</v>
      </c>
      <c r="AA731" t="e">
        <f>#REF!</f>
        <v>#REF!</v>
      </c>
      <c r="AD731" s="35">
        <v>25</v>
      </c>
      <c r="AE731" s="37">
        <v>13</v>
      </c>
      <c r="AF731" s="37">
        <v>15</v>
      </c>
      <c r="AG731" s="41">
        <v>8470</v>
      </c>
      <c r="AH731" s="41">
        <f t="shared" si="144"/>
        <v>25013</v>
      </c>
      <c r="AI731" t="s">
        <v>918</v>
      </c>
    </row>
    <row r="732" spans="1:35" hidden="1" outlineLevel="1">
      <c r="A732" s="26" t="s">
        <v>197</v>
      </c>
      <c r="B732" s="11" t="s">
        <v>939</v>
      </c>
      <c r="E732" s="1">
        <f t="shared" si="135"/>
        <v>46944</v>
      </c>
      <c r="F732" s="1">
        <v>22630</v>
      </c>
      <c r="G732" s="1">
        <v>21032</v>
      </c>
      <c r="H732" s="2"/>
      <c r="I732" s="2">
        <f t="shared" si="136"/>
        <v>0.44802317655078389</v>
      </c>
      <c r="J732" s="10">
        <f t="shared" si="137"/>
        <v>1</v>
      </c>
      <c r="K732" s="9">
        <f t="shared" si="138"/>
        <v>3</v>
      </c>
      <c r="L732" s="8">
        <f t="shared" si="139"/>
        <v>2</v>
      </c>
      <c r="M732" s="2">
        <f t="shared" si="140"/>
        <v>0.49627215405589636</v>
      </c>
      <c r="N732" s="2">
        <f t="shared" si="141"/>
        <v>0.10348500340831629</v>
      </c>
      <c r="O732" s="2">
        <f t="shared" si="142"/>
        <v>0.40024284253578735</v>
      </c>
      <c r="P732" s="2">
        <f t="shared" si="143"/>
        <v>5.5511151231257827E-17</v>
      </c>
      <c r="Q732" s="1">
        <v>23297</v>
      </c>
      <c r="R732" s="1">
        <v>4858</v>
      </c>
      <c r="S732" s="1">
        <v>18789</v>
      </c>
      <c r="W732" s="1">
        <v>409</v>
      </c>
      <c r="Z732" t="s">
        <v>2776</v>
      </c>
      <c r="AA732" t="e">
        <f>#REF!</f>
        <v>#REF!</v>
      </c>
      <c r="AD732" s="35">
        <v>25</v>
      </c>
      <c r="AE732" s="37">
        <v>23</v>
      </c>
      <c r="AF732" s="37">
        <v>15</v>
      </c>
      <c r="AG732" s="41">
        <v>9000</v>
      </c>
      <c r="AH732" s="41">
        <f t="shared" si="144"/>
        <v>25023</v>
      </c>
      <c r="AI732" t="s">
        <v>2943</v>
      </c>
    </row>
    <row r="733" spans="1:35" hidden="1" outlineLevel="1">
      <c r="A733" s="26" t="s">
        <v>1961</v>
      </c>
      <c r="B733" s="11" t="s">
        <v>939</v>
      </c>
      <c r="E733" s="1">
        <f t="shared" si="135"/>
        <v>2192</v>
      </c>
      <c r="F733" s="1">
        <v>1319</v>
      </c>
      <c r="G733" s="1">
        <v>1039</v>
      </c>
      <c r="H733" s="2"/>
      <c r="I733" s="2">
        <f t="shared" si="136"/>
        <v>0.47399635036496351</v>
      </c>
      <c r="J733" s="10">
        <f t="shared" si="137"/>
        <v>2</v>
      </c>
      <c r="K733" s="9">
        <f t="shared" si="138"/>
        <v>3</v>
      </c>
      <c r="L733" s="8">
        <f t="shared" si="139"/>
        <v>1</v>
      </c>
      <c r="M733" s="2">
        <f t="shared" si="140"/>
        <v>0.22171532846715328</v>
      </c>
      <c r="N733" s="2">
        <f t="shared" si="141"/>
        <v>0.13138686131386862</v>
      </c>
      <c r="O733" s="2">
        <f t="shared" si="142"/>
        <v>0.64689781021897808</v>
      </c>
      <c r="P733" s="2">
        <f t="shared" si="143"/>
        <v>1.1102230246251565E-16</v>
      </c>
      <c r="Q733" s="1">
        <v>486</v>
      </c>
      <c r="R733" s="1">
        <v>288</v>
      </c>
      <c r="S733" s="1">
        <v>1418</v>
      </c>
      <c r="W733" s="1">
        <v>21</v>
      </c>
      <c r="Z733" s="11" t="s">
        <v>2820</v>
      </c>
      <c r="AA733" s="11" t="e">
        <f>#REF!</f>
        <v>#REF!</v>
      </c>
      <c r="AD733" s="35">
        <v>25</v>
      </c>
      <c r="AE733" s="37">
        <v>27</v>
      </c>
      <c r="AF733" s="37">
        <v>45</v>
      </c>
      <c r="AG733" s="41">
        <v>9105</v>
      </c>
      <c r="AH733" s="41">
        <f t="shared" si="144"/>
        <v>25027</v>
      </c>
      <c r="AI733" t="s">
        <v>918</v>
      </c>
    </row>
    <row r="734" spans="1:35" hidden="1" outlineLevel="1">
      <c r="A734" s="26" t="s">
        <v>832</v>
      </c>
      <c r="B734" s="11" t="s">
        <v>939</v>
      </c>
      <c r="E734" s="1">
        <f t="shared" si="135"/>
        <v>43831</v>
      </c>
      <c r="F734" s="1">
        <v>20156</v>
      </c>
      <c r="G734" s="1">
        <v>17275</v>
      </c>
      <c r="H734" s="2"/>
      <c r="I734" s="2">
        <f t="shared" si="136"/>
        <v>0.39412744404645111</v>
      </c>
      <c r="J734" s="10">
        <f t="shared" si="137"/>
        <v>1</v>
      </c>
      <c r="K734" s="9">
        <f t="shared" si="138"/>
        <v>3</v>
      </c>
      <c r="L734" s="8">
        <f t="shared" si="139"/>
        <v>2</v>
      </c>
      <c r="M734" s="2">
        <f t="shared" si="140"/>
        <v>0.47715087495151831</v>
      </c>
      <c r="N734" s="2">
        <f t="shared" si="141"/>
        <v>9.358673085259292E-2</v>
      </c>
      <c r="O734" s="2">
        <f t="shared" si="142"/>
        <v>0.42926239419588874</v>
      </c>
      <c r="P734" s="2">
        <f t="shared" si="143"/>
        <v>0</v>
      </c>
      <c r="Q734" s="1">
        <v>20914</v>
      </c>
      <c r="R734" s="1">
        <v>4102</v>
      </c>
      <c r="S734" s="1">
        <v>18815</v>
      </c>
      <c r="W734" s="1">
        <v>264</v>
      </c>
      <c r="Z734" t="s">
        <v>981</v>
      </c>
      <c r="AA734" t="e">
        <f>#REF!</f>
        <v>#REF!</v>
      </c>
      <c r="AD734" s="35">
        <v>25</v>
      </c>
      <c r="AE734" s="37">
        <v>21</v>
      </c>
      <c r="AF734" s="37">
        <v>20</v>
      </c>
      <c r="AG734" s="41">
        <v>9175</v>
      </c>
      <c r="AH734" s="41">
        <f t="shared" si="144"/>
        <v>25021</v>
      </c>
      <c r="AI734" t="s">
        <v>918</v>
      </c>
    </row>
    <row r="735" spans="1:35" hidden="1" outlineLevel="1">
      <c r="A735" s="26" t="s">
        <v>310</v>
      </c>
      <c r="B735" s="11" t="s">
        <v>939</v>
      </c>
      <c r="E735" s="1">
        <f t="shared" si="135"/>
        <v>1259</v>
      </c>
      <c r="F735" s="1">
        <v>823</v>
      </c>
      <c r="G735" s="1">
        <v>794</v>
      </c>
      <c r="H735" s="2"/>
      <c r="I735" s="2">
        <f t="shared" si="136"/>
        <v>0.63065925337569495</v>
      </c>
      <c r="J735" s="10">
        <f t="shared" si="137"/>
        <v>2</v>
      </c>
      <c r="K735" s="9">
        <f t="shared" si="138"/>
        <v>3</v>
      </c>
      <c r="L735" s="8">
        <f t="shared" si="139"/>
        <v>1</v>
      </c>
      <c r="M735" s="2">
        <f t="shared" si="140"/>
        <v>0.2454328832406672</v>
      </c>
      <c r="N735" s="2">
        <f t="shared" si="141"/>
        <v>0.10325655281969817</v>
      </c>
      <c r="O735" s="2">
        <f t="shared" si="142"/>
        <v>0.6513105639396346</v>
      </c>
      <c r="P735" s="2">
        <f t="shared" si="143"/>
        <v>1.1102230246251565E-16</v>
      </c>
      <c r="Q735" s="1">
        <v>309</v>
      </c>
      <c r="R735" s="1">
        <v>130</v>
      </c>
      <c r="S735" s="1">
        <v>820</v>
      </c>
      <c r="W735" s="1">
        <v>9</v>
      </c>
      <c r="Z735" t="s">
        <v>2014</v>
      </c>
      <c r="AA735" t="e">
        <f>#REF!</f>
        <v>#REF!</v>
      </c>
      <c r="AD735" s="35">
        <v>25</v>
      </c>
      <c r="AE735" s="37">
        <v>11</v>
      </c>
      <c r="AF735" s="37">
        <v>15</v>
      </c>
      <c r="AG735" s="41">
        <v>9595</v>
      </c>
      <c r="AH735" s="41">
        <f t="shared" si="144"/>
        <v>25011</v>
      </c>
      <c r="AI735" t="s">
        <v>918</v>
      </c>
    </row>
    <row r="736" spans="1:35" hidden="1" outlineLevel="1">
      <c r="A736" s="26" t="s">
        <v>1331</v>
      </c>
      <c r="B736" s="11" t="s">
        <v>939</v>
      </c>
      <c r="E736" s="1">
        <f t="shared" si="135"/>
        <v>15527</v>
      </c>
      <c r="F736" s="1">
        <v>9480</v>
      </c>
      <c r="G736" s="1">
        <v>8952</v>
      </c>
      <c r="H736" s="2"/>
      <c r="I736" s="2">
        <f t="shared" si="136"/>
        <v>0.57654408449797123</v>
      </c>
      <c r="J736" s="10">
        <f t="shared" si="137"/>
        <v>2</v>
      </c>
      <c r="K736" s="9">
        <f t="shared" si="138"/>
        <v>3</v>
      </c>
      <c r="L736" s="8">
        <f t="shared" si="139"/>
        <v>1</v>
      </c>
      <c r="M736" s="2">
        <f t="shared" si="140"/>
        <v>0.32079603271720231</v>
      </c>
      <c r="N736" s="2">
        <f t="shared" si="141"/>
        <v>0.11547626714754942</v>
      </c>
      <c r="O736" s="2">
        <f t="shared" si="142"/>
        <v>0.56372770013524831</v>
      </c>
      <c r="P736" s="2">
        <f t="shared" si="143"/>
        <v>-1.1102230246251565E-16</v>
      </c>
      <c r="Q736" s="1">
        <v>4981</v>
      </c>
      <c r="R736" s="1">
        <v>1793</v>
      </c>
      <c r="S736" s="1">
        <v>8753</v>
      </c>
      <c r="W736" s="1">
        <v>65</v>
      </c>
      <c r="Z736" t="s">
        <v>2895</v>
      </c>
      <c r="AA736" t="e">
        <f>#REF!</f>
        <v>#REF!</v>
      </c>
      <c r="AD736" s="35">
        <v>25</v>
      </c>
      <c r="AE736" s="37">
        <v>17</v>
      </c>
      <c r="AF736" s="37">
        <v>50</v>
      </c>
      <c r="AG736" s="41">
        <v>9840</v>
      </c>
      <c r="AH736" s="41">
        <f t="shared" si="144"/>
        <v>25017</v>
      </c>
      <c r="AI736" t="s">
        <v>918</v>
      </c>
    </row>
    <row r="737" spans="1:35" hidden="1" outlineLevel="1">
      <c r="A737" s="26" t="s">
        <v>575</v>
      </c>
      <c r="B737" s="11" t="s">
        <v>939</v>
      </c>
      <c r="E737" s="1">
        <f t="shared" si="135"/>
        <v>58641</v>
      </c>
      <c r="F737" s="1">
        <v>32620</v>
      </c>
      <c r="G737" s="1">
        <v>30085</v>
      </c>
      <c r="H737" s="2"/>
      <c r="I737" s="2">
        <f t="shared" si="136"/>
        <v>0.51303695366722946</v>
      </c>
      <c r="J737" s="10">
        <f t="shared" si="137"/>
        <v>1</v>
      </c>
      <c r="K737" s="9">
        <f t="shared" si="138"/>
        <v>3</v>
      </c>
      <c r="L737" s="8">
        <f t="shared" si="139"/>
        <v>2</v>
      </c>
      <c r="M737" s="2">
        <f t="shared" si="140"/>
        <v>0.58656912399174643</v>
      </c>
      <c r="N737" s="2">
        <f t="shared" si="141"/>
        <v>5.8815504510496067E-2</v>
      </c>
      <c r="O737" s="2">
        <f t="shared" si="142"/>
        <v>0.35461537149775751</v>
      </c>
      <c r="P737" s="2">
        <f t="shared" si="143"/>
        <v>0</v>
      </c>
      <c r="Q737" s="1">
        <v>34397</v>
      </c>
      <c r="R737" s="1">
        <v>3449</v>
      </c>
      <c r="S737" s="1">
        <v>20795</v>
      </c>
      <c r="W737" s="1">
        <v>841</v>
      </c>
      <c r="Z737" t="s">
        <v>2895</v>
      </c>
      <c r="AA737" t="e">
        <f>#REF!</f>
        <v>#REF!</v>
      </c>
      <c r="AD737" s="35">
        <v>25</v>
      </c>
      <c r="AE737" s="37">
        <v>17</v>
      </c>
      <c r="AF737" s="37">
        <v>55</v>
      </c>
      <c r="AG737" s="41">
        <v>11000</v>
      </c>
      <c r="AH737" s="41">
        <f t="shared" si="144"/>
        <v>25017</v>
      </c>
      <c r="AI737" t="s">
        <v>2943</v>
      </c>
    </row>
    <row r="738" spans="1:35" hidden="1" outlineLevel="1">
      <c r="A738" s="26" t="s">
        <v>311</v>
      </c>
      <c r="B738" s="11" t="s">
        <v>939</v>
      </c>
      <c r="E738" s="1">
        <f t="shared" si="135"/>
        <v>14755</v>
      </c>
      <c r="F738" s="1">
        <v>9010</v>
      </c>
      <c r="G738" s="1">
        <v>8348</v>
      </c>
      <c r="H738" s="2"/>
      <c r="I738" s="2">
        <f t="shared" si="136"/>
        <v>0.56577431379193499</v>
      </c>
      <c r="J738" s="10">
        <f t="shared" si="137"/>
        <v>2</v>
      </c>
      <c r="K738" s="9">
        <f t="shared" si="138"/>
        <v>3</v>
      </c>
      <c r="L738" s="8">
        <f t="shared" si="139"/>
        <v>1</v>
      </c>
      <c r="M738" s="2">
        <f t="shared" si="140"/>
        <v>0.3539139274822094</v>
      </c>
      <c r="N738" s="2">
        <f t="shared" si="141"/>
        <v>0.1298542866824805</v>
      </c>
      <c r="O738" s="2">
        <f t="shared" si="142"/>
        <v>0.51623178583531004</v>
      </c>
      <c r="P738" s="2">
        <f t="shared" si="143"/>
        <v>0</v>
      </c>
      <c r="Q738" s="1">
        <v>5222</v>
      </c>
      <c r="R738" s="1">
        <v>1916</v>
      </c>
      <c r="S738" s="1">
        <v>7617</v>
      </c>
      <c r="W738" s="1">
        <v>65</v>
      </c>
      <c r="Z738" t="s">
        <v>981</v>
      </c>
      <c r="AA738" t="e">
        <f>#REF!</f>
        <v>#REF!</v>
      </c>
      <c r="AD738" s="35">
        <v>25</v>
      </c>
      <c r="AE738" s="37">
        <v>21</v>
      </c>
      <c r="AF738" s="37">
        <v>25</v>
      </c>
      <c r="AG738" s="41">
        <v>11315</v>
      </c>
      <c r="AH738" s="41">
        <f t="shared" si="144"/>
        <v>25021</v>
      </c>
      <c r="AI738" t="s">
        <v>918</v>
      </c>
    </row>
    <row r="739" spans="1:35" hidden="1" outlineLevel="1">
      <c r="A739" s="26" t="s">
        <v>2729</v>
      </c>
      <c r="B739" s="11" t="s">
        <v>939</v>
      </c>
      <c r="E739" s="1">
        <f t="shared" si="135"/>
        <v>3592</v>
      </c>
      <c r="F739" s="1">
        <v>2629</v>
      </c>
      <c r="G739" s="1">
        <v>1951</v>
      </c>
      <c r="H739" s="2"/>
      <c r="I739" s="2">
        <f t="shared" si="136"/>
        <v>0.54315144766146994</v>
      </c>
      <c r="J739" s="10">
        <f t="shared" si="137"/>
        <v>2</v>
      </c>
      <c r="K739" s="9">
        <f t="shared" si="138"/>
        <v>3</v>
      </c>
      <c r="L739" s="8">
        <f t="shared" si="139"/>
        <v>1</v>
      </c>
      <c r="M739" s="2">
        <f t="shared" si="140"/>
        <v>0.25417594654788417</v>
      </c>
      <c r="N739" s="2">
        <f t="shared" si="141"/>
        <v>0.18402004454342985</v>
      </c>
      <c r="O739" s="2">
        <f t="shared" si="142"/>
        <v>0.56180400890868598</v>
      </c>
      <c r="P739" s="2">
        <f t="shared" si="143"/>
        <v>0</v>
      </c>
      <c r="Q739" s="1">
        <v>913</v>
      </c>
      <c r="R739" s="1">
        <v>661</v>
      </c>
      <c r="S739" s="1">
        <v>2018</v>
      </c>
      <c r="W739" s="1">
        <v>21</v>
      </c>
      <c r="Z739" t="s">
        <v>2895</v>
      </c>
      <c r="AA739" t="e">
        <f>#REF!</f>
        <v>#REF!</v>
      </c>
      <c r="AD739" s="35">
        <v>25</v>
      </c>
      <c r="AE739" s="37">
        <v>17</v>
      </c>
      <c r="AF739" s="37">
        <v>60</v>
      </c>
      <c r="AG739" s="41">
        <v>11525</v>
      </c>
      <c r="AH739" s="41">
        <f t="shared" si="144"/>
        <v>25017</v>
      </c>
      <c r="AI739" t="s">
        <v>918</v>
      </c>
    </row>
    <row r="740" spans="1:35" hidden="1" outlineLevel="1">
      <c r="A740" s="26" t="s">
        <v>2223</v>
      </c>
      <c r="B740" s="11" t="s">
        <v>939</v>
      </c>
      <c r="E740" s="1">
        <f t="shared" si="135"/>
        <v>8096</v>
      </c>
      <c r="F740" s="1">
        <v>4446</v>
      </c>
      <c r="G740" s="1">
        <v>4249</v>
      </c>
      <c r="H740" s="2"/>
      <c r="I740" s="2">
        <f t="shared" si="136"/>
        <v>0.52482707509881421</v>
      </c>
      <c r="J740" s="10">
        <f t="shared" si="137"/>
        <v>2</v>
      </c>
      <c r="K740" s="9">
        <f t="shared" si="138"/>
        <v>3</v>
      </c>
      <c r="L740" s="8">
        <f t="shared" si="139"/>
        <v>1</v>
      </c>
      <c r="M740" s="2">
        <f t="shared" si="140"/>
        <v>0.26012845849802374</v>
      </c>
      <c r="N740" s="2">
        <f t="shared" si="141"/>
        <v>0.14525691699604742</v>
      </c>
      <c r="O740" s="2">
        <f t="shared" si="142"/>
        <v>0.59461462450592883</v>
      </c>
      <c r="P740" s="2">
        <f t="shared" si="143"/>
        <v>1.1102230246251565E-16</v>
      </c>
      <c r="Q740" s="1">
        <v>2106</v>
      </c>
      <c r="R740" s="1">
        <v>1176</v>
      </c>
      <c r="S740" s="1">
        <v>4814</v>
      </c>
      <c r="W740" s="1">
        <v>55</v>
      </c>
      <c r="Z740" t="s">
        <v>2776</v>
      </c>
      <c r="AA740" t="e">
        <f>#REF!</f>
        <v>#REF!</v>
      </c>
      <c r="AD740" s="35">
        <v>25</v>
      </c>
      <c r="AE740" s="37">
        <v>23</v>
      </c>
      <c r="AF740" s="37">
        <v>20</v>
      </c>
      <c r="AG740" s="41">
        <v>11665</v>
      </c>
      <c r="AH740" s="41">
        <f t="shared" si="144"/>
        <v>25023</v>
      </c>
      <c r="AI740" t="s">
        <v>918</v>
      </c>
    </row>
    <row r="741" spans="1:35" hidden="1" outlineLevel="1">
      <c r="A741" s="26" t="s">
        <v>1671</v>
      </c>
      <c r="B741" s="11" t="s">
        <v>939</v>
      </c>
      <c r="E741" s="1">
        <f t="shared" si="135"/>
        <v>832</v>
      </c>
      <c r="F741" s="1">
        <v>498</v>
      </c>
      <c r="G741" s="1">
        <v>477</v>
      </c>
      <c r="H741" s="2"/>
      <c r="I741" s="2">
        <f t="shared" si="136"/>
        <v>0.57331730769230771</v>
      </c>
      <c r="J741" s="10">
        <f t="shared" si="137"/>
        <v>2</v>
      </c>
      <c r="K741" s="9">
        <f t="shared" si="138"/>
        <v>3</v>
      </c>
      <c r="L741" s="8">
        <f t="shared" si="139"/>
        <v>1</v>
      </c>
      <c r="M741" s="2">
        <f t="shared" si="140"/>
        <v>0.21754807692307693</v>
      </c>
      <c r="N741" s="2">
        <f t="shared" si="141"/>
        <v>9.9759615384615391E-2</v>
      </c>
      <c r="O741" s="2">
        <f t="shared" si="142"/>
        <v>0.68269230769230771</v>
      </c>
      <c r="P741" s="2">
        <f t="shared" si="143"/>
        <v>0</v>
      </c>
      <c r="Q741" s="1">
        <v>181</v>
      </c>
      <c r="R741" s="1">
        <v>83</v>
      </c>
      <c r="S741" s="1">
        <v>568</v>
      </c>
      <c r="W741" s="1">
        <v>10</v>
      </c>
      <c r="Z741" t="s">
        <v>2014</v>
      </c>
      <c r="AA741" t="e">
        <f>#REF!</f>
        <v>#REF!</v>
      </c>
      <c r="AD741" s="35">
        <v>25</v>
      </c>
      <c r="AE741" s="37">
        <v>11</v>
      </c>
      <c r="AF741" s="37">
        <v>20</v>
      </c>
      <c r="AG741" s="41">
        <v>12505</v>
      </c>
      <c r="AH741" s="41">
        <f t="shared" si="144"/>
        <v>25011</v>
      </c>
      <c r="AI741" t="s">
        <v>918</v>
      </c>
    </row>
    <row r="742" spans="1:35" hidden="1" outlineLevel="1">
      <c r="A742" s="26" t="s">
        <v>2763</v>
      </c>
      <c r="B742" s="11" t="s">
        <v>939</v>
      </c>
      <c r="E742" s="1">
        <f t="shared" si="135"/>
        <v>9016</v>
      </c>
      <c r="F742" s="1">
        <v>4446</v>
      </c>
      <c r="G742" s="1">
        <v>3352</v>
      </c>
      <c r="H742" s="2"/>
      <c r="I742" s="2">
        <f t="shared" si="136"/>
        <v>0.37178349600709848</v>
      </c>
      <c r="J742" s="10">
        <f t="shared" si="137"/>
        <v>2</v>
      </c>
      <c r="K742" s="9">
        <f t="shared" si="138"/>
        <v>3</v>
      </c>
      <c r="L742" s="8">
        <f t="shared" si="139"/>
        <v>1</v>
      </c>
      <c r="M742" s="2">
        <f t="shared" si="140"/>
        <v>0.21184560780834072</v>
      </c>
      <c r="N742" s="2">
        <f t="shared" si="141"/>
        <v>0.16060337178349601</v>
      </c>
      <c r="O742" s="2">
        <f t="shared" si="142"/>
        <v>0.62755102040816324</v>
      </c>
      <c r="P742" s="2">
        <f t="shared" si="143"/>
        <v>0</v>
      </c>
      <c r="Q742" s="1">
        <v>1910</v>
      </c>
      <c r="R742" s="1">
        <v>1448</v>
      </c>
      <c r="S742" s="1">
        <v>5658</v>
      </c>
      <c r="W742" s="1">
        <v>78</v>
      </c>
      <c r="Z742" s="11" t="s">
        <v>2820</v>
      </c>
      <c r="AA742" s="11" t="e">
        <f>#REF!</f>
        <v>#REF!</v>
      </c>
      <c r="AD742" s="35">
        <v>25</v>
      </c>
      <c r="AE742" s="37">
        <v>27</v>
      </c>
      <c r="AF742" s="37">
        <v>50</v>
      </c>
      <c r="AG742" s="41">
        <v>12715</v>
      </c>
      <c r="AH742" s="41">
        <f t="shared" si="144"/>
        <v>25027</v>
      </c>
      <c r="AI742" t="s">
        <v>918</v>
      </c>
    </row>
    <row r="743" spans="1:35" hidden="1" outlineLevel="1">
      <c r="A743" s="26" t="s">
        <v>2953</v>
      </c>
      <c r="B743" s="11" t="s">
        <v>939</v>
      </c>
      <c r="E743" s="1">
        <f t="shared" si="135"/>
        <v>5757</v>
      </c>
      <c r="F743" s="1">
        <v>3936</v>
      </c>
      <c r="G743" s="1">
        <v>3851</v>
      </c>
      <c r="H743" s="2"/>
      <c r="I743" s="2">
        <f t="shared" si="136"/>
        <v>0.6689247872155637</v>
      </c>
      <c r="J743" s="10">
        <f t="shared" si="137"/>
        <v>3</v>
      </c>
      <c r="K743" s="9">
        <f t="shared" si="138"/>
        <v>2</v>
      </c>
      <c r="L743" s="8">
        <f t="shared" si="139"/>
        <v>1</v>
      </c>
      <c r="M743" s="2">
        <f t="shared" si="140"/>
        <v>0.19454577036651033</v>
      </c>
      <c r="N743" s="2">
        <f t="shared" si="141"/>
        <v>0.26524231370505469</v>
      </c>
      <c r="O743" s="2">
        <f t="shared" si="142"/>
        <v>0.54021191592843498</v>
      </c>
      <c r="P743" s="2">
        <f t="shared" si="143"/>
        <v>0</v>
      </c>
      <c r="Q743" s="1">
        <v>1120</v>
      </c>
      <c r="R743" s="1">
        <v>1527</v>
      </c>
      <c r="S743" s="1">
        <v>3110</v>
      </c>
      <c r="W743" s="1">
        <v>42</v>
      </c>
      <c r="Z743" t="s">
        <v>1926</v>
      </c>
      <c r="AA743" t="e">
        <f>#REF!</f>
        <v>#REF!</v>
      </c>
      <c r="AD743" s="35">
        <v>25</v>
      </c>
      <c r="AE743" s="37">
        <v>1</v>
      </c>
      <c r="AF743" s="37">
        <v>20</v>
      </c>
      <c r="AG743" s="41">
        <v>12995</v>
      </c>
      <c r="AH743" s="41">
        <f t="shared" si="144"/>
        <v>25001</v>
      </c>
      <c r="AI743" t="s">
        <v>918</v>
      </c>
    </row>
    <row r="744" spans="1:35" hidden="1" outlineLevel="1">
      <c r="A744" s="26" t="s">
        <v>798</v>
      </c>
      <c r="B744" s="11" t="s">
        <v>939</v>
      </c>
      <c r="E744" s="1">
        <f t="shared" si="135"/>
        <v>22558</v>
      </c>
      <c r="F744" s="1">
        <v>14772</v>
      </c>
      <c r="G744" s="1">
        <v>10494</v>
      </c>
      <c r="H744" s="2"/>
      <c r="I744" s="2">
        <f t="shared" si="136"/>
        <v>0.46520081567514848</v>
      </c>
      <c r="J744" s="10">
        <f t="shared" si="137"/>
        <v>2</v>
      </c>
      <c r="K744" s="9">
        <f t="shared" si="138"/>
        <v>3</v>
      </c>
      <c r="L744" s="8">
        <f t="shared" si="139"/>
        <v>1</v>
      </c>
      <c r="M744" s="2">
        <f t="shared" si="140"/>
        <v>0.2550758045926057</v>
      </c>
      <c r="N744" s="2">
        <f t="shared" si="141"/>
        <v>0.14425037680645447</v>
      </c>
      <c r="O744" s="2">
        <f t="shared" si="142"/>
        <v>0.60067381860093982</v>
      </c>
      <c r="P744" s="2">
        <f t="shared" si="143"/>
        <v>0</v>
      </c>
      <c r="Q744" s="1">
        <v>5754</v>
      </c>
      <c r="R744" s="1">
        <v>3254</v>
      </c>
      <c r="S744" s="1">
        <v>13550</v>
      </c>
      <c r="W744" s="1">
        <v>189</v>
      </c>
      <c r="Z744" t="s">
        <v>2895</v>
      </c>
      <c r="AA744" t="e">
        <f>#REF!</f>
        <v>#REF!</v>
      </c>
      <c r="AD744" s="35">
        <v>25</v>
      </c>
      <c r="AE744" s="37">
        <v>17</v>
      </c>
      <c r="AF744" s="37">
        <v>65</v>
      </c>
      <c r="AG744" s="41">
        <v>13135</v>
      </c>
      <c r="AH744" s="41">
        <f t="shared" si="144"/>
        <v>25017</v>
      </c>
      <c r="AI744" t="s">
        <v>918</v>
      </c>
    </row>
    <row r="745" spans="1:35" hidden="1" outlineLevel="1">
      <c r="A745" s="26" t="s">
        <v>1063</v>
      </c>
      <c r="B745" s="11" t="s">
        <v>939</v>
      </c>
      <c r="E745" s="1">
        <f t="shared" si="135"/>
        <v>11875</v>
      </c>
      <c r="F745" s="1">
        <v>5105</v>
      </c>
      <c r="G745" s="1">
        <v>4328</v>
      </c>
      <c r="H745" s="2"/>
      <c r="I745" s="2">
        <f t="shared" si="136"/>
        <v>0.36446315789473682</v>
      </c>
      <c r="J745" s="10">
        <f t="shared" si="137"/>
        <v>1</v>
      </c>
      <c r="K745" s="9">
        <f t="shared" si="138"/>
        <v>3</v>
      </c>
      <c r="L745" s="8">
        <f t="shared" si="139"/>
        <v>2</v>
      </c>
      <c r="M745" s="2">
        <f t="shared" si="140"/>
        <v>0.5504</v>
      </c>
      <c r="N745" s="2">
        <f t="shared" si="141"/>
        <v>6.9642105263157894E-2</v>
      </c>
      <c r="O745" s="2">
        <f t="shared" si="142"/>
        <v>0.37995789473684211</v>
      </c>
      <c r="P745" s="2">
        <f t="shared" si="143"/>
        <v>0</v>
      </c>
      <c r="Q745" s="1">
        <v>6536</v>
      </c>
      <c r="R745" s="1">
        <v>827</v>
      </c>
      <c r="S745" s="1">
        <v>4512</v>
      </c>
      <c r="W745" s="1">
        <v>96</v>
      </c>
      <c r="Z745" t="s">
        <v>427</v>
      </c>
      <c r="AA745" t="e">
        <f>#REF!</f>
        <v>#REF!</v>
      </c>
      <c r="AD745" s="35">
        <v>25</v>
      </c>
      <c r="AE745" s="37">
        <v>25</v>
      </c>
      <c r="AF745" s="37">
        <v>10</v>
      </c>
      <c r="AG745" s="41">
        <v>13205</v>
      </c>
      <c r="AH745" s="41">
        <f t="shared" si="144"/>
        <v>25025</v>
      </c>
      <c r="AI745" t="s">
        <v>2943</v>
      </c>
    </row>
    <row r="746" spans="1:35" hidden="1" outlineLevel="1">
      <c r="A746" s="26" t="s">
        <v>644</v>
      </c>
      <c r="B746" s="11" t="s">
        <v>939</v>
      </c>
      <c r="E746" s="1">
        <f t="shared" si="135"/>
        <v>2279</v>
      </c>
      <c r="F746" s="1">
        <v>1318</v>
      </c>
      <c r="G746" s="1">
        <v>1274</v>
      </c>
      <c r="H746" s="2"/>
      <c r="I746" s="2">
        <f t="shared" si="136"/>
        <v>0.55901711276875821</v>
      </c>
      <c r="J746" s="10">
        <f t="shared" si="137"/>
        <v>2</v>
      </c>
      <c r="K746" s="9">
        <f t="shared" si="138"/>
        <v>3</v>
      </c>
      <c r="L746" s="8">
        <f t="shared" si="139"/>
        <v>1</v>
      </c>
      <c r="M746" s="2">
        <f t="shared" si="140"/>
        <v>0.28433523475208422</v>
      </c>
      <c r="N746" s="2">
        <f t="shared" si="141"/>
        <v>9.9166301009214572E-2</v>
      </c>
      <c r="O746" s="2">
        <f t="shared" si="142"/>
        <v>0.61649846423870114</v>
      </c>
      <c r="P746" s="2">
        <f t="shared" si="143"/>
        <v>1.1102230246251565E-16</v>
      </c>
      <c r="Q746" s="1">
        <v>648</v>
      </c>
      <c r="R746" s="1">
        <v>226</v>
      </c>
      <c r="S746" s="1">
        <v>1405</v>
      </c>
      <c r="W746" s="1">
        <v>21</v>
      </c>
      <c r="Z746" t="s">
        <v>2305</v>
      </c>
      <c r="AA746" t="e">
        <f>#REF!</f>
        <v>#REF!</v>
      </c>
      <c r="AD746" s="35">
        <v>25</v>
      </c>
      <c r="AE746" s="37">
        <v>3</v>
      </c>
      <c r="AF746" s="37">
        <v>20</v>
      </c>
      <c r="AG746" s="41">
        <v>13345</v>
      </c>
      <c r="AH746" s="41">
        <f t="shared" si="144"/>
        <v>25003</v>
      </c>
      <c r="AI746" t="s">
        <v>918</v>
      </c>
    </row>
    <row r="747" spans="1:35" hidden="1" outlineLevel="1">
      <c r="A747" s="26" t="s">
        <v>2702</v>
      </c>
      <c r="B747" s="11" t="s">
        <v>939</v>
      </c>
      <c r="E747" s="1">
        <f t="shared" si="135"/>
        <v>883</v>
      </c>
      <c r="F747" s="1">
        <v>466</v>
      </c>
      <c r="G747" s="1">
        <v>439</v>
      </c>
      <c r="H747" s="2"/>
      <c r="I747" s="2">
        <f t="shared" si="136"/>
        <v>0.49716874292185731</v>
      </c>
      <c r="J747" s="10">
        <f t="shared" si="137"/>
        <v>2</v>
      </c>
      <c r="K747" s="9">
        <f t="shared" si="138"/>
        <v>3</v>
      </c>
      <c r="L747" s="8">
        <f t="shared" si="139"/>
        <v>1</v>
      </c>
      <c r="M747" s="2">
        <f t="shared" si="140"/>
        <v>0.22197055492638731</v>
      </c>
      <c r="N747" s="2">
        <f t="shared" si="141"/>
        <v>0.15628539071347677</v>
      </c>
      <c r="O747" s="2">
        <f t="shared" si="142"/>
        <v>0.62174405436013591</v>
      </c>
      <c r="P747" s="2">
        <f t="shared" si="143"/>
        <v>0</v>
      </c>
      <c r="Q747" s="1">
        <v>196</v>
      </c>
      <c r="R747" s="1">
        <v>138</v>
      </c>
      <c r="S747" s="1">
        <v>549</v>
      </c>
      <c r="W747" s="1">
        <v>12</v>
      </c>
      <c r="Z747" t="s">
        <v>1058</v>
      </c>
      <c r="AA747" t="e">
        <f>#REF!</f>
        <v>#REF!</v>
      </c>
      <c r="AD747" s="35">
        <v>25</v>
      </c>
      <c r="AE747" s="37">
        <v>13</v>
      </c>
      <c r="AF747" s="37">
        <v>20</v>
      </c>
      <c r="AG747" s="41">
        <v>13485</v>
      </c>
      <c r="AH747" s="41">
        <f t="shared" si="144"/>
        <v>25013</v>
      </c>
      <c r="AI747" t="s">
        <v>918</v>
      </c>
    </row>
    <row r="748" spans="1:35" hidden="1" outlineLevel="1">
      <c r="A748" s="26" t="s">
        <v>172</v>
      </c>
      <c r="B748" s="11" t="s">
        <v>939</v>
      </c>
      <c r="E748" s="1">
        <f t="shared" si="135"/>
        <v>826</v>
      </c>
      <c r="F748" s="1">
        <v>486</v>
      </c>
      <c r="G748" s="1">
        <v>464</v>
      </c>
      <c r="H748" s="2"/>
      <c r="I748" s="2">
        <f t="shared" si="136"/>
        <v>0.56174334140435833</v>
      </c>
      <c r="J748" s="10">
        <f t="shared" si="137"/>
        <v>2</v>
      </c>
      <c r="K748" s="9">
        <f t="shared" si="138"/>
        <v>3</v>
      </c>
      <c r="L748" s="8">
        <f t="shared" si="139"/>
        <v>1</v>
      </c>
      <c r="M748" s="2">
        <f t="shared" si="140"/>
        <v>0.20702179176755447</v>
      </c>
      <c r="N748" s="2">
        <f t="shared" si="141"/>
        <v>0.15012106537530268</v>
      </c>
      <c r="O748" s="2">
        <f t="shared" si="142"/>
        <v>0.6428571428571429</v>
      </c>
      <c r="P748" s="2">
        <f t="shared" si="143"/>
        <v>-1.1102230246251565E-16</v>
      </c>
      <c r="Q748" s="1">
        <v>171</v>
      </c>
      <c r="R748" s="1">
        <v>124</v>
      </c>
      <c r="S748" s="1">
        <v>531</v>
      </c>
      <c r="W748" s="1">
        <v>8</v>
      </c>
      <c r="Z748" t="s">
        <v>333</v>
      </c>
      <c r="AA748" t="e">
        <f>#REF!</f>
        <v>#REF!</v>
      </c>
      <c r="AD748" s="35">
        <v>25</v>
      </c>
      <c r="AE748" s="37">
        <v>15</v>
      </c>
      <c r="AF748" s="37">
        <v>15</v>
      </c>
      <c r="AG748" s="41">
        <v>13590</v>
      </c>
      <c r="AH748" s="41">
        <f t="shared" si="144"/>
        <v>25015</v>
      </c>
      <c r="AI748" t="s">
        <v>918</v>
      </c>
    </row>
    <row r="749" spans="1:35" hidden="1" outlineLevel="1">
      <c r="A749" s="26" t="s">
        <v>944</v>
      </c>
      <c r="B749" s="11" t="s">
        <v>939</v>
      </c>
      <c r="E749" s="1">
        <f t="shared" si="135"/>
        <v>33035</v>
      </c>
      <c r="F749" s="1">
        <v>16762</v>
      </c>
      <c r="G749" s="1">
        <v>13909</v>
      </c>
      <c r="H749" s="2"/>
      <c r="I749" s="2">
        <f t="shared" si="136"/>
        <v>0.42103829271984261</v>
      </c>
      <c r="J749" s="10">
        <f t="shared" si="137"/>
        <v>2</v>
      </c>
      <c r="K749" s="9">
        <f t="shared" si="138"/>
        <v>3</v>
      </c>
      <c r="L749" s="8">
        <f t="shared" si="139"/>
        <v>1</v>
      </c>
      <c r="M749" s="2">
        <f t="shared" si="140"/>
        <v>0.43820190706826095</v>
      </c>
      <c r="N749" s="2">
        <f t="shared" si="141"/>
        <v>0.11345542606326624</v>
      </c>
      <c r="O749" s="2">
        <f t="shared" si="142"/>
        <v>0.44834266686847285</v>
      </c>
      <c r="P749" s="2">
        <f t="shared" si="143"/>
        <v>-1.1102230246251565E-16</v>
      </c>
      <c r="Q749" s="1">
        <v>14476</v>
      </c>
      <c r="R749" s="1">
        <v>3748</v>
      </c>
      <c r="S749" s="1">
        <v>14811</v>
      </c>
      <c r="W749" s="1">
        <v>271</v>
      </c>
      <c r="Z749" t="s">
        <v>1058</v>
      </c>
      <c r="AA749" t="e">
        <f>#REF!</f>
        <v>#REF!</v>
      </c>
      <c r="AD749" s="35">
        <v>25</v>
      </c>
      <c r="AE749" s="37">
        <v>13</v>
      </c>
      <c r="AF749" s="37">
        <v>25</v>
      </c>
      <c r="AG749" s="41">
        <v>13660</v>
      </c>
      <c r="AH749" s="41">
        <f t="shared" si="144"/>
        <v>25013</v>
      </c>
      <c r="AI749" t="s">
        <v>2943</v>
      </c>
    </row>
    <row r="750" spans="1:35" hidden="1" outlineLevel="1">
      <c r="A750" s="26" t="s">
        <v>1259</v>
      </c>
      <c r="B750" s="11" t="s">
        <v>939</v>
      </c>
      <c r="E750" s="1">
        <f t="shared" si="135"/>
        <v>817</v>
      </c>
      <c r="F750" s="1">
        <v>590</v>
      </c>
      <c r="G750" s="1">
        <v>563</v>
      </c>
      <c r="H750" s="2"/>
      <c r="I750" s="2">
        <f t="shared" si="136"/>
        <v>0.68910648714810285</v>
      </c>
      <c r="J750" s="10">
        <f t="shared" si="137"/>
        <v>2</v>
      </c>
      <c r="K750" s="9">
        <f t="shared" si="138"/>
        <v>3</v>
      </c>
      <c r="L750" s="8">
        <f t="shared" si="139"/>
        <v>1</v>
      </c>
      <c r="M750" s="2">
        <f t="shared" si="140"/>
        <v>0.41738066095471238</v>
      </c>
      <c r="N750" s="2">
        <f t="shared" si="141"/>
        <v>0.10526315789473684</v>
      </c>
      <c r="O750" s="2">
        <f t="shared" si="142"/>
        <v>0.47735618115055078</v>
      </c>
      <c r="P750" s="2">
        <f t="shared" si="143"/>
        <v>0</v>
      </c>
      <c r="Q750" s="1">
        <v>341</v>
      </c>
      <c r="R750" s="1">
        <v>86</v>
      </c>
      <c r="S750" s="1">
        <v>390</v>
      </c>
      <c r="W750" s="1">
        <v>9</v>
      </c>
      <c r="Z750" t="s">
        <v>790</v>
      </c>
      <c r="AA750" t="e">
        <f>#REF!</f>
        <v>#REF!</v>
      </c>
      <c r="AD750" s="35">
        <v>25</v>
      </c>
      <c r="AE750" s="37">
        <v>7</v>
      </c>
      <c r="AF750" s="37">
        <v>5</v>
      </c>
      <c r="AG750" s="41">
        <v>13800</v>
      </c>
      <c r="AH750" s="41">
        <f t="shared" si="144"/>
        <v>25007</v>
      </c>
      <c r="AI750" t="s">
        <v>918</v>
      </c>
    </row>
    <row r="751" spans="1:35" hidden="1" outlineLevel="1">
      <c r="A751" s="26" t="s">
        <v>1200</v>
      </c>
      <c r="B751" s="11" t="s">
        <v>939</v>
      </c>
      <c r="E751" s="1">
        <f t="shared" si="135"/>
        <v>1137</v>
      </c>
      <c r="F751" s="1">
        <v>632</v>
      </c>
      <c r="G751" s="1">
        <v>610</v>
      </c>
      <c r="H751" s="2"/>
      <c r="I751" s="2">
        <f t="shared" si="136"/>
        <v>0.53649956024626211</v>
      </c>
      <c r="J751" s="10">
        <f t="shared" si="137"/>
        <v>2</v>
      </c>
      <c r="K751" s="9">
        <f t="shared" si="138"/>
        <v>3</v>
      </c>
      <c r="L751" s="8">
        <f t="shared" si="139"/>
        <v>1</v>
      </c>
      <c r="M751" s="2">
        <f t="shared" si="140"/>
        <v>0.20404573438874229</v>
      </c>
      <c r="N751" s="2">
        <f t="shared" si="141"/>
        <v>8.4432717678100261E-2</v>
      </c>
      <c r="O751" s="2">
        <f t="shared" si="142"/>
        <v>0.71152154793315747</v>
      </c>
      <c r="P751" s="2">
        <f t="shared" si="143"/>
        <v>0</v>
      </c>
      <c r="Q751" s="1">
        <v>232</v>
      </c>
      <c r="R751" s="1">
        <v>96</v>
      </c>
      <c r="S751" s="1">
        <v>809</v>
      </c>
      <c r="W751" s="1">
        <v>12</v>
      </c>
      <c r="Z751" t="s">
        <v>2305</v>
      </c>
      <c r="AA751" t="e">
        <f>#REF!</f>
        <v>#REF!</v>
      </c>
      <c r="AD751" s="35">
        <v>25</v>
      </c>
      <c r="AE751" s="37">
        <v>3</v>
      </c>
      <c r="AF751" s="37">
        <v>25</v>
      </c>
      <c r="AG751" s="41">
        <v>14010</v>
      </c>
      <c r="AH751" s="41">
        <f t="shared" si="144"/>
        <v>25003</v>
      </c>
      <c r="AI751" t="s">
        <v>918</v>
      </c>
    </row>
    <row r="752" spans="1:35" hidden="1" outlineLevel="1">
      <c r="A752" s="26" t="s">
        <v>1436</v>
      </c>
      <c r="B752" s="11" t="s">
        <v>939</v>
      </c>
      <c r="E752" s="1">
        <f t="shared" ref="E752:E815" si="145">SUM(Q752:V752)</f>
        <v>8942</v>
      </c>
      <c r="F752" s="1">
        <v>4563</v>
      </c>
      <c r="G752" s="1">
        <v>3739</v>
      </c>
      <c r="H752" s="2"/>
      <c r="I752" s="2">
        <f t="shared" ref="I752:I815" si="146">G752/E752</f>
        <v>0.41813911876537685</v>
      </c>
      <c r="J752" s="10">
        <f t="shared" ref="J752:J815" si="147">RANK(Q752,Q752:V752)</f>
        <v>2</v>
      </c>
      <c r="K752" s="9">
        <f t="shared" ref="K752:K815" si="148">RANK(R752,Q752:V752)</f>
        <v>3</v>
      </c>
      <c r="L752" s="8">
        <f t="shared" ref="L752:L815" si="149">RANK(S752,Q752:V752)</f>
        <v>1</v>
      </c>
      <c r="M752" s="2">
        <f t="shared" ref="M752:M815" si="150">IF(SUM($Q752:$V752)=0,"-",Q752/SUM($Q752:$V752))</f>
        <v>0.3813464549317826</v>
      </c>
      <c r="N752" s="2">
        <f t="shared" ref="N752:N815" si="151">IF(SUM($Q752:$V752)=0,"-",R752/SUM($Q752:$V752))</f>
        <v>0.11686423618877209</v>
      </c>
      <c r="O752" s="2">
        <f t="shared" ref="O752:O815" si="152">IF(SUM($Q752:$V752)=0,"-",S752/SUM($Q752:$V752))</f>
        <v>0.50178930887944528</v>
      </c>
      <c r="P752" s="2">
        <f t="shared" ref="P752:P815" si="153">IF(SUM($Q752:$V752)=0,"-",(1-M752-N752-O752))</f>
        <v>0</v>
      </c>
      <c r="Q752" s="1">
        <v>3410</v>
      </c>
      <c r="R752" s="1">
        <v>1045</v>
      </c>
      <c r="S752" s="1">
        <v>4487</v>
      </c>
      <c r="W752" s="1">
        <v>102</v>
      </c>
      <c r="Z752" s="11" t="s">
        <v>2820</v>
      </c>
      <c r="AA752" s="11" t="e">
        <f>#REF!</f>
        <v>#REF!</v>
      </c>
      <c r="AD752" s="35">
        <v>25</v>
      </c>
      <c r="AE752" s="37">
        <v>27</v>
      </c>
      <c r="AF752" s="37">
        <v>55</v>
      </c>
      <c r="AG752" s="41">
        <v>14395</v>
      </c>
      <c r="AH752" s="41">
        <f t="shared" si="144"/>
        <v>25027</v>
      </c>
      <c r="AI752" t="s">
        <v>918</v>
      </c>
    </row>
    <row r="753" spans="1:35" hidden="1" outlineLevel="1">
      <c r="A753" s="26" t="s">
        <v>893</v>
      </c>
      <c r="B753" s="11" t="s">
        <v>939</v>
      </c>
      <c r="E753" s="1">
        <f t="shared" si="145"/>
        <v>5214</v>
      </c>
      <c r="F753" s="1">
        <v>3626</v>
      </c>
      <c r="G753" s="1">
        <v>3460</v>
      </c>
      <c r="H753" s="2"/>
      <c r="I753" s="2">
        <f t="shared" si="146"/>
        <v>0.66359800537015723</v>
      </c>
      <c r="J753" s="10">
        <f t="shared" si="147"/>
        <v>3</v>
      </c>
      <c r="K753" s="9">
        <f t="shared" si="148"/>
        <v>2</v>
      </c>
      <c r="L753" s="8">
        <f t="shared" si="149"/>
        <v>1</v>
      </c>
      <c r="M753" s="2">
        <f t="shared" si="150"/>
        <v>0.22861526658995013</v>
      </c>
      <c r="N753" s="2">
        <f t="shared" si="151"/>
        <v>0.23724587648638282</v>
      </c>
      <c r="O753" s="2">
        <f t="shared" si="152"/>
        <v>0.53413885692366703</v>
      </c>
      <c r="P753" s="2">
        <f t="shared" si="153"/>
        <v>0</v>
      </c>
      <c r="Q753" s="1">
        <v>1192</v>
      </c>
      <c r="R753" s="1">
        <v>1237</v>
      </c>
      <c r="S753" s="1">
        <v>2785</v>
      </c>
      <c r="W753" s="1">
        <v>14</v>
      </c>
      <c r="Z753" t="s">
        <v>981</v>
      </c>
      <c r="AA753" t="e">
        <f>#REF!</f>
        <v>#REF!</v>
      </c>
      <c r="AD753" s="35">
        <v>25</v>
      </c>
      <c r="AE753" s="37">
        <v>21</v>
      </c>
      <c r="AF753" s="37">
        <v>30</v>
      </c>
      <c r="AG753" s="41">
        <v>14640</v>
      </c>
      <c r="AH753" s="41">
        <f t="shared" si="144"/>
        <v>25021</v>
      </c>
      <c r="AI753" t="s">
        <v>918</v>
      </c>
    </row>
    <row r="754" spans="1:35" hidden="1" outlineLevel="1">
      <c r="A754" s="26" t="s">
        <v>2126</v>
      </c>
      <c r="B754" s="11" t="s">
        <v>939</v>
      </c>
      <c r="E754" s="1">
        <f t="shared" si="145"/>
        <v>1069</v>
      </c>
      <c r="F754" s="1">
        <v>631</v>
      </c>
      <c r="G754" s="1">
        <v>614</v>
      </c>
      <c r="H754" s="2"/>
      <c r="I754" s="2">
        <f t="shared" si="146"/>
        <v>0.57436856875584663</v>
      </c>
      <c r="J754" s="10">
        <f t="shared" si="147"/>
        <v>2</v>
      </c>
      <c r="K754" s="9">
        <f t="shared" si="148"/>
        <v>3</v>
      </c>
      <c r="L754" s="8">
        <f t="shared" si="149"/>
        <v>1</v>
      </c>
      <c r="M754" s="2">
        <f t="shared" si="150"/>
        <v>0.23012160898035547</v>
      </c>
      <c r="N754" s="2">
        <f t="shared" si="151"/>
        <v>0.10570626753975679</v>
      </c>
      <c r="O754" s="2">
        <f t="shared" si="152"/>
        <v>0.66417212347988774</v>
      </c>
      <c r="P754" s="2">
        <f t="shared" si="153"/>
        <v>0</v>
      </c>
      <c r="Q754" s="1">
        <v>246</v>
      </c>
      <c r="R754" s="1">
        <v>113</v>
      </c>
      <c r="S754" s="1">
        <v>710</v>
      </c>
      <c r="W754" s="1">
        <v>7</v>
      </c>
      <c r="Z754" t="s">
        <v>2014</v>
      </c>
      <c r="AA754" t="e">
        <f>#REF!</f>
        <v>#REF!</v>
      </c>
      <c r="AD754" s="35">
        <v>25</v>
      </c>
      <c r="AE754" s="37">
        <v>11</v>
      </c>
      <c r="AF754" s="37">
        <v>25</v>
      </c>
      <c r="AG754" s="41">
        <v>14885</v>
      </c>
      <c r="AH754" s="41">
        <f t="shared" si="144"/>
        <v>25011</v>
      </c>
      <c r="AI754" t="s">
        <v>918</v>
      </c>
    </row>
    <row r="755" spans="1:35" hidden="1" outlineLevel="1">
      <c r="A755" s="26" t="s">
        <v>3</v>
      </c>
      <c r="B755" s="11" t="s">
        <v>939</v>
      </c>
      <c r="E755" s="1">
        <f t="shared" si="145"/>
        <v>11722</v>
      </c>
      <c r="F755" s="1">
        <v>8473</v>
      </c>
      <c r="G755" s="1">
        <v>6503</v>
      </c>
      <c r="H755" s="2"/>
      <c r="I755" s="2">
        <f t="shared" si="146"/>
        <v>0.55476881078314277</v>
      </c>
      <c r="J755" s="10">
        <f t="shared" si="147"/>
        <v>2</v>
      </c>
      <c r="K755" s="9">
        <f t="shared" si="148"/>
        <v>3</v>
      </c>
      <c r="L755" s="8">
        <f t="shared" si="149"/>
        <v>1</v>
      </c>
      <c r="M755" s="2">
        <f t="shared" si="150"/>
        <v>0.34550418017403173</v>
      </c>
      <c r="N755" s="2">
        <f t="shared" si="151"/>
        <v>0.173008019109367</v>
      </c>
      <c r="O755" s="2">
        <f t="shared" si="152"/>
        <v>0.48148780071660124</v>
      </c>
      <c r="P755" s="2">
        <f t="shared" si="153"/>
        <v>0</v>
      </c>
      <c r="Q755" s="1">
        <v>4050</v>
      </c>
      <c r="R755" s="1">
        <v>2028</v>
      </c>
      <c r="S755" s="1">
        <v>5644</v>
      </c>
      <c r="W755" s="1">
        <v>85</v>
      </c>
      <c r="Z755" t="s">
        <v>2895</v>
      </c>
      <c r="AA755" t="e">
        <f>#REF!</f>
        <v>#REF!</v>
      </c>
      <c r="AD755" s="35">
        <v>25</v>
      </c>
      <c r="AE755" s="37">
        <v>17</v>
      </c>
      <c r="AF755" s="37">
        <v>70</v>
      </c>
      <c r="AG755" s="41">
        <v>15060</v>
      </c>
      <c r="AH755" s="41">
        <f t="shared" si="144"/>
        <v>25017</v>
      </c>
      <c r="AI755" t="s">
        <v>918</v>
      </c>
    </row>
    <row r="756" spans="1:35" hidden="1" outlineLevel="1">
      <c r="A756" s="26" t="s">
        <v>436</v>
      </c>
      <c r="B756" s="11" t="s">
        <v>939</v>
      </c>
      <c r="E756" s="1">
        <f t="shared" si="145"/>
        <v>1465</v>
      </c>
      <c r="F756" s="1">
        <v>971</v>
      </c>
      <c r="G756" s="1">
        <v>934</v>
      </c>
      <c r="H756" s="2"/>
      <c r="I756" s="2">
        <f t="shared" si="146"/>
        <v>0.63754266211604094</v>
      </c>
      <c r="J756" s="10">
        <f t="shared" si="147"/>
        <v>2</v>
      </c>
      <c r="K756" s="9">
        <f t="shared" si="148"/>
        <v>3</v>
      </c>
      <c r="L756" s="8">
        <f t="shared" si="149"/>
        <v>1</v>
      </c>
      <c r="M756" s="2">
        <f t="shared" si="150"/>
        <v>0.38293515358361774</v>
      </c>
      <c r="N756" s="2">
        <f t="shared" si="151"/>
        <v>0.12559726962457338</v>
      </c>
      <c r="O756" s="2">
        <f t="shared" si="152"/>
        <v>0.49146757679180886</v>
      </c>
      <c r="P756" s="2">
        <f t="shared" si="153"/>
        <v>0</v>
      </c>
      <c r="Q756" s="1">
        <v>561</v>
      </c>
      <c r="R756" s="1">
        <v>184</v>
      </c>
      <c r="S756" s="1">
        <v>720</v>
      </c>
      <c r="W756" s="1">
        <v>28</v>
      </c>
      <c r="Z756" t="s">
        <v>2014</v>
      </c>
      <c r="AA756" t="e">
        <f>#REF!</f>
        <v>#REF!</v>
      </c>
      <c r="AD756" s="35">
        <v>25</v>
      </c>
      <c r="AE756" s="37">
        <v>11</v>
      </c>
      <c r="AF756" s="37">
        <v>30</v>
      </c>
      <c r="AG756" s="41">
        <v>15200</v>
      </c>
      <c r="AH756" s="41">
        <f t="shared" si="144"/>
        <v>25011</v>
      </c>
      <c r="AI756" t="s">
        <v>918</v>
      </c>
    </row>
    <row r="757" spans="1:35" hidden="1" outlineLevel="1">
      <c r="A757" s="26" t="s">
        <v>2195</v>
      </c>
      <c r="B757" s="11" t="s">
        <v>939</v>
      </c>
      <c r="E757" s="1">
        <f t="shared" si="145"/>
        <v>629</v>
      </c>
      <c r="F757" s="1">
        <v>393</v>
      </c>
      <c r="G757" s="1">
        <v>372</v>
      </c>
      <c r="H757" s="2"/>
      <c r="I757" s="2">
        <f t="shared" si="146"/>
        <v>0.59141494435612085</v>
      </c>
      <c r="J757" s="10">
        <f t="shared" si="147"/>
        <v>2</v>
      </c>
      <c r="K757" s="9">
        <f t="shared" si="148"/>
        <v>3</v>
      </c>
      <c r="L757" s="8">
        <f t="shared" si="149"/>
        <v>1</v>
      </c>
      <c r="M757" s="2">
        <f t="shared" si="150"/>
        <v>0.25278219395866453</v>
      </c>
      <c r="N757" s="2">
        <f t="shared" si="151"/>
        <v>8.7440381558028621E-2</v>
      </c>
      <c r="O757" s="2">
        <f t="shared" si="152"/>
        <v>0.65977742448330678</v>
      </c>
      <c r="P757" s="2">
        <f t="shared" si="153"/>
        <v>1.1102230246251565E-16</v>
      </c>
      <c r="Q757" s="1">
        <v>159</v>
      </c>
      <c r="R757" s="1">
        <v>55</v>
      </c>
      <c r="S757" s="1">
        <v>415</v>
      </c>
      <c r="W757" s="1">
        <v>6</v>
      </c>
      <c r="Z757" t="s">
        <v>333</v>
      </c>
      <c r="AA757" t="e">
        <f>#REF!</f>
        <v>#REF!</v>
      </c>
      <c r="AD757" s="35">
        <v>25</v>
      </c>
      <c r="AE757" s="37">
        <v>15</v>
      </c>
      <c r="AF757" s="37">
        <v>20</v>
      </c>
      <c r="AG757" s="41">
        <v>16040</v>
      </c>
      <c r="AH757" s="41">
        <f t="shared" si="144"/>
        <v>25015</v>
      </c>
      <c r="AI757" t="s">
        <v>918</v>
      </c>
    </row>
    <row r="758" spans="1:35" hidden="1" outlineLevel="1">
      <c r="A758" s="26" t="s">
        <v>1943</v>
      </c>
      <c r="B758" s="11" t="s">
        <v>939</v>
      </c>
      <c r="E758" s="1">
        <f t="shared" si="145"/>
        <v>4445</v>
      </c>
      <c r="F758" s="1">
        <v>2423</v>
      </c>
      <c r="G758" s="1">
        <v>2319</v>
      </c>
      <c r="H758" s="2"/>
      <c r="I758" s="2">
        <f t="shared" si="146"/>
        <v>0.52170978627671538</v>
      </c>
      <c r="J758" s="10">
        <f t="shared" si="147"/>
        <v>2</v>
      </c>
      <c r="K758" s="9">
        <f t="shared" si="148"/>
        <v>3</v>
      </c>
      <c r="L758" s="8">
        <f t="shared" si="149"/>
        <v>1</v>
      </c>
      <c r="M758" s="2">
        <f t="shared" si="150"/>
        <v>0.29561304836895386</v>
      </c>
      <c r="N758" s="2">
        <f t="shared" si="151"/>
        <v>0.1327334083239595</v>
      </c>
      <c r="O758" s="2">
        <f t="shared" si="152"/>
        <v>0.57165354330708662</v>
      </c>
      <c r="P758" s="2">
        <f t="shared" si="153"/>
        <v>0</v>
      </c>
      <c r="Q758" s="1">
        <v>1314</v>
      </c>
      <c r="R758" s="1">
        <v>590</v>
      </c>
      <c r="S758" s="1">
        <v>2541</v>
      </c>
      <c r="W758" s="1">
        <v>25</v>
      </c>
      <c r="Z758" t="s">
        <v>2305</v>
      </c>
      <c r="AA758" t="e">
        <f>#REF!</f>
        <v>#REF!</v>
      </c>
      <c r="AD758" s="35">
        <v>25</v>
      </c>
      <c r="AE758" s="37">
        <v>3</v>
      </c>
      <c r="AF758" s="37">
        <v>30</v>
      </c>
      <c r="AG758" s="41">
        <v>16180</v>
      </c>
      <c r="AH758" s="41">
        <f t="shared" si="144"/>
        <v>25003</v>
      </c>
      <c r="AI758" t="s">
        <v>918</v>
      </c>
    </row>
    <row r="759" spans="1:35" hidden="1" outlineLevel="1">
      <c r="A759" s="26" t="s">
        <v>826</v>
      </c>
      <c r="B759" s="11" t="s">
        <v>939</v>
      </c>
      <c r="E759" s="1">
        <f t="shared" si="145"/>
        <v>16425</v>
      </c>
      <c r="F759" s="1">
        <v>10535</v>
      </c>
      <c r="G759" s="1">
        <v>10207</v>
      </c>
      <c r="H759" s="2"/>
      <c r="I759" s="2">
        <f t="shared" si="146"/>
        <v>0.62143074581430746</v>
      </c>
      <c r="J759" s="10">
        <f t="shared" si="147"/>
        <v>2</v>
      </c>
      <c r="K759" s="9">
        <f t="shared" si="148"/>
        <v>3</v>
      </c>
      <c r="L759" s="8">
        <f t="shared" si="149"/>
        <v>1</v>
      </c>
      <c r="M759" s="2">
        <f t="shared" si="150"/>
        <v>0.2402435312024353</v>
      </c>
      <c r="N759" s="2">
        <f t="shared" si="151"/>
        <v>0.13467275494672756</v>
      </c>
      <c r="O759" s="2">
        <f t="shared" si="152"/>
        <v>0.62508371385083716</v>
      </c>
      <c r="P759" s="2">
        <f t="shared" si="153"/>
        <v>-1.1102230246251565E-16</v>
      </c>
      <c r="Q759" s="1">
        <v>3946</v>
      </c>
      <c r="R759" s="1">
        <v>2212</v>
      </c>
      <c r="S759" s="1">
        <v>10267</v>
      </c>
      <c r="W759" s="1">
        <v>112</v>
      </c>
      <c r="Z759" t="s">
        <v>2532</v>
      </c>
      <c r="AA759" t="e">
        <f>#REF!</f>
        <v>#REF!</v>
      </c>
      <c r="AD759" s="35">
        <v>25</v>
      </c>
      <c r="AE759" s="37">
        <v>9</v>
      </c>
      <c r="AF759" s="37">
        <v>25</v>
      </c>
      <c r="AG759" s="41">
        <v>16250</v>
      </c>
      <c r="AH759" s="41">
        <f t="shared" si="144"/>
        <v>25009</v>
      </c>
      <c r="AI759" t="s">
        <v>918</v>
      </c>
    </row>
    <row r="760" spans="1:35" hidden="1" outlineLevel="1">
      <c r="A760" s="26" t="s">
        <v>2016</v>
      </c>
      <c r="B760" s="11" t="s">
        <v>939</v>
      </c>
      <c r="E760" s="1">
        <f t="shared" si="145"/>
        <v>20615</v>
      </c>
      <c r="F760" s="1">
        <v>11095</v>
      </c>
      <c r="G760" s="1">
        <v>8829</v>
      </c>
      <c r="H760" s="2"/>
      <c r="I760" s="2">
        <f t="shared" si="146"/>
        <v>0.428280378365268</v>
      </c>
      <c r="J760" s="10">
        <f t="shared" si="147"/>
        <v>2</v>
      </c>
      <c r="K760" s="9">
        <f t="shared" si="148"/>
        <v>3</v>
      </c>
      <c r="L760" s="8">
        <f t="shared" si="149"/>
        <v>1</v>
      </c>
      <c r="M760" s="2">
        <f t="shared" si="150"/>
        <v>0.39728353140916806</v>
      </c>
      <c r="N760" s="2">
        <f t="shared" si="151"/>
        <v>0.10773708464710162</v>
      </c>
      <c r="O760" s="2">
        <f t="shared" si="152"/>
        <v>0.49497938394373031</v>
      </c>
      <c r="P760" s="2">
        <f t="shared" si="153"/>
        <v>0</v>
      </c>
      <c r="Q760" s="1">
        <v>8190</v>
      </c>
      <c r="R760" s="1">
        <v>2221</v>
      </c>
      <c r="S760" s="1">
        <v>10204</v>
      </c>
      <c r="W760" s="1">
        <v>139</v>
      </c>
      <c r="Z760" t="s">
        <v>1323</v>
      </c>
      <c r="AA760" t="e">
        <f>#REF!</f>
        <v>#REF!</v>
      </c>
      <c r="AD760" s="35">
        <v>25</v>
      </c>
      <c r="AE760" s="37">
        <v>5</v>
      </c>
      <c r="AF760" s="37">
        <v>20</v>
      </c>
      <c r="AG760" s="41">
        <v>16425</v>
      </c>
      <c r="AH760" s="41">
        <f t="shared" si="144"/>
        <v>25005</v>
      </c>
      <c r="AI760" t="s">
        <v>918</v>
      </c>
    </row>
    <row r="761" spans="1:35" hidden="1" outlineLevel="1">
      <c r="A761" s="26" t="s">
        <v>2341</v>
      </c>
      <c r="B761" s="11" t="s">
        <v>939</v>
      </c>
      <c r="E761" s="1">
        <f t="shared" si="145"/>
        <v>15526</v>
      </c>
      <c r="F761" s="1">
        <v>10044</v>
      </c>
      <c r="G761" s="1">
        <v>9366</v>
      </c>
      <c r="H761" s="2"/>
      <c r="I761" s="2">
        <f t="shared" si="146"/>
        <v>0.60324616771866546</v>
      </c>
      <c r="J761" s="10">
        <f t="shared" si="147"/>
        <v>2</v>
      </c>
      <c r="K761" s="9">
        <f t="shared" si="148"/>
        <v>3</v>
      </c>
      <c r="L761" s="8">
        <f t="shared" si="149"/>
        <v>1</v>
      </c>
      <c r="M761" s="2">
        <f t="shared" si="150"/>
        <v>0.38013654515007084</v>
      </c>
      <c r="N761" s="2">
        <f t="shared" si="151"/>
        <v>0.10923612005667913</v>
      </c>
      <c r="O761" s="2">
        <f t="shared" si="152"/>
        <v>0.51062733479325007</v>
      </c>
      <c r="P761" s="2">
        <f t="shared" si="153"/>
        <v>-1.1102230246251565E-16</v>
      </c>
      <c r="Q761" s="1">
        <v>5902</v>
      </c>
      <c r="R761" s="1">
        <v>1696</v>
      </c>
      <c r="S761" s="1">
        <v>7928</v>
      </c>
      <c r="W761" s="1">
        <v>88</v>
      </c>
      <c r="Z761" t="s">
        <v>981</v>
      </c>
      <c r="AA761" t="e">
        <f>#REF!</f>
        <v>#REF!</v>
      </c>
      <c r="AD761" s="35">
        <v>25</v>
      </c>
      <c r="AE761" s="37">
        <v>21</v>
      </c>
      <c r="AF761" s="37">
        <v>35</v>
      </c>
      <c r="AG761" s="41">
        <v>16495</v>
      </c>
      <c r="AH761" s="41">
        <f t="shared" si="144"/>
        <v>25021</v>
      </c>
      <c r="AI761" t="s">
        <v>918</v>
      </c>
    </row>
    <row r="762" spans="1:35" hidden="1" outlineLevel="1">
      <c r="A762" s="26" t="s">
        <v>937</v>
      </c>
      <c r="B762" s="11" t="s">
        <v>939</v>
      </c>
      <c r="E762" s="1">
        <f t="shared" si="145"/>
        <v>3489</v>
      </c>
      <c r="F762" s="1">
        <v>2361</v>
      </c>
      <c r="G762" s="1">
        <v>2281</v>
      </c>
      <c r="H762" s="2"/>
      <c r="I762" s="2">
        <f t="shared" si="146"/>
        <v>0.65376898824878193</v>
      </c>
      <c r="J762" s="10">
        <f t="shared" si="147"/>
        <v>2</v>
      </c>
      <c r="K762" s="9">
        <f t="shared" si="148"/>
        <v>3</v>
      </c>
      <c r="L762" s="8">
        <f t="shared" si="149"/>
        <v>1</v>
      </c>
      <c r="M762" s="2">
        <f t="shared" si="150"/>
        <v>0.29836629406706794</v>
      </c>
      <c r="N762" s="2">
        <f t="shared" si="151"/>
        <v>0.11894525652049298</v>
      </c>
      <c r="O762" s="2">
        <f t="shared" si="152"/>
        <v>0.58268844941243914</v>
      </c>
      <c r="P762" s="2">
        <f t="shared" si="153"/>
        <v>0</v>
      </c>
      <c r="Q762" s="1">
        <v>1041</v>
      </c>
      <c r="R762" s="1">
        <v>415</v>
      </c>
      <c r="S762" s="1">
        <v>2033</v>
      </c>
      <c r="W762" s="1">
        <v>48</v>
      </c>
      <c r="Z762" t="s">
        <v>2014</v>
      </c>
      <c r="AA762" t="e">
        <f>#REF!</f>
        <v>#REF!</v>
      </c>
      <c r="AD762" s="35">
        <v>25</v>
      </c>
      <c r="AE762" s="37">
        <v>11</v>
      </c>
      <c r="AF762" s="37">
        <v>35</v>
      </c>
      <c r="AG762" s="41">
        <v>16670</v>
      </c>
      <c r="AH762" s="41">
        <f t="shared" si="144"/>
        <v>25011</v>
      </c>
      <c r="AI762" t="s">
        <v>918</v>
      </c>
    </row>
    <row r="763" spans="1:35" hidden="1" outlineLevel="1">
      <c r="A763" s="26" t="s">
        <v>1471</v>
      </c>
      <c r="B763" s="11" t="s">
        <v>939</v>
      </c>
      <c r="E763" s="1">
        <f t="shared" si="145"/>
        <v>11551</v>
      </c>
      <c r="F763" s="1">
        <v>7963</v>
      </c>
      <c r="G763" s="1">
        <v>7792</v>
      </c>
      <c r="H763" s="2"/>
      <c r="I763" s="2">
        <f t="shared" si="146"/>
        <v>0.67457362998874559</v>
      </c>
      <c r="J763" s="10">
        <f t="shared" si="147"/>
        <v>2</v>
      </c>
      <c r="K763" s="9">
        <f t="shared" si="148"/>
        <v>3</v>
      </c>
      <c r="L763" s="8">
        <f t="shared" si="149"/>
        <v>1</v>
      </c>
      <c r="M763" s="2">
        <f t="shared" si="150"/>
        <v>0.25296511124577958</v>
      </c>
      <c r="N763" s="2">
        <f t="shared" si="151"/>
        <v>0.17574235996883386</v>
      </c>
      <c r="O763" s="2">
        <f t="shared" si="152"/>
        <v>0.5712925287853865</v>
      </c>
      <c r="P763" s="2">
        <f t="shared" si="153"/>
        <v>0</v>
      </c>
      <c r="Q763" s="1">
        <v>2922</v>
      </c>
      <c r="R763" s="1">
        <v>2030</v>
      </c>
      <c r="S763" s="1">
        <v>6599</v>
      </c>
      <c r="W763" s="1">
        <v>80</v>
      </c>
      <c r="Z763" t="s">
        <v>1926</v>
      </c>
      <c r="AA763" t="e">
        <f>#REF!</f>
        <v>#REF!</v>
      </c>
      <c r="AD763" s="35">
        <v>25</v>
      </c>
      <c r="AE763" s="37">
        <v>1</v>
      </c>
      <c r="AF763" s="37">
        <v>25</v>
      </c>
      <c r="AG763" s="41">
        <v>16775</v>
      </c>
      <c r="AH763" s="41">
        <f t="shared" si="144"/>
        <v>25001</v>
      </c>
      <c r="AI763" t="s">
        <v>918</v>
      </c>
    </row>
    <row r="764" spans="1:35" hidden="1" outlineLevel="1">
      <c r="A764" s="26" t="s">
        <v>1472</v>
      </c>
      <c r="B764" s="11" t="s">
        <v>939</v>
      </c>
      <c r="E764" s="1">
        <f t="shared" si="145"/>
        <v>4292</v>
      </c>
      <c r="F764" s="1">
        <v>2393</v>
      </c>
      <c r="G764" s="1">
        <v>1814</v>
      </c>
      <c r="H764" s="2"/>
      <c r="I764" s="2">
        <f t="shared" si="146"/>
        <v>0.42264678471575023</v>
      </c>
      <c r="J764" s="10">
        <f t="shared" si="147"/>
        <v>2</v>
      </c>
      <c r="K764" s="9">
        <f t="shared" si="148"/>
        <v>3</v>
      </c>
      <c r="L764" s="8">
        <f t="shared" si="149"/>
        <v>1</v>
      </c>
      <c r="M764" s="2">
        <f t="shared" si="150"/>
        <v>0.27726001863932898</v>
      </c>
      <c r="N764" s="2">
        <f t="shared" si="151"/>
        <v>0.13793103448275862</v>
      </c>
      <c r="O764" s="2">
        <f t="shared" si="152"/>
        <v>0.58480894687791241</v>
      </c>
      <c r="P764" s="2">
        <f t="shared" si="153"/>
        <v>-1.1102230246251565E-16</v>
      </c>
      <c r="Q764" s="1">
        <v>1190</v>
      </c>
      <c r="R764" s="1">
        <v>592</v>
      </c>
      <c r="S764" s="1">
        <v>2510</v>
      </c>
      <c r="W764" s="1">
        <v>44</v>
      </c>
      <c r="Z764" t="s">
        <v>1323</v>
      </c>
      <c r="AA764" t="e">
        <f>#REF!</f>
        <v>#REF!</v>
      </c>
      <c r="AD764" s="35">
        <v>25</v>
      </c>
      <c r="AE764" s="37">
        <v>5</v>
      </c>
      <c r="AF764" s="37">
        <v>25</v>
      </c>
      <c r="AG764" s="41">
        <v>16950</v>
      </c>
      <c r="AH764" s="41">
        <f t="shared" si="144"/>
        <v>25005</v>
      </c>
      <c r="AI764" t="s">
        <v>918</v>
      </c>
    </row>
    <row r="765" spans="1:35" hidden="1" outlineLevel="1">
      <c r="A765" s="26" t="s">
        <v>2696</v>
      </c>
      <c r="B765" s="11" t="s">
        <v>939</v>
      </c>
      <c r="E765" s="1">
        <f t="shared" si="145"/>
        <v>5633</v>
      </c>
      <c r="F765" s="1">
        <v>2837</v>
      </c>
      <c r="G765" s="1">
        <v>2018</v>
      </c>
      <c r="H765" s="2"/>
      <c r="I765" s="2">
        <f t="shared" si="146"/>
        <v>0.35824605006213384</v>
      </c>
      <c r="J765" s="10">
        <f t="shared" si="147"/>
        <v>2</v>
      </c>
      <c r="K765" s="9">
        <f t="shared" si="148"/>
        <v>3</v>
      </c>
      <c r="L765" s="8">
        <f t="shared" si="149"/>
        <v>1</v>
      </c>
      <c r="M765" s="2">
        <f t="shared" si="150"/>
        <v>0.20752707260784661</v>
      </c>
      <c r="N765" s="2">
        <f t="shared" si="151"/>
        <v>0.19048464406177881</v>
      </c>
      <c r="O765" s="2">
        <f t="shared" si="152"/>
        <v>0.60198828333037457</v>
      </c>
      <c r="P765" s="2">
        <f t="shared" si="153"/>
        <v>0</v>
      </c>
      <c r="Q765" s="1">
        <v>1169</v>
      </c>
      <c r="R765" s="1">
        <v>1073</v>
      </c>
      <c r="S765" s="1">
        <v>3391</v>
      </c>
      <c r="W765" s="1">
        <v>62</v>
      </c>
      <c r="Z765" s="11" t="s">
        <v>2820</v>
      </c>
      <c r="AA765" s="11" t="e">
        <f>#REF!</f>
        <v>#REF!</v>
      </c>
      <c r="AD765" s="35">
        <v>25</v>
      </c>
      <c r="AE765" s="37">
        <v>27</v>
      </c>
      <c r="AF765" s="37">
        <v>60</v>
      </c>
      <c r="AG765" s="41">
        <v>17300</v>
      </c>
      <c r="AH765" s="41">
        <f t="shared" si="144"/>
        <v>25027</v>
      </c>
      <c r="AI765" t="s">
        <v>918</v>
      </c>
    </row>
    <row r="766" spans="1:35" hidden="1" outlineLevel="1">
      <c r="A766" s="26" t="s">
        <v>566</v>
      </c>
      <c r="B766" s="11" t="s">
        <v>939</v>
      </c>
      <c r="E766" s="1">
        <f t="shared" si="145"/>
        <v>3804</v>
      </c>
      <c r="F766" s="1">
        <v>2749</v>
      </c>
      <c r="G766" s="1">
        <v>1812</v>
      </c>
      <c r="H766" s="2"/>
      <c r="I766" s="2">
        <f t="shared" si="146"/>
        <v>0.47634069400630913</v>
      </c>
      <c r="J766" s="10">
        <f t="shared" si="147"/>
        <v>3</v>
      </c>
      <c r="K766" s="9">
        <f t="shared" si="148"/>
        <v>2</v>
      </c>
      <c r="L766" s="8">
        <f t="shared" si="149"/>
        <v>1</v>
      </c>
      <c r="M766" s="2">
        <f t="shared" si="150"/>
        <v>0.18769716088328076</v>
      </c>
      <c r="N766" s="2">
        <f t="shared" si="151"/>
        <v>0.30993690851735017</v>
      </c>
      <c r="O766" s="2">
        <f t="shared" si="152"/>
        <v>0.50236593059936907</v>
      </c>
      <c r="P766" s="2">
        <f t="shared" si="153"/>
        <v>0</v>
      </c>
      <c r="Q766" s="1">
        <v>714</v>
      </c>
      <c r="R766" s="1">
        <v>1179</v>
      </c>
      <c r="S766" s="1">
        <v>1911</v>
      </c>
      <c r="W766" s="1">
        <v>16</v>
      </c>
      <c r="Z766" t="s">
        <v>981</v>
      </c>
      <c r="AA766" t="e">
        <f>#REF!</f>
        <v>#REF!</v>
      </c>
      <c r="AD766" s="35">
        <v>25</v>
      </c>
      <c r="AE766" s="37">
        <v>21</v>
      </c>
      <c r="AF766" s="37">
        <v>40</v>
      </c>
      <c r="AG766" s="41">
        <v>17405</v>
      </c>
      <c r="AH766" s="41">
        <f t="shared" si="144"/>
        <v>25021</v>
      </c>
      <c r="AI766" t="s">
        <v>918</v>
      </c>
    </row>
    <row r="767" spans="1:35" hidden="1" outlineLevel="1">
      <c r="A767" s="26" t="s">
        <v>1473</v>
      </c>
      <c r="B767" s="11" t="s">
        <v>939</v>
      </c>
      <c r="E767" s="1">
        <f t="shared" si="145"/>
        <v>18770</v>
      </c>
      <c r="F767" s="1">
        <v>10363</v>
      </c>
      <c r="G767" s="1">
        <v>7817</v>
      </c>
      <c r="H767" s="2"/>
      <c r="I767" s="2">
        <f t="shared" si="146"/>
        <v>0.41646244006393179</v>
      </c>
      <c r="J767" s="10">
        <f t="shared" si="147"/>
        <v>2</v>
      </c>
      <c r="K767" s="9">
        <f t="shared" si="148"/>
        <v>3</v>
      </c>
      <c r="L767" s="8">
        <f t="shared" si="149"/>
        <v>1</v>
      </c>
      <c r="M767" s="2">
        <f t="shared" si="150"/>
        <v>0.36158763985082576</v>
      </c>
      <c r="N767" s="2">
        <f t="shared" si="151"/>
        <v>0.11960575386254661</v>
      </c>
      <c r="O767" s="2">
        <f t="shared" si="152"/>
        <v>0.51880660628662756</v>
      </c>
      <c r="P767" s="2">
        <f t="shared" si="153"/>
        <v>1.1102230246251565E-16</v>
      </c>
      <c r="Q767" s="1">
        <v>6787</v>
      </c>
      <c r="R767" s="1">
        <v>2245</v>
      </c>
      <c r="S767" s="1">
        <v>9738</v>
      </c>
      <c r="W767" s="1">
        <v>148</v>
      </c>
      <c r="Z767" t="s">
        <v>2895</v>
      </c>
      <c r="AA767" t="e">
        <f>#REF!</f>
        <v>#REF!</v>
      </c>
      <c r="AD767" s="35">
        <v>25</v>
      </c>
      <c r="AE767" s="37">
        <v>17</v>
      </c>
      <c r="AF767" s="37">
        <v>75</v>
      </c>
      <c r="AG767" s="41">
        <v>17475</v>
      </c>
      <c r="AH767" s="41">
        <f t="shared" ref="AH767:AH830" si="154">AD767*1000+AE767</f>
        <v>25017</v>
      </c>
      <c r="AI767" t="s">
        <v>918</v>
      </c>
    </row>
    <row r="768" spans="1:35" hidden="1" outlineLevel="1">
      <c r="A768" s="26" t="s">
        <v>1282</v>
      </c>
      <c r="B768" s="11" t="s">
        <v>939</v>
      </c>
      <c r="E768" s="1">
        <f t="shared" si="145"/>
        <v>6792</v>
      </c>
      <c r="F768" s="1">
        <v>3436</v>
      </c>
      <c r="G768" s="1">
        <v>2650</v>
      </c>
      <c r="H768" s="2"/>
      <c r="I768" s="2">
        <f t="shared" si="146"/>
        <v>0.39016489988221437</v>
      </c>
      <c r="J768" s="10">
        <f t="shared" si="147"/>
        <v>2</v>
      </c>
      <c r="K768" s="9">
        <f t="shared" si="148"/>
        <v>3</v>
      </c>
      <c r="L768" s="8">
        <f t="shared" si="149"/>
        <v>1</v>
      </c>
      <c r="M768" s="2">
        <f t="shared" si="150"/>
        <v>0.32037691401648999</v>
      </c>
      <c r="N768" s="2">
        <f t="shared" si="151"/>
        <v>0.12338044758539458</v>
      </c>
      <c r="O768" s="2">
        <f t="shared" si="152"/>
        <v>0.55624263839811539</v>
      </c>
      <c r="P768" s="2">
        <f t="shared" si="153"/>
        <v>0</v>
      </c>
      <c r="Q768" s="1">
        <v>2176</v>
      </c>
      <c r="R768" s="1">
        <v>838</v>
      </c>
      <c r="S768" s="1">
        <v>3778</v>
      </c>
      <c r="W768" s="1">
        <v>56</v>
      </c>
      <c r="Z768" s="11" t="s">
        <v>2820</v>
      </c>
      <c r="AA768" s="11" t="e">
        <f>#REF!</f>
        <v>#REF!</v>
      </c>
      <c r="AD768" s="35">
        <v>25</v>
      </c>
      <c r="AE768" s="37">
        <v>27</v>
      </c>
      <c r="AF768" s="37">
        <v>65</v>
      </c>
      <c r="AG768" s="41">
        <v>17685</v>
      </c>
      <c r="AH768" s="41">
        <f t="shared" si="154"/>
        <v>25027</v>
      </c>
      <c r="AI768" t="s">
        <v>918</v>
      </c>
    </row>
    <row r="769" spans="1:35" hidden="1" outlineLevel="1">
      <c r="A769" s="26" t="s">
        <v>365</v>
      </c>
      <c r="B769" s="11" t="s">
        <v>939</v>
      </c>
      <c r="E769" s="1">
        <f t="shared" si="145"/>
        <v>2064</v>
      </c>
      <c r="F769" s="1">
        <v>1362</v>
      </c>
      <c r="G769" s="1">
        <v>1011</v>
      </c>
      <c r="H769" s="2"/>
      <c r="I769" s="2">
        <f t="shared" si="146"/>
        <v>0.48982558139534882</v>
      </c>
      <c r="J769" s="10">
        <f t="shared" si="147"/>
        <v>2</v>
      </c>
      <c r="K769" s="9">
        <f t="shared" si="148"/>
        <v>3</v>
      </c>
      <c r="L769" s="8">
        <f t="shared" si="149"/>
        <v>1</v>
      </c>
      <c r="M769" s="2">
        <f t="shared" si="150"/>
        <v>0.19622093023255813</v>
      </c>
      <c r="N769" s="2">
        <f t="shared" si="151"/>
        <v>0.18217054263565891</v>
      </c>
      <c r="O769" s="2">
        <f t="shared" si="152"/>
        <v>0.62160852713178294</v>
      </c>
      <c r="P769" s="2">
        <f t="shared" si="153"/>
        <v>0</v>
      </c>
      <c r="Q769" s="1">
        <v>405</v>
      </c>
      <c r="R769" s="1">
        <v>376</v>
      </c>
      <c r="S769" s="1">
        <v>1283</v>
      </c>
      <c r="W769" s="1">
        <v>16</v>
      </c>
      <c r="Z769" t="s">
        <v>2895</v>
      </c>
      <c r="AA769" t="e">
        <f>#REF!</f>
        <v>#REF!</v>
      </c>
      <c r="AD769" s="35">
        <v>25</v>
      </c>
      <c r="AE769" s="37">
        <v>17</v>
      </c>
      <c r="AF769" s="37">
        <v>80</v>
      </c>
      <c r="AG769" s="41">
        <v>17825</v>
      </c>
      <c r="AH769" s="41">
        <f t="shared" si="154"/>
        <v>25017</v>
      </c>
      <c r="AI769" t="s">
        <v>918</v>
      </c>
    </row>
    <row r="770" spans="1:35" hidden="1" outlineLevel="1">
      <c r="A770" s="26" t="s">
        <v>232</v>
      </c>
      <c r="B770" s="11" t="s">
        <v>939</v>
      </c>
      <c r="E770" s="1">
        <f t="shared" si="145"/>
        <v>10529</v>
      </c>
      <c r="F770" s="1">
        <v>7191</v>
      </c>
      <c r="G770" s="1">
        <v>6948</v>
      </c>
      <c r="H770" s="2"/>
      <c r="I770" s="2">
        <f t="shared" si="146"/>
        <v>0.65989172760945958</v>
      </c>
      <c r="J770" s="10">
        <f t="shared" si="147"/>
        <v>3</v>
      </c>
      <c r="K770" s="9">
        <f t="shared" si="148"/>
        <v>2</v>
      </c>
      <c r="L770" s="8">
        <f t="shared" si="149"/>
        <v>1</v>
      </c>
      <c r="M770" s="2">
        <f t="shared" si="150"/>
        <v>0.19479532719156614</v>
      </c>
      <c r="N770" s="2">
        <f t="shared" si="151"/>
        <v>0.24304302402887265</v>
      </c>
      <c r="O770" s="2">
        <f t="shared" si="152"/>
        <v>0.56216164877956121</v>
      </c>
      <c r="P770" s="2">
        <f t="shared" si="153"/>
        <v>0</v>
      </c>
      <c r="Q770" s="1">
        <v>2051</v>
      </c>
      <c r="R770" s="1">
        <v>2559</v>
      </c>
      <c r="S770" s="1">
        <v>5919</v>
      </c>
      <c r="W770" s="1">
        <v>64</v>
      </c>
      <c r="Z770" t="s">
        <v>2776</v>
      </c>
      <c r="AA770" t="e">
        <f>#REF!</f>
        <v>#REF!</v>
      </c>
      <c r="AD770" s="35">
        <v>25</v>
      </c>
      <c r="AE770" s="37">
        <v>23</v>
      </c>
      <c r="AF770" s="37">
        <v>25</v>
      </c>
      <c r="AG770" s="41">
        <v>17895</v>
      </c>
      <c r="AH770" s="41">
        <f t="shared" si="154"/>
        <v>25023</v>
      </c>
      <c r="AI770" t="s">
        <v>918</v>
      </c>
    </row>
    <row r="771" spans="1:35" hidden="1" outlineLevel="1">
      <c r="A771" s="26" t="s">
        <v>1169</v>
      </c>
      <c r="B771" s="11" t="s">
        <v>939</v>
      </c>
      <c r="E771" s="1">
        <f t="shared" si="145"/>
        <v>8570</v>
      </c>
      <c r="F771" s="1">
        <v>5079</v>
      </c>
      <c r="G771" s="1">
        <v>4747</v>
      </c>
      <c r="H771" s="2"/>
      <c r="I771" s="2">
        <f t="shared" si="146"/>
        <v>0.55390898483080508</v>
      </c>
      <c r="J771" s="10">
        <f t="shared" si="147"/>
        <v>2</v>
      </c>
      <c r="K771" s="9">
        <f t="shared" si="148"/>
        <v>3</v>
      </c>
      <c r="L771" s="8">
        <f t="shared" si="149"/>
        <v>1</v>
      </c>
      <c r="M771" s="2">
        <f t="shared" si="150"/>
        <v>0.25239206534422404</v>
      </c>
      <c r="N771" s="2">
        <f t="shared" si="151"/>
        <v>0.15775962660443407</v>
      </c>
      <c r="O771" s="2">
        <f t="shared" si="152"/>
        <v>0.58984830805134192</v>
      </c>
      <c r="P771" s="2">
        <f t="shared" si="153"/>
        <v>0</v>
      </c>
      <c r="Q771" s="1">
        <v>2163</v>
      </c>
      <c r="R771" s="1">
        <v>1352</v>
      </c>
      <c r="S771" s="1">
        <v>5055</v>
      </c>
      <c r="W771" s="1">
        <v>67</v>
      </c>
      <c r="Z771" t="s">
        <v>2776</v>
      </c>
      <c r="AA771" t="e">
        <f>#REF!</f>
        <v>#REF!</v>
      </c>
      <c r="AD771" s="35">
        <v>25</v>
      </c>
      <c r="AE771" s="37">
        <v>23</v>
      </c>
      <c r="AF771" s="37">
        <v>30</v>
      </c>
      <c r="AG771" s="41">
        <v>18455</v>
      </c>
      <c r="AH771" s="41">
        <f t="shared" si="154"/>
        <v>25023</v>
      </c>
      <c r="AI771" t="s">
        <v>918</v>
      </c>
    </row>
    <row r="772" spans="1:35" hidden="1" outlineLevel="1">
      <c r="A772" s="26" t="s">
        <v>574</v>
      </c>
      <c r="B772" s="11" t="s">
        <v>939</v>
      </c>
      <c r="E772" s="1">
        <f t="shared" si="145"/>
        <v>1426</v>
      </c>
      <c r="F772" s="1">
        <v>823</v>
      </c>
      <c r="G772" s="1">
        <v>653</v>
      </c>
      <c r="H772" s="2"/>
      <c r="I772" s="2">
        <f t="shared" si="146"/>
        <v>0.45792426367461431</v>
      </c>
      <c r="J772" s="10">
        <f t="shared" si="147"/>
        <v>2</v>
      </c>
      <c r="K772" s="9">
        <f t="shared" si="148"/>
        <v>3</v>
      </c>
      <c r="L772" s="8">
        <f t="shared" si="149"/>
        <v>1</v>
      </c>
      <c r="M772" s="2">
        <f t="shared" si="150"/>
        <v>0.23983169705469845</v>
      </c>
      <c r="N772" s="2">
        <f t="shared" si="151"/>
        <v>0.16269284712482468</v>
      </c>
      <c r="O772" s="2">
        <f t="shared" si="152"/>
        <v>0.5974754558204769</v>
      </c>
      <c r="P772" s="2">
        <f t="shared" si="153"/>
        <v>0</v>
      </c>
      <c r="Q772" s="1">
        <v>342</v>
      </c>
      <c r="R772" s="1">
        <v>232</v>
      </c>
      <c r="S772" s="1">
        <v>852</v>
      </c>
      <c r="W772" s="1">
        <v>15</v>
      </c>
      <c r="Z772" s="11" t="s">
        <v>2820</v>
      </c>
      <c r="AA772" s="11" t="e">
        <f>#REF!</f>
        <v>#REF!</v>
      </c>
      <c r="AD772" s="35">
        <v>25</v>
      </c>
      <c r="AE772" s="37">
        <v>27</v>
      </c>
      <c r="AF772" s="37">
        <v>70</v>
      </c>
      <c r="AG772" s="41">
        <v>18560</v>
      </c>
      <c r="AH772" s="41">
        <f t="shared" si="154"/>
        <v>25027</v>
      </c>
      <c r="AI772" t="s">
        <v>918</v>
      </c>
    </row>
    <row r="773" spans="1:35" hidden="1" outlineLevel="1">
      <c r="A773" s="26" t="s">
        <v>828</v>
      </c>
      <c r="B773" s="11" t="s">
        <v>939</v>
      </c>
      <c r="E773" s="1">
        <f t="shared" si="145"/>
        <v>10522</v>
      </c>
      <c r="F773" s="1">
        <v>6137</v>
      </c>
      <c r="G773" s="1">
        <v>4587</v>
      </c>
      <c r="H773" s="2"/>
      <c r="I773" s="2">
        <f t="shared" si="146"/>
        <v>0.43594373693214217</v>
      </c>
      <c r="J773" s="10">
        <f t="shared" si="147"/>
        <v>2</v>
      </c>
      <c r="K773" s="9">
        <f t="shared" si="148"/>
        <v>3</v>
      </c>
      <c r="L773" s="8">
        <f t="shared" si="149"/>
        <v>1</v>
      </c>
      <c r="M773" s="2">
        <f t="shared" si="150"/>
        <v>0.28730279414559967</v>
      </c>
      <c r="N773" s="2">
        <f t="shared" si="151"/>
        <v>0.2060444782360768</v>
      </c>
      <c r="O773" s="2">
        <f t="shared" si="152"/>
        <v>0.50665272761832347</v>
      </c>
      <c r="P773" s="2">
        <f t="shared" si="153"/>
        <v>0</v>
      </c>
      <c r="Q773" s="1">
        <v>3023</v>
      </c>
      <c r="R773" s="1">
        <v>2168</v>
      </c>
      <c r="S773" s="1">
        <v>5331</v>
      </c>
      <c r="W773" s="1">
        <v>57</v>
      </c>
      <c r="Z773" t="s">
        <v>1058</v>
      </c>
      <c r="AA773" t="e">
        <f>#REF!</f>
        <v>#REF!</v>
      </c>
      <c r="AD773" s="35">
        <v>25</v>
      </c>
      <c r="AE773" s="37">
        <v>13</v>
      </c>
      <c r="AF773" s="37">
        <v>30</v>
      </c>
      <c r="AG773" s="41">
        <v>19645</v>
      </c>
      <c r="AH773" s="41">
        <f t="shared" si="154"/>
        <v>25013</v>
      </c>
      <c r="AI773" t="s">
        <v>918</v>
      </c>
    </row>
    <row r="774" spans="1:35" hidden="1" outlineLevel="1">
      <c r="A774" s="26" t="s">
        <v>2072</v>
      </c>
      <c r="B774" s="11" t="s">
        <v>939</v>
      </c>
      <c r="E774" s="1">
        <f t="shared" si="145"/>
        <v>4101</v>
      </c>
      <c r="F774" s="1">
        <v>3068</v>
      </c>
      <c r="G774" s="1">
        <v>2995</v>
      </c>
      <c r="H774" s="2"/>
      <c r="I774" s="2">
        <f t="shared" si="146"/>
        <v>0.73030968056571566</v>
      </c>
      <c r="J774" s="10">
        <f t="shared" si="147"/>
        <v>2</v>
      </c>
      <c r="K774" s="9">
        <f t="shared" si="148"/>
        <v>3</v>
      </c>
      <c r="L774" s="8">
        <f t="shared" si="149"/>
        <v>1</v>
      </c>
      <c r="M774" s="2">
        <f t="shared" si="150"/>
        <v>0.28066325286515487</v>
      </c>
      <c r="N774" s="2">
        <f t="shared" si="151"/>
        <v>0.19361131431358206</v>
      </c>
      <c r="O774" s="2">
        <f t="shared" si="152"/>
        <v>0.52572543282126316</v>
      </c>
      <c r="P774" s="2">
        <f t="shared" si="153"/>
        <v>-1.1102230246251565E-16</v>
      </c>
      <c r="Q774" s="1">
        <v>1151</v>
      </c>
      <c r="R774" s="1">
        <v>794</v>
      </c>
      <c r="S774" s="1">
        <v>2156</v>
      </c>
      <c r="W774" s="1">
        <v>20</v>
      </c>
      <c r="Z774" t="s">
        <v>1926</v>
      </c>
      <c r="AA774" t="e">
        <f>#REF!</f>
        <v>#REF!</v>
      </c>
      <c r="AD774" s="35">
        <v>25</v>
      </c>
      <c r="AE774" s="37">
        <v>1</v>
      </c>
      <c r="AF774" s="37">
        <v>30</v>
      </c>
      <c r="AG774" s="41">
        <v>19295</v>
      </c>
      <c r="AH774" s="41">
        <f t="shared" si="154"/>
        <v>25001</v>
      </c>
      <c r="AI774" t="s">
        <v>918</v>
      </c>
    </row>
    <row r="775" spans="1:35" hidden="1" outlineLevel="1">
      <c r="A775" s="26" t="s">
        <v>455</v>
      </c>
      <c r="B775" s="11" t="s">
        <v>939</v>
      </c>
      <c r="E775" s="1">
        <f t="shared" si="145"/>
        <v>10867</v>
      </c>
      <c r="F775" s="1">
        <v>6356</v>
      </c>
      <c r="G775" s="1">
        <v>6122</v>
      </c>
      <c r="H775" s="2"/>
      <c r="I775" s="2">
        <f t="shared" si="146"/>
        <v>0.56335695224072879</v>
      </c>
      <c r="J775" s="10">
        <f t="shared" si="147"/>
        <v>2</v>
      </c>
      <c r="K775" s="9">
        <f t="shared" si="148"/>
        <v>3</v>
      </c>
      <c r="L775" s="8">
        <f t="shared" si="149"/>
        <v>1</v>
      </c>
      <c r="M775" s="2">
        <f t="shared" si="150"/>
        <v>0.3527192417410509</v>
      </c>
      <c r="N775" s="2">
        <f t="shared" si="151"/>
        <v>9.5518542376000742E-2</v>
      </c>
      <c r="O775" s="2">
        <f t="shared" si="152"/>
        <v>0.55176221588294838</v>
      </c>
      <c r="P775" s="2">
        <f t="shared" si="153"/>
        <v>-1.1102230246251565E-16</v>
      </c>
      <c r="Q775" s="1">
        <v>3833</v>
      </c>
      <c r="R775" s="1">
        <v>1038</v>
      </c>
      <c r="S775" s="1">
        <v>5996</v>
      </c>
      <c r="W775" s="1">
        <v>155</v>
      </c>
      <c r="Z775" t="s">
        <v>333</v>
      </c>
      <c r="AA775" t="e">
        <f>#REF!</f>
        <v>#REF!</v>
      </c>
      <c r="AD775" s="35">
        <v>25</v>
      </c>
      <c r="AE775" s="37">
        <v>15</v>
      </c>
      <c r="AF775" s="37">
        <v>25</v>
      </c>
      <c r="AG775" s="41">
        <v>19330</v>
      </c>
      <c r="AH775" s="41">
        <f t="shared" si="154"/>
        <v>25015</v>
      </c>
      <c r="AI775" t="s">
        <v>2943</v>
      </c>
    </row>
    <row r="776" spans="1:35" hidden="1" outlineLevel="1">
      <c r="A776" s="26" t="s">
        <v>526</v>
      </c>
      <c r="B776" s="11" t="s">
        <v>939</v>
      </c>
      <c r="E776" s="1">
        <f t="shared" si="145"/>
        <v>14469</v>
      </c>
      <c r="F776" s="1">
        <v>8878</v>
      </c>
      <c r="G776" s="1">
        <v>8268</v>
      </c>
      <c r="H776" s="2"/>
      <c r="I776" s="2">
        <f t="shared" si="146"/>
        <v>0.5714285714285714</v>
      </c>
      <c r="J776" s="10">
        <f t="shared" si="147"/>
        <v>2</v>
      </c>
      <c r="K776" s="9">
        <f t="shared" si="148"/>
        <v>3</v>
      </c>
      <c r="L776" s="8">
        <f t="shared" si="149"/>
        <v>1</v>
      </c>
      <c r="M776" s="2">
        <f t="shared" si="150"/>
        <v>0.27341212246872626</v>
      </c>
      <c r="N776" s="2">
        <f t="shared" si="151"/>
        <v>0.17893427327389591</v>
      </c>
      <c r="O776" s="2">
        <f t="shared" si="152"/>
        <v>0.54765360425737786</v>
      </c>
      <c r="P776" s="2">
        <f t="shared" si="153"/>
        <v>0</v>
      </c>
      <c r="Q776" s="1">
        <v>3956</v>
      </c>
      <c r="R776" s="1">
        <v>2589</v>
      </c>
      <c r="S776" s="1">
        <v>7924</v>
      </c>
      <c r="W776" s="1">
        <v>106</v>
      </c>
      <c r="Z776" t="s">
        <v>1323</v>
      </c>
      <c r="AA776" t="e">
        <f>#REF!</f>
        <v>#REF!</v>
      </c>
      <c r="AD776" s="35">
        <v>25</v>
      </c>
      <c r="AE776" s="37">
        <v>5</v>
      </c>
      <c r="AF776" s="37">
        <v>30</v>
      </c>
      <c r="AG776" s="41">
        <v>20100</v>
      </c>
      <c r="AH776" s="41">
        <f t="shared" si="154"/>
        <v>25005</v>
      </c>
      <c r="AI776" t="s">
        <v>918</v>
      </c>
    </row>
    <row r="777" spans="1:35" hidden="1" outlineLevel="1">
      <c r="A777" s="26" t="s">
        <v>754</v>
      </c>
      <c r="B777" s="11" t="s">
        <v>939</v>
      </c>
      <c r="E777" s="1">
        <f t="shared" si="145"/>
        <v>2916</v>
      </c>
      <c r="F777" s="1">
        <v>1750</v>
      </c>
      <c r="G777" s="1">
        <v>1690</v>
      </c>
      <c r="H777" s="2"/>
      <c r="I777" s="2">
        <f t="shared" si="146"/>
        <v>0.57956104252400553</v>
      </c>
      <c r="J777" s="10">
        <f t="shared" si="147"/>
        <v>2</v>
      </c>
      <c r="K777" s="9">
        <f t="shared" si="148"/>
        <v>3</v>
      </c>
      <c r="L777" s="8">
        <f t="shared" si="149"/>
        <v>1</v>
      </c>
      <c r="M777" s="2">
        <f t="shared" si="150"/>
        <v>0.33984910836762688</v>
      </c>
      <c r="N777" s="2">
        <f t="shared" si="151"/>
        <v>0.18689986282578874</v>
      </c>
      <c r="O777" s="2">
        <f t="shared" si="152"/>
        <v>0.47325102880658437</v>
      </c>
      <c r="P777" s="2">
        <f t="shared" si="153"/>
        <v>-5.5511151231257827E-17</v>
      </c>
      <c r="Q777" s="1">
        <v>991</v>
      </c>
      <c r="R777" s="1">
        <v>545</v>
      </c>
      <c r="S777" s="1">
        <v>1380</v>
      </c>
      <c r="W777" s="1">
        <v>20</v>
      </c>
      <c r="Z777" t="s">
        <v>790</v>
      </c>
      <c r="AA777" t="e">
        <f>#REF!</f>
        <v>#REF!</v>
      </c>
      <c r="AD777" s="35">
        <v>25</v>
      </c>
      <c r="AE777" s="37">
        <v>7</v>
      </c>
      <c r="AF777" s="37">
        <v>10</v>
      </c>
      <c r="AG777" s="41">
        <v>21150</v>
      </c>
      <c r="AH777" s="41">
        <f t="shared" si="154"/>
        <v>25007</v>
      </c>
      <c r="AI777" t="s">
        <v>918</v>
      </c>
    </row>
    <row r="778" spans="1:35" hidden="1" outlineLevel="1">
      <c r="A778" s="26" t="s">
        <v>1279</v>
      </c>
      <c r="B778" s="11" t="s">
        <v>939</v>
      </c>
      <c r="E778" s="1">
        <f t="shared" si="145"/>
        <v>933</v>
      </c>
      <c r="F778" s="1">
        <v>659</v>
      </c>
      <c r="G778" s="1">
        <v>635</v>
      </c>
      <c r="H778" s="2"/>
      <c r="I778" s="2">
        <f t="shared" si="146"/>
        <v>0.68060021436227225</v>
      </c>
      <c r="J778" s="10">
        <f t="shared" si="147"/>
        <v>2</v>
      </c>
      <c r="K778" s="9">
        <f t="shared" si="148"/>
        <v>3</v>
      </c>
      <c r="L778" s="8">
        <f t="shared" si="149"/>
        <v>1</v>
      </c>
      <c r="M778" s="2">
        <f t="shared" si="150"/>
        <v>0.3236870310825295</v>
      </c>
      <c r="N778" s="2">
        <f t="shared" si="151"/>
        <v>0.13397642015005359</v>
      </c>
      <c r="O778" s="2">
        <f t="shared" si="152"/>
        <v>0.54233654876741688</v>
      </c>
      <c r="P778" s="2">
        <f t="shared" si="153"/>
        <v>0</v>
      </c>
      <c r="Q778" s="1">
        <v>302</v>
      </c>
      <c r="R778" s="1">
        <v>125</v>
      </c>
      <c r="S778" s="1">
        <v>506</v>
      </c>
      <c r="W778" s="1">
        <v>6</v>
      </c>
      <c r="Z778" t="s">
        <v>2305</v>
      </c>
      <c r="AA778" t="e">
        <f>#REF!</f>
        <v>#REF!</v>
      </c>
      <c r="AD778" s="35">
        <v>25</v>
      </c>
      <c r="AE778" s="37">
        <v>3</v>
      </c>
      <c r="AF778" s="37">
        <v>35</v>
      </c>
      <c r="AG778" s="41">
        <v>21360</v>
      </c>
      <c r="AH778" s="41">
        <f t="shared" si="154"/>
        <v>25003</v>
      </c>
      <c r="AI778" t="s">
        <v>918</v>
      </c>
    </row>
    <row r="779" spans="1:35" hidden="1" outlineLevel="1">
      <c r="A779" s="26" t="s">
        <v>1185</v>
      </c>
      <c r="B779" s="11" t="s">
        <v>939</v>
      </c>
      <c r="E779" s="1">
        <f t="shared" si="145"/>
        <v>1076</v>
      </c>
      <c r="F779" s="1">
        <v>536</v>
      </c>
      <c r="G779" s="1">
        <v>523</v>
      </c>
      <c r="H779" s="2"/>
      <c r="I779" s="2">
        <f t="shared" si="146"/>
        <v>0.48605947955390333</v>
      </c>
      <c r="J779" s="10">
        <f t="shared" si="147"/>
        <v>2</v>
      </c>
      <c r="K779" s="9">
        <f t="shared" si="148"/>
        <v>3</v>
      </c>
      <c r="L779" s="8">
        <f t="shared" si="149"/>
        <v>1</v>
      </c>
      <c r="M779" s="2">
        <f t="shared" si="150"/>
        <v>0.21654275092936803</v>
      </c>
      <c r="N779" s="2">
        <f t="shared" si="151"/>
        <v>0.1050185873605948</v>
      </c>
      <c r="O779" s="2">
        <f t="shared" si="152"/>
        <v>0.67843866171003719</v>
      </c>
      <c r="P779" s="2">
        <f t="shared" si="153"/>
        <v>0</v>
      </c>
      <c r="Q779" s="1">
        <v>233</v>
      </c>
      <c r="R779" s="1">
        <v>113</v>
      </c>
      <c r="S779" s="1">
        <v>730</v>
      </c>
      <c r="W779" s="1">
        <v>9</v>
      </c>
      <c r="Z779" t="s">
        <v>2014</v>
      </c>
      <c r="AA779" t="e">
        <f>#REF!</f>
        <v>#REF!</v>
      </c>
      <c r="AD779" s="35">
        <v>25</v>
      </c>
      <c r="AE779" s="37">
        <v>11</v>
      </c>
      <c r="AF779" s="37">
        <v>40</v>
      </c>
      <c r="AG779" s="41">
        <v>21780</v>
      </c>
      <c r="AH779" s="41">
        <f t="shared" si="154"/>
        <v>25011</v>
      </c>
      <c r="AI779" t="s">
        <v>918</v>
      </c>
    </row>
    <row r="780" spans="1:35" hidden="1" outlineLevel="1">
      <c r="A780" s="26" t="s">
        <v>2532</v>
      </c>
      <c r="B780" s="11" t="s">
        <v>939</v>
      </c>
      <c r="E780" s="1">
        <f t="shared" si="145"/>
        <v>2592</v>
      </c>
      <c r="F780" s="1">
        <v>1736</v>
      </c>
      <c r="G780" s="1">
        <v>1665</v>
      </c>
      <c r="H780" s="2"/>
      <c r="I780" s="2">
        <f t="shared" si="146"/>
        <v>0.64236111111111116</v>
      </c>
      <c r="J780" s="10">
        <f t="shared" si="147"/>
        <v>2</v>
      </c>
      <c r="K780" s="9">
        <f t="shared" si="148"/>
        <v>2</v>
      </c>
      <c r="L780" s="8">
        <f t="shared" si="149"/>
        <v>1</v>
      </c>
      <c r="M780" s="2">
        <f t="shared" si="150"/>
        <v>0.22260802469135801</v>
      </c>
      <c r="N780" s="2">
        <f t="shared" si="151"/>
        <v>0.22260802469135801</v>
      </c>
      <c r="O780" s="2">
        <f t="shared" si="152"/>
        <v>0.55478395061728392</v>
      </c>
      <c r="P780" s="2">
        <f t="shared" si="153"/>
        <v>1.1102230246251565E-16</v>
      </c>
      <c r="Q780" s="1">
        <v>577</v>
      </c>
      <c r="R780" s="1">
        <v>577</v>
      </c>
      <c r="S780" s="1">
        <v>1438</v>
      </c>
      <c r="W780" s="1">
        <v>14</v>
      </c>
      <c r="Z780" t="s">
        <v>2532</v>
      </c>
      <c r="AA780" t="e">
        <f>#REF!</f>
        <v>#REF!</v>
      </c>
      <c r="AD780" s="35">
        <v>25</v>
      </c>
      <c r="AE780" s="37">
        <v>9</v>
      </c>
      <c r="AF780" s="37">
        <v>30</v>
      </c>
      <c r="AG780" s="41">
        <v>21850</v>
      </c>
      <c r="AH780" s="41">
        <f t="shared" si="154"/>
        <v>25009</v>
      </c>
      <c r="AI780" t="s">
        <v>918</v>
      </c>
    </row>
    <row r="781" spans="1:35" hidden="1" outlineLevel="1">
      <c r="A781" s="26" t="s">
        <v>1469</v>
      </c>
      <c r="B781" s="11" t="s">
        <v>939</v>
      </c>
      <c r="E781" s="1">
        <f t="shared" si="145"/>
        <v>18301</v>
      </c>
      <c r="F781" s="1">
        <v>9814</v>
      </c>
      <c r="G781" s="1">
        <v>7457</v>
      </c>
      <c r="H781" s="2"/>
      <c r="I781" s="2">
        <f t="shared" si="146"/>
        <v>0.4074640730014753</v>
      </c>
      <c r="J781" s="10">
        <f t="shared" si="147"/>
        <v>1</v>
      </c>
      <c r="K781" s="9">
        <f t="shared" si="148"/>
        <v>3</v>
      </c>
      <c r="L781" s="8">
        <f t="shared" si="149"/>
        <v>2</v>
      </c>
      <c r="M781" s="2">
        <f t="shared" si="150"/>
        <v>0.51330528386426966</v>
      </c>
      <c r="N781" s="2">
        <f t="shared" si="151"/>
        <v>6.0543139719141027E-2</v>
      </c>
      <c r="O781" s="2">
        <f t="shared" si="152"/>
        <v>0.42615157641658924</v>
      </c>
      <c r="P781" s="2">
        <f t="shared" si="153"/>
        <v>5.5511151231257827E-17</v>
      </c>
      <c r="Q781" s="1">
        <v>9394</v>
      </c>
      <c r="R781" s="1">
        <v>1108</v>
      </c>
      <c r="S781" s="1">
        <v>7799</v>
      </c>
      <c r="W781" s="1">
        <v>116</v>
      </c>
      <c r="Z781" t="s">
        <v>2895</v>
      </c>
      <c r="AA781" t="e">
        <f>#REF!</f>
        <v>#REF!</v>
      </c>
      <c r="AD781" s="35">
        <v>25</v>
      </c>
      <c r="AE781" s="37">
        <v>17</v>
      </c>
      <c r="AF781" s="37">
        <v>85</v>
      </c>
      <c r="AG781" s="41">
        <v>21990</v>
      </c>
      <c r="AH781" s="41">
        <f t="shared" si="154"/>
        <v>25017</v>
      </c>
      <c r="AI781" t="s">
        <v>2943</v>
      </c>
    </row>
    <row r="782" spans="1:35" hidden="1" outlineLevel="1">
      <c r="A782" s="26" t="s">
        <v>1272</v>
      </c>
      <c r="B782" s="11" t="s">
        <v>939</v>
      </c>
      <c r="E782" s="1">
        <f t="shared" si="145"/>
        <v>10510</v>
      </c>
      <c r="F782" s="1">
        <v>6108</v>
      </c>
      <c r="G782" s="1">
        <v>5016</v>
      </c>
      <c r="H782" s="2"/>
      <c r="I782" s="2">
        <f t="shared" si="146"/>
        <v>0.47725975261655568</v>
      </c>
      <c r="J782" s="10">
        <f t="shared" si="147"/>
        <v>2</v>
      </c>
      <c r="K782" s="9">
        <f t="shared" si="148"/>
        <v>3</v>
      </c>
      <c r="L782" s="8">
        <f t="shared" si="149"/>
        <v>1</v>
      </c>
      <c r="M782" s="2">
        <f t="shared" si="150"/>
        <v>0.36907706945765939</v>
      </c>
      <c r="N782" s="2">
        <f t="shared" si="151"/>
        <v>8.4586108468125601E-2</v>
      </c>
      <c r="O782" s="2">
        <f t="shared" si="152"/>
        <v>0.54633682207421508</v>
      </c>
      <c r="P782" s="2">
        <f t="shared" si="153"/>
        <v>-1.1102230246251565E-16</v>
      </c>
      <c r="Q782" s="1">
        <v>3879</v>
      </c>
      <c r="R782" s="1">
        <v>889</v>
      </c>
      <c r="S782" s="1">
        <v>5742</v>
      </c>
      <c r="W782" s="1">
        <v>62</v>
      </c>
      <c r="Z782" t="s">
        <v>1323</v>
      </c>
      <c r="AA782" t="e">
        <f>#REF!</f>
        <v>#REF!</v>
      </c>
      <c r="AD782" s="35">
        <v>25</v>
      </c>
      <c r="AE782" s="37">
        <v>5</v>
      </c>
      <c r="AF782" s="37">
        <v>35</v>
      </c>
      <c r="AG782" s="41">
        <v>22130</v>
      </c>
      <c r="AH782" s="41">
        <f t="shared" si="154"/>
        <v>25005</v>
      </c>
      <c r="AI782" t="s">
        <v>918</v>
      </c>
    </row>
    <row r="783" spans="1:35" hidden="1" outlineLevel="1">
      <c r="A783" s="26" t="s">
        <v>1026</v>
      </c>
      <c r="B783" s="11" t="s">
        <v>939</v>
      </c>
      <c r="E783" s="1">
        <f t="shared" si="145"/>
        <v>47153</v>
      </c>
      <c r="F783" s="1">
        <v>21738</v>
      </c>
      <c r="G783" s="1">
        <v>17844</v>
      </c>
      <c r="H783" s="2"/>
      <c r="I783" s="2">
        <f t="shared" si="146"/>
        <v>0.37842767162216612</v>
      </c>
      <c r="J783" s="10">
        <f t="shared" si="147"/>
        <v>1</v>
      </c>
      <c r="K783" s="9">
        <f t="shared" si="148"/>
        <v>3</v>
      </c>
      <c r="L783" s="8">
        <f t="shared" si="149"/>
        <v>2</v>
      </c>
      <c r="M783" s="2">
        <f t="shared" si="150"/>
        <v>0.59461752168472848</v>
      </c>
      <c r="N783" s="2">
        <f t="shared" si="151"/>
        <v>7.3802303140839395E-2</v>
      </c>
      <c r="O783" s="2">
        <f t="shared" si="152"/>
        <v>0.33158017517443217</v>
      </c>
      <c r="P783" s="2">
        <f t="shared" si="153"/>
        <v>-5.5511151231257827E-17</v>
      </c>
      <c r="Q783" s="1">
        <v>28038</v>
      </c>
      <c r="R783" s="1">
        <v>3480</v>
      </c>
      <c r="S783" s="1">
        <v>15635</v>
      </c>
      <c r="W783" s="1">
        <v>419</v>
      </c>
      <c r="Z783" t="s">
        <v>1323</v>
      </c>
      <c r="AA783" t="e">
        <f>#REF!</f>
        <v>#REF!</v>
      </c>
      <c r="AD783" s="35">
        <v>25</v>
      </c>
      <c r="AE783" s="37">
        <v>5</v>
      </c>
      <c r="AF783" s="37">
        <v>40</v>
      </c>
      <c r="AG783" s="41">
        <v>23000</v>
      </c>
      <c r="AH783" s="41">
        <f t="shared" si="154"/>
        <v>25005</v>
      </c>
      <c r="AI783" t="s">
        <v>2943</v>
      </c>
    </row>
    <row r="784" spans="1:35" hidden="1" outlineLevel="1">
      <c r="A784" s="26" t="s">
        <v>775</v>
      </c>
      <c r="B784" s="11" t="s">
        <v>939</v>
      </c>
      <c r="E784" s="1">
        <f t="shared" si="145"/>
        <v>24710</v>
      </c>
      <c r="F784" s="1">
        <v>15328</v>
      </c>
      <c r="G784" s="1">
        <v>14968</v>
      </c>
      <c r="H784" s="2"/>
      <c r="I784" s="2">
        <f t="shared" si="146"/>
        <v>0.60574666127074062</v>
      </c>
      <c r="J784" s="10">
        <f t="shared" si="147"/>
        <v>2</v>
      </c>
      <c r="K784" s="9">
        <f t="shared" si="148"/>
        <v>3</v>
      </c>
      <c r="L784" s="8">
        <f t="shared" si="149"/>
        <v>1</v>
      </c>
      <c r="M784" s="2">
        <f t="shared" si="150"/>
        <v>0.30655605018211252</v>
      </c>
      <c r="N784" s="2">
        <f t="shared" si="151"/>
        <v>0.15123431808984217</v>
      </c>
      <c r="O784" s="2">
        <f t="shared" si="152"/>
        <v>0.54220963172804537</v>
      </c>
      <c r="P784" s="2">
        <f t="shared" si="153"/>
        <v>0</v>
      </c>
      <c r="Q784" s="1">
        <v>7575</v>
      </c>
      <c r="R784" s="1">
        <v>3737</v>
      </c>
      <c r="S784" s="1">
        <v>13398</v>
      </c>
      <c r="W784" s="1">
        <v>149</v>
      </c>
      <c r="Z784" t="s">
        <v>1926</v>
      </c>
      <c r="AA784" t="e">
        <f>#REF!</f>
        <v>#REF!</v>
      </c>
      <c r="AD784" s="35">
        <v>25</v>
      </c>
      <c r="AE784" s="37">
        <v>1</v>
      </c>
      <c r="AF784" s="37">
        <v>35</v>
      </c>
      <c r="AG784" s="41">
        <v>23105</v>
      </c>
      <c r="AH784" s="41">
        <f t="shared" si="154"/>
        <v>25001</v>
      </c>
      <c r="AI784" t="s">
        <v>918</v>
      </c>
    </row>
    <row r="785" spans="1:35" hidden="1" outlineLevel="1">
      <c r="A785" s="26" t="s">
        <v>263</v>
      </c>
      <c r="B785" s="11" t="s">
        <v>939</v>
      </c>
      <c r="E785" s="1">
        <f t="shared" si="145"/>
        <v>22962</v>
      </c>
      <c r="F785" s="1">
        <v>10416</v>
      </c>
      <c r="G785" s="1">
        <v>9820</v>
      </c>
      <c r="H785" s="2"/>
      <c r="I785" s="2">
        <f t="shared" si="146"/>
        <v>0.4276630955491682</v>
      </c>
      <c r="J785" s="10">
        <f t="shared" si="147"/>
        <v>2</v>
      </c>
      <c r="K785" s="9">
        <f t="shared" si="148"/>
        <v>3</v>
      </c>
      <c r="L785" s="8">
        <f t="shared" si="149"/>
        <v>1</v>
      </c>
      <c r="M785" s="2">
        <f t="shared" si="150"/>
        <v>0.35214702552042504</v>
      </c>
      <c r="N785" s="2">
        <f t="shared" si="151"/>
        <v>0.11222889992160962</v>
      </c>
      <c r="O785" s="2">
        <f t="shared" si="152"/>
        <v>0.53562407455796535</v>
      </c>
      <c r="P785" s="2">
        <f t="shared" si="153"/>
        <v>-1.1102230246251565E-16</v>
      </c>
      <c r="Q785" s="1">
        <v>8086</v>
      </c>
      <c r="R785" s="1">
        <v>2577</v>
      </c>
      <c r="S785" s="1">
        <v>12299</v>
      </c>
      <c r="W785" s="1">
        <v>297</v>
      </c>
      <c r="Z785" s="11" t="s">
        <v>2820</v>
      </c>
      <c r="AA785" s="11" t="e">
        <f>#REF!</f>
        <v>#REF!</v>
      </c>
      <c r="AD785" s="35">
        <v>25</v>
      </c>
      <c r="AE785" s="37">
        <v>27</v>
      </c>
      <c r="AF785" s="37">
        <v>75</v>
      </c>
      <c r="AG785" s="41">
        <v>23875</v>
      </c>
      <c r="AH785" s="41">
        <f t="shared" si="154"/>
        <v>25027</v>
      </c>
      <c r="AI785" t="s">
        <v>2943</v>
      </c>
    </row>
    <row r="786" spans="1:35" hidden="1" outlineLevel="1">
      <c r="A786" s="26" t="s">
        <v>354</v>
      </c>
      <c r="B786" s="11" t="s">
        <v>939</v>
      </c>
      <c r="E786" s="1">
        <f t="shared" si="145"/>
        <v>520</v>
      </c>
      <c r="F786" s="1">
        <v>268</v>
      </c>
      <c r="G786" s="1">
        <v>262</v>
      </c>
      <c r="H786" s="2"/>
      <c r="I786" s="2">
        <f t="shared" si="146"/>
        <v>0.50384615384615383</v>
      </c>
      <c r="J786" s="10">
        <f t="shared" si="147"/>
        <v>2</v>
      </c>
      <c r="K786" s="9">
        <f t="shared" si="148"/>
        <v>3</v>
      </c>
      <c r="L786" s="8">
        <f t="shared" si="149"/>
        <v>1</v>
      </c>
      <c r="M786" s="2">
        <f t="shared" si="150"/>
        <v>0.20384615384615384</v>
      </c>
      <c r="N786" s="2">
        <f t="shared" si="151"/>
        <v>8.6538461538461536E-2</v>
      </c>
      <c r="O786" s="2">
        <f t="shared" si="152"/>
        <v>0.70961538461538465</v>
      </c>
      <c r="P786" s="2">
        <f t="shared" si="153"/>
        <v>0</v>
      </c>
      <c r="Q786" s="1">
        <v>106</v>
      </c>
      <c r="R786" s="1">
        <v>45</v>
      </c>
      <c r="S786" s="1">
        <v>369</v>
      </c>
      <c r="W786" s="1">
        <v>3</v>
      </c>
      <c r="Z786" t="s">
        <v>2305</v>
      </c>
      <c r="AA786" t="e">
        <f>#REF!</f>
        <v>#REF!</v>
      </c>
      <c r="AD786" s="35">
        <v>25</v>
      </c>
      <c r="AE786" s="37">
        <v>3</v>
      </c>
      <c r="AF786" s="37">
        <v>40</v>
      </c>
      <c r="AG786" s="41">
        <v>24120</v>
      </c>
      <c r="AH786" s="41">
        <f t="shared" si="154"/>
        <v>25003</v>
      </c>
      <c r="AI786" t="s">
        <v>918</v>
      </c>
    </row>
    <row r="787" spans="1:35" hidden="1" outlineLevel="1">
      <c r="A787" s="26" t="s">
        <v>531</v>
      </c>
      <c r="B787" s="11" t="s">
        <v>939</v>
      </c>
      <c r="E787" s="1">
        <f t="shared" si="145"/>
        <v>11042</v>
      </c>
      <c r="F787" s="1">
        <v>6958</v>
      </c>
      <c r="G787" s="1">
        <v>5045</v>
      </c>
      <c r="H787" s="2"/>
      <c r="I787" s="2">
        <f t="shared" si="146"/>
        <v>0.45689186741532334</v>
      </c>
      <c r="J787" s="10">
        <f t="shared" si="147"/>
        <v>2</v>
      </c>
      <c r="K787" s="9">
        <f t="shared" si="148"/>
        <v>3</v>
      </c>
      <c r="L787" s="8">
        <f t="shared" si="149"/>
        <v>1</v>
      </c>
      <c r="M787" s="2">
        <f t="shared" si="150"/>
        <v>0.25303387067560223</v>
      </c>
      <c r="N787" s="2">
        <f t="shared" si="151"/>
        <v>0.16437239630501721</v>
      </c>
      <c r="O787" s="2">
        <f t="shared" si="152"/>
        <v>0.58259373301938056</v>
      </c>
      <c r="P787" s="2">
        <f t="shared" si="153"/>
        <v>0</v>
      </c>
      <c r="Q787" s="1">
        <v>2794</v>
      </c>
      <c r="R787" s="1">
        <v>1815</v>
      </c>
      <c r="S787" s="1">
        <v>6433</v>
      </c>
      <c r="W787" s="1">
        <v>56</v>
      </c>
      <c r="Z787" t="s">
        <v>981</v>
      </c>
      <c r="AA787" t="e">
        <f>#REF!</f>
        <v>#REF!</v>
      </c>
      <c r="AD787" s="35">
        <v>25</v>
      </c>
      <c r="AE787" s="37">
        <v>21</v>
      </c>
      <c r="AF787" s="37">
        <v>45</v>
      </c>
      <c r="AG787" s="41">
        <v>24820</v>
      </c>
      <c r="AH787" s="41">
        <f t="shared" si="154"/>
        <v>25021</v>
      </c>
      <c r="AI787" t="s">
        <v>918</v>
      </c>
    </row>
    <row r="788" spans="1:35" hidden="1" outlineLevel="1">
      <c r="A788" s="26" t="s">
        <v>1250</v>
      </c>
      <c r="B788" s="11" t="s">
        <v>939</v>
      </c>
      <c r="E788" s="1">
        <f t="shared" si="145"/>
        <v>35956</v>
      </c>
      <c r="F788" s="1">
        <v>20314</v>
      </c>
      <c r="G788" s="1">
        <v>16132</v>
      </c>
      <c r="H788" s="2"/>
      <c r="I788" s="2">
        <f t="shared" si="146"/>
        <v>0.44865947268884193</v>
      </c>
      <c r="J788" s="10">
        <f t="shared" si="147"/>
        <v>2</v>
      </c>
      <c r="K788" s="9">
        <f t="shared" si="148"/>
        <v>3</v>
      </c>
      <c r="L788" s="8">
        <f t="shared" si="149"/>
        <v>1</v>
      </c>
      <c r="M788" s="2">
        <f t="shared" si="150"/>
        <v>0.36152519746356659</v>
      </c>
      <c r="N788" s="2">
        <f t="shared" si="151"/>
        <v>0.1131104683502058</v>
      </c>
      <c r="O788" s="2">
        <f t="shared" si="152"/>
        <v>0.52536433418622763</v>
      </c>
      <c r="P788" s="2">
        <f t="shared" si="153"/>
        <v>0</v>
      </c>
      <c r="Q788" s="1">
        <v>12999</v>
      </c>
      <c r="R788" s="1">
        <v>4067</v>
      </c>
      <c r="S788" s="1">
        <v>18890</v>
      </c>
      <c r="W788" s="1">
        <v>316</v>
      </c>
      <c r="Z788" t="s">
        <v>2895</v>
      </c>
      <c r="AA788" t="e">
        <f>#REF!</f>
        <v>#REF!</v>
      </c>
      <c r="AD788" s="35">
        <v>25</v>
      </c>
      <c r="AE788" s="37">
        <v>17</v>
      </c>
      <c r="AF788" s="37">
        <v>90</v>
      </c>
      <c r="AG788" s="41">
        <v>24925</v>
      </c>
      <c r="AH788" s="41">
        <f t="shared" si="154"/>
        <v>25017</v>
      </c>
      <c r="AI788" t="s">
        <v>918</v>
      </c>
    </row>
    <row r="789" spans="1:35" hidden="1" outlineLevel="1">
      <c r="A789" s="26" t="s">
        <v>2014</v>
      </c>
      <c r="B789" s="11" t="s">
        <v>939</v>
      </c>
      <c r="E789" s="1">
        <f t="shared" si="145"/>
        <v>18455</v>
      </c>
      <c r="F789" s="1">
        <v>11548</v>
      </c>
      <c r="G789" s="1">
        <v>8820</v>
      </c>
      <c r="H789" s="2"/>
      <c r="I789" s="2">
        <f t="shared" si="146"/>
        <v>0.47791926307233812</v>
      </c>
      <c r="J789" s="10">
        <f t="shared" si="147"/>
        <v>2</v>
      </c>
      <c r="K789" s="9">
        <f t="shared" si="148"/>
        <v>3</v>
      </c>
      <c r="L789" s="8">
        <f t="shared" si="149"/>
        <v>1</v>
      </c>
      <c r="M789" s="2">
        <f t="shared" si="150"/>
        <v>0.2418314819832024</v>
      </c>
      <c r="N789" s="2">
        <f t="shared" si="151"/>
        <v>0.16163641289623409</v>
      </c>
      <c r="O789" s="2">
        <f t="shared" si="152"/>
        <v>0.59653210512056354</v>
      </c>
      <c r="P789" s="2">
        <f t="shared" si="153"/>
        <v>0</v>
      </c>
      <c r="Q789" s="1">
        <v>4463</v>
      </c>
      <c r="R789" s="1">
        <v>2983</v>
      </c>
      <c r="S789" s="1">
        <v>11009</v>
      </c>
      <c r="W789" s="1">
        <v>104</v>
      </c>
      <c r="Z789" t="s">
        <v>981</v>
      </c>
      <c r="AA789" t="e">
        <f>#REF!</f>
        <v>#REF!</v>
      </c>
      <c r="AD789" s="35">
        <v>25</v>
      </c>
      <c r="AE789" s="37">
        <v>21</v>
      </c>
      <c r="AF789" s="37">
        <v>50</v>
      </c>
      <c r="AG789" s="41">
        <v>25100</v>
      </c>
      <c r="AH789" s="41">
        <f t="shared" si="154"/>
        <v>25021</v>
      </c>
      <c r="AI789" t="s">
        <v>2943</v>
      </c>
    </row>
    <row r="790" spans="1:35" hidden="1" outlineLevel="1">
      <c r="A790" s="26" t="s">
        <v>2013</v>
      </c>
      <c r="B790" s="11" t="s">
        <v>939</v>
      </c>
      <c r="E790" s="1">
        <f t="shared" si="145"/>
        <v>5940</v>
      </c>
      <c r="F790" s="1">
        <v>3271</v>
      </c>
      <c r="G790" s="1">
        <v>2554</v>
      </c>
      <c r="H790" s="2"/>
      <c r="I790" s="2">
        <f t="shared" si="146"/>
        <v>0.42996632996632994</v>
      </c>
      <c r="J790" s="10">
        <f t="shared" si="147"/>
        <v>2</v>
      </c>
      <c r="K790" s="9">
        <f t="shared" si="148"/>
        <v>3</v>
      </c>
      <c r="L790" s="8">
        <f t="shared" si="149"/>
        <v>1</v>
      </c>
      <c r="M790" s="2">
        <f t="shared" si="150"/>
        <v>0.29023569023569024</v>
      </c>
      <c r="N790" s="2">
        <f t="shared" si="151"/>
        <v>0.11868686868686869</v>
      </c>
      <c r="O790" s="2">
        <f t="shared" si="152"/>
        <v>0.59107744107744109</v>
      </c>
      <c r="P790" s="2">
        <f t="shared" si="153"/>
        <v>0</v>
      </c>
      <c r="Q790" s="1">
        <v>1724</v>
      </c>
      <c r="R790" s="1">
        <v>705</v>
      </c>
      <c r="S790" s="1">
        <v>3511</v>
      </c>
      <c r="W790" s="1">
        <v>44</v>
      </c>
      <c r="Z790" t="s">
        <v>1323</v>
      </c>
      <c r="AA790" t="e">
        <f>#REF!</f>
        <v>#REF!</v>
      </c>
      <c r="AD790" s="35">
        <v>25</v>
      </c>
      <c r="AE790" s="37">
        <v>5</v>
      </c>
      <c r="AF790" s="37">
        <v>45</v>
      </c>
      <c r="AG790" s="41">
        <v>25240</v>
      </c>
      <c r="AH790" s="41">
        <f t="shared" si="154"/>
        <v>25005</v>
      </c>
      <c r="AI790" t="s">
        <v>918</v>
      </c>
    </row>
    <row r="791" spans="1:35" hidden="1" outlineLevel="1">
      <c r="A791" s="26" t="s">
        <v>1713</v>
      </c>
      <c r="B791" s="11" t="s">
        <v>939</v>
      </c>
      <c r="E791" s="1">
        <f t="shared" si="145"/>
        <v>10957</v>
      </c>
      <c r="F791" s="1">
        <v>6163</v>
      </c>
      <c r="G791" s="1">
        <v>5814</v>
      </c>
      <c r="H791" s="2"/>
      <c r="I791" s="2">
        <f t="shared" si="146"/>
        <v>0.53061969517203611</v>
      </c>
      <c r="J791" s="10">
        <f t="shared" si="147"/>
        <v>2</v>
      </c>
      <c r="K791" s="9">
        <f t="shared" si="148"/>
        <v>3</v>
      </c>
      <c r="L791" s="8">
        <f t="shared" si="149"/>
        <v>1</v>
      </c>
      <c r="M791" s="2">
        <f t="shared" si="150"/>
        <v>0.37409874965775303</v>
      </c>
      <c r="N791" s="2">
        <f t="shared" si="151"/>
        <v>0.12183991968604545</v>
      </c>
      <c r="O791" s="2">
        <f t="shared" si="152"/>
        <v>0.50406133065620151</v>
      </c>
      <c r="P791" s="2">
        <f t="shared" si="153"/>
        <v>0</v>
      </c>
      <c r="Q791" s="1">
        <v>4099</v>
      </c>
      <c r="R791" s="1">
        <v>1335</v>
      </c>
      <c r="S791" s="1">
        <v>5523</v>
      </c>
      <c r="W791" s="1">
        <v>126</v>
      </c>
      <c r="Z791" s="11" t="s">
        <v>2820</v>
      </c>
      <c r="AA791" s="11" t="e">
        <f>#REF!</f>
        <v>#REF!</v>
      </c>
      <c r="AD791" s="35">
        <v>25</v>
      </c>
      <c r="AE791" s="37">
        <v>27</v>
      </c>
      <c r="AF791" s="37">
        <v>80</v>
      </c>
      <c r="AG791" s="41">
        <v>25485</v>
      </c>
      <c r="AH791" s="41">
        <f t="shared" si="154"/>
        <v>25027</v>
      </c>
      <c r="AI791" t="s">
        <v>2943</v>
      </c>
    </row>
    <row r="792" spans="1:35" hidden="1" outlineLevel="1">
      <c r="A792" s="26" t="s">
        <v>1722</v>
      </c>
      <c r="B792" s="11" t="s">
        <v>939</v>
      </c>
      <c r="E792" s="1">
        <f t="shared" si="145"/>
        <v>5443</v>
      </c>
      <c r="F792" s="1">
        <v>3404</v>
      </c>
      <c r="G792" s="1">
        <v>3262</v>
      </c>
      <c r="H792" s="2"/>
      <c r="I792" s="2">
        <f t="shared" si="146"/>
        <v>0.59930185559434135</v>
      </c>
      <c r="J792" s="10">
        <f t="shared" si="147"/>
        <v>2</v>
      </c>
      <c r="K792" s="9">
        <f t="shared" si="148"/>
        <v>3</v>
      </c>
      <c r="L792" s="8">
        <f t="shared" si="149"/>
        <v>1</v>
      </c>
      <c r="M792" s="2">
        <f t="shared" si="150"/>
        <v>0.24269704207238654</v>
      </c>
      <c r="N792" s="2">
        <f t="shared" si="151"/>
        <v>0.19511298916038949</v>
      </c>
      <c r="O792" s="2">
        <f t="shared" si="152"/>
        <v>0.56218996876722394</v>
      </c>
      <c r="P792" s="2">
        <f t="shared" si="153"/>
        <v>1.1102230246251565E-16</v>
      </c>
      <c r="Q792" s="1">
        <v>1321</v>
      </c>
      <c r="R792" s="1">
        <v>1062</v>
      </c>
      <c r="S792" s="1">
        <v>3060</v>
      </c>
      <c r="W792" s="1">
        <v>30</v>
      </c>
      <c r="Z792" t="s">
        <v>2532</v>
      </c>
      <c r="AA792" t="e">
        <f>#REF!</f>
        <v>#REF!</v>
      </c>
      <c r="AD792" s="35">
        <v>25</v>
      </c>
      <c r="AE792" s="37">
        <v>9</v>
      </c>
      <c r="AF792" s="37">
        <v>35</v>
      </c>
      <c r="AG792" s="41">
        <v>25625</v>
      </c>
      <c r="AH792" s="41">
        <f t="shared" si="154"/>
        <v>25009</v>
      </c>
      <c r="AI792" t="s">
        <v>918</v>
      </c>
    </row>
    <row r="793" spans="1:35" hidden="1" outlineLevel="1">
      <c r="A793" s="26" t="s">
        <v>477</v>
      </c>
      <c r="B793" s="11" t="s">
        <v>939</v>
      </c>
      <c r="E793" s="1">
        <f t="shared" si="145"/>
        <v>1057</v>
      </c>
      <c r="F793" s="1">
        <v>668</v>
      </c>
      <c r="G793" s="1">
        <v>648</v>
      </c>
      <c r="H793" s="2"/>
      <c r="I793" s="2">
        <f t="shared" si="146"/>
        <v>0.61305581835383161</v>
      </c>
      <c r="J793" s="10">
        <f t="shared" si="147"/>
        <v>2</v>
      </c>
      <c r="K793" s="9">
        <f t="shared" si="148"/>
        <v>3</v>
      </c>
      <c r="L793" s="8">
        <f t="shared" si="149"/>
        <v>1</v>
      </c>
      <c r="M793" s="2">
        <f t="shared" si="150"/>
        <v>0.2771996215704825</v>
      </c>
      <c r="N793" s="2">
        <f t="shared" si="151"/>
        <v>9.7445600756859041E-2</v>
      </c>
      <c r="O793" s="2">
        <f t="shared" si="152"/>
        <v>0.62535477767265846</v>
      </c>
      <c r="P793" s="2">
        <f t="shared" si="153"/>
        <v>0</v>
      </c>
      <c r="Q793" s="1">
        <v>293</v>
      </c>
      <c r="R793" s="1">
        <v>103</v>
      </c>
      <c r="S793" s="1">
        <v>661</v>
      </c>
      <c r="W793" s="1">
        <v>9</v>
      </c>
      <c r="Z793" t="s">
        <v>2014</v>
      </c>
      <c r="AA793" t="e">
        <f>#REF!</f>
        <v>#REF!</v>
      </c>
      <c r="AD793" s="35">
        <v>25</v>
      </c>
      <c r="AE793" s="37">
        <v>11</v>
      </c>
      <c r="AF793" s="37">
        <v>45</v>
      </c>
      <c r="AG793" s="41">
        <v>25730</v>
      </c>
      <c r="AH793" s="41">
        <f t="shared" si="154"/>
        <v>25011</v>
      </c>
      <c r="AI793" t="s">
        <v>918</v>
      </c>
    </row>
    <row r="794" spans="1:35" hidden="1" outlineLevel="1">
      <c r="A794" s="26" t="s">
        <v>245</v>
      </c>
      <c r="B794" s="11" t="s">
        <v>939</v>
      </c>
      <c r="E794" s="1">
        <f t="shared" si="145"/>
        <v>20122</v>
      </c>
      <c r="F794" s="1">
        <v>12051</v>
      </c>
      <c r="G794" s="1">
        <v>11430</v>
      </c>
      <c r="H794" s="2"/>
      <c r="I794" s="2">
        <f t="shared" si="146"/>
        <v>0.5680349865818507</v>
      </c>
      <c r="J794" s="10">
        <f t="shared" si="147"/>
        <v>2</v>
      </c>
      <c r="K794" s="9">
        <f t="shared" si="148"/>
        <v>3</v>
      </c>
      <c r="L794" s="8">
        <f t="shared" si="149"/>
        <v>1</v>
      </c>
      <c r="M794" s="2">
        <f t="shared" si="150"/>
        <v>0.28819202862538518</v>
      </c>
      <c r="N794" s="2">
        <f t="shared" si="151"/>
        <v>0.11604214292813836</v>
      </c>
      <c r="O794" s="2">
        <f t="shared" si="152"/>
        <v>0.59576582844647652</v>
      </c>
      <c r="P794" s="2">
        <f t="shared" si="153"/>
        <v>-1.1102230246251565E-16</v>
      </c>
      <c r="Q794" s="1">
        <v>5799</v>
      </c>
      <c r="R794" s="1">
        <v>2335</v>
      </c>
      <c r="S794" s="1">
        <v>11988</v>
      </c>
      <c r="W794" s="1">
        <v>176</v>
      </c>
      <c r="Z794" t="s">
        <v>2532</v>
      </c>
      <c r="AA794" t="e">
        <f>#REF!</f>
        <v>#REF!</v>
      </c>
      <c r="AD794" s="35">
        <v>25</v>
      </c>
      <c r="AE794" s="37">
        <v>9</v>
      </c>
      <c r="AF794" s="37">
        <v>40</v>
      </c>
      <c r="AG794" s="41">
        <v>26150</v>
      </c>
      <c r="AH794" s="41">
        <f t="shared" si="154"/>
        <v>25009</v>
      </c>
      <c r="AI794" t="s">
        <v>2943</v>
      </c>
    </row>
    <row r="795" spans="1:35" hidden="1" outlineLevel="1">
      <c r="A795" s="26" t="s">
        <v>2403</v>
      </c>
      <c r="B795" s="11" t="s">
        <v>939</v>
      </c>
      <c r="E795" s="1">
        <f t="shared" si="145"/>
        <v>693</v>
      </c>
      <c r="F795" s="1">
        <v>439</v>
      </c>
      <c r="G795" s="1">
        <v>419</v>
      </c>
      <c r="H795" s="2"/>
      <c r="I795" s="2">
        <f t="shared" si="146"/>
        <v>0.60461760461760461</v>
      </c>
      <c r="J795" s="10">
        <f t="shared" si="147"/>
        <v>2</v>
      </c>
      <c r="K795" s="9">
        <f t="shared" si="148"/>
        <v>3</v>
      </c>
      <c r="L795" s="8">
        <f t="shared" si="149"/>
        <v>1</v>
      </c>
      <c r="M795" s="2">
        <f t="shared" si="150"/>
        <v>0.28715728715728717</v>
      </c>
      <c r="N795" s="2">
        <f t="shared" si="151"/>
        <v>0.14862914862914864</v>
      </c>
      <c r="O795" s="2">
        <f t="shared" si="152"/>
        <v>0.56421356421356417</v>
      </c>
      <c r="P795" s="2">
        <f t="shared" si="153"/>
        <v>0</v>
      </c>
      <c r="Q795" s="1">
        <v>199</v>
      </c>
      <c r="R795" s="1">
        <v>103</v>
      </c>
      <c r="S795" s="1">
        <v>391</v>
      </c>
      <c r="W795" s="1">
        <v>13</v>
      </c>
      <c r="Z795" t="s">
        <v>333</v>
      </c>
      <c r="AA795" t="e">
        <f>#REF!</f>
        <v>#REF!</v>
      </c>
      <c r="AD795" s="35">
        <v>25</v>
      </c>
      <c r="AE795" s="37">
        <v>15</v>
      </c>
      <c r="AF795" s="37">
        <v>30</v>
      </c>
      <c r="AG795" s="41">
        <v>26290</v>
      </c>
      <c r="AH795" s="41">
        <f t="shared" si="154"/>
        <v>25015</v>
      </c>
      <c r="AI795" t="s">
        <v>918</v>
      </c>
    </row>
    <row r="796" spans="1:35" hidden="1" outlineLevel="1">
      <c r="A796" s="26" t="s">
        <v>928</v>
      </c>
      <c r="B796" s="11" t="s">
        <v>939</v>
      </c>
      <c r="E796" s="1">
        <f t="shared" si="145"/>
        <v>123</v>
      </c>
      <c r="F796" s="1">
        <v>59</v>
      </c>
      <c r="G796" s="1">
        <v>57</v>
      </c>
      <c r="H796" s="2"/>
      <c r="I796" s="2">
        <f t="shared" si="146"/>
        <v>0.46341463414634149</v>
      </c>
      <c r="J796" s="10">
        <f t="shared" si="147"/>
        <v>2</v>
      </c>
      <c r="K796" s="9">
        <f t="shared" si="148"/>
        <v>2</v>
      </c>
      <c r="L796" s="8">
        <f t="shared" si="149"/>
        <v>1</v>
      </c>
      <c r="M796" s="2">
        <f t="shared" si="150"/>
        <v>0.11382113821138211</v>
      </c>
      <c r="N796" s="2">
        <f t="shared" si="151"/>
        <v>0.11382113821138211</v>
      </c>
      <c r="O796" s="2">
        <f t="shared" si="152"/>
        <v>0.77235772357723576</v>
      </c>
      <c r="P796" s="2">
        <f t="shared" si="153"/>
        <v>1.1102230246251565E-16</v>
      </c>
      <c r="Q796" s="1">
        <v>14</v>
      </c>
      <c r="R796" s="1">
        <v>14</v>
      </c>
      <c r="S796" s="1">
        <v>95</v>
      </c>
      <c r="W796" s="1">
        <v>2</v>
      </c>
      <c r="Z796" t="s">
        <v>790</v>
      </c>
      <c r="AA796" t="e">
        <f>#REF!</f>
        <v>#REF!</v>
      </c>
      <c r="AD796" s="35">
        <v>25</v>
      </c>
      <c r="AE796" s="37">
        <v>7</v>
      </c>
      <c r="AF796" s="37">
        <v>20</v>
      </c>
      <c r="AG796" s="41">
        <v>26325</v>
      </c>
      <c r="AH796" s="41">
        <f t="shared" si="154"/>
        <v>25007</v>
      </c>
      <c r="AI796" t="s">
        <v>918</v>
      </c>
    </row>
    <row r="797" spans="1:35" hidden="1" outlineLevel="1">
      <c r="A797" s="26" t="s">
        <v>2153</v>
      </c>
      <c r="B797" s="11" t="s">
        <v>939</v>
      </c>
      <c r="E797" s="1">
        <f t="shared" si="145"/>
        <v>10775</v>
      </c>
      <c r="F797" s="1">
        <v>6319</v>
      </c>
      <c r="G797" s="1">
        <v>4567</v>
      </c>
      <c r="H797" s="2"/>
      <c r="I797" s="2">
        <f t="shared" si="146"/>
        <v>0.42385150812064964</v>
      </c>
      <c r="J797" s="10">
        <f t="shared" si="147"/>
        <v>2</v>
      </c>
      <c r="K797" s="9">
        <f t="shared" si="148"/>
        <v>3</v>
      </c>
      <c r="L797" s="8">
        <f t="shared" si="149"/>
        <v>1</v>
      </c>
      <c r="M797" s="2">
        <f t="shared" si="150"/>
        <v>0.24213457076566125</v>
      </c>
      <c r="N797" s="2">
        <f t="shared" si="151"/>
        <v>0.16417633410672855</v>
      </c>
      <c r="O797" s="2">
        <f t="shared" si="152"/>
        <v>0.59368909512761026</v>
      </c>
      <c r="P797" s="2">
        <f t="shared" si="153"/>
        <v>-1.1102230246251565E-16</v>
      </c>
      <c r="Q797" s="1">
        <v>2609</v>
      </c>
      <c r="R797" s="1">
        <v>1769</v>
      </c>
      <c r="S797" s="1">
        <v>6397</v>
      </c>
      <c r="W797" s="1">
        <v>88</v>
      </c>
      <c r="Z797" s="11" t="s">
        <v>2820</v>
      </c>
      <c r="AA797" s="11" t="e">
        <f>#REF!</f>
        <v>#REF!</v>
      </c>
      <c r="AD797" s="35">
        <v>25</v>
      </c>
      <c r="AE797" s="37">
        <v>27</v>
      </c>
      <c r="AF797" s="37">
        <v>85</v>
      </c>
      <c r="AG797" s="41">
        <v>26430</v>
      </c>
      <c r="AH797" s="41">
        <f t="shared" si="154"/>
        <v>25027</v>
      </c>
      <c r="AI797" t="s">
        <v>918</v>
      </c>
    </row>
    <row r="798" spans="1:35" hidden="1" outlineLevel="1">
      <c r="A798" s="26" t="s">
        <v>262</v>
      </c>
      <c r="B798" s="11" t="s">
        <v>939</v>
      </c>
      <c r="E798" s="1">
        <f t="shared" si="145"/>
        <v>4215</v>
      </c>
      <c r="F798" s="1">
        <v>2595</v>
      </c>
      <c r="G798" s="1">
        <v>2470</v>
      </c>
      <c r="H798" s="2"/>
      <c r="I798" s="2">
        <f t="shared" si="146"/>
        <v>0.58600237247924081</v>
      </c>
      <c r="J798" s="10">
        <f t="shared" si="147"/>
        <v>2</v>
      </c>
      <c r="K798" s="9">
        <f t="shared" si="148"/>
        <v>3</v>
      </c>
      <c r="L798" s="8">
        <f t="shared" si="149"/>
        <v>1</v>
      </c>
      <c r="M798" s="2">
        <f t="shared" si="150"/>
        <v>0.27259786476868325</v>
      </c>
      <c r="N798" s="2">
        <f t="shared" si="151"/>
        <v>0.15848161328588375</v>
      </c>
      <c r="O798" s="2">
        <f t="shared" si="152"/>
        <v>0.56892052194543297</v>
      </c>
      <c r="P798" s="2">
        <f t="shared" si="153"/>
        <v>0</v>
      </c>
      <c r="Q798" s="1">
        <v>1149</v>
      </c>
      <c r="R798" s="1">
        <v>668</v>
      </c>
      <c r="S798" s="1">
        <v>2398</v>
      </c>
      <c r="W798" s="1">
        <v>36</v>
      </c>
      <c r="Z798" t="s">
        <v>333</v>
      </c>
      <c r="AA798" t="e">
        <f>#REF!</f>
        <v>#REF!</v>
      </c>
      <c r="AD798" s="35">
        <v>25</v>
      </c>
      <c r="AE798" s="37">
        <v>15</v>
      </c>
      <c r="AF798" s="37">
        <v>35</v>
      </c>
      <c r="AG798" s="41">
        <v>26535</v>
      </c>
      <c r="AH798" s="41">
        <f t="shared" si="154"/>
        <v>25015</v>
      </c>
      <c r="AI798" t="s">
        <v>918</v>
      </c>
    </row>
    <row r="799" spans="1:35" hidden="1" outlineLevel="1">
      <c r="A799" s="26" t="s">
        <v>1114</v>
      </c>
      <c r="B799" s="11" t="s">
        <v>939</v>
      </c>
      <c r="E799" s="1">
        <f t="shared" si="145"/>
        <v>1090</v>
      </c>
      <c r="F799" s="1">
        <v>603</v>
      </c>
      <c r="G799" s="1">
        <v>560</v>
      </c>
      <c r="H799" s="2"/>
      <c r="I799" s="2">
        <f t="shared" si="146"/>
        <v>0.51376146788990829</v>
      </c>
      <c r="J799" s="10">
        <f t="shared" si="147"/>
        <v>3</v>
      </c>
      <c r="K799" s="9">
        <f t="shared" si="148"/>
        <v>2</v>
      </c>
      <c r="L799" s="8">
        <f t="shared" si="149"/>
        <v>1</v>
      </c>
      <c r="M799" s="2">
        <f t="shared" si="150"/>
        <v>0.14954128440366973</v>
      </c>
      <c r="N799" s="2">
        <f t="shared" si="151"/>
        <v>0.21284403669724772</v>
      </c>
      <c r="O799" s="2">
        <f t="shared" si="152"/>
        <v>0.63761467889908252</v>
      </c>
      <c r="P799" s="2">
        <f t="shared" si="153"/>
        <v>0</v>
      </c>
      <c r="Q799" s="1">
        <v>163</v>
      </c>
      <c r="R799" s="1">
        <v>232</v>
      </c>
      <c r="S799" s="1">
        <v>695</v>
      </c>
      <c r="W799" s="1">
        <v>16</v>
      </c>
      <c r="Z799" t="s">
        <v>1058</v>
      </c>
      <c r="AA799" t="e">
        <f>#REF!</f>
        <v>#REF!</v>
      </c>
      <c r="AD799" s="35">
        <v>25</v>
      </c>
      <c r="AE799" s="37">
        <v>13</v>
      </c>
      <c r="AF799" s="37">
        <v>35</v>
      </c>
      <c r="AG799" s="41">
        <v>26675</v>
      </c>
      <c r="AH799" s="41">
        <f t="shared" si="154"/>
        <v>25013</v>
      </c>
      <c r="AI799" t="s">
        <v>918</v>
      </c>
    </row>
    <row r="800" spans="1:35" hidden="1" outlineLevel="1">
      <c r="A800" s="26" t="s">
        <v>912</v>
      </c>
      <c r="B800" s="11" t="s">
        <v>939</v>
      </c>
      <c r="E800" s="1">
        <f t="shared" si="145"/>
        <v>4513</v>
      </c>
      <c r="F800" s="1">
        <v>2854</v>
      </c>
      <c r="G800" s="1">
        <v>2714</v>
      </c>
      <c r="H800" s="2"/>
      <c r="I800" s="2">
        <f t="shared" si="146"/>
        <v>0.60137380899623305</v>
      </c>
      <c r="J800" s="10">
        <f t="shared" si="147"/>
        <v>2</v>
      </c>
      <c r="K800" s="9">
        <f t="shared" si="148"/>
        <v>3</v>
      </c>
      <c r="L800" s="8">
        <f t="shared" si="149"/>
        <v>1</v>
      </c>
      <c r="M800" s="2">
        <f t="shared" si="150"/>
        <v>0.36826944382893861</v>
      </c>
      <c r="N800" s="2">
        <f t="shared" si="151"/>
        <v>0.10835364502548193</v>
      </c>
      <c r="O800" s="2">
        <f t="shared" si="152"/>
        <v>0.52337691114557938</v>
      </c>
      <c r="P800" s="2">
        <f t="shared" si="153"/>
        <v>0</v>
      </c>
      <c r="Q800" s="1">
        <v>1662</v>
      </c>
      <c r="R800" s="1">
        <v>489</v>
      </c>
      <c r="S800" s="1">
        <v>2362</v>
      </c>
      <c r="W800" s="1">
        <v>53</v>
      </c>
      <c r="Z800" t="s">
        <v>2305</v>
      </c>
      <c r="AA800" t="e">
        <f>#REF!</f>
        <v>#REF!</v>
      </c>
      <c r="AD800" s="35">
        <v>25</v>
      </c>
      <c r="AE800" s="37">
        <v>3</v>
      </c>
      <c r="AF800" s="37">
        <v>45</v>
      </c>
      <c r="AG800" s="41">
        <v>26815</v>
      </c>
      <c r="AH800" s="41">
        <f t="shared" si="154"/>
        <v>25003</v>
      </c>
      <c r="AI800" t="s">
        <v>918</v>
      </c>
    </row>
    <row r="801" spans="1:35" hidden="1" outlineLevel="1">
      <c r="A801" s="26" t="s">
        <v>913</v>
      </c>
      <c r="B801" s="11" t="s">
        <v>939</v>
      </c>
      <c r="E801" s="1">
        <f t="shared" si="145"/>
        <v>10974</v>
      </c>
      <c r="F801" s="1">
        <v>6466</v>
      </c>
      <c r="G801" s="1">
        <v>6234</v>
      </c>
      <c r="H801" s="2"/>
      <c r="I801" s="2">
        <f t="shared" si="146"/>
        <v>0.56806998359759431</v>
      </c>
      <c r="J801" s="10">
        <f t="shared" si="147"/>
        <v>2</v>
      </c>
      <c r="K801" s="9">
        <f t="shared" si="148"/>
        <v>3</v>
      </c>
      <c r="L801" s="8">
        <f t="shared" si="149"/>
        <v>1</v>
      </c>
      <c r="M801" s="2">
        <f t="shared" si="150"/>
        <v>0.33141971933661379</v>
      </c>
      <c r="N801" s="2">
        <f t="shared" si="151"/>
        <v>0.11700382722799343</v>
      </c>
      <c r="O801" s="2">
        <f t="shared" si="152"/>
        <v>0.55157645343539274</v>
      </c>
      <c r="P801" s="2">
        <f t="shared" si="153"/>
        <v>1.1102230246251565E-16</v>
      </c>
      <c r="Q801" s="1">
        <v>3637</v>
      </c>
      <c r="R801" s="1">
        <v>1284</v>
      </c>
      <c r="S801" s="1">
        <v>6053</v>
      </c>
      <c r="W801" s="1">
        <v>146</v>
      </c>
      <c r="Z801" t="s">
        <v>2014</v>
      </c>
      <c r="AA801" t="e">
        <f>#REF!</f>
        <v>#REF!</v>
      </c>
      <c r="AD801" s="35">
        <v>25</v>
      </c>
      <c r="AE801" s="37">
        <v>11</v>
      </c>
      <c r="AF801" s="37">
        <v>50</v>
      </c>
      <c r="AG801" s="41">
        <v>27025</v>
      </c>
      <c r="AH801" s="41">
        <f t="shared" si="154"/>
        <v>25011</v>
      </c>
      <c r="AI801" t="s">
        <v>918</v>
      </c>
    </row>
    <row r="802" spans="1:35" hidden="1" outlineLevel="1">
      <c r="A802" s="26" t="s">
        <v>307</v>
      </c>
      <c r="B802" s="11" t="s">
        <v>939</v>
      </c>
      <c r="E802" s="1">
        <f t="shared" si="145"/>
        <v>6586</v>
      </c>
      <c r="F802" s="1">
        <v>4582</v>
      </c>
      <c r="G802" s="1">
        <v>3417</v>
      </c>
      <c r="H802" s="2"/>
      <c r="I802" s="2">
        <f t="shared" si="146"/>
        <v>0.5188278165806256</v>
      </c>
      <c r="J802" s="10">
        <f t="shared" si="147"/>
        <v>2</v>
      </c>
      <c r="K802" s="9">
        <f t="shared" si="148"/>
        <v>3</v>
      </c>
      <c r="L802" s="8">
        <f t="shared" si="149"/>
        <v>1</v>
      </c>
      <c r="M802" s="2">
        <f t="shared" si="150"/>
        <v>0.23428484664439719</v>
      </c>
      <c r="N802" s="2">
        <f t="shared" si="151"/>
        <v>0.19389614333434557</v>
      </c>
      <c r="O802" s="2">
        <f t="shared" si="152"/>
        <v>0.57181901002125723</v>
      </c>
      <c r="P802" s="2">
        <f t="shared" si="153"/>
        <v>0</v>
      </c>
      <c r="Q802" s="1">
        <v>1543</v>
      </c>
      <c r="R802" s="1">
        <v>1277</v>
      </c>
      <c r="S802" s="1">
        <v>3766</v>
      </c>
      <c r="W802" s="1">
        <v>51</v>
      </c>
      <c r="Z802" t="s">
        <v>2895</v>
      </c>
      <c r="AA802" t="e">
        <f>#REF!</f>
        <v>#REF!</v>
      </c>
      <c r="AD802" s="35">
        <v>25</v>
      </c>
      <c r="AE802" s="37">
        <v>17</v>
      </c>
      <c r="AF802" s="37">
        <v>95</v>
      </c>
      <c r="AG802" s="41">
        <v>27480</v>
      </c>
      <c r="AH802" s="41">
        <f t="shared" si="154"/>
        <v>25017</v>
      </c>
      <c r="AI802" t="s">
        <v>918</v>
      </c>
    </row>
    <row r="803" spans="1:35" hidden="1" outlineLevel="1">
      <c r="A803" s="26" t="s">
        <v>914</v>
      </c>
      <c r="B803" s="11" t="s">
        <v>939</v>
      </c>
      <c r="E803" s="1">
        <f t="shared" si="145"/>
        <v>4475</v>
      </c>
      <c r="F803" s="1">
        <v>2914</v>
      </c>
      <c r="G803" s="1">
        <v>2792</v>
      </c>
      <c r="H803" s="2"/>
      <c r="I803" s="2">
        <f t="shared" si="146"/>
        <v>0.62391061452513963</v>
      </c>
      <c r="J803" s="10">
        <f t="shared" si="147"/>
        <v>2</v>
      </c>
      <c r="K803" s="9">
        <f t="shared" si="148"/>
        <v>3</v>
      </c>
      <c r="L803" s="8">
        <f t="shared" si="149"/>
        <v>1</v>
      </c>
      <c r="M803" s="2">
        <f t="shared" si="150"/>
        <v>0.23932960893854749</v>
      </c>
      <c r="N803" s="2">
        <f t="shared" si="151"/>
        <v>0.17184357541899442</v>
      </c>
      <c r="O803" s="2">
        <f t="shared" si="152"/>
        <v>0.58882681564245809</v>
      </c>
      <c r="P803" s="2">
        <f t="shared" si="153"/>
        <v>0</v>
      </c>
      <c r="Q803" s="1">
        <v>1071</v>
      </c>
      <c r="R803" s="1">
        <v>769</v>
      </c>
      <c r="S803" s="1">
        <v>2635</v>
      </c>
      <c r="W803" s="1">
        <v>56</v>
      </c>
      <c r="Z803" t="s">
        <v>2532</v>
      </c>
      <c r="AA803" t="e">
        <f>#REF!</f>
        <v>#REF!</v>
      </c>
      <c r="AD803" s="35">
        <v>25</v>
      </c>
      <c r="AE803" s="37">
        <v>9</v>
      </c>
      <c r="AF803" s="37">
        <v>45</v>
      </c>
      <c r="AG803" s="41">
        <v>27620</v>
      </c>
      <c r="AH803" s="41">
        <f t="shared" si="154"/>
        <v>25009</v>
      </c>
      <c r="AI803" t="s">
        <v>918</v>
      </c>
    </row>
    <row r="804" spans="1:35" hidden="1" outlineLevel="1">
      <c r="A804" s="26" t="s">
        <v>695</v>
      </c>
      <c r="B804" s="11" t="s">
        <v>939</v>
      </c>
      <c r="E804" s="1">
        <f t="shared" si="145"/>
        <v>3601</v>
      </c>
      <c r="F804" s="1">
        <v>2356</v>
      </c>
      <c r="G804" s="1">
        <v>1942</v>
      </c>
      <c r="H804" s="2"/>
      <c r="I804" s="2">
        <f t="shared" si="146"/>
        <v>0.53929464037767283</v>
      </c>
      <c r="J804" s="10">
        <f t="shared" si="147"/>
        <v>2</v>
      </c>
      <c r="K804" s="9">
        <f t="shared" si="148"/>
        <v>3</v>
      </c>
      <c r="L804" s="8">
        <f t="shared" si="149"/>
        <v>1</v>
      </c>
      <c r="M804" s="2">
        <f t="shared" si="150"/>
        <v>0.36712024437656204</v>
      </c>
      <c r="N804" s="2">
        <f t="shared" si="151"/>
        <v>0.11052485420716468</v>
      </c>
      <c r="O804" s="2">
        <f t="shared" si="152"/>
        <v>0.52235490141627328</v>
      </c>
      <c r="P804" s="2">
        <f t="shared" si="153"/>
        <v>1.1102230246251565E-16</v>
      </c>
      <c r="Q804" s="1">
        <v>1322</v>
      </c>
      <c r="R804" s="1">
        <v>398</v>
      </c>
      <c r="S804" s="1">
        <v>1881</v>
      </c>
      <c r="W804" s="1">
        <v>36</v>
      </c>
      <c r="Z804" t="s">
        <v>333</v>
      </c>
      <c r="AA804" t="e">
        <f>#REF!</f>
        <v>#REF!</v>
      </c>
      <c r="AD804" s="35">
        <v>25</v>
      </c>
      <c r="AE804" s="37">
        <v>15</v>
      </c>
      <c r="AF804" s="37">
        <v>40</v>
      </c>
      <c r="AG804" s="41">
        <v>27690</v>
      </c>
      <c r="AH804" s="41">
        <f t="shared" si="154"/>
        <v>25015</v>
      </c>
      <c r="AI804" t="s">
        <v>918</v>
      </c>
    </row>
    <row r="805" spans="1:35" hidden="1" outlineLevel="1">
      <c r="A805" s="26" t="s">
        <v>1621</v>
      </c>
      <c r="B805" s="11" t="s">
        <v>939</v>
      </c>
      <c r="E805" s="1">
        <f t="shared" si="145"/>
        <v>5214</v>
      </c>
      <c r="F805" s="1">
        <v>3034</v>
      </c>
      <c r="G805" s="1">
        <v>2254</v>
      </c>
      <c r="H805" s="2"/>
      <c r="I805" s="2">
        <f t="shared" si="146"/>
        <v>0.43229766014576143</v>
      </c>
      <c r="J805" s="10">
        <f t="shared" si="147"/>
        <v>2</v>
      </c>
      <c r="K805" s="9">
        <f t="shared" si="148"/>
        <v>3</v>
      </c>
      <c r="L805" s="8">
        <f t="shared" si="149"/>
        <v>1</v>
      </c>
      <c r="M805" s="2">
        <f t="shared" si="150"/>
        <v>0.24415036440352897</v>
      </c>
      <c r="N805" s="2">
        <f t="shared" si="151"/>
        <v>0.15074798619102417</v>
      </c>
      <c r="O805" s="2">
        <f t="shared" si="152"/>
        <v>0.60510164940544686</v>
      </c>
      <c r="P805" s="2">
        <f t="shared" si="153"/>
        <v>0</v>
      </c>
      <c r="Q805" s="1">
        <v>1273</v>
      </c>
      <c r="R805" s="1">
        <v>786</v>
      </c>
      <c r="S805" s="1">
        <v>3155</v>
      </c>
      <c r="W805" s="1">
        <v>44</v>
      </c>
      <c r="Z805" t="s">
        <v>2776</v>
      </c>
      <c r="AA805" t="e">
        <f>#REF!</f>
        <v>#REF!</v>
      </c>
      <c r="AD805" s="35">
        <v>25</v>
      </c>
      <c r="AE805" s="37">
        <v>23</v>
      </c>
      <c r="AF805" s="37">
        <v>35</v>
      </c>
      <c r="AG805" s="41">
        <v>27795</v>
      </c>
      <c r="AH805" s="41">
        <f t="shared" si="154"/>
        <v>25023</v>
      </c>
      <c r="AI805" t="s">
        <v>918</v>
      </c>
    </row>
    <row r="806" spans="1:35" hidden="1" outlineLevel="1">
      <c r="A806" s="26" t="s">
        <v>1529</v>
      </c>
      <c r="B806" s="11" t="s">
        <v>939</v>
      </c>
      <c r="E806" s="1">
        <f t="shared" si="145"/>
        <v>5449</v>
      </c>
      <c r="F806" s="1">
        <v>3587</v>
      </c>
      <c r="G806" s="1">
        <v>3471</v>
      </c>
      <c r="H806" s="2"/>
      <c r="I806" s="2">
        <f t="shared" si="146"/>
        <v>0.6369976142411452</v>
      </c>
      <c r="J806" s="10">
        <f t="shared" si="147"/>
        <v>3</v>
      </c>
      <c r="K806" s="9">
        <f t="shared" si="148"/>
        <v>2</v>
      </c>
      <c r="L806" s="8">
        <f t="shared" si="149"/>
        <v>1</v>
      </c>
      <c r="M806" s="2">
        <f t="shared" si="150"/>
        <v>0.16828775922187558</v>
      </c>
      <c r="N806" s="2">
        <f t="shared" si="151"/>
        <v>0.25545971737933565</v>
      </c>
      <c r="O806" s="2">
        <f t="shared" si="152"/>
        <v>0.57625252339878874</v>
      </c>
      <c r="P806" s="2">
        <f t="shared" si="153"/>
        <v>0</v>
      </c>
      <c r="Q806" s="1">
        <v>917</v>
      </c>
      <c r="R806" s="1">
        <v>1392</v>
      </c>
      <c r="S806" s="1">
        <v>3140</v>
      </c>
      <c r="W806" s="1">
        <v>33</v>
      </c>
      <c r="Z806" t="s">
        <v>2532</v>
      </c>
      <c r="AA806" t="e">
        <f>#REF!</f>
        <v>#REF!</v>
      </c>
      <c r="AD806" s="35">
        <v>25</v>
      </c>
      <c r="AE806" s="37">
        <v>9</v>
      </c>
      <c r="AF806" s="37">
        <v>50</v>
      </c>
      <c r="AG806" s="41">
        <v>27900</v>
      </c>
      <c r="AH806" s="41">
        <f t="shared" si="154"/>
        <v>25009</v>
      </c>
      <c r="AI806" t="s">
        <v>918</v>
      </c>
    </row>
    <row r="807" spans="1:35" hidden="1" outlineLevel="1">
      <c r="A807" s="26" t="s">
        <v>1058</v>
      </c>
      <c r="B807" s="11" t="s">
        <v>939</v>
      </c>
      <c r="E807" s="1">
        <f t="shared" si="145"/>
        <v>3540</v>
      </c>
      <c r="F807" s="1">
        <v>2245</v>
      </c>
      <c r="G807" s="1">
        <v>1462</v>
      </c>
      <c r="H807" s="2"/>
      <c r="I807" s="2">
        <f t="shared" si="146"/>
        <v>0.41299435028248588</v>
      </c>
      <c r="J807" s="10">
        <f t="shared" si="147"/>
        <v>3</v>
      </c>
      <c r="K807" s="9">
        <f t="shared" si="148"/>
        <v>2</v>
      </c>
      <c r="L807" s="8">
        <f t="shared" si="149"/>
        <v>1</v>
      </c>
      <c r="M807" s="2">
        <f t="shared" si="150"/>
        <v>0.22627118644067798</v>
      </c>
      <c r="N807" s="2">
        <f t="shared" si="151"/>
        <v>0.22740112994350281</v>
      </c>
      <c r="O807" s="2">
        <f t="shared" si="152"/>
        <v>0.54632768361581918</v>
      </c>
      <c r="P807" s="2">
        <f t="shared" si="153"/>
        <v>0</v>
      </c>
      <c r="Q807" s="1">
        <v>801</v>
      </c>
      <c r="R807" s="1">
        <v>805</v>
      </c>
      <c r="S807" s="1">
        <v>1934</v>
      </c>
      <c r="W807" s="1">
        <v>25</v>
      </c>
      <c r="Z807" t="s">
        <v>1058</v>
      </c>
      <c r="AA807" t="e">
        <f>#REF!</f>
        <v>#REF!</v>
      </c>
      <c r="AD807" s="35">
        <v>25</v>
      </c>
      <c r="AE807" s="37">
        <v>13</v>
      </c>
      <c r="AF807" s="37">
        <v>40</v>
      </c>
      <c r="AG807" s="41">
        <v>28075</v>
      </c>
      <c r="AH807" s="41">
        <f t="shared" si="154"/>
        <v>25013</v>
      </c>
      <c r="AI807" t="s">
        <v>918</v>
      </c>
    </row>
    <row r="808" spans="1:35" hidden="1" outlineLevel="1">
      <c r="A808" s="26" t="s">
        <v>2930</v>
      </c>
      <c r="B808" s="11" t="s">
        <v>939</v>
      </c>
      <c r="E808" s="1">
        <f t="shared" si="145"/>
        <v>484</v>
      </c>
      <c r="F808" s="1">
        <v>262</v>
      </c>
      <c r="G808" s="1">
        <v>245</v>
      </c>
      <c r="H808" s="2"/>
      <c r="I808" s="2">
        <f t="shared" si="146"/>
        <v>0.50619834710743805</v>
      </c>
      <c r="J808" s="10">
        <f t="shared" si="147"/>
        <v>2</v>
      </c>
      <c r="K808" s="9">
        <f t="shared" si="148"/>
        <v>3</v>
      </c>
      <c r="L808" s="8">
        <f t="shared" si="149"/>
        <v>1</v>
      </c>
      <c r="M808" s="2">
        <f t="shared" si="150"/>
        <v>0.21487603305785125</v>
      </c>
      <c r="N808" s="2">
        <f t="shared" si="151"/>
        <v>0.10950413223140495</v>
      </c>
      <c r="O808" s="2">
        <f t="shared" si="152"/>
        <v>0.67561983471074383</v>
      </c>
      <c r="P808" s="2">
        <f t="shared" si="153"/>
        <v>0</v>
      </c>
      <c r="Q808" s="1">
        <v>104</v>
      </c>
      <c r="R808" s="1">
        <v>53</v>
      </c>
      <c r="S808" s="1">
        <v>327</v>
      </c>
      <c r="W808" s="1">
        <v>7</v>
      </c>
      <c r="Z808" t="s">
        <v>2305</v>
      </c>
      <c r="AA808" t="e">
        <f>#REF!</f>
        <v>#REF!</v>
      </c>
      <c r="AD808" s="35">
        <v>25</v>
      </c>
      <c r="AE808" s="37">
        <v>3</v>
      </c>
      <c r="AF808" s="37">
        <v>50</v>
      </c>
      <c r="AG808" s="41">
        <v>28180</v>
      </c>
      <c r="AH808" s="41">
        <f t="shared" si="154"/>
        <v>25003</v>
      </c>
      <c r="AI808" t="s">
        <v>918</v>
      </c>
    </row>
    <row r="809" spans="1:35" hidden="1" outlineLevel="1">
      <c r="A809" s="26" t="s">
        <v>2739</v>
      </c>
      <c r="B809" s="11" t="s">
        <v>939</v>
      </c>
      <c r="E809" s="1">
        <f t="shared" si="145"/>
        <v>8784</v>
      </c>
      <c r="F809" s="1">
        <v>6258</v>
      </c>
      <c r="G809" s="1">
        <v>6017</v>
      </c>
      <c r="H809" s="2"/>
      <c r="I809" s="2">
        <f t="shared" si="146"/>
        <v>0.68499544626593811</v>
      </c>
      <c r="J809" s="10">
        <f t="shared" si="147"/>
        <v>2</v>
      </c>
      <c r="K809" s="9">
        <f t="shared" si="148"/>
        <v>3</v>
      </c>
      <c r="L809" s="8">
        <f t="shared" si="149"/>
        <v>1</v>
      </c>
      <c r="M809" s="2">
        <f t="shared" si="150"/>
        <v>0.25910746812386154</v>
      </c>
      <c r="N809" s="2">
        <f t="shared" si="151"/>
        <v>0.15721766848816029</v>
      </c>
      <c r="O809" s="2">
        <f t="shared" si="152"/>
        <v>0.58367486338797814</v>
      </c>
      <c r="P809" s="2">
        <f t="shared" si="153"/>
        <v>0</v>
      </c>
      <c r="Q809" s="1">
        <v>2276</v>
      </c>
      <c r="R809" s="1">
        <v>1381</v>
      </c>
      <c r="S809" s="1">
        <v>5127</v>
      </c>
      <c r="W809" s="1">
        <v>8</v>
      </c>
      <c r="Z809" t="s">
        <v>2776</v>
      </c>
      <c r="AA809" t="e">
        <f>#REF!</f>
        <v>#REF!</v>
      </c>
      <c r="AD809" s="35">
        <v>25</v>
      </c>
      <c r="AE809" s="37">
        <v>23</v>
      </c>
      <c r="AF809" s="37">
        <v>40</v>
      </c>
      <c r="AG809" s="41">
        <v>28285</v>
      </c>
      <c r="AH809" s="41">
        <f t="shared" si="154"/>
        <v>25023</v>
      </c>
      <c r="AI809" t="s">
        <v>918</v>
      </c>
    </row>
    <row r="810" spans="1:35" hidden="1" outlineLevel="1">
      <c r="A810" s="26" t="s">
        <v>1402</v>
      </c>
      <c r="B810" s="11" t="s">
        <v>939</v>
      </c>
      <c r="E810" s="1">
        <f t="shared" si="145"/>
        <v>6449</v>
      </c>
      <c r="F810" s="1">
        <v>4104</v>
      </c>
      <c r="G810" s="1">
        <v>3904</v>
      </c>
      <c r="H810" s="2"/>
      <c r="I810" s="2">
        <f t="shared" si="146"/>
        <v>0.60536517289502245</v>
      </c>
      <c r="J810" s="10">
        <f t="shared" si="147"/>
        <v>2</v>
      </c>
      <c r="K810" s="9">
        <f t="shared" si="148"/>
        <v>3</v>
      </c>
      <c r="L810" s="8">
        <f t="shared" si="149"/>
        <v>1</v>
      </c>
      <c r="M810" s="2">
        <f t="shared" si="150"/>
        <v>0.24608466428903705</v>
      </c>
      <c r="N810" s="2">
        <f t="shared" si="151"/>
        <v>0.15893937044503023</v>
      </c>
      <c r="O810" s="2">
        <f t="shared" si="152"/>
        <v>0.59497596526593266</v>
      </c>
      <c r="P810" s="2">
        <f t="shared" si="153"/>
        <v>0</v>
      </c>
      <c r="Q810" s="1">
        <v>1587</v>
      </c>
      <c r="R810" s="1">
        <v>1025</v>
      </c>
      <c r="S810" s="1">
        <v>3837</v>
      </c>
      <c r="W810" s="1">
        <v>56</v>
      </c>
      <c r="Z810" t="s">
        <v>2776</v>
      </c>
      <c r="AA810" t="e">
        <f>#REF!</f>
        <v>#REF!</v>
      </c>
      <c r="AD810" s="35">
        <v>25</v>
      </c>
      <c r="AE810" s="37">
        <v>23</v>
      </c>
      <c r="AF810" s="37">
        <v>45</v>
      </c>
      <c r="AG810" s="41">
        <v>28495</v>
      </c>
      <c r="AH810" s="41">
        <f t="shared" si="154"/>
        <v>25023</v>
      </c>
      <c r="AI810" t="s">
        <v>918</v>
      </c>
    </row>
    <row r="811" spans="1:35" hidden="1" outlineLevel="1">
      <c r="A811" s="26" t="s">
        <v>932</v>
      </c>
      <c r="B811" s="11" t="s">
        <v>939</v>
      </c>
      <c r="E811" s="1">
        <f t="shared" si="145"/>
        <v>1746</v>
      </c>
      <c r="F811" s="1">
        <v>1089</v>
      </c>
      <c r="G811" s="1">
        <v>1001</v>
      </c>
      <c r="H811" s="2"/>
      <c r="I811" s="2">
        <f t="shared" si="146"/>
        <v>0.57331042382588771</v>
      </c>
      <c r="J811" s="10">
        <f t="shared" si="147"/>
        <v>2</v>
      </c>
      <c r="K811" s="9">
        <f t="shared" si="148"/>
        <v>3</v>
      </c>
      <c r="L811" s="8">
        <f t="shared" si="149"/>
        <v>1</v>
      </c>
      <c r="M811" s="2">
        <f t="shared" si="150"/>
        <v>0.25486827033218784</v>
      </c>
      <c r="N811" s="2">
        <f t="shared" si="151"/>
        <v>0.12142038946162657</v>
      </c>
      <c r="O811" s="2">
        <f t="shared" si="152"/>
        <v>0.62371134020618557</v>
      </c>
      <c r="P811" s="2">
        <f t="shared" si="153"/>
        <v>0</v>
      </c>
      <c r="Q811" s="1">
        <v>445</v>
      </c>
      <c r="R811" s="1">
        <v>212</v>
      </c>
      <c r="S811" s="1">
        <v>1089</v>
      </c>
      <c r="W811" s="1">
        <v>20</v>
      </c>
      <c r="Z811" s="11" t="s">
        <v>2820</v>
      </c>
      <c r="AA811" s="11" t="e">
        <f>#REF!</f>
        <v>#REF!</v>
      </c>
      <c r="AD811" s="35">
        <v>25</v>
      </c>
      <c r="AE811" s="37">
        <v>27</v>
      </c>
      <c r="AF811" s="37">
        <v>90</v>
      </c>
      <c r="AG811" s="41">
        <v>28740</v>
      </c>
      <c r="AH811" s="41">
        <f t="shared" si="154"/>
        <v>25027</v>
      </c>
      <c r="AI811" t="s">
        <v>918</v>
      </c>
    </row>
    <row r="812" spans="1:35" hidden="1" outlineLevel="1">
      <c r="A812" s="26" t="s">
        <v>502</v>
      </c>
      <c r="B812" s="11" t="s">
        <v>939</v>
      </c>
      <c r="E812" s="1">
        <f t="shared" si="145"/>
        <v>3933</v>
      </c>
      <c r="F812" s="1">
        <v>2850</v>
      </c>
      <c r="G812" s="1">
        <v>2176</v>
      </c>
      <c r="H812" s="2"/>
      <c r="I812" s="2">
        <f t="shared" si="146"/>
        <v>0.55326722603610479</v>
      </c>
      <c r="J812" s="10">
        <f t="shared" si="147"/>
        <v>2</v>
      </c>
      <c r="K812" s="9">
        <f t="shared" si="148"/>
        <v>3</v>
      </c>
      <c r="L812" s="8">
        <f t="shared" si="149"/>
        <v>1</v>
      </c>
      <c r="M812" s="2">
        <f t="shared" si="150"/>
        <v>0.25502161200101703</v>
      </c>
      <c r="N812" s="2">
        <f t="shared" si="151"/>
        <v>0.17289600813628273</v>
      </c>
      <c r="O812" s="2">
        <f t="shared" si="152"/>
        <v>0.57208237986270027</v>
      </c>
      <c r="P812" s="2">
        <f t="shared" si="153"/>
        <v>0</v>
      </c>
      <c r="Q812" s="1">
        <v>1003</v>
      </c>
      <c r="R812" s="1">
        <v>680</v>
      </c>
      <c r="S812" s="1">
        <v>2250</v>
      </c>
      <c r="W812" s="1">
        <v>21</v>
      </c>
      <c r="Z812" s="11" t="s">
        <v>2820</v>
      </c>
      <c r="AA812" s="11" t="e">
        <f>#REF!</f>
        <v>#REF!</v>
      </c>
      <c r="AD812" s="35">
        <v>25</v>
      </c>
      <c r="AE812" s="37">
        <v>27</v>
      </c>
      <c r="AF812" s="37">
        <v>95</v>
      </c>
      <c r="AG812" s="41">
        <v>28950</v>
      </c>
      <c r="AH812" s="41">
        <f t="shared" si="154"/>
        <v>25027</v>
      </c>
      <c r="AI812" t="s">
        <v>918</v>
      </c>
    </row>
    <row r="813" spans="1:35" hidden="1" outlineLevel="1">
      <c r="A813" s="26" t="s">
        <v>1406</v>
      </c>
      <c r="B813" s="11" t="s">
        <v>939</v>
      </c>
      <c r="E813" s="1">
        <f t="shared" si="145"/>
        <v>10182</v>
      </c>
      <c r="F813" s="1">
        <v>6557</v>
      </c>
      <c r="G813" s="1">
        <v>6416</v>
      </c>
      <c r="H813" s="2"/>
      <c r="I813" s="2">
        <f t="shared" si="146"/>
        <v>0.63013160479277153</v>
      </c>
      <c r="J813" s="10">
        <f t="shared" si="147"/>
        <v>2</v>
      </c>
      <c r="K813" s="9">
        <f t="shared" si="148"/>
        <v>3</v>
      </c>
      <c r="L813" s="8">
        <f t="shared" si="149"/>
        <v>1</v>
      </c>
      <c r="M813" s="2">
        <f t="shared" si="150"/>
        <v>0.24867413081909251</v>
      </c>
      <c r="N813" s="2">
        <f t="shared" si="151"/>
        <v>0.21154979375368296</v>
      </c>
      <c r="O813" s="2">
        <f t="shared" si="152"/>
        <v>0.5397760754272245</v>
      </c>
      <c r="P813" s="2">
        <f t="shared" si="153"/>
        <v>0</v>
      </c>
      <c r="Q813" s="1">
        <v>2532</v>
      </c>
      <c r="R813" s="1">
        <v>2154</v>
      </c>
      <c r="S813" s="1">
        <v>5496</v>
      </c>
      <c r="W813" s="1">
        <v>61</v>
      </c>
      <c r="Z813" t="s">
        <v>1926</v>
      </c>
      <c r="AA813" t="e">
        <f>#REF!</f>
        <v>#REF!</v>
      </c>
      <c r="AD813" s="35">
        <v>25</v>
      </c>
      <c r="AE813" s="37">
        <v>1</v>
      </c>
      <c r="AF813" s="37">
        <v>40</v>
      </c>
      <c r="AG813" s="41">
        <v>29020</v>
      </c>
      <c r="AH813" s="41">
        <f t="shared" si="154"/>
        <v>25001</v>
      </c>
      <c r="AI813" t="s">
        <v>918</v>
      </c>
    </row>
    <row r="814" spans="1:35" hidden="1" outlineLevel="1">
      <c r="A814" s="26" t="s">
        <v>1407</v>
      </c>
      <c r="B814" s="11" t="s">
        <v>939</v>
      </c>
      <c r="E814" s="1">
        <f t="shared" si="145"/>
        <v>2538</v>
      </c>
      <c r="F814" s="1">
        <v>1692</v>
      </c>
      <c r="G814" s="1">
        <v>1666</v>
      </c>
      <c r="H814" s="2"/>
      <c r="I814" s="2">
        <f t="shared" si="146"/>
        <v>0.65642237982663509</v>
      </c>
      <c r="J814" s="10">
        <f t="shared" si="147"/>
        <v>2</v>
      </c>
      <c r="K814" s="9">
        <f t="shared" si="148"/>
        <v>3</v>
      </c>
      <c r="L814" s="8">
        <f t="shared" si="149"/>
        <v>1</v>
      </c>
      <c r="M814" s="2">
        <f t="shared" si="150"/>
        <v>0.37746256895193064</v>
      </c>
      <c r="N814" s="2">
        <f t="shared" si="151"/>
        <v>8.6682427107959023E-2</v>
      </c>
      <c r="O814" s="2">
        <f t="shared" si="152"/>
        <v>0.53585500394011032</v>
      </c>
      <c r="P814" s="2">
        <f t="shared" si="153"/>
        <v>0</v>
      </c>
      <c r="Q814" s="1">
        <v>958</v>
      </c>
      <c r="R814" s="1">
        <v>220</v>
      </c>
      <c r="S814" s="1">
        <v>1360</v>
      </c>
      <c r="W814" s="1">
        <v>9</v>
      </c>
      <c r="Z814" t="s">
        <v>333</v>
      </c>
      <c r="AA814" t="e">
        <f>#REF!</f>
        <v>#REF!</v>
      </c>
      <c r="AD814" s="35">
        <v>25</v>
      </c>
      <c r="AE814" s="37">
        <v>15</v>
      </c>
      <c r="AF814" s="37">
        <v>45</v>
      </c>
      <c r="AG814" s="41">
        <v>29265</v>
      </c>
      <c r="AH814" s="41">
        <f t="shared" si="154"/>
        <v>25015</v>
      </c>
      <c r="AI814" t="s">
        <v>918</v>
      </c>
    </row>
    <row r="815" spans="1:35" hidden="1" outlineLevel="1">
      <c r="A815" s="26" t="s">
        <v>2202</v>
      </c>
      <c r="B815" s="11" t="s">
        <v>939</v>
      </c>
      <c r="E815" s="1">
        <f t="shared" si="145"/>
        <v>37288</v>
      </c>
      <c r="F815" s="1">
        <v>18176</v>
      </c>
      <c r="G815" s="1">
        <v>13635</v>
      </c>
      <c r="H815" s="2"/>
      <c r="I815" s="2">
        <f t="shared" si="146"/>
        <v>0.36566723878995921</v>
      </c>
      <c r="J815" s="10">
        <f t="shared" si="147"/>
        <v>2</v>
      </c>
      <c r="K815" s="9">
        <f t="shared" si="148"/>
        <v>3</v>
      </c>
      <c r="L815" s="8">
        <f t="shared" si="149"/>
        <v>1</v>
      </c>
      <c r="M815" s="2">
        <f t="shared" si="150"/>
        <v>0.31634842308517486</v>
      </c>
      <c r="N815" s="2">
        <f t="shared" si="151"/>
        <v>0.12599227633555032</v>
      </c>
      <c r="O815" s="2">
        <f t="shared" si="152"/>
        <v>0.55765930057927482</v>
      </c>
      <c r="P815" s="2">
        <f t="shared" si="153"/>
        <v>0</v>
      </c>
      <c r="Q815" s="1">
        <v>11796</v>
      </c>
      <c r="R815" s="1">
        <v>4698</v>
      </c>
      <c r="S815" s="1">
        <v>20794</v>
      </c>
      <c r="W815" s="1">
        <v>346</v>
      </c>
      <c r="Z815" t="s">
        <v>2532</v>
      </c>
      <c r="AA815" t="e">
        <f>#REF!</f>
        <v>#REF!</v>
      </c>
      <c r="AD815" s="35">
        <v>25</v>
      </c>
      <c r="AE815" s="37">
        <v>9</v>
      </c>
      <c r="AF815" s="37">
        <v>55</v>
      </c>
      <c r="AG815" s="41">
        <v>29405</v>
      </c>
      <c r="AH815" s="41">
        <f t="shared" si="154"/>
        <v>25009</v>
      </c>
      <c r="AI815" t="s">
        <v>2943</v>
      </c>
    </row>
    <row r="816" spans="1:35" hidden="1" outlineLevel="1">
      <c r="A816" s="26" t="s">
        <v>2203</v>
      </c>
      <c r="B816" s="11" t="s">
        <v>939</v>
      </c>
      <c r="E816" s="1">
        <f t="shared" ref="E816:E879" si="155">SUM(Q816:V816)</f>
        <v>219</v>
      </c>
      <c r="F816" s="1">
        <v>133</v>
      </c>
      <c r="G816" s="1">
        <v>129</v>
      </c>
      <c r="H816" s="2"/>
      <c r="I816" s="2">
        <f t="shared" ref="I816:I879" si="156">G816/E816</f>
        <v>0.58904109589041098</v>
      </c>
      <c r="J816" s="10">
        <f t="shared" ref="J816:J879" si="157">RANK(Q816,Q816:V816)</f>
        <v>2</v>
      </c>
      <c r="K816" s="9">
        <f t="shared" ref="K816:K879" si="158">RANK(R816,Q816:V816)</f>
        <v>3</v>
      </c>
      <c r="L816" s="8">
        <f t="shared" ref="L816:L879" si="159">RANK(S816,Q816:V816)</f>
        <v>1</v>
      </c>
      <c r="M816" s="2">
        <f t="shared" ref="M816:M879" si="160">IF(SUM($Q816:$V816)=0,"-",Q816/SUM($Q816:$V816))</f>
        <v>0.16438356164383561</v>
      </c>
      <c r="N816" s="2">
        <f t="shared" ref="N816:N879" si="161">IF(SUM($Q816:$V816)=0,"-",R816/SUM($Q816:$V816))</f>
        <v>0.13698630136986301</v>
      </c>
      <c r="O816" s="2">
        <f t="shared" ref="O816:O879" si="162">IF(SUM($Q816:$V816)=0,"-",S816/SUM($Q816:$V816))</f>
        <v>0.69863013698630139</v>
      </c>
      <c r="P816" s="2">
        <f t="shared" ref="P816:P879" si="163">IF(SUM($Q816:$V816)=0,"-",(1-M816-N816-O816))</f>
        <v>0</v>
      </c>
      <c r="Q816" s="1">
        <v>36</v>
      </c>
      <c r="R816" s="1">
        <v>30</v>
      </c>
      <c r="S816" s="1">
        <v>153</v>
      </c>
      <c r="W816" s="1">
        <v>0</v>
      </c>
      <c r="Z816" t="s">
        <v>2014</v>
      </c>
      <c r="AA816" t="e">
        <f>#REF!</f>
        <v>#REF!</v>
      </c>
      <c r="AD816" s="35">
        <v>25</v>
      </c>
      <c r="AE816" s="37">
        <v>11</v>
      </c>
      <c r="AF816" s="37">
        <v>55</v>
      </c>
      <c r="AG816" s="41">
        <v>29475</v>
      </c>
      <c r="AH816" s="41">
        <f t="shared" si="154"/>
        <v>25011</v>
      </c>
      <c r="AI816" t="s">
        <v>918</v>
      </c>
    </row>
    <row r="817" spans="1:35" hidden="1" outlineLevel="1">
      <c r="A817" s="26" t="s">
        <v>760</v>
      </c>
      <c r="B817" s="11" t="s">
        <v>939</v>
      </c>
      <c r="E817" s="1">
        <f t="shared" si="155"/>
        <v>517</v>
      </c>
      <c r="F817" s="1">
        <v>338</v>
      </c>
      <c r="G817" s="1">
        <v>321</v>
      </c>
      <c r="H817" s="2"/>
      <c r="I817" s="2">
        <f t="shared" si="156"/>
        <v>0.620889748549323</v>
      </c>
      <c r="J817" s="10">
        <f t="shared" si="157"/>
        <v>2</v>
      </c>
      <c r="K817" s="9">
        <f t="shared" si="158"/>
        <v>3</v>
      </c>
      <c r="L817" s="8">
        <f t="shared" si="159"/>
        <v>1</v>
      </c>
      <c r="M817" s="2">
        <f t="shared" si="160"/>
        <v>0.2688588007736944</v>
      </c>
      <c r="N817" s="2">
        <f t="shared" si="161"/>
        <v>9.6711798839458407E-2</v>
      </c>
      <c r="O817" s="2">
        <f t="shared" si="162"/>
        <v>0.63442940038684714</v>
      </c>
      <c r="P817" s="2">
        <f t="shared" si="163"/>
        <v>0</v>
      </c>
      <c r="Q817" s="1">
        <v>139</v>
      </c>
      <c r="R817" s="1">
        <v>50</v>
      </c>
      <c r="S817" s="1">
        <v>328</v>
      </c>
      <c r="W817" s="1">
        <v>2</v>
      </c>
      <c r="Z817" t="s">
        <v>2014</v>
      </c>
      <c r="AA817" t="e">
        <f>#REF!</f>
        <v>#REF!</v>
      </c>
      <c r="AD817" s="35">
        <v>25</v>
      </c>
      <c r="AE817" s="37">
        <v>11</v>
      </c>
      <c r="AF817" s="37">
        <v>60</v>
      </c>
      <c r="AG817" s="41">
        <v>29650</v>
      </c>
      <c r="AH817" s="41">
        <f t="shared" si="154"/>
        <v>25011</v>
      </c>
      <c r="AI817" t="s">
        <v>918</v>
      </c>
    </row>
    <row r="818" spans="1:35" hidden="1" outlineLevel="1">
      <c r="A818" s="26" t="s">
        <v>281</v>
      </c>
      <c r="B818" s="11" t="s">
        <v>939</v>
      </c>
      <c r="E818" s="1">
        <f t="shared" si="155"/>
        <v>15211</v>
      </c>
      <c r="F818" s="1">
        <v>10251</v>
      </c>
      <c r="G818" s="1">
        <v>9726</v>
      </c>
      <c r="H818" s="2"/>
      <c r="I818" s="2">
        <f t="shared" si="156"/>
        <v>0.63940569324830709</v>
      </c>
      <c r="J818" s="10">
        <f t="shared" si="157"/>
        <v>2</v>
      </c>
      <c r="K818" s="9">
        <f t="shared" si="158"/>
        <v>3</v>
      </c>
      <c r="L818" s="8">
        <f t="shared" si="159"/>
        <v>1</v>
      </c>
      <c r="M818" s="2">
        <f t="shared" si="160"/>
        <v>0.25343501413450792</v>
      </c>
      <c r="N818" s="2">
        <f t="shared" si="161"/>
        <v>0.1972256919334692</v>
      </c>
      <c r="O818" s="2">
        <f t="shared" si="162"/>
        <v>0.54933929393202285</v>
      </c>
      <c r="P818" s="2">
        <f t="shared" si="163"/>
        <v>1.1102230246251565E-16</v>
      </c>
      <c r="Q818" s="1">
        <v>3855</v>
      </c>
      <c r="R818" s="1">
        <v>3000</v>
      </c>
      <c r="S818" s="1">
        <v>8356</v>
      </c>
      <c r="W818" s="1">
        <v>71</v>
      </c>
      <c r="Z818" t="s">
        <v>2776</v>
      </c>
      <c r="AA818" t="e">
        <f>#REF!</f>
        <v>#REF!</v>
      </c>
      <c r="AD818" s="35">
        <v>25</v>
      </c>
      <c r="AE818" s="37">
        <v>23</v>
      </c>
      <c r="AF818" s="37">
        <v>50</v>
      </c>
      <c r="AG818" s="41">
        <v>30210</v>
      </c>
      <c r="AH818" s="41">
        <f t="shared" si="154"/>
        <v>25023</v>
      </c>
      <c r="AI818" t="s">
        <v>918</v>
      </c>
    </row>
    <row r="819" spans="1:35" hidden="1" outlineLevel="1">
      <c r="A819" s="26" t="s">
        <v>2509</v>
      </c>
      <c r="B819" s="11" t="s">
        <v>939</v>
      </c>
      <c r="E819" s="1">
        <f t="shared" si="155"/>
        <v>1381</v>
      </c>
      <c r="F819" s="1">
        <v>688</v>
      </c>
      <c r="G819" s="1">
        <v>647</v>
      </c>
      <c r="H819" s="2"/>
      <c r="I819" s="2">
        <f t="shared" si="156"/>
        <v>0.46850108616944242</v>
      </c>
      <c r="J819" s="10">
        <f t="shared" si="157"/>
        <v>2</v>
      </c>
      <c r="K819" s="9">
        <f t="shared" si="158"/>
        <v>3</v>
      </c>
      <c r="L819" s="8">
        <f t="shared" si="159"/>
        <v>1</v>
      </c>
      <c r="M819" s="2">
        <f t="shared" si="160"/>
        <v>0.25850832729905865</v>
      </c>
      <c r="N819" s="2">
        <f t="shared" si="161"/>
        <v>0.11947863866763216</v>
      </c>
      <c r="O819" s="2">
        <f t="shared" si="162"/>
        <v>0.62201303403330921</v>
      </c>
      <c r="P819" s="2">
        <f t="shared" si="163"/>
        <v>-1.1102230246251565E-16</v>
      </c>
      <c r="Q819" s="1">
        <v>357</v>
      </c>
      <c r="R819" s="1">
        <v>165</v>
      </c>
      <c r="S819" s="1">
        <v>859</v>
      </c>
      <c r="W819" s="1">
        <v>13</v>
      </c>
      <c r="Z819" t="s">
        <v>2305</v>
      </c>
      <c r="AA819" t="e">
        <f>#REF!</f>
        <v>#REF!</v>
      </c>
      <c r="AD819" s="35">
        <v>25</v>
      </c>
      <c r="AE819" s="37">
        <v>3</v>
      </c>
      <c r="AF819" s="37">
        <v>55</v>
      </c>
      <c r="AG819" s="41">
        <v>30315</v>
      </c>
      <c r="AH819" s="41">
        <f t="shared" si="154"/>
        <v>25003</v>
      </c>
      <c r="AI819" t="s">
        <v>918</v>
      </c>
    </row>
    <row r="820" spans="1:35" hidden="1" outlineLevel="1">
      <c r="A820" s="26" t="s">
        <v>2194</v>
      </c>
      <c r="B820" s="11" t="s">
        <v>939</v>
      </c>
      <c r="E820" s="1">
        <f t="shared" si="155"/>
        <v>7118</v>
      </c>
      <c r="F820" s="1">
        <v>4140</v>
      </c>
      <c r="G820" s="1">
        <v>3913</v>
      </c>
      <c r="H820" s="2"/>
      <c r="I820" s="2">
        <f t="shared" si="156"/>
        <v>0.54973307108738412</v>
      </c>
      <c r="J820" s="10">
        <f t="shared" si="157"/>
        <v>2</v>
      </c>
      <c r="K820" s="9">
        <f t="shared" si="158"/>
        <v>3</v>
      </c>
      <c r="L820" s="8">
        <f t="shared" si="159"/>
        <v>1</v>
      </c>
      <c r="M820" s="2">
        <f t="shared" si="160"/>
        <v>0.34349536386625457</v>
      </c>
      <c r="N820" s="2">
        <f t="shared" si="161"/>
        <v>0.11843214386063501</v>
      </c>
      <c r="O820" s="2">
        <f t="shared" si="162"/>
        <v>0.53807249227311038</v>
      </c>
      <c r="P820" s="2">
        <f t="shared" si="163"/>
        <v>0</v>
      </c>
      <c r="Q820" s="1">
        <v>2445</v>
      </c>
      <c r="R820" s="1">
        <v>843</v>
      </c>
      <c r="S820" s="1">
        <v>3830</v>
      </c>
      <c r="W820" s="1">
        <v>45</v>
      </c>
      <c r="Z820" t="s">
        <v>981</v>
      </c>
      <c r="AA820" t="e">
        <f>#REF!</f>
        <v>#REF!</v>
      </c>
      <c r="AD820" s="35">
        <v>25</v>
      </c>
      <c r="AE820" s="37">
        <v>21</v>
      </c>
      <c r="AF820" s="37">
        <v>55</v>
      </c>
      <c r="AG820" s="41">
        <v>30455</v>
      </c>
      <c r="AH820" s="41">
        <f t="shared" si="154"/>
        <v>25021</v>
      </c>
      <c r="AI820" t="s">
        <v>918</v>
      </c>
    </row>
    <row r="821" spans="1:35" hidden="1" outlineLevel="1">
      <c r="A821" s="26" t="s">
        <v>1939</v>
      </c>
      <c r="B821" s="11" t="s">
        <v>939</v>
      </c>
      <c r="E821" s="1">
        <f t="shared" si="155"/>
        <v>11735</v>
      </c>
      <c r="F821" s="1">
        <v>8064</v>
      </c>
      <c r="G821" s="1">
        <v>6052</v>
      </c>
      <c r="H821" s="2"/>
      <c r="I821" s="2">
        <f t="shared" si="156"/>
        <v>0.51572219855134216</v>
      </c>
      <c r="J821" s="10">
        <f t="shared" si="157"/>
        <v>2</v>
      </c>
      <c r="K821" s="9">
        <f t="shared" si="158"/>
        <v>3</v>
      </c>
      <c r="L821" s="8">
        <f t="shared" si="159"/>
        <v>1</v>
      </c>
      <c r="M821" s="2">
        <f t="shared" si="160"/>
        <v>0.21959948870899021</v>
      </c>
      <c r="N821" s="2">
        <f t="shared" si="161"/>
        <v>0.18210481465700895</v>
      </c>
      <c r="O821" s="2">
        <f t="shared" si="162"/>
        <v>0.59829569663400084</v>
      </c>
      <c r="P821" s="2">
        <f t="shared" si="163"/>
        <v>-1.1102230246251565E-16</v>
      </c>
      <c r="Q821" s="1">
        <v>2577</v>
      </c>
      <c r="R821" s="1">
        <v>2137</v>
      </c>
      <c r="S821" s="1">
        <v>7021</v>
      </c>
      <c r="W821" s="1">
        <v>67</v>
      </c>
      <c r="Z821" s="11" t="s">
        <v>2820</v>
      </c>
      <c r="AA821" s="11" t="e">
        <f>#REF!</f>
        <v>#REF!</v>
      </c>
      <c r="AD821" s="35">
        <v>25</v>
      </c>
      <c r="AE821" s="37">
        <v>27</v>
      </c>
      <c r="AF821" s="37">
        <v>100</v>
      </c>
      <c r="AG821" s="41">
        <v>30560</v>
      </c>
      <c r="AH821" s="41">
        <f t="shared" si="154"/>
        <v>25027</v>
      </c>
      <c r="AI821" t="s">
        <v>918</v>
      </c>
    </row>
    <row r="822" spans="1:35" hidden="1" outlineLevel="1">
      <c r="A822" s="26" t="s">
        <v>554</v>
      </c>
      <c r="B822" s="11" t="s">
        <v>939</v>
      </c>
      <c r="E822" s="1">
        <f t="shared" si="155"/>
        <v>1565</v>
      </c>
      <c r="F822" s="1">
        <v>872</v>
      </c>
      <c r="G822" s="1">
        <v>694</v>
      </c>
      <c r="H822" s="2"/>
      <c r="I822" s="2">
        <f t="shared" si="156"/>
        <v>0.44345047923322684</v>
      </c>
      <c r="J822" s="10">
        <f t="shared" si="157"/>
        <v>2</v>
      </c>
      <c r="K822" s="9">
        <f t="shared" si="158"/>
        <v>3</v>
      </c>
      <c r="L822" s="8">
        <f t="shared" si="159"/>
        <v>1</v>
      </c>
      <c r="M822" s="2">
        <f t="shared" si="160"/>
        <v>0.21341853035143771</v>
      </c>
      <c r="N822" s="2">
        <f t="shared" si="161"/>
        <v>0.15527156549520768</v>
      </c>
      <c r="O822" s="2">
        <f t="shared" si="162"/>
        <v>0.63130990415335464</v>
      </c>
      <c r="P822" s="2">
        <f t="shared" si="163"/>
        <v>-1.1102230246251565E-16</v>
      </c>
      <c r="Q822" s="1">
        <v>334</v>
      </c>
      <c r="R822" s="1">
        <v>243</v>
      </c>
      <c r="S822" s="1">
        <v>988</v>
      </c>
      <c r="W822" s="1">
        <v>25</v>
      </c>
      <c r="Z822" t="s">
        <v>1058</v>
      </c>
      <c r="AA822" t="e">
        <f>#REF!</f>
        <v>#REF!</v>
      </c>
      <c r="AD822" s="35">
        <v>25</v>
      </c>
      <c r="AE822" s="37">
        <v>13</v>
      </c>
      <c r="AF822" s="37">
        <v>45</v>
      </c>
      <c r="AG822" s="41">
        <v>30665</v>
      </c>
      <c r="AH822" s="41">
        <f t="shared" si="154"/>
        <v>25013</v>
      </c>
      <c r="AI822" t="s">
        <v>918</v>
      </c>
    </row>
    <row r="823" spans="1:35" hidden="1" outlineLevel="1">
      <c r="A823" s="26" t="s">
        <v>1385</v>
      </c>
      <c r="B823" s="11" t="s">
        <v>939</v>
      </c>
      <c r="E823" s="1">
        <f t="shared" si="155"/>
        <v>9621</v>
      </c>
      <c r="F823" s="1">
        <v>6478</v>
      </c>
      <c r="G823" s="1">
        <v>4882</v>
      </c>
      <c r="H823" s="2"/>
      <c r="I823" s="2">
        <f t="shared" si="156"/>
        <v>0.50743165991061223</v>
      </c>
      <c r="J823" s="10">
        <f t="shared" si="157"/>
        <v>2</v>
      </c>
      <c r="K823" s="9">
        <f t="shared" si="158"/>
        <v>3</v>
      </c>
      <c r="L823" s="8">
        <f t="shared" si="159"/>
        <v>1</v>
      </c>
      <c r="M823" s="2">
        <f t="shared" si="160"/>
        <v>0.2867685271801268</v>
      </c>
      <c r="N823" s="2">
        <f t="shared" si="161"/>
        <v>0.16526348612410352</v>
      </c>
      <c r="O823" s="2">
        <f t="shared" si="162"/>
        <v>0.54796798669576963</v>
      </c>
      <c r="P823" s="2">
        <f t="shared" si="163"/>
        <v>0</v>
      </c>
      <c r="Q823" s="1">
        <v>2759</v>
      </c>
      <c r="R823" s="1">
        <v>1590</v>
      </c>
      <c r="S823" s="1">
        <v>5272</v>
      </c>
      <c r="W823" s="1">
        <v>61</v>
      </c>
      <c r="Z823" t="s">
        <v>2895</v>
      </c>
      <c r="AA823" t="e">
        <f>#REF!</f>
        <v>#REF!</v>
      </c>
      <c r="AD823" s="35">
        <v>25</v>
      </c>
      <c r="AE823" s="37">
        <v>17</v>
      </c>
      <c r="AF823" s="37">
        <v>100</v>
      </c>
      <c r="AG823" s="41">
        <v>30700</v>
      </c>
      <c r="AH823" s="41">
        <f t="shared" si="154"/>
        <v>25017</v>
      </c>
      <c r="AI823" t="s">
        <v>918</v>
      </c>
    </row>
    <row r="824" spans="1:35" hidden="1" outlineLevel="1">
      <c r="A824" s="26" t="s">
        <v>1386</v>
      </c>
      <c r="B824" s="11" t="s">
        <v>939</v>
      </c>
      <c r="E824" s="1">
        <f t="shared" si="155"/>
        <v>24415</v>
      </c>
      <c r="F824" s="1">
        <v>10486</v>
      </c>
      <c r="G824" s="1">
        <v>9746</v>
      </c>
      <c r="H824" s="2"/>
      <c r="I824" s="2">
        <f t="shared" si="156"/>
        <v>0.39918083145607208</v>
      </c>
      <c r="J824" s="10">
        <f t="shared" si="157"/>
        <v>1</v>
      </c>
      <c r="K824" s="9">
        <f t="shared" si="158"/>
        <v>3</v>
      </c>
      <c r="L824" s="8">
        <f t="shared" si="159"/>
        <v>2</v>
      </c>
      <c r="M824" s="2">
        <f t="shared" si="160"/>
        <v>0.46110997337702231</v>
      </c>
      <c r="N824" s="2">
        <f t="shared" si="161"/>
        <v>8.9494163424124515E-2</v>
      </c>
      <c r="O824" s="2">
        <f t="shared" si="162"/>
        <v>0.44939586319885316</v>
      </c>
      <c r="P824" s="2">
        <f t="shared" si="163"/>
        <v>0</v>
      </c>
      <c r="Q824" s="1">
        <v>11258</v>
      </c>
      <c r="R824" s="1">
        <v>2185</v>
      </c>
      <c r="S824" s="1">
        <v>10972</v>
      </c>
      <c r="W824" s="1">
        <v>225</v>
      </c>
      <c r="Z824" t="s">
        <v>1058</v>
      </c>
      <c r="AA824" t="e">
        <f>#REF!</f>
        <v>#REF!</v>
      </c>
      <c r="AD824" s="35">
        <v>25</v>
      </c>
      <c r="AE824" s="37">
        <v>13</v>
      </c>
      <c r="AF824" s="37">
        <v>50</v>
      </c>
      <c r="AG824" s="41">
        <v>30840</v>
      </c>
      <c r="AH824" s="41">
        <f t="shared" si="154"/>
        <v>25013</v>
      </c>
      <c r="AI824" t="s">
        <v>2943</v>
      </c>
    </row>
    <row r="825" spans="1:35" hidden="1" outlineLevel="1">
      <c r="A825" s="26" t="s">
        <v>1421</v>
      </c>
      <c r="B825" s="11" t="s">
        <v>939</v>
      </c>
      <c r="E825" s="1">
        <f t="shared" si="155"/>
        <v>3883</v>
      </c>
      <c r="F825" s="1">
        <v>2617</v>
      </c>
      <c r="G825" s="1">
        <v>1927</v>
      </c>
      <c r="H825" s="2"/>
      <c r="I825" s="2">
        <f t="shared" si="156"/>
        <v>0.49626577388617049</v>
      </c>
      <c r="J825" s="10">
        <f t="shared" si="157"/>
        <v>2</v>
      </c>
      <c r="K825" s="9">
        <f t="shared" si="158"/>
        <v>3</v>
      </c>
      <c r="L825" s="8">
        <f t="shared" si="159"/>
        <v>1</v>
      </c>
      <c r="M825" s="2">
        <f t="shared" si="160"/>
        <v>0.23023435488024724</v>
      </c>
      <c r="N825" s="2">
        <f t="shared" si="161"/>
        <v>0.1362348699459181</v>
      </c>
      <c r="O825" s="2">
        <f t="shared" si="162"/>
        <v>0.63353077517383471</v>
      </c>
      <c r="P825" s="2">
        <f t="shared" si="163"/>
        <v>-1.1102230246251565E-16</v>
      </c>
      <c r="Q825" s="1">
        <v>894</v>
      </c>
      <c r="R825" s="1">
        <v>529</v>
      </c>
      <c r="S825" s="1">
        <v>2460</v>
      </c>
      <c r="W825" s="1">
        <v>35</v>
      </c>
      <c r="Z825" s="11" t="s">
        <v>2820</v>
      </c>
      <c r="AA825" s="11" t="e">
        <f>#REF!</f>
        <v>#REF!</v>
      </c>
      <c r="AD825" s="35">
        <v>25</v>
      </c>
      <c r="AE825" s="37">
        <v>27</v>
      </c>
      <c r="AF825" s="37">
        <v>105</v>
      </c>
      <c r="AG825" s="41">
        <v>30945</v>
      </c>
      <c r="AH825" s="41">
        <f t="shared" si="154"/>
        <v>25027</v>
      </c>
      <c r="AI825" t="s">
        <v>918</v>
      </c>
    </row>
    <row r="826" spans="1:35" hidden="1" outlineLevel="1">
      <c r="A826" s="26" t="s">
        <v>1931</v>
      </c>
      <c r="B826" s="11" t="s">
        <v>939</v>
      </c>
      <c r="E826" s="1">
        <f t="shared" si="155"/>
        <v>8809</v>
      </c>
      <c r="F826" s="1">
        <v>6020</v>
      </c>
      <c r="G826" s="1">
        <v>4514</v>
      </c>
      <c r="H826" s="2"/>
      <c r="I826" s="2">
        <f t="shared" si="156"/>
        <v>0.5124304688386877</v>
      </c>
      <c r="J826" s="10">
        <f t="shared" si="157"/>
        <v>2</v>
      </c>
      <c r="K826" s="9">
        <f t="shared" si="158"/>
        <v>3</v>
      </c>
      <c r="L826" s="8">
        <f t="shared" si="159"/>
        <v>1</v>
      </c>
      <c r="M826" s="2">
        <f t="shared" si="160"/>
        <v>0.24020887728459531</v>
      </c>
      <c r="N826" s="2">
        <f t="shared" si="161"/>
        <v>0.21932114882506529</v>
      </c>
      <c r="O826" s="2">
        <f t="shared" si="162"/>
        <v>0.54046997389033946</v>
      </c>
      <c r="P826" s="2">
        <f t="shared" si="163"/>
        <v>0</v>
      </c>
      <c r="Q826" s="1">
        <v>2116</v>
      </c>
      <c r="R826" s="1">
        <v>1932</v>
      </c>
      <c r="S826" s="1">
        <v>4761</v>
      </c>
      <c r="W826" s="1">
        <v>38</v>
      </c>
      <c r="Z826" t="s">
        <v>2895</v>
      </c>
      <c r="AA826" t="e">
        <f>#REF!</f>
        <v>#REF!</v>
      </c>
      <c r="AD826" s="35">
        <v>25</v>
      </c>
      <c r="AE826" s="37">
        <v>17</v>
      </c>
      <c r="AF826" s="37">
        <v>105</v>
      </c>
      <c r="AG826" s="41">
        <v>31085</v>
      </c>
      <c r="AH826" s="41">
        <f t="shared" si="154"/>
        <v>25017</v>
      </c>
      <c r="AI826" t="s">
        <v>918</v>
      </c>
    </row>
    <row r="827" spans="1:35" hidden="1" outlineLevel="1">
      <c r="A827" s="26" t="s">
        <v>2618</v>
      </c>
      <c r="B827" s="11" t="s">
        <v>939</v>
      </c>
      <c r="E827" s="1">
        <f t="shared" si="155"/>
        <v>2772</v>
      </c>
      <c r="F827" s="1">
        <v>1923</v>
      </c>
      <c r="G827" s="1">
        <v>1742</v>
      </c>
      <c r="H827" s="2"/>
      <c r="I827" s="2">
        <f t="shared" si="156"/>
        <v>0.62842712842712845</v>
      </c>
      <c r="J827" s="10">
        <f t="shared" si="157"/>
        <v>2</v>
      </c>
      <c r="K827" s="9">
        <f t="shared" si="158"/>
        <v>3</v>
      </c>
      <c r="L827" s="8">
        <f t="shared" si="159"/>
        <v>1</v>
      </c>
      <c r="M827" s="2">
        <f t="shared" si="160"/>
        <v>0.17965367965367965</v>
      </c>
      <c r="N827" s="2">
        <f t="shared" si="161"/>
        <v>0.15512265512265513</v>
      </c>
      <c r="O827" s="2">
        <f t="shared" si="162"/>
        <v>0.66522366522366527</v>
      </c>
      <c r="P827" s="2">
        <f t="shared" si="163"/>
        <v>0</v>
      </c>
      <c r="Q827" s="1">
        <v>498</v>
      </c>
      <c r="R827" s="1">
        <v>430</v>
      </c>
      <c r="S827" s="1">
        <v>1844</v>
      </c>
      <c r="W827" s="1">
        <v>38</v>
      </c>
      <c r="Z827" s="11" t="s">
        <v>2820</v>
      </c>
      <c r="AA827" s="11" t="e">
        <f>#REF!</f>
        <v>#REF!</v>
      </c>
      <c r="AD827" s="35">
        <v>25</v>
      </c>
      <c r="AE827" s="37">
        <v>27</v>
      </c>
      <c r="AF827" s="37">
        <v>110</v>
      </c>
      <c r="AG827" s="41">
        <v>31435</v>
      </c>
      <c r="AH827" s="41">
        <f t="shared" si="154"/>
        <v>25027</v>
      </c>
      <c r="AI827" t="s">
        <v>918</v>
      </c>
    </row>
    <row r="828" spans="1:35" hidden="1" outlineLevel="1">
      <c r="A828" s="26" t="s">
        <v>1125</v>
      </c>
      <c r="B828" s="11" t="s">
        <v>939</v>
      </c>
      <c r="E828" s="1">
        <f t="shared" si="155"/>
        <v>11841</v>
      </c>
      <c r="F828" s="1">
        <v>6973</v>
      </c>
      <c r="G828" s="1">
        <v>5380</v>
      </c>
      <c r="H828" s="2"/>
      <c r="I828" s="2">
        <f t="shared" si="156"/>
        <v>0.45435351743940544</v>
      </c>
      <c r="J828" s="10">
        <f t="shared" si="157"/>
        <v>2</v>
      </c>
      <c r="K828" s="9">
        <f t="shared" si="158"/>
        <v>3</v>
      </c>
      <c r="L828" s="8">
        <f t="shared" si="159"/>
        <v>1</v>
      </c>
      <c r="M828" s="2">
        <f t="shared" si="160"/>
        <v>0.25183683810488977</v>
      </c>
      <c r="N828" s="2">
        <f t="shared" si="161"/>
        <v>0.12642513301241448</v>
      </c>
      <c r="O828" s="2">
        <f t="shared" si="162"/>
        <v>0.62173802888269569</v>
      </c>
      <c r="P828" s="2">
        <f t="shared" si="163"/>
        <v>0</v>
      </c>
      <c r="Q828" s="1">
        <v>2982</v>
      </c>
      <c r="R828" s="1">
        <v>1497</v>
      </c>
      <c r="S828" s="1">
        <v>7362</v>
      </c>
      <c r="W828" s="1">
        <v>110</v>
      </c>
      <c r="Z828" t="s">
        <v>2895</v>
      </c>
      <c r="AA828" t="e">
        <f>#REF!</f>
        <v>#REF!</v>
      </c>
      <c r="AD828" s="35">
        <v>25</v>
      </c>
      <c r="AE828" s="37">
        <v>17</v>
      </c>
      <c r="AF828" s="37">
        <v>110</v>
      </c>
      <c r="AG828" s="41">
        <v>31540</v>
      </c>
      <c r="AH828" s="41">
        <f t="shared" si="154"/>
        <v>25017</v>
      </c>
      <c r="AI828" t="s">
        <v>918</v>
      </c>
    </row>
    <row r="829" spans="1:35" hidden="1" outlineLevel="1">
      <c r="A829" s="26" t="s">
        <v>2619</v>
      </c>
      <c r="B829" s="11" t="s">
        <v>939</v>
      </c>
      <c r="E829" s="1">
        <f t="shared" si="155"/>
        <v>7680</v>
      </c>
      <c r="F829" s="1">
        <v>4506</v>
      </c>
      <c r="G829" s="1">
        <v>4352</v>
      </c>
      <c r="H829" s="2"/>
      <c r="I829" s="2">
        <f t="shared" si="156"/>
        <v>0.56666666666666665</v>
      </c>
      <c r="J829" s="10">
        <f t="shared" si="157"/>
        <v>2</v>
      </c>
      <c r="K829" s="9">
        <f t="shared" si="158"/>
        <v>3</v>
      </c>
      <c r="L829" s="8">
        <f t="shared" si="159"/>
        <v>1</v>
      </c>
      <c r="M829" s="2">
        <f t="shared" si="160"/>
        <v>0.36341145833333333</v>
      </c>
      <c r="N829" s="2">
        <f t="shared" si="161"/>
        <v>0.11471354166666667</v>
      </c>
      <c r="O829" s="2">
        <f t="shared" si="162"/>
        <v>0.52187499999999998</v>
      </c>
      <c r="P829" s="2">
        <f t="shared" si="163"/>
        <v>0</v>
      </c>
      <c r="Q829" s="1">
        <v>2791</v>
      </c>
      <c r="R829" s="1">
        <v>881</v>
      </c>
      <c r="S829" s="1">
        <v>4008</v>
      </c>
      <c r="W829" s="1">
        <v>74</v>
      </c>
      <c r="Z829" t="s">
        <v>2776</v>
      </c>
      <c r="AA829" t="e">
        <f>#REF!</f>
        <v>#REF!</v>
      </c>
      <c r="AD829" s="35">
        <v>25</v>
      </c>
      <c r="AE829" s="37">
        <v>23</v>
      </c>
      <c r="AF829" s="37">
        <v>55</v>
      </c>
      <c r="AG829" s="41">
        <v>31645</v>
      </c>
      <c r="AH829" s="41">
        <f t="shared" si="154"/>
        <v>25023</v>
      </c>
      <c r="AI829" t="s">
        <v>918</v>
      </c>
    </row>
    <row r="830" spans="1:35" hidden="1" outlineLevel="1">
      <c r="A830" s="26" t="s">
        <v>670</v>
      </c>
      <c r="B830" s="11" t="s">
        <v>939</v>
      </c>
      <c r="E830" s="1">
        <f t="shared" si="155"/>
        <v>1267</v>
      </c>
      <c r="F830" s="1">
        <v>750</v>
      </c>
      <c r="G830" s="1">
        <v>719</v>
      </c>
      <c r="H830" s="2"/>
      <c r="I830" s="2">
        <f t="shared" si="156"/>
        <v>0.56748224151539073</v>
      </c>
      <c r="J830" s="10">
        <f t="shared" si="157"/>
        <v>2</v>
      </c>
      <c r="K830" s="9">
        <f t="shared" si="158"/>
        <v>3</v>
      </c>
      <c r="L830" s="8">
        <f t="shared" si="159"/>
        <v>1</v>
      </c>
      <c r="M830" s="2">
        <f t="shared" si="160"/>
        <v>0.19021310181531176</v>
      </c>
      <c r="N830" s="2">
        <f t="shared" si="161"/>
        <v>0.12943962115232832</v>
      </c>
      <c r="O830" s="2">
        <f t="shared" si="162"/>
        <v>0.68034727703235987</v>
      </c>
      <c r="P830" s="2">
        <f t="shared" si="163"/>
        <v>1.1102230246251565E-16</v>
      </c>
      <c r="Q830" s="1">
        <v>241</v>
      </c>
      <c r="R830" s="1">
        <v>164</v>
      </c>
      <c r="S830" s="1">
        <v>862</v>
      </c>
      <c r="W830" s="1">
        <v>23</v>
      </c>
      <c r="Z830" t="s">
        <v>333</v>
      </c>
      <c r="AA830" t="e">
        <f>#REF!</f>
        <v>#REF!</v>
      </c>
      <c r="AD830" s="35">
        <v>25</v>
      </c>
      <c r="AE830" s="37">
        <v>15</v>
      </c>
      <c r="AF830" s="37">
        <v>50</v>
      </c>
      <c r="AG830" s="41">
        <v>31785</v>
      </c>
      <c r="AH830" s="41">
        <f t="shared" si="154"/>
        <v>25015</v>
      </c>
      <c r="AI830" t="s">
        <v>918</v>
      </c>
    </row>
    <row r="831" spans="1:35" hidden="1" outlineLevel="1">
      <c r="A831" s="26" t="s">
        <v>729</v>
      </c>
      <c r="B831" s="11" t="s">
        <v>939</v>
      </c>
      <c r="E831" s="1">
        <f t="shared" si="155"/>
        <v>9576</v>
      </c>
      <c r="F831" s="1">
        <v>6282</v>
      </c>
      <c r="G831" s="1">
        <v>6073</v>
      </c>
      <c r="H831" s="2"/>
      <c r="I831" s="2">
        <f t="shared" si="156"/>
        <v>0.63418964076858819</v>
      </c>
      <c r="J831" s="10">
        <f t="shared" si="157"/>
        <v>2</v>
      </c>
      <c r="K831" s="9">
        <f t="shared" si="158"/>
        <v>3</v>
      </c>
      <c r="L831" s="8">
        <f t="shared" si="159"/>
        <v>1</v>
      </c>
      <c r="M831" s="2">
        <f t="shared" si="160"/>
        <v>0.20875104427736008</v>
      </c>
      <c r="N831" s="2">
        <f t="shared" si="161"/>
        <v>0.16342940685045948</v>
      </c>
      <c r="O831" s="2">
        <f t="shared" si="162"/>
        <v>0.6278195488721805</v>
      </c>
      <c r="P831" s="2">
        <f t="shared" si="163"/>
        <v>-1.1102230246251565E-16</v>
      </c>
      <c r="Q831" s="1">
        <v>1999</v>
      </c>
      <c r="R831" s="1">
        <v>1565</v>
      </c>
      <c r="S831" s="1">
        <v>6012</v>
      </c>
      <c r="W831" s="1">
        <v>4</v>
      </c>
      <c r="Z831" t="s">
        <v>2532</v>
      </c>
      <c r="AA831" t="e">
        <f>#REF!</f>
        <v>#REF!</v>
      </c>
      <c r="AD831" s="35">
        <v>25</v>
      </c>
      <c r="AE831" s="37">
        <v>9</v>
      </c>
      <c r="AF831" s="37">
        <v>60</v>
      </c>
      <c r="AG831" s="41">
        <v>32310</v>
      </c>
      <c r="AH831" s="41">
        <f t="shared" ref="AH831:AH894" si="164">AD831*1000+AE831</f>
        <v>25009</v>
      </c>
      <c r="AI831" t="s">
        <v>918</v>
      </c>
    </row>
    <row r="832" spans="1:35" hidden="1" outlineLevel="1">
      <c r="A832" s="26" t="s">
        <v>1787</v>
      </c>
      <c r="B832" s="11" t="s">
        <v>939</v>
      </c>
      <c r="E832" s="1">
        <f t="shared" si="155"/>
        <v>8143</v>
      </c>
      <c r="F832" s="1">
        <v>5069</v>
      </c>
      <c r="G832" s="1">
        <v>4838</v>
      </c>
      <c r="H832" s="2"/>
      <c r="I832" s="2">
        <f t="shared" si="156"/>
        <v>0.59412992754513083</v>
      </c>
      <c r="J832" s="10">
        <f t="shared" si="157"/>
        <v>2</v>
      </c>
      <c r="K832" s="9">
        <f t="shared" si="158"/>
        <v>3</v>
      </c>
      <c r="L832" s="8">
        <f t="shared" si="159"/>
        <v>1</v>
      </c>
      <c r="M832" s="2">
        <f t="shared" si="160"/>
        <v>0.26034630971386469</v>
      </c>
      <c r="N832" s="2">
        <f t="shared" si="161"/>
        <v>0.18236522166277785</v>
      </c>
      <c r="O832" s="2">
        <f t="shared" si="162"/>
        <v>0.55728846862335746</v>
      </c>
      <c r="P832" s="2">
        <f t="shared" si="163"/>
        <v>0</v>
      </c>
      <c r="Q832" s="1">
        <v>2120</v>
      </c>
      <c r="R832" s="1">
        <v>1485</v>
      </c>
      <c r="S832" s="1">
        <v>4538</v>
      </c>
      <c r="W832" s="1">
        <v>61</v>
      </c>
      <c r="Z832" t="s">
        <v>2776</v>
      </c>
      <c r="AA832" t="e">
        <f>#REF!</f>
        <v>#REF!</v>
      </c>
      <c r="AD832" s="35">
        <v>25</v>
      </c>
      <c r="AE832" s="37">
        <v>23</v>
      </c>
      <c r="AF832" s="37">
        <v>60</v>
      </c>
      <c r="AG832" s="41">
        <v>33220</v>
      </c>
      <c r="AH832" s="41">
        <f t="shared" si="164"/>
        <v>25023</v>
      </c>
      <c r="AI832" t="s">
        <v>918</v>
      </c>
    </row>
    <row r="833" spans="1:35" hidden="1" outlineLevel="1">
      <c r="A833" s="26" t="s">
        <v>992</v>
      </c>
      <c r="B833" s="11" t="s">
        <v>939</v>
      </c>
      <c r="E833" s="1">
        <f t="shared" si="155"/>
        <v>6830</v>
      </c>
      <c r="F833" s="1">
        <v>4086</v>
      </c>
      <c r="G833" s="1">
        <v>2944</v>
      </c>
      <c r="H833" s="2"/>
      <c r="I833" s="2">
        <f t="shared" si="156"/>
        <v>0.43103953147877011</v>
      </c>
      <c r="J833" s="10">
        <f t="shared" si="157"/>
        <v>2</v>
      </c>
      <c r="K833" s="9">
        <f t="shared" si="158"/>
        <v>3</v>
      </c>
      <c r="L833" s="8">
        <f t="shared" si="159"/>
        <v>1</v>
      </c>
      <c r="M833" s="2">
        <f t="shared" si="160"/>
        <v>0.20497803806734993</v>
      </c>
      <c r="N833" s="2">
        <f t="shared" si="161"/>
        <v>0.18067349926793558</v>
      </c>
      <c r="O833" s="2">
        <f t="shared" si="162"/>
        <v>0.61434846266471455</v>
      </c>
      <c r="P833" s="2">
        <f t="shared" si="163"/>
        <v>-1.1102230246251565E-16</v>
      </c>
      <c r="Q833" s="1">
        <v>1400</v>
      </c>
      <c r="R833" s="1">
        <v>1234</v>
      </c>
      <c r="S833" s="1">
        <v>4196</v>
      </c>
      <c r="W833" s="1">
        <v>73</v>
      </c>
      <c r="Z833" t="s">
        <v>2776</v>
      </c>
      <c r="AA833" t="e">
        <f>#REF!</f>
        <v>#REF!</v>
      </c>
      <c r="AD833" s="35">
        <v>25</v>
      </c>
      <c r="AE833" s="37">
        <v>23</v>
      </c>
      <c r="AF833" s="37">
        <v>65</v>
      </c>
      <c r="AG833" s="41">
        <v>33920</v>
      </c>
      <c r="AH833" s="41">
        <f t="shared" si="164"/>
        <v>25023</v>
      </c>
      <c r="AI833" t="s">
        <v>918</v>
      </c>
    </row>
    <row r="834" spans="1:35" hidden="1" outlineLevel="1">
      <c r="A834" s="26" t="s">
        <v>2846</v>
      </c>
      <c r="B834" s="11" t="s">
        <v>939</v>
      </c>
      <c r="E834" s="1">
        <f t="shared" si="155"/>
        <v>4274</v>
      </c>
      <c r="F834" s="1">
        <v>2649</v>
      </c>
      <c r="G834" s="1">
        <v>1867</v>
      </c>
      <c r="H834" s="2"/>
      <c r="I834" s="2">
        <f t="shared" si="156"/>
        <v>0.4368273280299485</v>
      </c>
      <c r="J834" s="10">
        <f t="shared" si="157"/>
        <v>2</v>
      </c>
      <c r="K834" s="9">
        <f t="shared" si="158"/>
        <v>3</v>
      </c>
      <c r="L834" s="8">
        <f t="shared" si="159"/>
        <v>1</v>
      </c>
      <c r="M834" s="2">
        <f t="shared" si="160"/>
        <v>0.19864295741693963</v>
      </c>
      <c r="N834" s="2">
        <f t="shared" si="161"/>
        <v>0.17828731867103417</v>
      </c>
      <c r="O834" s="2">
        <f t="shared" si="162"/>
        <v>0.6230697239120262</v>
      </c>
      <c r="P834" s="2">
        <f t="shared" si="163"/>
        <v>0</v>
      </c>
      <c r="Q834" s="1">
        <v>849</v>
      </c>
      <c r="R834" s="1">
        <v>762</v>
      </c>
      <c r="S834" s="1">
        <v>2663</v>
      </c>
      <c r="W834" s="1">
        <v>41</v>
      </c>
      <c r="Z834" s="11" t="s">
        <v>2820</v>
      </c>
      <c r="AA834" s="11" t="e">
        <f>#REF!</f>
        <v>#REF!</v>
      </c>
      <c r="AD834" s="35">
        <v>25</v>
      </c>
      <c r="AE834" s="37">
        <v>27</v>
      </c>
      <c r="AF834" s="37">
        <v>115</v>
      </c>
      <c r="AG834" s="41">
        <v>34165</v>
      </c>
      <c r="AH834" s="41">
        <f t="shared" si="164"/>
        <v>25027</v>
      </c>
      <c r="AI834" t="s">
        <v>918</v>
      </c>
    </row>
    <row r="835" spans="1:35" hidden="1" outlineLevel="1">
      <c r="A835" s="26" t="s">
        <v>2187</v>
      </c>
      <c r="B835" s="11" t="s">
        <v>939</v>
      </c>
      <c r="E835" s="1">
        <f t="shared" si="155"/>
        <v>2061</v>
      </c>
      <c r="F835" s="1">
        <v>1075</v>
      </c>
      <c r="G835" s="1">
        <v>1032</v>
      </c>
      <c r="H835" s="2"/>
      <c r="I835" s="2">
        <f t="shared" si="156"/>
        <v>0.50072780203784573</v>
      </c>
      <c r="J835" s="10">
        <f t="shared" si="157"/>
        <v>2</v>
      </c>
      <c r="K835" s="9">
        <f t="shared" si="158"/>
        <v>3</v>
      </c>
      <c r="L835" s="8">
        <f t="shared" si="159"/>
        <v>1</v>
      </c>
      <c r="M835" s="2">
        <f t="shared" si="160"/>
        <v>0.27996118389131491</v>
      </c>
      <c r="N835" s="2">
        <f t="shared" si="161"/>
        <v>0.10528869480834546</v>
      </c>
      <c r="O835" s="2">
        <f t="shared" si="162"/>
        <v>0.61475012130033968</v>
      </c>
      <c r="P835" s="2">
        <f t="shared" si="163"/>
        <v>-1.1102230246251565E-16</v>
      </c>
      <c r="Q835" s="1">
        <v>577</v>
      </c>
      <c r="R835" s="1">
        <v>217</v>
      </c>
      <c r="S835" s="1">
        <v>1267</v>
      </c>
      <c r="W835" s="1">
        <v>8</v>
      </c>
      <c r="Z835" t="s">
        <v>2305</v>
      </c>
      <c r="AA835" t="e">
        <f>#REF!</f>
        <v>#REF!</v>
      </c>
      <c r="AD835" s="35">
        <v>25</v>
      </c>
      <c r="AE835" s="37">
        <v>3</v>
      </c>
      <c r="AF835" s="37">
        <v>60</v>
      </c>
      <c r="AG835" s="41">
        <v>34340</v>
      </c>
      <c r="AH835" s="41">
        <f t="shared" si="164"/>
        <v>25003</v>
      </c>
      <c r="AI835" t="s">
        <v>918</v>
      </c>
    </row>
    <row r="836" spans="1:35" hidden="1" outlineLevel="1">
      <c r="A836" s="26" t="s">
        <v>1613</v>
      </c>
      <c r="B836" s="11" t="s">
        <v>939</v>
      </c>
      <c r="E836" s="1">
        <f t="shared" si="155"/>
        <v>33774</v>
      </c>
      <c r="F836" s="1">
        <v>12767</v>
      </c>
      <c r="G836" s="1">
        <v>9200</v>
      </c>
      <c r="H836" s="2"/>
      <c r="I836" s="2">
        <f t="shared" si="156"/>
        <v>0.27239888671759344</v>
      </c>
      <c r="J836" s="10">
        <f t="shared" si="157"/>
        <v>1</v>
      </c>
      <c r="K836" s="9">
        <f t="shared" si="158"/>
        <v>3</v>
      </c>
      <c r="L836" s="8">
        <f t="shared" si="159"/>
        <v>2</v>
      </c>
      <c r="M836" s="2">
        <f t="shared" si="160"/>
        <v>0.53040800615858352</v>
      </c>
      <c r="N836" s="2">
        <f t="shared" si="161"/>
        <v>8.7374903772132403E-2</v>
      </c>
      <c r="O836" s="2">
        <f t="shared" si="162"/>
        <v>0.38221709006928406</v>
      </c>
      <c r="P836" s="2">
        <f t="shared" si="163"/>
        <v>0</v>
      </c>
      <c r="Q836" s="1">
        <v>17914</v>
      </c>
      <c r="R836" s="1">
        <v>2951</v>
      </c>
      <c r="S836" s="1">
        <v>12909</v>
      </c>
      <c r="W836" s="1">
        <v>276</v>
      </c>
      <c r="Z836" t="s">
        <v>2532</v>
      </c>
      <c r="AA836" t="e">
        <f>#REF!</f>
        <v>#REF!</v>
      </c>
      <c r="AD836" s="35">
        <v>25</v>
      </c>
      <c r="AE836" s="37">
        <v>9</v>
      </c>
      <c r="AF836" s="37">
        <v>65</v>
      </c>
      <c r="AG836" s="41">
        <v>34550</v>
      </c>
      <c r="AH836" s="41">
        <f t="shared" si="164"/>
        <v>25009</v>
      </c>
      <c r="AI836" t="s">
        <v>2943</v>
      </c>
    </row>
    <row r="837" spans="1:35" hidden="1" outlineLevel="1">
      <c r="A837" s="26" t="s">
        <v>2113</v>
      </c>
      <c r="B837" s="11" t="s">
        <v>939</v>
      </c>
      <c r="E837" s="1">
        <f t="shared" si="155"/>
        <v>3884</v>
      </c>
      <c r="F837" s="1">
        <v>2135</v>
      </c>
      <c r="G837" s="1">
        <v>2036</v>
      </c>
      <c r="H837" s="2"/>
      <c r="I837" s="2">
        <f t="shared" si="156"/>
        <v>0.52420185375901129</v>
      </c>
      <c r="J837" s="10">
        <f t="shared" si="157"/>
        <v>2</v>
      </c>
      <c r="K837" s="9">
        <f t="shared" si="158"/>
        <v>3</v>
      </c>
      <c r="L837" s="8">
        <f t="shared" si="159"/>
        <v>1</v>
      </c>
      <c r="M837" s="2">
        <f t="shared" si="160"/>
        <v>0.2924819773429454</v>
      </c>
      <c r="N837" s="2">
        <f t="shared" si="161"/>
        <v>9.1658084449021626E-2</v>
      </c>
      <c r="O837" s="2">
        <f t="shared" si="162"/>
        <v>0.61585993820803298</v>
      </c>
      <c r="P837" s="2">
        <f t="shared" si="163"/>
        <v>0</v>
      </c>
      <c r="Q837" s="1">
        <v>1136</v>
      </c>
      <c r="R837" s="1">
        <v>356</v>
      </c>
      <c r="S837" s="1">
        <v>2392</v>
      </c>
      <c r="W837" s="1">
        <v>28</v>
      </c>
      <c r="Z837" t="s">
        <v>2305</v>
      </c>
      <c r="AA837" t="e">
        <f>#REF!</f>
        <v>#REF!</v>
      </c>
      <c r="AD837" s="35">
        <v>25</v>
      </c>
      <c r="AE837" s="37">
        <v>3</v>
      </c>
      <c r="AF837" s="37">
        <v>65</v>
      </c>
      <c r="AG837" s="41">
        <v>34655</v>
      </c>
      <c r="AH837" s="41">
        <f t="shared" si="164"/>
        <v>25003</v>
      </c>
      <c r="AI837" t="s">
        <v>918</v>
      </c>
    </row>
    <row r="838" spans="1:35" hidden="1" outlineLevel="1">
      <c r="A838" s="26" t="s">
        <v>489</v>
      </c>
      <c r="B838" s="11" t="s">
        <v>939</v>
      </c>
      <c r="E838" s="1">
        <f t="shared" si="155"/>
        <v>6943</v>
      </c>
      <c r="F838" s="1">
        <v>4044</v>
      </c>
      <c r="G838" s="1">
        <v>3163</v>
      </c>
      <c r="H838" s="2"/>
      <c r="I838" s="2">
        <f t="shared" si="156"/>
        <v>0.45556675788564022</v>
      </c>
      <c r="J838" s="10">
        <f t="shared" si="157"/>
        <v>2</v>
      </c>
      <c r="K838" s="9">
        <f t="shared" si="158"/>
        <v>3</v>
      </c>
      <c r="L838" s="8">
        <f t="shared" si="159"/>
        <v>1</v>
      </c>
      <c r="M838" s="2">
        <f t="shared" si="160"/>
        <v>0.33213308368140571</v>
      </c>
      <c r="N838" s="2">
        <f t="shared" si="161"/>
        <v>0.11666426616736281</v>
      </c>
      <c r="O838" s="2">
        <f t="shared" si="162"/>
        <v>0.55120265015123149</v>
      </c>
      <c r="P838" s="2">
        <f t="shared" si="163"/>
        <v>0</v>
      </c>
      <c r="Q838" s="1">
        <v>2306</v>
      </c>
      <c r="R838" s="1">
        <v>810</v>
      </c>
      <c r="S838" s="1">
        <v>3827</v>
      </c>
      <c r="W838" s="1">
        <v>56</v>
      </c>
      <c r="Z838" s="11" t="s">
        <v>2820</v>
      </c>
      <c r="AA838" s="11" t="e">
        <f>#REF!</f>
        <v>#REF!</v>
      </c>
      <c r="AD838" s="35">
        <v>25</v>
      </c>
      <c r="AE838" s="37">
        <v>27</v>
      </c>
      <c r="AF838" s="37">
        <v>120</v>
      </c>
      <c r="AG838" s="41">
        <v>34795</v>
      </c>
      <c r="AH838" s="41">
        <f t="shared" si="164"/>
        <v>25027</v>
      </c>
      <c r="AI838" t="s">
        <v>918</v>
      </c>
    </row>
    <row r="839" spans="1:35" hidden="1" outlineLevel="1">
      <c r="A839" s="26" t="s">
        <v>1846</v>
      </c>
      <c r="B839" s="11" t="s">
        <v>939</v>
      </c>
      <c r="E839" s="1">
        <f t="shared" si="155"/>
        <v>3664</v>
      </c>
      <c r="F839" s="1">
        <v>2425</v>
      </c>
      <c r="G839" s="1">
        <v>2306</v>
      </c>
      <c r="H839" s="2"/>
      <c r="I839" s="2">
        <f t="shared" si="156"/>
        <v>0.62936681222707425</v>
      </c>
      <c r="J839" s="10">
        <f t="shared" si="157"/>
        <v>1</v>
      </c>
      <c r="K839" s="9">
        <f t="shared" si="158"/>
        <v>3</v>
      </c>
      <c r="L839" s="8">
        <f t="shared" si="159"/>
        <v>2</v>
      </c>
      <c r="M839" s="2">
        <f t="shared" si="160"/>
        <v>0.4306768558951965</v>
      </c>
      <c r="N839" s="2">
        <f t="shared" si="161"/>
        <v>0.14683406113537117</v>
      </c>
      <c r="O839" s="2">
        <f t="shared" si="162"/>
        <v>0.42248908296943233</v>
      </c>
      <c r="P839" s="2">
        <f t="shared" si="163"/>
        <v>-5.5511151231257827E-17</v>
      </c>
      <c r="Q839" s="1">
        <v>1578</v>
      </c>
      <c r="R839" s="1">
        <v>538</v>
      </c>
      <c r="S839" s="1">
        <v>1548</v>
      </c>
      <c r="W839" s="1">
        <v>36</v>
      </c>
      <c r="Z839" t="s">
        <v>2305</v>
      </c>
      <c r="AA839" t="e">
        <f>#REF!</f>
        <v>#REF!</v>
      </c>
      <c r="AD839" s="35">
        <v>25</v>
      </c>
      <c r="AE839" s="37">
        <v>3</v>
      </c>
      <c r="AF839" s="37">
        <v>70</v>
      </c>
      <c r="AG839" s="41">
        <v>34970</v>
      </c>
      <c r="AH839" s="41">
        <f t="shared" si="164"/>
        <v>25003</v>
      </c>
      <c r="AI839" t="s">
        <v>918</v>
      </c>
    </row>
    <row r="840" spans="1:35" hidden="1" outlineLevel="1">
      <c r="A840" s="26" t="s">
        <v>2344</v>
      </c>
      <c r="B840" s="11" t="s">
        <v>939</v>
      </c>
      <c r="E840" s="1">
        <f t="shared" si="155"/>
        <v>26539</v>
      </c>
      <c r="F840" s="1">
        <v>13496</v>
      </c>
      <c r="G840" s="1">
        <v>12546</v>
      </c>
      <c r="H840" s="2"/>
      <c r="I840" s="2">
        <f t="shared" si="156"/>
        <v>0.47273823429669543</v>
      </c>
      <c r="J840" s="10">
        <f t="shared" si="157"/>
        <v>2</v>
      </c>
      <c r="K840" s="9">
        <f t="shared" si="158"/>
        <v>3</v>
      </c>
      <c r="L840" s="8">
        <f t="shared" si="159"/>
        <v>1</v>
      </c>
      <c r="M840" s="2">
        <f t="shared" si="160"/>
        <v>0.30253589057613323</v>
      </c>
      <c r="N840" s="2">
        <f t="shared" si="161"/>
        <v>0.12008741851614604</v>
      </c>
      <c r="O840" s="2">
        <f t="shared" si="162"/>
        <v>0.5773766909077207</v>
      </c>
      <c r="P840" s="2">
        <f t="shared" si="163"/>
        <v>0</v>
      </c>
      <c r="Q840" s="1">
        <v>8029</v>
      </c>
      <c r="R840" s="1">
        <v>3187</v>
      </c>
      <c r="S840" s="1">
        <v>15323</v>
      </c>
      <c r="W840" s="1">
        <v>235</v>
      </c>
      <c r="Z840" s="11" t="s">
        <v>2820</v>
      </c>
      <c r="AA840" s="11" t="e">
        <f>#REF!</f>
        <v>#REF!</v>
      </c>
      <c r="AD840" s="35">
        <v>25</v>
      </c>
      <c r="AE840" s="37">
        <v>27</v>
      </c>
      <c r="AF840" s="37">
        <v>125</v>
      </c>
      <c r="AG840" s="41">
        <v>35075</v>
      </c>
      <c r="AH840" s="41">
        <f t="shared" si="164"/>
        <v>25027</v>
      </c>
      <c r="AI840" t="s">
        <v>2943</v>
      </c>
    </row>
    <row r="841" spans="1:35" hidden="1" outlineLevel="1">
      <c r="A841" s="26" t="s">
        <v>2089</v>
      </c>
      <c r="B841" s="11" t="s">
        <v>939</v>
      </c>
      <c r="E841" s="1">
        <f t="shared" si="155"/>
        <v>1350</v>
      </c>
      <c r="F841" s="1">
        <v>946</v>
      </c>
      <c r="G841" s="1">
        <v>919</v>
      </c>
      <c r="H841" s="2"/>
      <c r="I841" s="2">
        <f t="shared" si="156"/>
        <v>0.68074074074074076</v>
      </c>
      <c r="J841" s="10">
        <f t="shared" si="157"/>
        <v>1</v>
      </c>
      <c r="K841" s="9">
        <f t="shared" si="158"/>
        <v>3</v>
      </c>
      <c r="L841" s="8">
        <f t="shared" si="159"/>
        <v>2</v>
      </c>
      <c r="M841" s="2">
        <f t="shared" si="160"/>
        <v>0.47259259259259262</v>
      </c>
      <c r="N841" s="2">
        <f t="shared" si="161"/>
        <v>9.1111111111111115E-2</v>
      </c>
      <c r="O841" s="2">
        <f t="shared" si="162"/>
        <v>0.43629629629629629</v>
      </c>
      <c r="P841" s="2">
        <f t="shared" si="163"/>
        <v>-1.1102230246251565E-16</v>
      </c>
      <c r="Q841" s="1">
        <v>638</v>
      </c>
      <c r="R841" s="1">
        <v>123</v>
      </c>
      <c r="S841" s="1">
        <v>589</v>
      </c>
      <c r="W841" s="1">
        <v>24</v>
      </c>
      <c r="Z841" t="s">
        <v>2014</v>
      </c>
      <c r="AA841" t="e">
        <f>#REF!</f>
        <v>#REF!</v>
      </c>
      <c r="AD841" s="35">
        <v>25</v>
      </c>
      <c r="AE841" s="37">
        <v>11</v>
      </c>
      <c r="AF841" s="37">
        <v>65</v>
      </c>
      <c r="AG841" s="41">
        <v>35180</v>
      </c>
      <c r="AH841" s="41">
        <f t="shared" si="164"/>
        <v>25011</v>
      </c>
      <c r="AI841" t="s">
        <v>918</v>
      </c>
    </row>
    <row r="842" spans="1:35" hidden="1" outlineLevel="1">
      <c r="A842" s="26" t="s">
        <v>2951</v>
      </c>
      <c r="B842" s="11" t="s">
        <v>939</v>
      </c>
      <c r="E842" s="1">
        <f t="shared" si="155"/>
        <v>19998</v>
      </c>
      <c r="F842" s="1">
        <v>14146</v>
      </c>
      <c r="G842" s="1">
        <v>10907</v>
      </c>
      <c r="H842" s="2"/>
      <c r="I842" s="2">
        <f t="shared" si="156"/>
        <v>0.54540454045404541</v>
      </c>
      <c r="J842" s="10">
        <f t="shared" si="157"/>
        <v>2</v>
      </c>
      <c r="K842" s="9">
        <f t="shared" si="158"/>
        <v>3</v>
      </c>
      <c r="L842" s="8">
        <f t="shared" si="159"/>
        <v>1</v>
      </c>
      <c r="M842" s="2">
        <f t="shared" si="160"/>
        <v>0.40384038403840383</v>
      </c>
      <c r="N842" s="2">
        <f t="shared" si="161"/>
        <v>0.12506250625062507</v>
      </c>
      <c r="O842" s="2">
        <f t="shared" si="162"/>
        <v>0.47109710971097107</v>
      </c>
      <c r="P842" s="2">
        <f t="shared" si="163"/>
        <v>0</v>
      </c>
      <c r="Q842" s="1">
        <v>8076</v>
      </c>
      <c r="R842" s="1">
        <v>2501</v>
      </c>
      <c r="S842" s="1">
        <v>9421</v>
      </c>
      <c r="W842" s="1">
        <v>90</v>
      </c>
      <c r="Z842" t="s">
        <v>2895</v>
      </c>
      <c r="AA842" t="e">
        <f>#REF!</f>
        <v>#REF!</v>
      </c>
      <c r="AD842" s="35">
        <v>25</v>
      </c>
      <c r="AE842" s="37">
        <v>17</v>
      </c>
      <c r="AF842" s="37">
        <v>115</v>
      </c>
      <c r="AG842" s="41">
        <v>35215</v>
      </c>
      <c r="AH842" s="41">
        <f t="shared" si="164"/>
        <v>25017</v>
      </c>
      <c r="AI842" t="s">
        <v>918</v>
      </c>
    </row>
    <row r="843" spans="1:35" hidden="1" outlineLevel="1">
      <c r="A843" s="26" t="s">
        <v>2429</v>
      </c>
      <c r="B843" s="11" t="s">
        <v>939</v>
      </c>
      <c r="E843" s="1">
        <f t="shared" si="155"/>
        <v>541</v>
      </c>
      <c r="F843" s="1">
        <v>352</v>
      </c>
      <c r="G843" s="1">
        <v>341</v>
      </c>
      <c r="H843" s="2"/>
      <c r="I843" s="2">
        <f t="shared" si="156"/>
        <v>0.63031423290203326</v>
      </c>
      <c r="J843" s="10">
        <f t="shared" si="157"/>
        <v>2</v>
      </c>
      <c r="K843" s="9">
        <f t="shared" si="158"/>
        <v>3</v>
      </c>
      <c r="L843" s="8">
        <f t="shared" si="159"/>
        <v>1</v>
      </c>
      <c r="M843" s="2">
        <f t="shared" si="160"/>
        <v>0.22920517560073936</v>
      </c>
      <c r="N843" s="2">
        <f t="shared" si="161"/>
        <v>0.16820702402957485</v>
      </c>
      <c r="O843" s="2">
        <f t="shared" si="162"/>
        <v>0.60258780036968573</v>
      </c>
      <c r="P843" s="2">
        <f t="shared" si="163"/>
        <v>0</v>
      </c>
      <c r="Q843" s="1">
        <v>124</v>
      </c>
      <c r="R843" s="1">
        <v>91</v>
      </c>
      <c r="S843" s="1">
        <v>326</v>
      </c>
      <c r="W843" s="1">
        <v>1</v>
      </c>
      <c r="Z843" t="s">
        <v>2014</v>
      </c>
      <c r="AA843" t="e">
        <f>#REF!</f>
        <v>#REF!</v>
      </c>
      <c r="AD843" s="35">
        <v>25</v>
      </c>
      <c r="AE843" s="37">
        <v>11</v>
      </c>
      <c r="AF843" s="37">
        <v>70</v>
      </c>
      <c r="AG843" s="41">
        <v>35285</v>
      </c>
      <c r="AH843" s="41">
        <f t="shared" si="164"/>
        <v>25011</v>
      </c>
      <c r="AI843" t="s">
        <v>918</v>
      </c>
    </row>
    <row r="844" spans="1:35" hidden="1" outlineLevel="1">
      <c r="A844" s="26" t="s">
        <v>1886</v>
      </c>
      <c r="B844" s="11" t="s">
        <v>939</v>
      </c>
      <c r="E844" s="1">
        <f t="shared" si="155"/>
        <v>4074</v>
      </c>
      <c r="F844" s="1">
        <v>2764</v>
      </c>
      <c r="G844" s="1">
        <v>2195</v>
      </c>
      <c r="H844" s="2"/>
      <c r="I844" s="2">
        <f t="shared" si="156"/>
        <v>0.53878252331860577</v>
      </c>
      <c r="J844" s="10">
        <f t="shared" si="157"/>
        <v>2</v>
      </c>
      <c r="K844" s="9">
        <f t="shared" si="158"/>
        <v>3</v>
      </c>
      <c r="L844" s="8">
        <f t="shared" si="159"/>
        <v>1</v>
      </c>
      <c r="M844" s="2">
        <f t="shared" si="160"/>
        <v>0.33652430044182624</v>
      </c>
      <c r="N844" s="2">
        <f t="shared" si="161"/>
        <v>0.14334806087383406</v>
      </c>
      <c r="O844" s="2">
        <f t="shared" si="162"/>
        <v>0.52012763868433975</v>
      </c>
      <c r="P844" s="2">
        <f t="shared" si="163"/>
        <v>-1.1102230246251565E-16</v>
      </c>
      <c r="Q844" s="1">
        <v>1371</v>
      </c>
      <c r="R844" s="1">
        <v>584</v>
      </c>
      <c r="S844" s="1">
        <v>2119</v>
      </c>
      <c r="W844" s="1">
        <v>27</v>
      </c>
      <c r="Z844" t="s">
        <v>2895</v>
      </c>
      <c r="AA844" t="e">
        <f>#REF!</f>
        <v>#REF!</v>
      </c>
      <c r="AD844" s="35">
        <v>25</v>
      </c>
      <c r="AE844" s="37">
        <v>17</v>
      </c>
      <c r="AF844" s="37">
        <v>120</v>
      </c>
      <c r="AG844" s="41">
        <v>35425</v>
      </c>
      <c r="AH844" s="41">
        <f t="shared" si="164"/>
        <v>25017</v>
      </c>
      <c r="AI844" t="s">
        <v>918</v>
      </c>
    </row>
    <row r="845" spans="1:35" hidden="1" outlineLevel="1">
      <c r="A845" s="26" t="s">
        <v>2430</v>
      </c>
      <c r="B845" s="11" t="s">
        <v>939</v>
      </c>
      <c r="E845" s="1">
        <f t="shared" si="155"/>
        <v>5516</v>
      </c>
      <c r="F845" s="1">
        <v>3882</v>
      </c>
      <c r="G845" s="1">
        <v>2977</v>
      </c>
      <c r="H845" s="2"/>
      <c r="I845" s="2">
        <f t="shared" si="156"/>
        <v>0.53970268310369829</v>
      </c>
      <c r="J845" s="10">
        <f t="shared" si="157"/>
        <v>2</v>
      </c>
      <c r="K845" s="9">
        <f t="shared" si="158"/>
        <v>3</v>
      </c>
      <c r="L845" s="8">
        <f t="shared" si="159"/>
        <v>1</v>
      </c>
      <c r="M845" s="2">
        <f t="shared" si="160"/>
        <v>0.24129804205946337</v>
      </c>
      <c r="N845" s="2">
        <f t="shared" si="161"/>
        <v>0.15337200870195794</v>
      </c>
      <c r="O845" s="2">
        <f t="shared" si="162"/>
        <v>0.60532994923857864</v>
      </c>
      <c r="P845" s="2">
        <f t="shared" si="163"/>
        <v>0</v>
      </c>
      <c r="Q845" s="1">
        <v>1331</v>
      </c>
      <c r="R845" s="1">
        <v>846</v>
      </c>
      <c r="S845" s="1">
        <v>3339</v>
      </c>
      <c r="W845" s="1">
        <v>39</v>
      </c>
      <c r="Z845" t="s">
        <v>2895</v>
      </c>
      <c r="AA845" t="e">
        <f>#REF!</f>
        <v>#REF!</v>
      </c>
      <c r="AD845" s="35">
        <v>25</v>
      </c>
      <c r="AE845" s="37">
        <v>17</v>
      </c>
      <c r="AF845" s="37">
        <v>125</v>
      </c>
      <c r="AG845" s="41">
        <v>35950</v>
      </c>
      <c r="AH845" s="41">
        <f t="shared" si="164"/>
        <v>25017</v>
      </c>
      <c r="AI845" t="s">
        <v>918</v>
      </c>
    </row>
    <row r="846" spans="1:35" hidden="1" outlineLevel="1">
      <c r="A846" s="26" t="s">
        <v>2689</v>
      </c>
      <c r="B846" s="11" t="s">
        <v>939</v>
      </c>
      <c r="E846" s="1">
        <f t="shared" si="155"/>
        <v>11373</v>
      </c>
      <c r="F846" s="1">
        <v>7356</v>
      </c>
      <c r="G846" s="1">
        <v>5616</v>
      </c>
      <c r="H846" s="2"/>
      <c r="I846" s="2">
        <f t="shared" si="156"/>
        <v>0.49380110788710102</v>
      </c>
      <c r="J846" s="10">
        <f t="shared" si="157"/>
        <v>2</v>
      </c>
      <c r="K846" s="9">
        <f t="shared" si="158"/>
        <v>3</v>
      </c>
      <c r="L846" s="8">
        <f t="shared" si="159"/>
        <v>1</v>
      </c>
      <c r="M846" s="2">
        <f t="shared" si="160"/>
        <v>0.33183856502242154</v>
      </c>
      <c r="N846" s="2">
        <f t="shared" si="161"/>
        <v>0.2508572935900818</v>
      </c>
      <c r="O846" s="2">
        <f t="shared" si="162"/>
        <v>0.41730414138749672</v>
      </c>
      <c r="P846" s="2">
        <f t="shared" si="163"/>
        <v>-1.1102230246251565E-16</v>
      </c>
      <c r="Q846" s="1">
        <v>3774</v>
      </c>
      <c r="R846" s="1">
        <v>2853</v>
      </c>
      <c r="S846" s="1">
        <v>4746</v>
      </c>
      <c r="W846" s="1">
        <v>56</v>
      </c>
      <c r="Z846" t="s">
        <v>1058</v>
      </c>
      <c r="AA846" t="e">
        <f>#REF!</f>
        <v>#REF!</v>
      </c>
      <c r="AD846" s="35">
        <v>25</v>
      </c>
      <c r="AE846" s="37">
        <v>13</v>
      </c>
      <c r="AF846" s="37">
        <v>55</v>
      </c>
      <c r="AG846" s="41">
        <v>36300</v>
      </c>
      <c r="AH846" s="41">
        <f t="shared" si="164"/>
        <v>25013</v>
      </c>
      <c r="AI846" t="s">
        <v>918</v>
      </c>
    </row>
    <row r="847" spans="1:35" hidden="1" outlineLevel="1">
      <c r="A847" s="26" t="s">
        <v>1060</v>
      </c>
      <c r="B847" s="11" t="s">
        <v>939</v>
      </c>
      <c r="E847" s="1">
        <f t="shared" si="155"/>
        <v>49069</v>
      </c>
      <c r="F847" s="1">
        <v>21348</v>
      </c>
      <c r="G847" s="1">
        <v>16936</v>
      </c>
      <c r="H847" s="2"/>
      <c r="I847" s="2">
        <f t="shared" si="156"/>
        <v>0.34514663025535469</v>
      </c>
      <c r="J847" s="10">
        <f t="shared" si="157"/>
        <v>2</v>
      </c>
      <c r="K847" s="9">
        <f t="shared" si="158"/>
        <v>3</v>
      </c>
      <c r="L847" s="8">
        <f t="shared" si="159"/>
        <v>1</v>
      </c>
      <c r="M847" s="2">
        <f t="shared" si="160"/>
        <v>0.42154924697874424</v>
      </c>
      <c r="N847" s="2">
        <f t="shared" si="161"/>
        <v>0.10085797550388229</v>
      </c>
      <c r="O847" s="2">
        <f t="shared" si="162"/>
        <v>0.4775927775173735</v>
      </c>
      <c r="P847" s="2">
        <f t="shared" si="163"/>
        <v>-1.1102230246251565E-16</v>
      </c>
      <c r="Q847" s="1">
        <v>20685</v>
      </c>
      <c r="R847" s="1">
        <v>4949</v>
      </c>
      <c r="S847" s="1">
        <v>23435</v>
      </c>
      <c r="W847" s="1">
        <v>540</v>
      </c>
      <c r="Z847" t="s">
        <v>2895</v>
      </c>
      <c r="AA847" t="e">
        <f>#REF!</f>
        <v>#REF!</v>
      </c>
      <c r="AD847" s="35">
        <v>25</v>
      </c>
      <c r="AE847" s="37">
        <v>17</v>
      </c>
      <c r="AF847" s="37">
        <v>130</v>
      </c>
      <c r="AG847" s="41">
        <v>37000</v>
      </c>
      <c r="AH847" s="41">
        <f t="shared" si="164"/>
        <v>25017</v>
      </c>
      <c r="AI847" t="s">
        <v>2943</v>
      </c>
    </row>
    <row r="848" spans="1:35" hidden="1" outlineLevel="1">
      <c r="A848" s="26" t="s">
        <v>1061</v>
      </c>
      <c r="B848" s="11" t="s">
        <v>939</v>
      </c>
      <c r="E848" s="1">
        <f t="shared" si="155"/>
        <v>13049</v>
      </c>
      <c r="F848" s="1">
        <v>6948</v>
      </c>
      <c r="G848" s="1">
        <v>5520</v>
      </c>
      <c r="H848" s="2"/>
      <c r="I848" s="2">
        <f t="shared" si="156"/>
        <v>0.42302092114338263</v>
      </c>
      <c r="J848" s="10">
        <f t="shared" si="157"/>
        <v>1</v>
      </c>
      <c r="K848" s="9">
        <f t="shared" si="158"/>
        <v>3</v>
      </c>
      <c r="L848" s="8">
        <f t="shared" si="159"/>
        <v>2</v>
      </c>
      <c r="M848" s="2">
        <f t="shared" si="160"/>
        <v>0.46509311058318648</v>
      </c>
      <c r="N848" s="2">
        <f t="shared" si="161"/>
        <v>0.12345773622499809</v>
      </c>
      <c r="O848" s="2">
        <f t="shared" si="162"/>
        <v>0.41144915319181546</v>
      </c>
      <c r="P848" s="2">
        <f t="shared" si="163"/>
        <v>-5.5511151231257827E-17</v>
      </c>
      <c r="Q848" s="1">
        <v>6069</v>
      </c>
      <c r="R848" s="1">
        <v>1611</v>
      </c>
      <c r="S848" s="1">
        <v>5369</v>
      </c>
      <c r="W848" s="1">
        <v>96</v>
      </c>
      <c r="Z848" t="s">
        <v>1058</v>
      </c>
      <c r="AA848" t="e">
        <f>#REF!</f>
        <v>#REF!</v>
      </c>
      <c r="AD848" s="35">
        <v>25</v>
      </c>
      <c r="AE848" s="37">
        <v>13</v>
      </c>
      <c r="AF848" s="37">
        <v>60</v>
      </c>
      <c r="AG848" s="41">
        <v>37175</v>
      </c>
      <c r="AH848" s="41">
        <f t="shared" si="164"/>
        <v>25013</v>
      </c>
      <c r="AI848" t="s">
        <v>918</v>
      </c>
    </row>
    <row r="849" spans="1:35" hidden="1" outlineLevel="1">
      <c r="A849" s="26" t="s">
        <v>1646</v>
      </c>
      <c r="B849" s="11" t="s">
        <v>939</v>
      </c>
      <c r="E849" s="1">
        <f t="shared" si="155"/>
        <v>6972</v>
      </c>
      <c r="F849" s="1">
        <v>4300</v>
      </c>
      <c r="G849" s="1">
        <v>3940</v>
      </c>
      <c r="H849" s="2"/>
      <c r="I849" s="2">
        <f t="shared" si="156"/>
        <v>0.56511761331038435</v>
      </c>
      <c r="J849" s="10">
        <f t="shared" si="157"/>
        <v>2</v>
      </c>
      <c r="K849" s="9">
        <f t="shared" si="158"/>
        <v>3</v>
      </c>
      <c r="L849" s="8">
        <f t="shared" si="159"/>
        <v>1</v>
      </c>
      <c r="M849" s="2">
        <f t="shared" si="160"/>
        <v>0.21055651176133103</v>
      </c>
      <c r="N849" s="2">
        <f t="shared" si="161"/>
        <v>0.18387837062535858</v>
      </c>
      <c r="O849" s="2">
        <f t="shared" si="162"/>
        <v>0.60556511761331033</v>
      </c>
      <c r="P849" s="2">
        <f t="shared" si="163"/>
        <v>0</v>
      </c>
      <c r="Q849" s="1">
        <v>1468</v>
      </c>
      <c r="R849" s="1">
        <v>1282</v>
      </c>
      <c r="S849" s="1">
        <v>4222</v>
      </c>
      <c r="W849" s="1">
        <v>70</v>
      </c>
      <c r="Z849" s="11" t="s">
        <v>2820</v>
      </c>
      <c r="AA849" s="11" t="e">
        <f>#REF!</f>
        <v>#REF!</v>
      </c>
      <c r="AD849" s="35">
        <v>25</v>
      </c>
      <c r="AE849" s="37">
        <v>27</v>
      </c>
      <c r="AF849" s="37">
        <v>130</v>
      </c>
      <c r="AG849" s="41">
        <v>37420</v>
      </c>
      <c r="AH849" s="41">
        <f t="shared" si="164"/>
        <v>25027</v>
      </c>
      <c r="AI849" t="s">
        <v>918</v>
      </c>
    </row>
    <row r="850" spans="1:35" hidden="1" outlineLevel="1">
      <c r="A850" s="26" t="s">
        <v>2786</v>
      </c>
      <c r="B850" s="11" t="s">
        <v>939</v>
      </c>
      <c r="E850" s="1">
        <f t="shared" si="155"/>
        <v>47184</v>
      </c>
      <c r="F850" s="1">
        <v>20664</v>
      </c>
      <c r="G850" s="1">
        <v>19660</v>
      </c>
      <c r="H850" s="2"/>
      <c r="I850" s="2">
        <f t="shared" si="156"/>
        <v>0.41666666666666669</v>
      </c>
      <c r="J850" s="10">
        <f t="shared" si="157"/>
        <v>1</v>
      </c>
      <c r="K850" s="9">
        <f t="shared" si="158"/>
        <v>3</v>
      </c>
      <c r="L850" s="8">
        <f t="shared" si="159"/>
        <v>2</v>
      </c>
      <c r="M850" s="2">
        <f t="shared" si="160"/>
        <v>0.46977789081044424</v>
      </c>
      <c r="N850" s="2">
        <f t="shared" si="161"/>
        <v>7.2948457104103082E-2</v>
      </c>
      <c r="O850" s="2">
        <f t="shared" si="162"/>
        <v>0.45727365208545268</v>
      </c>
      <c r="P850" s="2">
        <f t="shared" si="163"/>
        <v>5.5511151231257827E-17</v>
      </c>
      <c r="Q850" s="1">
        <v>22166</v>
      </c>
      <c r="R850" s="1">
        <v>3442</v>
      </c>
      <c r="S850" s="1">
        <v>21576</v>
      </c>
      <c r="W850" s="1">
        <v>302</v>
      </c>
      <c r="Z850" t="s">
        <v>2532</v>
      </c>
      <c r="AA850" t="e">
        <f>#REF!</f>
        <v>#REF!</v>
      </c>
      <c r="AD850" s="35">
        <v>25</v>
      </c>
      <c r="AE850" s="37">
        <v>9</v>
      </c>
      <c r="AF850" s="37">
        <v>70</v>
      </c>
      <c r="AG850" s="41">
        <v>37490</v>
      </c>
      <c r="AH850" s="41">
        <f t="shared" si="164"/>
        <v>25009</v>
      </c>
      <c r="AI850" t="s">
        <v>2943</v>
      </c>
    </row>
    <row r="851" spans="1:35" hidden="1" outlineLevel="1">
      <c r="A851" s="26" t="s">
        <v>2579</v>
      </c>
      <c r="B851" s="11" t="s">
        <v>939</v>
      </c>
      <c r="E851" s="1">
        <f t="shared" si="155"/>
        <v>8346</v>
      </c>
      <c r="F851" s="1">
        <v>5372</v>
      </c>
      <c r="G851" s="1">
        <v>5086</v>
      </c>
      <c r="H851" s="2"/>
      <c r="I851" s="2">
        <f t="shared" si="156"/>
        <v>0.60939372154325422</v>
      </c>
      <c r="J851" s="10">
        <f t="shared" si="157"/>
        <v>2</v>
      </c>
      <c r="K851" s="9">
        <f t="shared" si="158"/>
        <v>3</v>
      </c>
      <c r="L851" s="8">
        <f t="shared" si="159"/>
        <v>1</v>
      </c>
      <c r="M851" s="2">
        <f t="shared" si="160"/>
        <v>0.22681524083393242</v>
      </c>
      <c r="N851" s="2">
        <f t="shared" si="161"/>
        <v>0.20860292355619459</v>
      </c>
      <c r="O851" s="2">
        <f t="shared" si="162"/>
        <v>0.56458183560987296</v>
      </c>
      <c r="P851" s="2">
        <f t="shared" si="163"/>
        <v>0</v>
      </c>
      <c r="Q851" s="1">
        <v>1893</v>
      </c>
      <c r="R851" s="1">
        <v>1741</v>
      </c>
      <c r="S851" s="1">
        <v>4712</v>
      </c>
      <c r="W851" s="1">
        <v>37</v>
      </c>
      <c r="Z851" t="s">
        <v>2532</v>
      </c>
      <c r="AA851" t="e">
        <f>#REF!</f>
        <v>#REF!</v>
      </c>
      <c r="AD851" s="35">
        <v>25</v>
      </c>
      <c r="AE851" s="37">
        <v>9</v>
      </c>
      <c r="AF851" s="37">
        <v>75</v>
      </c>
      <c r="AG851" s="41">
        <v>37560</v>
      </c>
      <c r="AH851" s="41">
        <f t="shared" si="164"/>
        <v>25009</v>
      </c>
      <c r="AI851" t="s">
        <v>918</v>
      </c>
    </row>
    <row r="852" spans="1:35" hidden="1" outlineLevel="1">
      <c r="A852" s="26" t="s">
        <v>2580</v>
      </c>
      <c r="B852" s="11" t="s">
        <v>939</v>
      </c>
      <c r="E852" s="1">
        <f t="shared" si="155"/>
        <v>27753</v>
      </c>
      <c r="F852" s="1">
        <v>14139</v>
      </c>
      <c r="G852" s="1">
        <v>11472</v>
      </c>
      <c r="H852" s="2"/>
      <c r="I852" s="2">
        <f t="shared" si="156"/>
        <v>0.41336071776024214</v>
      </c>
      <c r="J852" s="10">
        <f t="shared" si="157"/>
        <v>2</v>
      </c>
      <c r="K852" s="9">
        <f t="shared" si="158"/>
        <v>3</v>
      </c>
      <c r="L852" s="8">
        <f t="shared" si="159"/>
        <v>1</v>
      </c>
      <c r="M852" s="2">
        <f t="shared" si="160"/>
        <v>0.45901343998846972</v>
      </c>
      <c r="N852" s="2">
        <f t="shared" si="161"/>
        <v>7.4586531185817748E-2</v>
      </c>
      <c r="O852" s="2">
        <f t="shared" si="162"/>
        <v>0.46640002882571252</v>
      </c>
      <c r="P852" s="2">
        <f t="shared" si="163"/>
        <v>-5.5511151231257827E-17</v>
      </c>
      <c r="Q852" s="1">
        <v>12739</v>
      </c>
      <c r="R852" s="1">
        <v>2070</v>
      </c>
      <c r="S852" s="1">
        <v>12944</v>
      </c>
      <c r="W852" s="1">
        <v>229</v>
      </c>
      <c r="Z852" t="s">
        <v>2895</v>
      </c>
      <c r="AA852" t="e">
        <f>#REF!</f>
        <v>#REF!</v>
      </c>
      <c r="AD852" s="35">
        <v>25</v>
      </c>
      <c r="AE852" s="37">
        <v>17</v>
      </c>
      <c r="AF852" s="37">
        <v>135</v>
      </c>
      <c r="AG852" s="41">
        <v>37875</v>
      </c>
      <c r="AH852" s="41">
        <f t="shared" si="164"/>
        <v>25017</v>
      </c>
      <c r="AI852" t="s">
        <v>2943</v>
      </c>
    </row>
    <row r="853" spans="1:35" hidden="1" outlineLevel="1">
      <c r="A853" s="26" t="s">
        <v>2659</v>
      </c>
      <c r="B853" s="11" t="s">
        <v>939</v>
      </c>
      <c r="E853" s="1">
        <f t="shared" si="155"/>
        <v>3738</v>
      </c>
      <c r="F853" s="1">
        <v>2688</v>
      </c>
      <c r="G853" s="1">
        <v>2615</v>
      </c>
      <c r="H853" s="2"/>
      <c r="I853" s="2">
        <f t="shared" si="156"/>
        <v>0.69957196361690743</v>
      </c>
      <c r="J853" s="10">
        <f t="shared" si="157"/>
        <v>3</v>
      </c>
      <c r="K853" s="9">
        <f t="shared" si="158"/>
        <v>2</v>
      </c>
      <c r="L853" s="8">
        <f t="shared" si="159"/>
        <v>1</v>
      </c>
      <c r="M853" s="2">
        <f t="shared" si="160"/>
        <v>0.20171214553237024</v>
      </c>
      <c r="N853" s="2">
        <f t="shared" si="161"/>
        <v>0.23274478330658105</v>
      </c>
      <c r="O853" s="2">
        <f t="shared" si="162"/>
        <v>0.56554307116104874</v>
      </c>
      <c r="P853" s="2">
        <f t="shared" si="163"/>
        <v>0</v>
      </c>
      <c r="Q853" s="1">
        <v>754</v>
      </c>
      <c r="R853" s="1">
        <v>870</v>
      </c>
      <c r="S853" s="1">
        <v>2114</v>
      </c>
      <c r="W853" s="1">
        <v>17</v>
      </c>
      <c r="Z853" t="s">
        <v>2532</v>
      </c>
      <c r="AA853" t="e">
        <f>#REF!</f>
        <v>#REF!</v>
      </c>
      <c r="AD853" s="35">
        <v>25</v>
      </c>
      <c r="AE853" s="37">
        <v>9</v>
      </c>
      <c r="AF853" s="37">
        <v>83</v>
      </c>
      <c r="AG853" s="41">
        <v>37995</v>
      </c>
      <c r="AH853" s="41">
        <f t="shared" si="164"/>
        <v>25009</v>
      </c>
      <c r="AI853" t="s">
        <v>918</v>
      </c>
    </row>
    <row r="854" spans="1:35" hidden="1" outlineLevel="1">
      <c r="A854" s="26" t="s">
        <v>2886</v>
      </c>
      <c r="B854" s="11" t="s">
        <v>939</v>
      </c>
      <c r="E854" s="1">
        <f t="shared" si="155"/>
        <v>13423</v>
      </c>
      <c r="F854" s="1">
        <v>8308</v>
      </c>
      <c r="G854" s="1">
        <v>6014</v>
      </c>
      <c r="H854" s="2"/>
      <c r="I854" s="2">
        <f t="shared" si="156"/>
        <v>0.44803695150115475</v>
      </c>
      <c r="J854" s="10">
        <f t="shared" si="157"/>
        <v>2</v>
      </c>
      <c r="K854" s="9">
        <f t="shared" si="158"/>
        <v>3</v>
      </c>
      <c r="L854" s="8">
        <f t="shared" si="159"/>
        <v>1</v>
      </c>
      <c r="M854" s="2">
        <f t="shared" si="160"/>
        <v>0.26596140952097147</v>
      </c>
      <c r="N854" s="2">
        <f t="shared" si="161"/>
        <v>0.17164568278328243</v>
      </c>
      <c r="O854" s="2">
        <f t="shared" si="162"/>
        <v>0.56239290769574612</v>
      </c>
      <c r="P854" s="2">
        <f t="shared" si="163"/>
        <v>0</v>
      </c>
      <c r="Q854" s="1">
        <v>3570</v>
      </c>
      <c r="R854" s="1">
        <v>2304</v>
      </c>
      <c r="S854" s="1">
        <v>7549</v>
      </c>
      <c r="W854" s="1">
        <v>89</v>
      </c>
      <c r="Z854" t="s">
        <v>1323</v>
      </c>
      <c r="AA854" t="e">
        <f>#REF!</f>
        <v>#REF!</v>
      </c>
      <c r="AD854" s="35">
        <v>25</v>
      </c>
      <c r="AE854" s="37">
        <v>5</v>
      </c>
      <c r="AF854" s="37">
        <v>50</v>
      </c>
      <c r="AG854" s="41">
        <v>38225</v>
      </c>
      <c r="AH854" s="41">
        <f t="shared" si="164"/>
        <v>25005</v>
      </c>
      <c r="AI854" t="s">
        <v>918</v>
      </c>
    </row>
    <row r="855" spans="1:35" hidden="1" outlineLevel="1">
      <c r="A855" s="26" t="s">
        <v>1925</v>
      </c>
      <c r="B855" s="11" t="s">
        <v>939</v>
      </c>
      <c r="E855" s="1">
        <f t="shared" si="155"/>
        <v>15099</v>
      </c>
      <c r="F855" s="1">
        <v>9863</v>
      </c>
      <c r="G855" s="1">
        <v>9537</v>
      </c>
      <c r="H855" s="2"/>
      <c r="I855" s="2">
        <f t="shared" si="156"/>
        <v>0.63163123385654674</v>
      </c>
      <c r="J855" s="10">
        <f t="shared" si="157"/>
        <v>2</v>
      </c>
      <c r="K855" s="9">
        <f t="shared" si="158"/>
        <v>3</v>
      </c>
      <c r="L855" s="8">
        <f t="shared" si="159"/>
        <v>1</v>
      </c>
      <c r="M855" s="2">
        <f t="shared" si="160"/>
        <v>0.25670574210212599</v>
      </c>
      <c r="N855" s="2">
        <f t="shared" si="161"/>
        <v>0.18087290549042984</v>
      </c>
      <c r="O855" s="2">
        <f t="shared" si="162"/>
        <v>0.56242135240744418</v>
      </c>
      <c r="P855" s="2">
        <f t="shared" si="163"/>
        <v>0</v>
      </c>
      <c r="Q855" s="1">
        <v>3876</v>
      </c>
      <c r="R855" s="1">
        <v>2731</v>
      </c>
      <c r="S855" s="1">
        <v>8492</v>
      </c>
      <c r="W855" s="1">
        <v>101</v>
      </c>
      <c r="Z855" t="s">
        <v>2532</v>
      </c>
      <c r="AA855" t="e">
        <f>#REF!</f>
        <v>#REF!</v>
      </c>
      <c r="AD855" s="35">
        <v>25</v>
      </c>
      <c r="AE855" s="37">
        <v>9</v>
      </c>
      <c r="AF855" s="37">
        <v>85</v>
      </c>
      <c r="AG855" s="41">
        <v>38400</v>
      </c>
      <c r="AH855" s="41">
        <f t="shared" si="164"/>
        <v>25009</v>
      </c>
      <c r="AI855" t="s">
        <v>918</v>
      </c>
    </row>
    <row r="856" spans="1:35" hidden="1" outlineLevel="1">
      <c r="A856" s="26" t="s">
        <v>2911</v>
      </c>
      <c r="B856" s="11" t="s">
        <v>939</v>
      </c>
      <c r="E856" s="1">
        <f t="shared" si="155"/>
        <v>3618</v>
      </c>
      <c r="F856" s="1">
        <v>2465</v>
      </c>
      <c r="G856" s="1">
        <v>1861</v>
      </c>
      <c r="H856" s="2"/>
      <c r="I856" s="2">
        <f t="shared" si="156"/>
        <v>0.51437258153676069</v>
      </c>
      <c r="J856" s="10">
        <f t="shared" si="157"/>
        <v>2</v>
      </c>
      <c r="K856" s="9">
        <f t="shared" si="158"/>
        <v>3</v>
      </c>
      <c r="L856" s="8">
        <f t="shared" si="159"/>
        <v>1</v>
      </c>
      <c r="M856" s="2">
        <f t="shared" si="160"/>
        <v>0.23438363736871198</v>
      </c>
      <c r="N856" s="2">
        <f t="shared" si="161"/>
        <v>0.22388059701492538</v>
      </c>
      <c r="O856" s="2">
        <f t="shared" si="162"/>
        <v>0.54173576561636261</v>
      </c>
      <c r="P856" s="2">
        <f t="shared" si="163"/>
        <v>0</v>
      </c>
      <c r="Q856" s="1">
        <v>848</v>
      </c>
      <c r="R856" s="1">
        <v>810</v>
      </c>
      <c r="S856" s="1">
        <v>1960</v>
      </c>
      <c r="W856" s="1">
        <v>27</v>
      </c>
      <c r="Z856" t="s">
        <v>2776</v>
      </c>
      <c r="AA856" t="e">
        <f>#REF!</f>
        <v>#REF!</v>
      </c>
      <c r="AD856" s="35">
        <v>25</v>
      </c>
      <c r="AE856" s="37">
        <v>23</v>
      </c>
      <c r="AF856" s="37">
        <v>70</v>
      </c>
      <c r="AG856" s="41">
        <v>38540</v>
      </c>
      <c r="AH856" s="41">
        <f t="shared" si="164"/>
        <v>25023</v>
      </c>
      <c r="AI856" t="s">
        <v>918</v>
      </c>
    </row>
    <row r="857" spans="1:35" hidden="1" outlineLevel="1">
      <c r="A857" s="26" t="s">
        <v>2484</v>
      </c>
      <c r="B857" s="11" t="s">
        <v>939</v>
      </c>
      <c r="E857" s="1">
        <f t="shared" si="155"/>
        <v>18654</v>
      </c>
      <c r="F857" s="1">
        <v>11862</v>
      </c>
      <c r="G857" s="1">
        <v>9231</v>
      </c>
      <c r="H857" s="2"/>
      <c r="I857" s="2">
        <f t="shared" si="156"/>
        <v>0.49485365069154069</v>
      </c>
      <c r="J857" s="10">
        <f t="shared" si="157"/>
        <v>2</v>
      </c>
      <c r="K857" s="9">
        <f t="shared" si="158"/>
        <v>3</v>
      </c>
      <c r="L857" s="8">
        <f t="shared" si="159"/>
        <v>1</v>
      </c>
      <c r="M857" s="2">
        <f t="shared" si="160"/>
        <v>0.32539937814945857</v>
      </c>
      <c r="N857" s="2">
        <f t="shared" si="161"/>
        <v>0.14195346842500267</v>
      </c>
      <c r="O857" s="2">
        <f t="shared" si="162"/>
        <v>0.53264715342553881</v>
      </c>
      <c r="P857" s="2">
        <f t="shared" si="163"/>
        <v>-1.1102230246251565E-16</v>
      </c>
      <c r="Q857" s="1">
        <v>6070</v>
      </c>
      <c r="R857" s="1">
        <v>2648</v>
      </c>
      <c r="S857" s="1">
        <v>9936</v>
      </c>
      <c r="W857" s="1">
        <v>179</v>
      </c>
      <c r="Z857" t="s">
        <v>2895</v>
      </c>
      <c r="AA857" t="e">
        <f>#REF!</f>
        <v>#REF!</v>
      </c>
      <c r="AD857" s="35">
        <v>25</v>
      </c>
      <c r="AE857" s="37">
        <v>17</v>
      </c>
      <c r="AF857" s="37">
        <v>140</v>
      </c>
      <c r="AG857" s="41">
        <v>38715</v>
      </c>
      <c r="AH857" s="41">
        <f t="shared" si="164"/>
        <v>25017</v>
      </c>
      <c r="AI857" t="s">
        <v>2943</v>
      </c>
    </row>
    <row r="858" spans="1:35" hidden="1" outlineLevel="1">
      <c r="A858" s="26" t="s">
        <v>1014</v>
      </c>
      <c r="B858" s="11" t="s">
        <v>939</v>
      </c>
      <c r="E858" s="1">
        <f t="shared" si="155"/>
        <v>17139</v>
      </c>
      <c r="F858" s="1">
        <v>10774</v>
      </c>
      <c r="G858" s="1">
        <v>10415</v>
      </c>
      <c r="H858" s="2"/>
      <c r="I858" s="2">
        <f t="shared" si="156"/>
        <v>0.60767839430538539</v>
      </c>
      <c r="J858" s="10">
        <f t="shared" si="157"/>
        <v>2</v>
      </c>
      <c r="K858" s="9">
        <f t="shared" si="158"/>
        <v>3</v>
      </c>
      <c r="L858" s="8">
        <f t="shared" si="159"/>
        <v>1</v>
      </c>
      <c r="M858" s="2">
        <f t="shared" si="160"/>
        <v>0.2848474240037342</v>
      </c>
      <c r="N858" s="2">
        <f t="shared" si="161"/>
        <v>0.15070890950463856</v>
      </c>
      <c r="O858" s="2">
        <f t="shared" si="162"/>
        <v>0.56444366649162725</v>
      </c>
      <c r="P858" s="2">
        <f t="shared" si="163"/>
        <v>0</v>
      </c>
      <c r="Q858" s="1">
        <v>4882</v>
      </c>
      <c r="R858" s="1">
        <v>2583</v>
      </c>
      <c r="S858" s="1">
        <v>9674</v>
      </c>
      <c r="W858" s="1">
        <v>102</v>
      </c>
      <c r="Z858" t="s">
        <v>2776</v>
      </c>
      <c r="AA858" t="e">
        <f>#REF!</f>
        <v>#REF!</v>
      </c>
      <c r="AD858" s="35">
        <v>25</v>
      </c>
      <c r="AE858" s="37">
        <v>23</v>
      </c>
      <c r="AF858" s="37">
        <v>75</v>
      </c>
      <c r="AG858" s="41">
        <v>38855</v>
      </c>
      <c r="AH858" s="41">
        <f t="shared" si="164"/>
        <v>25023</v>
      </c>
      <c r="AI858" t="s">
        <v>918</v>
      </c>
    </row>
    <row r="859" spans="1:35" hidden="1" outlineLevel="1">
      <c r="A859" s="26" t="s">
        <v>2880</v>
      </c>
      <c r="B859" s="11" t="s">
        <v>939</v>
      </c>
      <c r="E859" s="1">
        <f t="shared" si="155"/>
        <v>10017</v>
      </c>
      <c r="F859" s="1">
        <v>6153</v>
      </c>
      <c r="G859" s="1">
        <v>5806</v>
      </c>
      <c r="H859" s="2"/>
      <c r="I859" s="2">
        <f t="shared" si="156"/>
        <v>0.57961465508635324</v>
      </c>
      <c r="J859" s="10">
        <f t="shared" si="157"/>
        <v>2</v>
      </c>
      <c r="K859" s="9">
        <f t="shared" si="158"/>
        <v>3</v>
      </c>
      <c r="L859" s="8">
        <f t="shared" si="159"/>
        <v>1</v>
      </c>
      <c r="M859" s="2">
        <f t="shared" si="160"/>
        <v>0.26884296695617449</v>
      </c>
      <c r="N859" s="2">
        <f t="shared" si="161"/>
        <v>0.17749825296995109</v>
      </c>
      <c r="O859" s="2">
        <f t="shared" si="162"/>
        <v>0.55365878007387437</v>
      </c>
      <c r="P859" s="2">
        <f t="shared" si="163"/>
        <v>0</v>
      </c>
      <c r="Q859" s="1">
        <v>2693</v>
      </c>
      <c r="R859" s="1">
        <v>1778</v>
      </c>
      <c r="S859" s="1">
        <v>5546</v>
      </c>
      <c r="W859" s="1">
        <v>48</v>
      </c>
      <c r="Z859" t="s">
        <v>1926</v>
      </c>
      <c r="AA859" t="e">
        <f>#REF!</f>
        <v>#REF!</v>
      </c>
      <c r="AD859" s="35">
        <v>25</v>
      </c>
      <c r="AE859" s="37">
        <v>1</v>
      </c>
      <c r="AF859" s="37">
        <v>45</v>
      </c>
      <c r="AG859" s="41">
        <v>39100</v>
      </c>
      <c r="AH859" s="41">
        <f t="shared" si="164"/>
        <v>25001</v>
      </c>
      <c r="AI859" t="s">
        <v>918</v>
      </c>
    </row>
    <row r="860" spans="1:35" hidden="1" outlineLevel="1">
      <c r="A860" s="26" t="s">
        <v>1986</v>
      </c>
      <c r="B860" s="11" t="s">
        <v>939</v>
      </c>
      <c r="E860" s="1">
        <f t="shared" si="155"/>
        <v>4753</v>
      </c>
      <c r="F860" s="1">
        <v>3157</v>
      </c>
      <c r="G860" s="1">
        <v>2437</v>
      </c>
      <c r="H860" s="2"/>
      <c r="I860" s="2">
        <f t="shared" si="156"/>
        <v>0.5127288028613507</v>
      </c>
      <c r="J860" s="10">
        <f t="shared" si="157"/>
        <v>2</v>
      </c>
      <c r="K860" s="9">
        <f t="shared" si="158"/>
        <v>3</v>
      </c>
      <c r="L860" s="8">
        <f t="shared" si="159"/>
        <v>1</v>
      </c>
      <c r="M860" s="2">
        <f t="shared" si="160"/>
        <v>0.24342520513359983</v>
      </c>
      <c r="N860" s="2">
        <f t="shared" si="161"/>
        <v>0.16095097832947611</v>
      </c>
      <c r="O860" s="2">
        <f t="shared" si="162"/>
        <v>0.59562381653692409</v>
      </c>
      <c r="P860" s="2">
        <f t="shared" si="163"/>
        <v>-1.1102230246251565E-16</v>
      </c>
      <c r="Q860" s="1">
        <v>1157</v>
      </c>
      <c r="R860" s="1">
        <v>765</v>
      </c>
      <c r="S860" s="1">
        <v>2831</v>
      </c>
      <c r="W860" s="1">
        <v>19</v>
      </c>
      <c r="Z860" t="s">
        <v>2776</v>
      </c>
      <c r="AA860" t="e">
        <f>#REF!</f>
        <v>#REF!</v>
      </c>
      <c r="AD860" s="35">
        <v>25</v>
      </c>
      <c r="AE860" s="37">
        <v>23</v>
      </c>
      <c r="AF860" s="37">
        <v>80</v>
      </c>
      <c r="AG860" s="41">
        <v>39450</v>
      </c>
      <c r="AH860" s="41">
        <f t="shared" si="164"/>
        <v>25023</v>
      </c>
      <c r="AI860" t="s">
        <v>918</v>
      </c>
    </row>
    <row r="861" spans="1:35" hidden="1" outlineLevel="1">
      <c r="A861" s="26" t="s">
        <v>975</v>
      </c>
      <c r="B861" s="11" t="s">
        <v>939</v>
      </c>
      <c r="E861" s="1">
        <f t="shared" si="155"/>
        <v>6904</v>
      </c>
      <c r="F861" s="1">
        <v>4493</v>
      </c>
      <c r="G861" s="1">
        <v>3595</v>
      </c>
      <c r="H861" s="2"/>
      <c r="I861" s="2">
        <f t="shared" si="156"/>
        <v>0.520712630359212</v>
      </c>
      <c r="J861" s="10">
        <f t="shared" si="157"/>
        <v>2</v>
      </c>
      <c r="K861" s="9">
        <f t="shared" si="158"/>
        <v>3</v>
      </c>
      <c r="L861" s="8">
        <f t="shared" si="159"/>
        <v>1</v>
      </c>
      <c r="M861" s="2">
        <f t="shared" si="160"/>
        <v>0.32082850521436851</v>
      </c>
      <c r="N861" s="2">
        <f t="shared" si="161"/>
        <v>0.11326767091541136</v>
      </c>
      <c r="O861" s="2">
        <f t="shared" si="162"/>
        <v>0.5659038238702202</v>
      </c>
      <c r="P861" s="2">
        <f t="shared" si="163"/>
        <v>0</v>
      </c>
      <c r="Q861" s="1">
        <v>2215</v>
      </c>
      <c r="R861" s="1">
        <v>782</v>
      </c>
      <c r="S861" s="1">
        <v>3907</v>
      </c>
      <c r="W861" s="1">
        <v>61</v>
      </c>
      <c r="Z861" t="s">
        <v>2895</v>
      </c>
      <c r="AA861" t="e">
        <f>#REF!</f>
        <v>#REF!</v>
      </c>
      <c r="AD861" s="35">
        <v>25</v>
      </c>
      <c r="AE861" s="37">
        <v>17</v>
      </c>
      <c r="AF861" s="37">
        <v>145</v>
      </c>
      <c r="AG861" s="41">
        <v>39625</v>
      </c>
      <c r="AH861" s="41">
        <f t="shared" si="164"/>
        <v>25017</v>
      </c>
      <c r="AI861" t="s">
        <v>918</v>
      </c>
    </row>
    <row r="862" spans="1:35" hidden="1" outlineLevel="1">
      <c r="A862" s="26" t="s">
        <v>1480</v>
      </c>
      <c r="B862" s="11" t="s">
        <v>939</v>
      </c>
      <c r="E862" s="1">
        <f t="shared" si="155"/>
        <v>7984</v>
      </c>
      <c r="F862" s="1">
        <v>5641</v>
      </c>
      <c r="G862" s="1">
        <v>5254</v>
      </c>
      <c r="H862" s="2"/>
      <c r="I862" s="2">
        <f t="shared" si="156"/>
        <v>0.65806613226452904</v>
      </c>
      <c r="J862" s="10">
        <f t="shared" si="157"/>
        <v>2</v>
      </c>
      <c r="K862" s="9">
        <f t="shared" si="158"/>
        <v>3</v>
      </c>
      <c r="L862" s="8">
        <f t="shared" si="159"/>
        <v>1</v>
      </c>
      <c r="M862" s="2">
        <f t="shared" si="160"/>
        <v>0.20090180360721444</v>
      </c>
      <c r="N862" s="2">
        <f t="shared" si="161"/>
        <v>0.19063126252505011</v>
      </c>
      <c r="O862" s="2">
        <f t="shared" si="162"/>
        <v>0.60846693386773543</v>
      </c>
      <c r="P862" s="2">
        <f t="shared" si="163"/>
        <v>0</v>
      </c>
      <c r="Q862" s="1">
        <v>1604</v>
      </c>
      <c r="R862" s="1">
        <v>1522</v>
      </c>
      <c r="S862" s="1">
        <v>4858</v>
      </c>
      <c r="W862" s="1">
        <v>53</v>
      </c>
      <c r="Z862" t="s">
        <v>981</v>
      </c>
      <c r="AA862" t="e">
        <f>#REF!</f>
        <v>#REF!</v>
      </c>
      <c r="AD862" s="35">
        <v>25</v>
      </c>
      <c r="AE862" s="37">
        <v>21</v>
      </c>
      <c r="AF862" s="37">
        <v>60</v>
      </c>
      <c r="AG862" s="41">
        <v>39765</v>
      </c>
      <c r="AH862" s="41">
        <f t="shared" si="164"/>
        <v>25021</v>
      </c>
      <c r="AI862" t="s">
        <v>918</v>
      </c>
    </row>
    <row r="863" spans="1:35" hidden="1" outlineLevel="1">
      <c r="A863" s="26" t="s">
        <v>1341</v>
      </c>
      <c r="B863" s="11" t="s">
        <v>939</v>
      </c>
      <c r="E863" s="1">
        <f t="shared" si="155"/>
        <v>32940</v>
      </c>
      <c r="F863" s="1">
        <v>19684</v>
      </c>
      <c r="G863" s="1">
        <v>15797</v>
      </c>
      <c r="H863" s="2"/>
      <c r="I863" s="2">
        <f t="shared" si="156"/>
        <v>0.47956891317547057</v>
      </c>
      <c r="J863" s="10">
        <f t="shared" si="157"/>
        <v>1</v>
      </c>
      <c r="K863" s="9">
        <f t="shared" si="158"/>
        <v>3</v>
      </c>
      <c r="L863" s="8">
        <f t="shared" si="159"/>
        <v>2</v>
      </c>
      <c r="M863" s="2">
        <f t="shared" si="160"/>
        <v>0.47522768670309656</v>
      </c>
      <c r="N863" s="2">
        <f t="shared" si="161"/>
        <v>7.7717061323618705E-2</v>
      </c>
      <c r="O863" s="2">
        <f t="shared" si="162"/>
        <v>0.44705525197328477</v>
      </c>
      <c r="P863" s="2">
        <f t="shared" si="163"/>
        <v>-5.5511151231257827E-17</v>
      </c>
      <c r="Q863" s="1">
        <v>15654</v>
      </c>
      <c r="R863" s="1">
        <v>2560</v>
      </c>
      <c r="S863" s="1">
        <v>14726</v>
      </c>
      <c r="W863" s="1">
        <v>205</v>
      </c>
      <c r="Z863" t="s">
        <v>2895</v>
      </c>
      <c r="AA863" t="e">
        <f>#REF!</f>
        <v>#REF!</v>
      </c>
      <c r="AD863" s="35">
        <v>25</v>
      </c>
      <c r="AE863" s="37">
        <v>17</v>
      </c>
      <c r="AF863" s="37">
        <v>150</v>
      </c>
      <c r="AG863" s="41">
        <v>39835</v>
      </c>
      <c r="AH863" s="41">
        <f t="shared" si="164"/>
        <v>25017</v>
      </c>
      <c r="AI863" t="s">
        <v>2943</v>
      </c>
    </row>
    <row r="864" spans="1:35" hidden="1" outlineLevel="1">
      <c r="A864" s="26" t="s">
        <v>1603</v>
      </c>
      <c r="B864" s="11" t="s">
        <v>939</v>
      </c>
      <c r="E864" s="1">
        <f t="shared" si="155"/>
        <v>8292</v>
      </c>
      <c r="F864" s="1">
        <v>5216</v>
      </c>
      <c r="G864" s="1">
        <v>3910</v>
      </c>
      <c r="H864" s="2"/>
      <c r="I864" s="2">
        <f t="shared" si="156"/>
        <v>0.47153883260974433</v>
      </c>
      <c r="J864" s="10">
        <f t="shared" si="157"/>
        <v>2</v>
      </c>
      <c r="K864" s="9">
        <f t="shared" si="158"/>
        <v>3</v>
      </c>
      <c r="L864" s="8">
        <f t="shared" si="159"/>
        <v>1</v>
      </c>
      <c r="M864" s="2">
        <f t="shared" si="160"/>
        <v>0.2310660877954655</v>
      </c>
      <c r="N864" s="2">
        <f t="shared" si="161"/>
        <v>0.14327062228654125</v>
      </c>
      <c r="O864" s="2">
        <f t="shared" si="162"/>
        <v>0.62566328991799325</v>
      </c>
      <c r="P864" s="2">
        <f t="shared" si="163"/>
        <v>0</v>
      </c>
      <c r="Q864" s="1">
        <v>1916</v>
      </c>
      <c r="R864" s="1">
        <v>1188</v>
      </c>
      <c r="S864" s="1">
        <v>5188</v>
      </c>
      <c r="W864" s="1">
        <v>70</v>
      </c>
      <c r="Z864" t="s">
        <v>981</v>
      </c>
      <c r="AA864" t="e">
        <f>#REF!</f>
        <v>#REF!</v>
      </c>
      <c r="AD864" s="35">
        <v>25</v>
      </c>
      <c r="AE864" s="37">
        <v>21</v>
      </c>
      <c r="AF864" s="37">
        <v>65</v>
      </c>
      <c r="AG864" s="41">
        <v>39975</v>
      </c>
      <c r="AH864" s="41">
        <f t="shared" si="164"/>
        <v>25021</v>
      </c>
      <c r="AI864" t="s">
        <v>918</v>
      </c>
    </row>
    <row r="865" spans="1:35" hidden="1" outlineLevel="1">
      <c r="A865" s="26" t="s">
        <v>1390</v>
      </c>
      <c r="B865" s="11" t="s">
        <v>939</v>
      </c>
      <c r="E865" s="1">
        <f t="shared" si="155"/>
        <v>18606</v>
      </c>
      <c r="F865" s="1">
        <v>11979</v>
      </c>
      <c r="G865" s="1">
        <v>9092</v>
      </c>
      <c r="H865" s="2"/>
      <c r="I865" s="2">
        <f t="shared" si="156"/>
        <v>0.48865957218101685</v>
      </c>
      <c r="J865" s="10">
        <f t="shared" si="157"/>
        <v>2</v>
      </c>
      <c r="K865" s="9">
        <f t="shared" si="158"/>
        <v>3</v>
      </c>
      <c r="L865" s="8">
        <f t="shared" si="159"/>
        <v>1</v>
      </c>
      <c r="M865" s="2">
        <f t="shared" si="160"/>
        <v>0.364076104482425</v>
      </c>
      <c r="N865" s="2">
        <f t="shared" si="161"/>
        <v>0.14006234547995269</v>
      </c>
      <c r="O865" s="2">
        <f t="shared" si="162"/>
        <v>0.49586155003762228</v>
      </c>
      <c r="P865" s="2">
        <f t="shared" si="163"/>
        <v>5.5511151231257827E-17</v>
      </c>
      <c r="Q865" s="1">
        <v>6774</v>
      </c>
      <c r="R865" s="1">
        <v>2606</v>
      </c>
      <c r="S865" s="1">
        <v>9226</v>
      </c>
      <c r="W865" s="1">
        <v>119</v>
      </c>
      <c r="Z865" t="s">
        <v>2895</v>
      </c>
      <c r="AA865" t="e">
        <f>#REF!</f>
        <v>#REF!</v>
      </c>
      <c r="AD865" s="35">
        <v>25</v>
      </c>
      <c r="AE865" s="37">
        <v>17</v>
      </c>
      <c r="AF865" s="37">
        <v>155</v>
      </c>
      <c r="AG865" s="41">
        <v>40115</v>
      </c>
      <c r="AH865" s="41">
        <f t="shared" si="164"/>
        <v>25017</v>
      </c>
      <c r="AI865" t="s">
        <v>2943</v>
      </c>
    </row>
    <row r="866" spans="1:35" hidden="1" outlineLevel="1">
      <c r="A866" s="26" t="s">
        <v>414</v>
      </c>
      <c r="B866" s="11" t="s">
        <v>939</v>
      </c>
      <c r="E866" s="1">
        <f t="shared" si="155"/>
        <v>3916</v>
      </c>
      <c r="F866" s="1">
        <v>2405</v>
      </c>
      <c r="G866" s="1">
        <v>1668</v>
      </c>
      <c r="H866" s="2"/>
      <c r="I866" s="2">
        <f t="shared" si="156"/>
        <v>0.42594484167517876</v>
      </c>
      <c r="J866" s="10">
        <f t="shared" si="157"/>
        <v>2</v>
      </c>
      <c r="K866" s="9">
        <f t="shared" si="158"/>
        <v>3</v>
      </c>
      <c r="L866" s="8">
        <f t="shared" si="159"/>
        <v>1</v>
      </c>
      <c r="M866" s="2">
        <f t="shared" si="160"/>
        <v>0.20301327885597548</v>
      </c>
      <c r="N866" s="2">
        <f t="shared" si="161"/>
        <v>0.18513789581205312</v>
      </c>
      <c r="O866" s="2">
        <f t="shared" si="162"/>
        <v>0.61184882533197138</v>
      </c>
      <c r="P866" s="2">
        <f t="shared" si="163"/>
        <v>0</v>
      </c>
      <c r="Q866" s="1">
        <v>795</v>
      </c>
      <c r="R866" s="1">
        <v>725</v>
      </c>
      <c r="S866" s="1">
        <v>2396</v>
      </c>
      <c r="W866" s="1">
        <v>31</v>
      </c>
      <c r="Z866" s="11" t="s">
        <v>2820</v>
      </c>
      <c r="AA866" s="11" t="e">
        <f>#REF!</f>
        <v>#REF!</v>
      </c>
      <c r="AD866" s="35">
        <v>25</v>
      </c>
      <c r="AE866" s="37">
        <v>27</v>
      </c>
      <c r="AF866" s="37">
        <v>135</v>
      </c>
      <c r="AG866" s="41">
        <v>40255</v>
      </c>
      <c r="AH866" s="41">
        <f t="shared" si="164"/>
        <v>25027</v>
      </c>
      <c r="AI866" t="s">
        <v>918</v>
      </c>
    </row>
    <row r="867" spans="1:35" hidden="1" outlineLevel="1">
      <c r="A867" s="26" t="s">
        <v>1957</v>
      </c>
      <c r="B867" s="11" t="s">
        <v>939</v>
      </c>
      <c r="E867" s="1">
        <f t="shared" si="155"/>
        <v>4188</v>
      </c>
      <c r="F867" s="1">
        <v>2663</v>
      </c>
      <c r="G867" s="1">
        <v>2560</v>
      </c>
      <c r="H867" s="2"/>
      <c r="I867" s="2">
        <f t="shared" si="156"/>
        <v>0.6112702960840497</v>
      </c>
      <c r="J867" s="10">
        <f t="shared" si="157"/>
        <v>2</v>
      </c>
      <c r="K867" s="9">
        <f t="shared" si="158"/>
        <v>3</v>
      </c>
      <c r="L867" s="8">
        <f t="shared" si="159"/>
        <v>1</v>
      </c>
      <c r="M867" s="2">
        <f t="shared" si="160"/>
        <v>0.23304680038204392</v>
      </c>
      <c r="N867" s="2">
        <f t="shared" si="161"/>
        <v>0.17478510028653296</v>
      </c>
      <c r="O867" s="2">
        <f t="shared" si="162"/>
        <v>0.59216809933142311</v>
      </c>
      <c r="P867" s="2">
        <f t="shared" si="163"/>
        <v>0</v>
      </c>
      <c r="Q867" s="1">
        <v>976</v>
      </c>
      <c r="R867" s="1">
        <v>732</v>
      </c>
      <c r="S867" s="1">
        <v>2480</v>
      </c>
      <c r="W867" s="1">
        <v>39</v>
      </c>
      <c r="Z867" t="s">
        <v>2532</v>
      </c>
      <c r="AA867" t="e">
        <f>#REF!</f>
        <v>#REF!</v>
      </c>
      <c r="AD867" s="35">
        <v>25</v>
      </c>
      <c r="AE867" s="37">
        <v>9</v>
      </c>
      <c r="AF867" s="37">
        <v>90</v>
      </c>
      <c r="AG867" s="41">
        <v>40430</v>
      </c>
      <c r="AH867" s="41">
        <f t="shared" si="164"/>
        <v>25009</v>
      </c>
      <c r="AI867" t="s">
        <v>918</v>
      </c>
    </row>
    <row r="868" spans="1:35" hidden="1" outlineLevel="1">
      <c r="A868" s="26" t="s">
        <v>1110</v>
      </c>
      <c r="B868" s="11" t="s">
        <v>939</v>
      </c>
      <c r="E868" s="1">
        <f t="shared" si="155"/>
        <v>27180</v>
      </c>
      <c r="F868" s="1">
        <v>14350</v>
      </c>
      <c r="G868" s="1">
        <v>10260</v>
      </c>
      <c r="H868" s="2"/>
      <c r="I868" s="2">
        <f t="shared" si="156"/>
        <v>0.37748344370860926</v>
      </c>
      <c r="J868" s="10">
        <f t="shared" si="157"/>
        <v>2</v>
      </c>
      <c r="K868" s="9">
        <f t="shared" si="158"/>
        <v>3</v>
      </c>
      <c r="L868" s="8">
        <f t="shared" si="159"/>
        <v>1</v>
      </c>
      <c r="M868" s="2">
        <f t="shared" si="160"/>
        <v>0.41383370125091978</v>
      </c>
      <c r="N868" s="2">
        <f t="shared" si="161"/>
        <v>0.14503311258278145</v>
      </c>
      <c r="O868" s="2">
        <f t="shared" si="162"/>
        <v>0.44113318616629876</v>
      </c>
      <c r="P868" s="2">
        <f t="shared" si="163"/>
        <v>0</v>
      </c>
      <c r="Q868" s="1">
        <v>11248</v>
      </c>
      <c r="R868" s="1">
        <v>3942</v>
      </c>
      <c r="S868" s="1">
        <v>11990</v>
      </c>
      <c r="W868" s="1">
        <v>231</v>
      </c>
      <c r="Z868" t="s">
        <v>2532</v>
      </c>
      <c r="AA868" t="e">
        <f>#REF!</f>
        <v>#REF!</v>
      </c>
      <c r="AD868" s="35">
        <v>25</v>
      </c>
      <c r="AE868" s="37">
        <v>9</v>
      </c>
      <c r="AF868" s="37">
        <v>95</v>
      </c>
      <c r="AG868" s="41">
        <v>40710</v>
      </c>
      <c r="AH868" s="41">
        <f t="shared" si="164"/>
        <v>25009</v>
      </c>
      <c r="AI868" t="s">
        <v>2943</v>
      </c>
    </row>
    <row r="869" spans="1:35" hidden="1" outlineLevel="1">
      <c r="A869" s="26" t="s">
        <v>2854</v>
      </c>
      <c r="B869" s="11" t="s">
        <v>939</v>
      </c>
      <c r="E869" s="1">
        <f t="shared" si="155"/>
        <v>14255</v>
      </c>
      <c r="F869" s="1">
        <v>7640</v>
      </c>
      <c r="G869" s="1">
        <v>5492</v>
      </c>
      <c r="H869" s="2"/>
      <c r="I869" s="2">
        <f t="shared" si="156"/>
        <v>0.38526832690284113</v>
      </c>
      <c r="J869" s="10">
        <f t="shared" si="157"/>
        <v>2</v>
      </c>
      <c r="K869" s="9">
        <f t="shared" si="158"/>
        <v>3</v>
      </c>
      <c r="L869" s="8">
        <f t="shared" si="159"/>
        <v>1</v>
      </c>
      <c r="M869" s="2">
        <f t="shared" si="160"/>
        <v>0.22602595580498072</v>
      </c>
      <c r="N869" s="2">
        <f t="shared" si="161"/>
        <v>0.14605401613468957</v>
      </c>
      <c r="O869" s="2">
        <f t="shared" si="162"/>
        <v>0.62792002806032976</v>
      </c>
      <c r="P869" s="2">
        <f t="shared" si="163"/>
        <v>-1.1102230246251565E-16</v>
      </c>
      <c r="Q869" s="1">
        <v>3222</v>
      </c>
      <c r="R869" s="1">
        <v>2082</v>
      </c>
      <c r="S869" s="1">
        <v>8951</v>
      </c>
      <c r="W869" s="1">
        <v>133</v>
      </c>
      <c r="Z869" t="s">
        <v>2776</v>
      </c>
      <c r="AA869" t="e">
        <f>#REF!</f>
        <v>#REF!</v>
      </c>
      <c r="AD869" s="35">
        <v>25</v>
      </c>
      <c r="AE869" s="37">
        <v>23</v>
      </c>
      <c r="AF869" s="37">
        <v>85</v>
      </c>
      <c r="AG869" s="41">
        <v>40850</v>
      </c>
      <c r="AH869" s="41">
        <f t="shared" si="164"/>
        <v>25023</v>
      </c>
      <c r="AI869" t="s">
        <v>918</v>
      </c>
    </row>
    <row r="870" spans="1:35" hidden="1" outlineLevel="1">
      <c r="A870" s="26" t="s">
        <v>2245</v>
      </c>
      <c r="B870" s="11" t="s">
        <v>939</v>
      </c>
      <c r="E870" s="1">
        <f t="shared" si="155"/>
        <v>343</v>
      </c>
      <c r="F870" s="1">
        <v>216</v>
      </c>
      <c r="G870" s="1">
        <v>207</v>
      </c>
      <c r="H870" s="2"/>
      <c r="I870" s="2">
        <f t="shared" si="156"/>
        <v>0.60349854227405253</v>
      </c>
      <c r="J870" s="10">
        <f t="shared" si="157"/>
        <v>2</v>
      </c>
      <c r="K870" s="9">
        <f t="shared" si="158"/>
        <v>3</v>
      </c>
      <c r="L870" s="8">
        <f t="shared" si="159"/>
        <v>1</v>
      </c>
      <c r="M870" s="2">
        <f t="shared" si="160"/>
        <v>0.26822157434402333</v>
      </c>
      <c r="N870" s="2">
        <f t="shared" si="161"/>
        <v>0.21865889212827988</v>
      </c>
      <c r="O870" s="2">
        <f t="shared" si="162"/>
        <v>0.51311953352769679</v>
      </c>
      <c r="P870" s="2">
        <f t="shared" si="163"/>
        <v>0</v>
      </c>
      <c r="Q870" s="1">
        <v>92</v>
      </c>
      <c r="R870" s="1">
        <v>75</v>
      </c>
      <c r="S870" s="1">
        <v>176</v>
      </c>
      <c r="W870" s="1">
        <v>3</v>
      </c>
      <c r="Z870" t="s">
        <v>333</v>
      </c>
      <c r="AA870" t="e">
        <f>#REF!</f>
        <v>#REF!</v>
      </c>
      <c r="AD870" s="35">
        <v>25</v>
      </c>
      <c r="AE870" s="37">
        <v>15</v>
      </c>
      <c r="AF870" s="37">
        <v>55</v>
      </c>
      <c r="AG870" s="41">
        <v>40990</v>
      </c>
      <c r="AH870" s="41">
        <f t="shared" si="164"/>
        <v>25015</v>
      </c>
      <c r="AI870" t="s">
        <v>918</v>
      </c>
    </row>
    <row r="871" spans="1:35" hidden="1" outlineLevel="1">
      <c r="A871" s="26" t="s">
        <v>964</v>
      </c>
      <c r="B871" s="11" t="s">
        <v>939</v>
      </c>
      <c r="E871" s="1">
        <f t="shared" si="155"/>
        <v>5049</v>
      </c>
      <c r="F871" s="1">
        <v>3484</v>
      </c>
      <c r="G871" s="1">
        <v>3296</v>
      </c>
      <c r="H871" s="2"/>
      <c r="I871" s="2">
        <f t="shared" si="156"/>
        <v>0.65280253515547637</v>
      </c>
      <c r="J871" s="10">
        <f t="shared" si="157"/>
        <v>2</v>
      </c>
      <c r="K871" s="9">
        <f t="shared" si="158"/>
        <v>3</v>
      </c>
      <c r="L871" s="8">
        <f t="shared" si="159"/>
        <v>1</v>
      </c>
      <c r="M871" s="2">
        <f t="shared" si="160"/>
        <v>0.23331352743117448</v>
      </c>
      <c r="N871" s="2">
        <f t="shared" si="161"/>
        <v>0.15488215488215487</v>
      </c>
      <c r="O871" s="2">
        <f t="shared" si="162"/>
        <v>0.61180431768667065</v>
      </c>
      <c r="P871" s="2">
        <f t="shared" si="163"/>
        <v>0</v>
      </c>
      <c r="Q871" s="1">
        <v>1178</v>
      </c>
      <c r="R871" s="1">
        <v>782</v>
      </c>
      <c r="S871" s="1">
        <v>3089</v>
      </c>
      <c r="W871" s="1">
        <v>41</v>
      </c>
      <c r="Z871" t="s">
        <v>2532</v>
      </c>
      <c r="AA871" t="e">
        <f>#REF!</f>
        <v>#REF!</v>
      </c>
      <c r="AD871" s="35">
        <v>25</v>
      </c>
      <c r="AE871" s="37">
        <v>9</v>
      </c>
      <c r="AF871" s="37">
        <v>100</v>
      </c>
      <c r="AG871" s="41">
        <v>41095</v>
      </c>
      <c r="AH871" s="41">
        <f t="shared" si="164"/>
        <v>25009</v>
      </c>
      <c r="AI871" t="s">
        <v>918</v>
      </c>
    </row>
    <row r="872" spans="1:35" hidden="1" outlineLevel="1">
      <c r="A872" s="26" t="s">
        <v>1207</v>
      </c>
      <c r="B872" s="11" t="s">
        <v>939</v>
      </c>
      <c r="E872" s="1">
        <f t="shared" si="155"/>
        <v>14777</v>
      </c>
      <c r="F872" s="1">
        <v>8977</v>
      </c>
      <c r="G872" s="1">
        <v>6770</v>
      </c>
      <c r="H872" s="2"/>
      <c r="I872" s="2">
        <f t="shared" si="156"/>
        <v>0.4581444136157542</v>
      </c>
      <c r="J872" s="10">
        <f t="shared" si="157"/>
        <v>2</v>
      </c>
      <c r="K872" s="9">
        <f t="shared" si="158"/>
        <v>3</v>
      </c>
      <c r="L872" s="8">
        <f t="shared" si="159"/>
        <v>1</v>
      </c>
      <c r="M872" s="2">
        <f t="shared" si="160"/>
        <v>0.35352236583880353</v>
      </c>
      <c r="N872" s="2">
        <f t="shared" si="161"/>
        <v>0.11314881234350681</v>
      </c>
      <c r="O872" s="2">
        <f t="shared" si="162"/>
        <v>0.5333288218176897</v>
      </c>
      <c r="P872" s="2">
        <f t="shared" si="163"/>
        <v>-1.1102230246251565E-16</v>
      </c>
      <c r="Q872" s="1">
        <v>5224</v>
      </c>
      <c r="R872" s="1">
        <v>1672</v>
      </c>
      <c r="S872" s="1">
        <v>7881</v>
      </c>
      <c r="W872" s="1">
        <v>102</v>
      </c>
      <c r="Z872" s="11" t="s">
        <v>2820</v>
      </c>
      <c r="AA872" s="11" t="e">
        <f>#REF!</f>
        <v>#REF!</v>
      </c>
      <c r="AD872" s="35">
        <v>25</v>
      </c>
      <c r="AE872" s="37">
        <v>27</v>
      </c>
      <c r="AF872" s="37">
        <v>140</v>
      </c>
      <c r="AG872" s="41">
        <v>41165</v>
      </c>
      <c r="AH872" s="41">
        <f t="shared" si="164"/>
        <v>25027</v>
      </c>
      <c r="AI872" t="s">
        <v>918</v>
      </c>
    </row>
    <row r="873" spans="1:35" hidden="1" outlineLevel="1">
      <c r="A873" s="26" t="s">
        <v>1208</v>
      </c>
      <c r="B873" s="11" t="s">
        <v>939</v>
      </c>
      <c r="E873" s="1">
        <f t="shared" si="155"/>
        <v>8261</v>
      </c>
      <c r="F873" s="1">
        <v>4625</v>
      </c>
      <c r="G873" s="1">
        <v>3541</v>
      </c>
      <c r="H873" s="2"/>
      <c r="I873" s="2">
        <f t="shared" si="156"/>
        <v>0.42864060041157243</v>
      </c>
      <c r="J873" s="10">
        <f t="shared" si="157"/>
        <v>2</v>
      </c>
      <c r="K873" s="9">
        <f t="shared" si="158"/>
        <v>3</v>
      </c>
      <c r="L873" s="8">
        <f t="shared" si="159"/>
        <v>1</v>
      </c>
      <c r="M873" s="2">
        <f t="shared" si="160"/>
        <v>0.32865270548359765</v>
      </c>
      <c r="N873" s="2">
        <f t="shared" si="161"/>
        <v>0.12322963321631764</v>
      </c>
      <c r="O873" s="2">
        <f t="shared" si="162"/>
        <v>0.54811766130008477</v>
      </c>
      <c r="P873" s="2">
        <f t="shared" si="163"/>
        <v>-1.1102230246251565E-16</v>
      </c>
      <c r="Q873" s="1">
        <v>2715</v>
      </c>
      <c r="R873" s="1">
        <v>1018</v>
      </c>
      <c r="S873" s="1">
        <v>4528</v>
      </c>
      <c r="W873" s="1">
        <v>66</v>
      </c>
      <c r="Z873" s="11" t="s">
        <v>2820</v>
      </c>
      <c r="AA873" s="11" t="e">
        <f>#REF!</f>
        <v>#REF!</v>
      </c>
      <c r="AD873" s="35">
        <v>25</v>
      </c>
      <c r="AE873" s="37">
        <v>27</v>
      </c>
      <c r="AF873" s="37">
        <v>145</v>
      </c>
      <c r="AG873" s="41">
        <v>41340</v>
      </c>
      <c r="AH873" s="41">
        <f t="shared" si="164"/>
        <v>25027</v>
      </c>
      <c r="AI873" t="s">
        <v>918</v>
      </c>
    </row>
    <row r="874" spans="1:35" hidden="1" outlineLevel="1">
      <c r="A874" s="26" t="s">
        <v>1752</v>
      </c>
      <c r="B874" s="11" t="s">
        <v>939</v>
      </c>
      <c r="E874" s="1">
        <f t="shared" si="155"/>
        <v>5020</v>
      </c>
      <c r="F874" s="1">
        <v>3571</v>
      </c>
      <c r="G874" s="1">
        <v>2583</v>
      </c>
      <c r="H874" s="2"/>
      <c r="I874" s="2">
        <f t="shared" si="156"/>
        <v>0.51454183266932274</v>
      </c>
      <c r="J874" s="10">
        <f t="shared" si="157"/>
        <v>2</v>
      </c>
      <c r="K874" s="9">
        <f t="shared" si="158"/>
        <v>3</v>
      </c>
      <c r="L874" s="8">
        <f t="shared" si="159"/>
        <v>1</v>
      </c>
      <c r="M874" s="2">
        <f t="shared" si="160"/>
        <v>0.29382470119521914</v>
      </c>
      <c r="N874" s="2">
        <f t="shared" si="161"/>
        <v>0.17231075697211157</v>
      </c>
      <c r="O874" s="2">
        <f t="shared" si="162"/>
        <v>0.53386454183266929</v>
      </c>
      <c r="P874" s="2">
        <f t="shared" si="163"/>
        <v>0</v>
      </c>
      <c r="Q874" s="1">
        <v>1475</v>
      </c>
      <c r="R874" s="1">
        <v>865</v>
      </c>
      <c r="S874" s="1">
        <v>2680</v>
      </c>
      <c r="W874" s="1">
        <v>49</v>
      </c>
      <c r="Z874" t="s">
        <v>981</v>
      </c>
      <c r="AA874" t="e">
        <f>#REF!</f>
        <v>#REF!</v>
      </c>
      <c r="AD874" s="35">
        <v>25</v>
      </c>
      <c r="AE874" s="37">
        <v>21</v>
      </c>
      <c r="AF874" s="37">
        <v>70</v>
      </c>
      <c r="AG874" s="41">
        <v>41515</v>
      </c>
      <c r="AH874" s="41">
        <f t="shared" si="164"/>
        <v>25021</v>
      </c>
      <c r="AI874" t="s">
        <v>918</v>
      </c>
    </row>
    <row r="875" spans="1:35" hidden="1" outlineLevel="1">
      <c r="A875" s="26" t="s">
        <v>1740</v>
      </c>
      <c r="B875" s="11" t="s">
        <v>939</v>
      </c>
      <c r="E875" s="1">
        <f t="shared" si="155"/>
        <v>1806</v>
      </c>
      <c r="F875" s="1">
        <v>978</v>
      </c>
      <c r="G875" s="1">
        <v>664</v>
      </c>
      <c r="H875" s="2"/>
      <c r="I875" s="2">
        <f t="shared" si="156"/>
        <v>0.36766334440753046</v>
      </c>
      <c r="J875" s="10">
        <f t="shared" si="157"/>
        <v>2</v>
      </c>
      <c r="K875" s="9">
        <f t="shared" si="158"/>
        <v>3</v>
      </c>
      <c r="L875" s="8">
        <f t="shared" si="159"/>
        <v>1</v>
      </c>
      <c r="M875" s="2">
        <f t="shared" si="160"/>
        <v>0.23145071982281284</v>
      </c>
      <c r="N875" s="2">
        <f t="shared" si="161"/>
        <v>9.6899224806201556E-2</v>
      </c>
      <c r="O875" s="2">
        <f t="shared" si="162"/>
        <v>0.67165005537098565</v>
      </c>
      <c r="P875" s="2">
        <f t="shared" si="163"/>
        <v>0</v>
      </c>
      <c r="Q875" s="1">
        <v>418</v>
      </c>
      <c r="R875" s="1">
        <v>175</v>
      </c>
      <c r="S875" s="1">
        <v>1213</v>
      </c>
      <c r="W875" s="1">
        <v>18</v>
      </c>
      <c r="Z875" s="11" t="s">
        <v>2820</v>
      </c>
      <c r="AA875" s="11" t="e">
        <f>#REF!</f>
        <v>#REF!</v>
      </c>
      <c r="AD875" s="35">
        <v>25</v>
      </c>
      <c r="AE875" s="37">
        <v>27</v>
      </c>
      <c r="AF875" s="37">
        <v>150</v>
      </c>
      <c r="AG875" s="41">
        <v>41585</v>
      </c>
      <c r="AH875" s="41">
        <f t="shared" si="164"/>
        <v>25027</v>
      </c>
      <c r="AI875" t="s">
        <v>918</v>
      </c>
    </row>
    <row r="876" spans="1:35" hidden="1" outlineLevel="1">
      <c r="A876" s="26" t="s">
        <v>1888</v>
      </c>
      <c r="B876" s="11" t="s">
        <v>939</v>
      </c>
      <c r="E876" s="1">
        <f t="shared" si="155"/>
        <v>17983</v>
      </c>
      <c r="F876" s="1">
        <v>12837</v>
      </c>
      <c r="G876" s="1">
        <v>11588</v>
      </c>
      <c r="H876" s="2"/>
      <c r="I876" s="2">
        <f t="shared" si="156"/>
        <v>0.64438636490018353</v>
      </c>
      <c r="J876" s="10">
        <f t="shared" si="157"/>
        <v>1</v>
      </c>
      <c r="K876" s="9">
        <f t="shared" si="158"/>
        <v>3</v>
      </c>
      <c r="L876" s="8">
        <f t="shared" si="159"/>
        <v>2</v>
      </c>
      <c r="M876" s="2">
        <f t="shared" si="160"/>
        <v>0.48390146249235388</v>
      </c>
      <c r="N876" s="2">
        <f t="shared" si="161"/>
        <v>9.4533726297058335E-2</v>
      </c>
      <c r="O876" s="2">
        <f t="shared" si="162"/>
        <v>0.42156481121058775</v>
      </c>
      <c r="P876" s="2">
        <f t="shared" si="163"/>
        <v>0</v>
      </c>
      <c r="Q876" s="1">
        <v>8702</v>
      </c>
      <c r="R876" s="1">
        <v>1700</v>
      </c>
      <c r="S876" s="1">
        <v>7581</v>
      </c>
      <c r="W876" s="1">
        <v>79</v>
      </c>
      <c r="Z876" t="s">
        <v>981</v>
      </c>
      <c r="AA876" t="e">
        <f>#REF!</f>
        <v>#REF!</v>
      </c>
      <c r="AD876" s="35">
        <v>25</v>
      </c>
      <c r="AE876" s="37">
        <v>21</v>
      </c>
      <c r="AF876" s="37">
        <v>75</v>
      </c>
      <c r="AG876" s="41">
        <v>41690</v>
      </c>
      <c r="AH876" s="41">
        <f t="shared" si="164"/>
        <v>25021</v>
      </c>
      <c r="AI876" t="s">
        <v>918</v>
      </c>
    </row>
    <row r="877" spans="1:35" hidden="1" outlineLevel="1">
      <c r="A877" s="26" t="s">
        <v>2005</v>
      </c>
      <c r="B877" s="11" t="s">
        <v>939</v>
      </c>
      <c r="E877" s="1">
        <f t="shared" si="155"/>
        <v>66</v>
      </c>
      <c r="F877" s="1">
        <v>42</v>
      </c>
      <c r="G877" s="1">
        <v>40</v>
      </c>
      <c r="H877" s="2"/>
      <c r="I877" s="2">
        <f t="shared" si="156"/>
        <v>0.60606060606060608</v>
      </c>
      <c r="J877" s="10">
        <f t="shared" si="157"/>
        <v>3</v>
      </c>
      <c r="K877" s="9">
        <f t="shared" si="158"/>
        <v>2</v>
      </c>
      <c r="L877" s="8">
        <f t="shared" si="159"/>
        <v>1</v>
      </c>
      <c r="M877" s="2">
        <f t="shared" si="160"/>
        <v>7.575757575757576E-2</v>
      </c>
      <c r="N877" s="2">
        <f t="shared" si="161"/>
        <v>0.12121212121212122</v>
      </c>
      <c r="O877" s="2">
        <f t="shared" si="162"/>
        <v>0.80303030303030298</v>
      </c>
      <c r="P877" s="2">
        <f t="shared" si="163"/>
        <v>0</v>
      </c>
      <c r="Q877" s="1">
        <v>5</v>
      </c>
      <c r="R877" s="1">
        <v>8</v>
      </c>
      <c r="S877" s="1">
        <v>53</v>
      </c>
      <c r="W877" s="1">
        <v>1</v>
      </c>
      <c r="Z877" t="s">
        <v>2014</v>
      </c>
      <c r="AA877" t="e">
        <f>#REF!</f>
        <v>#REF!</v>
      </c>
      <c r="AD877" s="35">
        <v>25</v>
      </c>
      <c r="AE877" s="37">
        <v>11</v>
      </c>
      <c r="AF877" s="37">
        <v>75</v>
      </c>
      <c r="AG877" s="41">
        <v>42040</v>
      </c>
      <c r="AH877" s="41">
        <f t="shared" si="164"/>
        <v>25011</v>
      </c>
      <c r="AI877" t="s">
        <v>918</v>
      </c>
    </row>
    <row r="878" spans="1:35" hidden="1" outlineLevel="1">
      <c r="A878" s="26" t="s">
        <v>2222</v>
      </c>
      <c r="B878" s="11" t="s">
        <v>939</v>
      </c>
      <c r="E878" s="1">
        <f t="shared" si="155"/>
        <v>5390</v>
      </c>
      <c r="F878" s="1">
        <v>3105</v>
      </c>
      <c r="G878" s="1">
        <v>2394</v>
      </c>
      <c r="H878" s="2"/>
      <c r="I878" s="2">
        <f t="shared" si="156"/>
        <v>0.44415584415584414</v>
      </c>
      <c r="J878" s="10">
        <f t="shared" si="157"/>
        <v>2</v>
      </c>
      <c r="K878" s="9">
        <f t="shared" si="158"/>
        <v>3</v>
      </c>
      <c r="L878" s="8">
        <f t="shared" si="159"/>
        <v>1</v>
      </c>
      <c r="M878" s="2">
        <f t="shared" si="160"/>
        <v>0.311873840445269</v>
      </c>
      <c r="N878" s="2">
        <f t="shared" si="161"/>
        <v>0.15231910946196661</v>
      </c>
      <c r="O878" s="2">
        <f t="shared" si="162"/>
        <v>0.53580705009276441</v>
      </c>
      <c r="P878" s="2">
        <f t="shared" si="163"/>
        <v>0</v>
      </c>
      <c r="Q878" s="1">
        <v>1681</v>
      </c>
      <c r="R878" s="1">
        <v>821</v>
      </c>
      <c r="S878" s="1">
        <v>2888</v>
      </c>
      <c r="W878" s="1">
        <v>44</v>
      </c>
      <c r="Z878" t="s">
        <v>1058</v>
      </c>
      <c r="AA878" t="e">
        <f>#REF!</f>
        <v>#REF!</v>
      </c>
      <c r="AD878" s="35">
        <v>25</v>
      </c>
      <c r="AE878" s="37">
        <v>13</v>
      </c>
      <c r="AF878" s="37">
        <v>65</v>
      </c>
      <c r="AG878" s="41">
        <v>42145</v>
      </c>
      <c r="AH878" s="41">
        <f t="shared" si="164"/>
        <v>25013</v>
      </c>
      <c r="AI878" t="s">
        <v>918</v>
      </c>
    </row>
    <row r="879" spans="1:35" hidden="1" outlineLevel="1">
      <c r="A879" s="26" t="s">
        <v>2393</v>
      </c>
      <c r="B879" s="11" t="s">
        <v>939</v>
      </c>
      <c r="E879" s="1">
        <f t="shared" si="155"/>
        <v>5241</v>
      </c>
      <c r="F879" s="1">
        <v>3184</v>
      </c>
      <c r="G879" s="1">
        <v>3085</v>
      </c>
      <c r="H879" s="2"/>
      <c r="I879" s="2">
        <f t="shared" si="156"/>
        <v>0.58862812440373979</v>
      </c>
      <c r="J879" s="10">
        <f t="shared" si="157"/>
        <v>2</v>
      </c>
      <c r="K879" s="9">
        <f t="shared" si="158"/>
        <v>3</v>
      </c>
      <c r="L879" s="8">
        <f t="shared" si="159"/>
        <v>1</v>
      </c>
      <c r="M879" s="2">
        <f t="shared" si="160"/>
        <v>0.34917000572409845</v>
      </c>
      <c r="N879" s="2">
        <f t="shared" si="161"/>
        <v>8.8914329326464411E-2</v>
      </c>
      <c r="O879" s="2">
        <f t="shared" si="162"/>
        <v>0.56191566494943712</v>
      </c>
      <c r="P879" s="2">
        <f t="shared" si="163"/>
        <v>0</v>
      </c>
      <c r="Q879" s="1">
        <v>1830</v>
      </c>
      <c r="R879" s="1">
        <v>466</v>
      </c>
      <c r="S879" s="1">
        <v>2945</v>
      </c>
      <c r="W879" s="1">
        <v>72</v>
      </c>
      <c r="Z879" t="s">
        <v>2014</v>
      </c>
      <c r="AA879" t="e">
        <f>#REF!</f>
        <v>#REF!</v>
      </c>
      <c r="AD879" s="35">
        <v>25</v>
      </c>
      <c r="AE879" s="37">
        <v>11</v>
      </c>
      <c r="AF879" s="37">
        <v>80</v>
      </c>
      <c r="AG879" s="41">
        <v>42285</v>
      </c>
      <c r="AH879" s="41">
        <f t="shared" si="164"/>
        <v>25011</v>
      </c>
      <c r="AI879" t="s">
        <v>918</v>
      </c>
    </row>
    <row r="880" spans="1:35" hidden="1" outlineLevel="1">
      <c r="A880" s="26" t="s">
        <v>2264</v>
      </c>
      <c r="B880" s="11" t="s">
        <v>939</v>
      </c>
      <c r="E880" s="1">
        <f t="shared" ref="E880:E943" si="165">SUM(Q880:V880)</f>
        <v>678</v>
      </c>
      <c r="F880" s="1">
        <v>445</v>
      </c>
      <c r="G880" s="1">
        <v>423</v>
      </c>
      <c r="H880" s="2"/>
      <c r="I880" s="2">
        <f t="shared" ref="I880:I943" si="166">G880/E880</f>
        <v>0.62389380530973448</v>
      </c>
      <c r="J880" s="10">
        <f t="shared" ref="J880:J943" si="167">RANK(Q880,Q880:V880)</f>
        <v>2</v>
      </c>
      <c r="K880" s="9">
        <f t="shared" ref="K880:K943" si="168">RANK(R880,Q880:V880)</f>
        <v>3</v>
      </c>
      <c r="L880" s="8">
        <f t="shared" ref="L880:L943" si="169">RANK(S880,Q880:V880)</f>
        <v>1</v>
      </c>
      <c r="M880" s="2">
        <f t="shared" ref="M880:M943" si="170">IF(SUM($Q880:$V880)=0,"-",Q880/SUM($Q880:$V880))</f>
        <v>0.39528023598820061</v>
      </c>
      <c r="N880" s="2">
        <f t="shared" ref="N880:N943" si="171">IF(SUM($Q880:$V880)=0,"-",R880/SUM($Q880:$V880))</f>
        <v>0.14306784660766961</v>
      </c>
      <c r="O880" s="2">
        <f t="shared" ref="O880:O943" si="172">IF(SUM($Q880:$V880)=0,"-",S880/SUM($Q880:$V880))</f>
        <v>0.46165191740412981</v>
      </c>
      <c r="P880" s="2">
        <f t="shared" ref="P880:P943" si="173">IF(SUM($Q880:$V880)=0,"-",(1-M880-N880-O880))</f>
        <v>0</v>
      </c>
      <c r="Q880" s="1">
        <v>268</v>
      </c>
      <c r="R880" s="1">
        <v>97</v>
      </c>
      <c r="S880" s="1">
        <v>313</v>
      </c>
      <c r="W880" s="1">
        <v>7</v>
      </c>
      <c r="Z880" t="s">
        <v>2305</v>
      </c>
      <c r="AA880" t="e">
        <f>#REF!</f>
        <v>#REF!</v>
      </c>
      <c r="AD880" s="35">
        <v>25</v>
      </c>
      <c r="AE880" s="37">
        <v>3</v>
      </c>
      <c r="AF880" s="37">
        <v>75</v>
      </c>
      <c r="AG880" s="41">
        <v>42460</v>
      </c>
      <c r="AH880" s="41">
        <f t="shared" si="164"/>
        <v>25003</v>
      </c>
      <c r="AI880" t="s">
        <v>918</v>
      </c>
    </row>
    <row r="881" spans="1:35" hidden="1" outlineLevel="1">
      <c r="A881" s="26" t="s">
        <v>1093</v>
      </c>
      <c r="B881" s="11" t="s">
        <v>939</v>
      </c>
      <c r="E881" s="1">
        <f t="shared" si="165"/>
        <v>574</v>
      </c>
      <c r="F881" s="1">
        <v>361</v>
      </c>
      <c r="G881" s="1">
        <v>327</v>
      </c>
      <c r="H881" s="2"/>
      <c r="I881" s="2">
        <f t="shared" si="166"/>
        <v>0.56968641114982577</v>
      </c>
      <c r="J881" s="10">
        <f t="shared" si="167"/>
        <v>3</v>
      </c>
      <c r="K881" s="9">
        <f t="shared" si="168"/>
        <v>2</v>
      </c>
      <c r="L881" s="8">
        <f t="shared" si="169"/>
        <v>1</v>
      </c>
      <c r="M881" s="2">
        <f t="shared" si="170"/>
        <v>0.15853658536585366</v>
      </c>
      <c r="N881" s="2">
        <f t="shared" si="171"/>
        <v>0.16027874564459929</v>
      </c>
      <c r="O881" s="2">
        <f t="shared" si="172"/>
        <v>0.68118466898954699</v>
      </c>
      <c r="P881" s="2">
        <f t="shared" si="173"/>
        <v>0</v>
      </c>
      <c r="Q881" s="1">
        <v>91</v>
      </c>
      <c r="R881" s="1">
        <v>92</v>
      </c>
      <c r="S881" s="1">
        <v>391</v>
      </c>
      <c r="W881" s="1">
        <v>4</v>
      </c>
      <c r="Z881" t="s">
        <v>1058</v>
      </c>
      <c r="AA881" t="e">
        <f>#REF!</f>
        <v>#REF!</v>
      </c>
      <c r="AD881" s="35">
        <v>25</v>
      </c>
      <c r="AE881" s="37">
        <v>13</v>
      </c>
      <c r="AF881" s="37">
        <v>70</v>
      </c>
      <c r="AG881" s="41">
        <v>42530</v>
      </c>
      <c r="AH881" s="41">
        <f t="shared" si="164"/>
        <v>25013</v>
      </c>
      <c r="AI881" t="s">
        <v>918</v>
      </c>
    </row>
    <row r="882" spans="1:35" hidden="1" outlineLevel="1">
      <c r="A882" s="26" t="s">
        <v>2405</v>
      </c>
      <c r="B882" s="11" t="s">
        <v>939</v>
      </c>
      <c r="E882" s="1">
        <f t="shared" si="165"/>
        <v>107</v>
      </c>
      <c r="F882" s="1">
        <v>79</v>
      </c>
      <c r="G882" s="1">
        <v>77</v>
      </c>
      <c r="H882" s="2"/>
      <c r="I882" s="2">
        <f t="shared" si="166"/>
        <v>0.71962616822429903</v>
      </c>
      <c r="J882" s="10">
        <f t="shared" si="167"/>
        <v>2</v>
      </c>
      <c r="K882" s="9">
        <f t="shared" si="168"/>
        <v>3</v>
      </c>
      <c r="L882" s="8">
        <f t="shared" si="169"/>
        <v>1</v>
      </c>
      <c r="M882" s="2">
        <f t="shared" si="170"/>
        <v>0.3644859813084112</v>
      </c>
      <c r="N882" s="2">
        <f t="shared" si="171"/>
        <v>0.11214953271028037</v>
      </c>
      <c r="O882" s="2">
        <f t="shared" si="172"/>
        <v>0.52336448598130836</v>
      </c>
      <c r="P882" s="2">
        <f t="shared" si="173"/>
        <v>1.1102230246251565E-16</v>
      </c>
      <c r="Q882" s="1">
        <v>39</v>
      </c>
      <c r="R882" s="1">
        <v>12</v>
      </c>
      <c r="S882" s="1">
        <v>56</v>
      </c>
      <c r="W882" s="1">
        <v>2</v>
      </c>
      <c r="Z882" t="s">
        <v>2305</v>
      </c>
      <c r="AA882" t="e">
        <f>#REF!</f>
        <v>#REF!</v>
      </c>
      <c r="AD882" s="35">
        <v>25</v>
      </c>
      <c r="AE882" s="37">
        <v>3</v>
      </c>
      <c r="AF882" s="37">
        <v>80</v>
      </c>
      <c r="AG882" s="41">
        <v>43300</v>
      </c>
      <c r="AH882" s="41">
        <f t="shared" si="164"/>
        <v>25003</v>
      </c>
      <c r="AI882" t="s">
        <v>918</v>
      </c>
    </row>
    <row r="883" spans="1:35" hidden="1" outlineLevel="1">
      <c r="A883" s="26" t="s">
        <v>2641</v>
      </c>
      <c r="B883" s="11" t="s">
        <v>939</v>
      </c>
      <c r="E883" s="1">
        <f t="shared" si="165"/>
        <v>2545</v>
      </c>
      <c r="F883" s="1">
        <v>1874</v>
      </c>
      <c r="G883" s="1">
        <v>1778</v>
      </c>
      <c r="H883" s="2"/>
      <c r="I883" s="2">
        <f t="shared" si="166"/>
        <v>0.69862475442043226</v>
      </c>
      <c r="J883" s="10">
        <f t="shared" si="167"/>
        <v>2</v>
      </c>
      <c r="K883" s="9">
        <f t="shared" si="168"/>
        <v>3</v>
      </c>
      <c r="L883" s="8">
        <f t="shared" si="169"/>
        <v>1</v>
      </c>
      <c r="M883" s="2">
        <f t="shared" si="170"/>
        <v>0.39096267190569745</v>
      </c>
      <c r="N883" s="2">
        <f t="shared" si="171"/>
        <v>0.11159135559921414</v>
      </c>
      <c r="O883" s="2">
        <f t="shared" si="172"/>
        <v>0.49744597249508843</v>
      </c>
      <c r="P883" s="2">
        <f t="shared" si="173"/>
        <v>0</v>
      </c>
      <c r="Q883" s="1">
        <v>995</v>
      </c>
      <c r="R883" s="1">
        <v>284</v>
      </c>
      <c r="S883" s="1">
        <v>1266</v>
      </c>
      <c r="W883" s="1">
        <v>3</v>
      </c>
      <c r="Z883" t="s">
        <v>2532</v>
      </c>
      <c r="AA883" t="e">
        <f>#REF!</f>
        <v>#REF!</v>
      </c>
      <c r="AD883" s="35">
        <v>25</v>
      </c>
      <c r="AE883" s="37">
        <v>9</v>
      </c>
      <c r="AF883" s="37">
        <v>105</v>
      </c>
      <c r="AG883" s="41">
        <v>43580</v>
      </c>
      <c r="AH883" s="41">
        <f t="shared" si="164"/>
        <v>25009</v>
      </c>
      <c r="AI883" t="s">
        <v>918</v>
      </c>
    </row>
    <row r="884" spans="1:35" hidden="1" outlineLevel="1">
      <c r="A884" s="26" t="s">
        <v>1024</v>
      </c>
      <c r="B884" s="11" t="s">
        <v>939</v>
      </c>
      <c r="E884" s="1">
        <f t="shared" si="165"/>
        <v>7899</v>
      </c>
      <c r="F884" s="1">
        <v>4032</v>
      </c>
      <c r="G884" s="1">
        <v>3899</v>
      </c>
      <c r="H884" s="2"/>
      <c r="I884" s="2">
        <f t="shared" si="166"/>
        <v>0.49360678566907201</v>
      </c>
      <c r="J884" s="10">
        <f t="shared" si="167"/>
        <v>2</v>
      </c>
      <c r="K884" s="9">
        <f t="shared" si="168"/>
        <v>3</v>
      </c>
      <c r="L884" s="8">
        <f t="shared" si="169"/>
        <v>1</v>
      </c>
      <c r="M884" s="2">
        <f t="shared" si="170"/>
        <v>0.27269274591720472</v>
      </c>
      <c r="N884" s="2">
        <f t="shared" si="171"/>
        <v>0.18825167742752247</v>
      </c>
      <c r="O884" s="2">
        <f t="shared" si="172"/>
        <v>0.53905557665527282</v>
      </c>
      <c r="P884" s="2">
        <f t="shared" si="173"/>
        <v>0</v>
      </c>
      <c r="Q884" s="1">
        <v>2154</v>
      </c>
      <c r="R884" s="1">
        <v>1487</v>
      </c>
      <c r="S884" s="1">
        <v>4258</v>
      </c>
      <c r="W884" s="1">
        <v>99</v>
      </c>
      <c r="Z884" t="s">
        <v>1024</v>
      </c>
      <c r="AA884" t="e">
        <f>#REF!</f>
        <v>#REF!</v>
      </c>
      <c r="AD884" s="35">
        <v>25</v>
      </c>
      <c r="AE884" s="37">
        <v>19</v>
      </c>
      <c r="AF884" s="37">
        <v>5</v>
      </c>
      <c r="AG884" s="41">
        <v>43790</v>
      </c>
      <c r="AH884" s="41">
        <f t="shared" si="164"/>
        <v>25019</v>
      </c>
      <c r="AI884" t="s">
        <v>918</v>
      </c>
    </row>
    <row r="885" spans="1:35" hidden="1" outlineLevel="1">
      <c r="A885" s="26" t="s">
        <v>824</v>
      </c>
      <c r="B885" s="11" t="s">
        <v>939</v>
      </c>
      <c r="E885" s="1">
        <f t="shared" si="165"/>
        <v>20141</v>
      </c>
      <c r="F885" s="1">
        <v>13701</v>
      </c>
      <c r="G885" s="1">
        <v>10634</v>
      </c>
      <c r="H885" s="2"/>
      <c r="I885" s="2">
        <f t="shared" si="166"/>
        <v>0.52797775681445802</v>
      </c>
      <c r="J885" s="10">
        <f t="shared" si="167"/>
        <v>2</v>
      </c>
      <c r="K885" s="9">
        <f t="shared" si="168"/>
        <v>3</v>
      </c>
      <c r="L885" s="8">
        <f t="shared" si="169"/>
        <v>1</v>
      </c>
      <c r="M885" s="2">
        <f t="shared" si="170"/>
        <v>0.35559306886450526</v>
      </c>
      <c r="N885" s="2">
        <f t="shared" si="171"/>
        <v>0.1325157638647535</v>
      </c>
      <c r="O885" s="2">
        <f t="shared" si="172"/>
        <v>0.51189116727074124</v>
      </c>
      <c r="P885" s="2">
        <f t="shared" si="173"/>
        <v>0</v>
      </c>
      <c r="Q885" s="1">
        <v>7162</v>
      </c>
      <c r="R885" s="1">
        <v>2669</v>
      </c>
      <c r="S885" s="1">
        <v>10310</v>
      </c>
      <c r="W885" s="1">
        <v>94</v>
      </c>
      <c r="Z885" t="s">
        <v>2895</v>
      </c>
      <c r="AA885" t="e">
        <f>#REF!</f>
        <v>#REF!</v>
      </c>
      <c r="AD885" s="35">
        <v>25</v>
      </c>
      <c r="AE885" s="37">
        <v>17</v>
      </c>
      <c r="AF885" s="37">
        <v>160</v>
      </c>
      <c r="AG885" s="41">
        <v>43895</v>
      </c>
      <c r="AH885" s="41">
        <f t="shared" si="164"/>
        <v>25017</v>
      </c>
      <c r="AI885" t="s">
        <v>918</v>
      </c>
    </row>
    <row r="886" spans="1:35" hidden="1" outlineLevel="1">
      <c r="A886" s="26" t="s">
        <v>2642</v>
      </c>
      <c r="B886" s="11" t="s">
        <v>939</v>
      </c>
      <c r="E886" s="1">
        <f t="shared" si="165"/>
        <v>19892</v>
      </c>
      <c r="F886" s="1">
        <v>13883</v>
      </c>
      <c r="G886" s="1">
        <v>12673</v>
      </c>
      <c r="H886" s="2"/>
      <c r="I886" s="2">
        <f t="shared" si="166"/>
        <v>0.63709028755278507</v>
      </c>
      <c r="J886" s="10">
        <f t="shared" si="167"/>
        <v>2</v>
      </c>
      <c r="K886" s="9">
        <f t="shared" si="168"/>
        <v>3</v>
      </c>
      <c r="L886" s="8">
        <f t="shared" si="169"/>
        <v>1</v>
      </c>
      <c r="M886" s="2">
        <f t="shared" si="170"/>
        <v>0.35004021717273276</v>
      </c>
      <c r="N886" s="2">
        <f t="shared" si="171"/>
        <v>0.15192036999798914</v>
      </c>
      <c r="O886" s="2">
        <f t="shared" si="172"/>
        <v>0.49803941282927811</v>
      </c>
      <c r="P886" s="2">
        <f t="shared" si="173"/>
        <v>-5.5511151231257827E-17</v>
      </c>
      <c r="Q886" s="1">
        <v>6963</v>
      </c>
      <c r="R886" s="1">
        <v>3022</v>
      </c>
      <c r="S886" s="1">
        <v>9907</v>
      </c>
      <c r="W886" s="1">
        <v>72</v>
      </c>
      <c r="Z886" t="s">
        <v>981</v>
      </c>
      <c r="AA886" t="e">
        <f>#REF!</f>
        <v>#REF!</v>
      </c>
      <c r="AD886" s="35">
        <v>25</v>
      </c>
      <c r="AE886" s="37">
        <v>21</v>
      </c>
      <c r="AF886" s="37">
        <v>80</v>
      </c>
      <c r="AG886" s="41">
        <v>44105</v>
      </c>
      <c r="AH886" s="41">
        <f t="shared" si="164"/>
        <v>25021</v>
      </c>
      <c r="AI886" t="s">
        <v>918</v>
      </c>
    </row>
    <row r="887" spans="1:35" hidden="1" outlineLevel="1">
      <c r="A887" s="26" t="s">
        <v>1460</v>
      </c>
      <c r="B887" s="11" t="s">
        <v>939</v>
      </c>
      <c r="E887" s="1">
        <f t="shared" si="165"/>
        <v>152</v>
      </c>
      <c r="F887" s="1">
        <v>95</v>
      </c>
      <c r="G887" s="1">
        <v>91</v>
      </c>
      <c r="H887" s="2"/>
      <c r="I887" s="2">
        <f t="shared" si="166"/>
        <v>0.59868421052631582</v>
      </c>
      <c r="J887" s="10">
        <f t="shared" si="167"/>
        <v>2</v>
      </c>
      <c r="K887" s="9">
        <f t="shared" si="168"/>
        <v>3</v>
      </c>
      <c r="L887" s="8">
        <f t="shared" si="169"/>
        <v>1</v>
      </c>
      <c r="M887" s="2">
        <f t="shared" si="170"/>
        <v>0.22368421052631579</v>
      </c>
      <c r="N887" s="2">
        <f t="shared" si="171"/>
        <v>6.5789473684210523E-2</v>
      </c>
      <c r="O887" s="2">
        <f t="shared" si="172"/>
        <v>0.71052631578947367</v>
      </c>
      <c r="P887" s="2">
        <f t="shared" si="173"/>
        <v>0</v>
      </c>
      <c r="Q887" s="1">
        <v>34</v>
      </c>
      <c r="R887" s="1">
        <v>10</v>
      </c>
      <c r="S887" s="1">
        <v>108</v>
      </c>
      <c r="W887" s="1">
        <v>2</v>
      </c>
      <c r="Z887" t="s">
        <v>2305</v>
      </c>
      <c r="AA887" t="e">
        <f>#REF!</f>
        <v>#REF!</v>
      </c>
      <c r="AD887" s="35">
        <v>25</v>
      </c>
      <c r="AE887" s="37">
        <v>3</v>
      </c>
      <c r="AF887" s="37">
        <v>85</v>
      </c>
      <c r="AG887" s="41">
        <v>44385</v>
      </c>
      <c r="AH887" s="41">
        <f t="shared" si="164"/>
        <v>25003</v>
      </c>
      <c r="AI887" t="s">
        <v>918</v>
      </c>
    </row>
    <row r="888" spans="1:35" hidden="1" outlineLevel="1">
      <c r="A888" s="26" t="s">
        <v>2407</v>
      </c>
      <c r="B888" s="11" t="s">
        <v>939</v>
      </c>
      <c r="E888" s="1">
        <f t="shared" si="165"/>
        <v>51247</v>
      </c>
      <c r="F888" s="1">
        <v>24100</v>
      </c>
      <c r="G888" s="1">
        <v>20456</v>
      </c>
      <c r="H888" s="2"/>
      <c r="I888" s="2">
        <f t="shared" si="166"/>
        <v>0.39916482916073137</v>
      </c>
      <c r="J888" s="10">
        <f t="shared" si="167"/>
        <v>1</v>
      </c>
      <c r="K888" s="9">
        <f t="shared" si="168"/>
        <v>3</v>
      </c>
      <c r="L888" s="8">
        <f t="shared" si="169"/>
        <v>2</v>
      </c>
      <c r="M888" s="2">
        <f t="shared" si="170"/>
        <v>0.53021640291138994</v>
      </c>
      <c r="N888" s="2">
        <f t="shared" si="171"/>
        <v>6.9135754288055892E-2</v>
      </c>
      <c r="O888" s="2">
        <f t="shared" si="172"/>
        <v>0.40064784280055415</v>
      </c>
      <c r="P888" s="2">
        <f t="shared" si="173"/>
        <v>0</v>
      </c>
      <c r="Q888" s="1">
        <v>27172</v>
      </c>
      <c r="R888" s="1">
        <v>3543</v>
      </c>
      <c r="S888" s="1">
        <v>20532</v>
      </c>
      <c r="W888" s="1">
        <v>388</v>
      </c>
      <c r="Z888" t="s">
        <v>1323</v>
      </c>
      <c r="AA888" t="e">
        <f>#REF!</f>
        <v>#REF!</v>
      </c>
      <c r="AD888" s="35">
        <v>25</v>
      </c>
      <c r="AE888" s="37">
        <v>5</v>
      </c>
      <c r="AF888" s="37">
        <v>55</v>
      </c>
      <c r="AG888" s="41">
        <v>45000</v>
      </c>
      <c r="AH888" s="41">
        <f t="shared" si="164"/>
        <v>25005</v>
      </c>
      <c r="AI888" t="s">
        <v>2943</v>
      </c>
    </row>
    <row r="889" spans="1:35" hidden="1" outlineLevel="1">
      <c r="A889" s="26" t="s">
        <v>2139</v>
      </c>
      <c r="B889" s="11" t="s">
        <v>939</v>
      </c>
      <c r="E889" s="1">
        <f t="shared" si="165"/>
        <v>651</v>
      </c>
      <c r="F889" s="1">
        <v>436</v>
      </c>
      <c r="G889" s="1">
        <v>390</v>
      </c>
      <c r="H889" s="2"/>
      <c r="I889" s="2">
        <f t="shared" si="166"/>
        <v>0.59907834101382484</v>
      </c>
      <c r="J889" s="10">
        <f t="shared" si="167"/>
        <v>2</v>
      </c>
      <c r="K889" s="9">
        <f t="shared" si="168"/>
        <v>3</v>
      </c>
      <c r="L889" s="8">
        <f t="shared" si="169"/>
        <v>1</v>
      </c>
      <c r="M889" s="2">
        <f t="shared" si="170"/>
        <v>0.19508448540706605</v>
      </c>
      <c r="N889" s="2">
        <f t="shared" si="171"/>
        <v>0.1259600614439324</v>
      </c>
      <c r="O889" s="2">
        <f t="shared" si="172"/>
        <v>0.67895545314900152</v>
      </c>
      <c r="P889" s="2">
        <f t="shared" si="173"/>
        <v>1.1102230246251565E-16</v>
      </c>
      <c r="Q889" s="1">
        <v>127</v>
      </c>
      <c r="R889" s="1">
        <v>82</v>
      </c>
      <c r="S889" s="1">
        <v>442</v>
      </c>
      <c r="W889" s="1">
        <v>4</v>
      </c>
      <c r="Z889" s="11" t="s">
        <v>2820</v>
      </c>
      <c r="AA889" s="11" t="e">
        <f>#REF!</f>
        <v>#REF!</v>
      </c>
      <c r="AD889" s="35">
        <v>25</v>
      </c>
      <c r="AE889" s="37">
        <v>27</v>
      </c>
      <c r="AF889" s="37">
        <v>155</v>
      </c>
      <c r="AG889" s="41">
        <v>45105</v>
      </c>
      <c r="AH889" s="41">
        <f t="shared" si="164"/>
        <v>25027</v>
      </c>
      <c r="AI889" t="s">
        <v>918</v>
      </c>
    </row>
    <row r="890" spans="1:35" hidden="1" outlineLevel="1">
      <c r="A890" s="26" t="s">
        <v>2009</v>
      </c>
      <c r="B890" s="11" t="s">
        <v>939</v>
      </c>
      <c r="E890" s="1">
        <f t="shared" si="165"/>
        <v>1083</v>
      </c>
      <c r="F890" s="1">
        <v>619</v>
      </c>
      <c r="G890" s="1">
        <v>580</v>
      </c>
      <c r="H890" s="2"/>
      <c r="I890" s="2">
        <f t="shared" si="166"/>
        <v>0.53554939981532779</v>
      </c>
      <c r="J890" s="10">
        <f t="shared" si="167"/>
        <v>2</v>
      </c>
      <c r="K890" s="9">
        <f t="shared" si="168"/>
        <v>3</v>
      </c>
      <c r="L890" s="8">
        <f t="shared" si="169"/>
        <v>1</v>
      </c>
      <c r="M890" s="2">
        <f t="shared" si="170"/>
        <v>0.24469067405355494</v>
      </c>
      <c r="N890" s="2">
        <f t="shared" si="171"/>
        <v>0.14681440443213298</v>
      </c>
      <c r="O890" s="2">
        <f t="shared" si="172"/>
        <v>0.60849492151431206</v>
      </c>
      <c r="P890" s="2">
        <f t="shared" si="173"/>
        <v>0</v>
      </c>
      <c r="Q890" s="1">
        <v>265</v>
      </c>
      <c r="R890" s="1">
        <v>159</v>
      </c>
      <c r="S890" s="1">
        <v>659</v>
      </c>
      <c r="W890" s="1">
        <v>12</v>
      </c>
      <c r="Z890" t="s">
        <v>2305</v>
      </c>
      <c r="AA890" t="e">
        <f>#REF!</f>
        <v>#REF!</v>
      </c>
      <c r="AD890" s="35">
        <v>25</v>
      </c>
      <c r="AE890" s="37">
        <v>3</v>
      </c>
      <c r="AF890" s="37">
        <v>90</v>
      </c>
      <c r="AG890" s="41">
        <v>45420</v>
      </c>
      <c r="AH890" s="41">
        <f t="shared" si="164"/>
        <v>25003</v>
      </c>
      <c r="AI890" t="s">
        <v>918</v>
      </c>
    </row>
    <row r="891" spans="1:35" hidden="1" outlineLevel="1">
      <c r="A891" s="26" t="s">
        <v>2592</v>
      </c>
      <c r="B891" s="11" t="s">
        <v>939</v>
      </c>
      <c r="E891" s="1">
        <f t="shared" si="165"/>
        <v>716</v>
      </c>
      <c r="F891" s="1">
        <v>475</v>
      </c>
      <c r="G891" s="1">
        <v>454</v>
      </c>
      <c r="H891" s="2"/>
      <c r="I891" s="2">
        <f t="shared" si="166"/>
        <v>0.63407821229050276</v>
      </c>
      <c r="J891" s="10">
        <f t="shared" si="167"/>
        <v>2</v>
      </c>
      <c r="K891" s="9">
        <f t="shared" si="168"/>
        <v>3</v>
      </c>
      <c r="L891" s="8">
        <f t="shared" si="169"/>
        <v>1</v>
      </c>
      <c r="M891" s="2">
        <f t="shared" si="170"/>
        <v>0.23324022346368714</v>
      </c>
      <c r="N891" s="2">
        <f t="shared" si="171"/>
        <v>0.15642458100558659</v>
      </c>
      <c r="O891" s="2">
        <f t="shared" si="172"/>
        <v>0.61033519553072624</v>
      </c>
      <c r="P891" s="2">
        <f t="shared" si="173"/>
        <v>1.1102230246251565E-16</v>
      </c>
      <c r="Q891" s="1">
        <v>167</v>
      </c>
      <c r="R891" s="1">
        <v>112</v>
      </c>
      <c r="S891" s="1">
        <v>437</v>
      </c>
      <c r="W891" s="1">
        <v>13</v>
      </c>
      <c r="Z891" t="s">
        <v>2014</v>
      </c>
      <c r="AA891" t="e">
        <f>#REF!</f>
        <v>#REF!</v>
      </c>
      <c r="AD891" s="35">
        <v>25</v>
      </c>
      <c r="AE891" s="37">
        <v>11</v>
      </c>
      <c r="AF891" s="37">
        <v>85</v>
      </c>
      <c r="AG891" s="41">
        <v>45490</v>
      </c>
      <c r="AH891" s="41">
        <f t="shared" si="164"/>
        <v>25011</v>
      </c>
      <c r="AI891" t="s">
        <v>918</v>
      </c>
    </row>
    <row r="892" spans="1:35" hidden="1" outlineLevel="1">
      <c r="A892" s="26" t="s">
        <v>1016</v>
      </c>
      <c r="B892" s="11" t="s">
        <v>939</v>
      </c>
      <c r="E892" s="1">
        <f t="shared" si="165"/>
        <v>4901</v>
      </c>
      <c r="F892" s="1">
        <v>3372</v>
      </c>
      <c r="G892" s="1">
        <v>3241</v>
      </c>
      <c r="H892" s="2"/>
      <c r="I892" s="2">
        <f t="shared" si="166"/>
        <v>0.66129361354825544</v>
      </c>
      <c r="J892" s="10">
        <f t="shared" si="167"/>
        <v>2</v>
      </c>
      <c r="K892" s="9">
        <f t="shared" si="168"/>
        <v>3</v>
      </c>
      <c r="L892" s="8">
        <f t="shared" si="169"/>
        <v>1</v>
      </c>
      <c r="M892" s="2">
        <f t="shared" si="170"/>
        <v>0.22138339114466435</v>
      </c>
      <c r="N892" s="2">
        <f t="shared" si="171"/>
        <v>0.17384207304631707</v>
      </c>
      <c r="O892" s="2">
        <f t="shared" si="172"/>
        <v>0.60477453580901852</v>
      </c>
      <c r="P892" s="2">
        <f t="shared" si="173"/>
        <v>1.1102230246251565E-16</v>
      </c>
      <c r="Q892" s="1">
        <v>1085</v>
      </c>
      <c r="R892" s="1">
        <v>852</v>
      </c>
      <c r="S892" s="1">
        <v>2964</v>
      </c>
      <c r="W892" s="1">
        <v>24</v>
      </c>
      <c r="Z892" t="s">
        <v>2532</v>
      </c>
      <c r="AA892" t="e">
        <f>#REF!</f>
        <v>#REF!</v>
      </c>
      <c r="AD892" s="35">
        <v>25</v>
      </c>
      <c r="AE892" s="37">
        <v>9</v>
      </c>
      <c r="AF892" s="37">
        <v>110</v>
      </c>
      <c r="AG892" s="41">
        <v>45175</v>
      </c>
      <c r="AH892" s="41">
        <f t="shared" si="164"/>
        <v>25009</v>
      </c>
      <c r="AI892" t="s">
        <v>918</v>
      </c>
    </row>
    <row r="893" spans="1:35" hidden="1" outlineLevel="1">
      <c r="A893" s="26" t="s">
        <v>2796</v>
      </c>
      <c r="B893" s="11" t="s">
        <v>939</v>
      </c>
      <c r="E893" s="1">
        <f t="shared" si="165"/>
        <v>12253</v>
      </c>
      <c r="F893" s="1">
        <v>8195</v>
      </c>
      <c r="G893" s="1">
        <v>7818</v>
      </c>
      <c r="H893" s="2"/>
      <c r="I893" s="2">
        <f t="shared" si="166"/>
        <v>0.6380478250224435</v>
      </c>
      <c r="J893" s="10">
        <f t="shared" si="167"/>
        <v>2</v>
      </c>
      <c r="K893" s="9">
        <f t="shared" si="168"/>
        <v>3</v>
      </c>
      <c r="L893" s="8">
        <f t="shared" si="169"/>
        <v>1</v>
      </c>
      <c r="M893" s="2">
        <f t="shared" si="170"/>
        <v>0.31135232188035583</v>
      </c>
      <c r="N893" s="2">
        <f t="shared" si="171"/>
        <v>0.14706602464702523</v>
      </c>
      <c r="O893" s="2">
        <f t="shared" si="172"/>
        <v>0.541581653472619</v>
      </c>
      <c r="P893" s="2">
        <f t="shared" si="173"/>
        <v>0</v>
      </c>
      <c r="Q893" s="1">
        <v>3815</v>
      </c>
      <c r="R893" s="1">
        <v>1802</v>
      </c>
      <c r="S893" s="1">
        <v>6636</v>
      </c>
      <c r="W893" s="1">
        <v>101</v>
      </c>
      <c r="Z893" t="s">
        <v>2532</v>
      </c>
      <c r="AA893" t="e">
        <f>#REF!</f>
        <v>#REF!</v>
      </c>
      <c r="AD893" s="35">
        <v>25</v>
      </c>
      <c r="AE893" s="37">
        <v>9</v>
      </c>
      <c r="AF893" s="37">
        <v>115</v>
      </c>
      <c r="AG893" s="41">
        <v>45245</v>
      </c>
      <c r="AH893" s="41">
        <f t="shared" si="164"/>
        <v>25009</v>
      </c>
      <c r="AI893" t="s">
        <v>2943</v>
      </c>
    </row>
    <row r="894" spans="1:35" hidden="1" outlineLevel="1">
      <c r="A894" s="26" t="s">
        <v>2044</v>
      </c>
      <c r="B894" s="11" t="s">
        <v>939</v>
      </c>
      <c r="E894" s="1">
        <f t="shared" si="165"/>
        <v>52135</v>
      </c>
      <c r="F894" s="1">
        <v>33818</v>
      </c>
      <c r="G894" s="1">
        <v>28528</v>
      </c>
      <c r="H894" s="2"/>
      <c r="I894" s="2">
        <f t="shared" si="166"/>
        <v>0.54719478277548672</v>
      </c>
      <c r="J894" s="10">
        <f t="shared" si="167"/>
        <v>1</v>
      </c>
      <c r="K894" s="9">
        <f t="shared" si="168"/>
        <v>3</v>
      </c>
      <c r="L894" s="8">
        <f t="shared" si="169"/>
        <v>2</v>
      </c>
      <c r="M894" s="2">
        <f t="shared" si="170"/>
        <v>0.4721204565071449</v>
      </c>
      <c r="N894" s="2">
        <f t="shared" si="171"/>
        <v>9.2644097055720728E-2</v>
      </c>
      <c r="O894" s="2">
        <f t="shared" si="172"/>
        <v>0.43523544643713435</v>
      </c>
      <c r="P894" s="2">
        <f t="shared" si="173"/>
        <v>5.5511151231257827E-17</v>
      </c>
      <c r="Q894" s="1">
        <v>24614</v>
      </c>
      <c r="R894" s="1">
        <v>4830</v>
      </c>
      <c r="S894" s="1">
        <v>22691</v>
      </c>
      <c r="W894" s="1">
        <v>267</v>
      </c>
      <c r="Z894" t="s">
        <v>2895</v>
      </c>
      <c r="AA894" t="e">
        <f>#REF!</f>
        <v>#REF!</v>
      </c>
      <c r="AD894" s="35">
        <v>25</v>
      </c>
      <c r="AE894" s="37">
        <v>17</v>
      </c>
      <c r="AF894" s="37">
        <v>165</v>
      </c>
      <c r="AG894" s="41">
        <v>45560</v>
      </c>
      <c r="AH894" s="41">
        <f t="shared" si="164"/>
        <v>25017</v>
      </c>
      <c r="AI894" t="s">
        <v>2943</v>
      </c>
    </row>
    <row r="895" spans="1:35" hidden="1" outlineLevel="1">
      <c r="A895" s="26" t="s">
        <v>981</v>
      </c>
      <c r="B895" s="11" t="s">
        <v>939</v>
      </c>
      <c r="E895" s="1">
        <f t="shared" si="165"/>
        <v>5921</v>
      </c>
      <c r="F895" s="1">
        <v>4032</v>
      </c>
      <c r="G895" s="1">
        <v>2777</v>
      </c>
      <c r="H895" s="2"/>
      <c r="I895" s="2">
        <f t="shared" si="166"/>
        <v>0.46900861340989697</v>
      </c>
      <c r="J895" s="10">
        <f t="shared" si="167"/>
        <v>3</v>
      </c>
      <c r="K895" s="9">
        <f t="shared" si="168"/>
        <v>2</v>
      </c>
      <c r="L895" s="8">
        <f t="shared" si="169"/>
        <v>1</v>
      </c>
      <c r="M895" s="2">
        <f t="shared" si="170"/>
        <v>0.21161965884141193</v>
      </c>
      <c r="N895" s="2">
        <f t="shared" si="171"/>
        <v>0.21651748015537917</v>
      </c>
      <c r="O895" s="2">
        <f t="shared" si="172"/>
        <v>0.57186286100320893</v>
      </c>
      <c r="P895" s="2">
        <f t="shared" si="173"/>
        <v>0</v>
      </c>
      <c r="Q895" s="1">
        <v>1253</v>
      </c>
      <c r="R895" s="1">
        <v>1282</v>
      </c>
      <c r="S895" s="1">
        <v>3386</v>
      </c>
      <c r="W895" s="1">
        <v>35</v>
      </c>
      <c r="Z895" t="s">
        <v>981</v>
      </c>
      <c r="AA895" t="e">
        <f>#REF!</f>
        <v>#REF!</v>
      </c>
      <c r="AD895" s="35">
        <v>25</v>
      </c>
      <c r="AE895" s="37">
        <v>21</v>
      </c>
      <c r="AF895" s="37">
        <v>85</v>
      </c>
      <c r="AG895" s="41">
        <v>46050</v>
      </c>
      <c r="AH895" s="41">
        <f t="shared" ref="AH895:AH958" si="174">AD895*1000+AE895</f>
        <v>25021</v>
      </c>
      <c r="AI895" t="s">
        <v>918</v>
      </c>
    </row>
    <row r="896" spans="1:35" hidden="1" outlineLevel="1">
      <c r="A896" s="26" t="s">
        <v>559</v>
      </c>
      <c r="B896" s="11" t="s">
        <v>939</v>
      </c>
      <c r="E896" s="1">
        <f t="shared" si="165"/>
        <v>8743</v>
      </c>
      <c r="F896" s="1">
        <v>3971</v>
      </c>
      <c r="G896" s="1">
        <v>3778</v>
      </c>
      <c r="H896" s="2"/>
      <c r="I896" s="2">
        <f t="shared" si="166"/>
        <v>0.43211712226924398</v>
      </c>
      <c r="J896" s="10">
        <f t="shared" si="167"/>
        <v>2</v>
      </c>
      <c r="K896" s="9">
        <f t="shared" si="168"/>
        <v>3</v>
      </c>
      <c r="L896" s="8">
        <f t="shared" si="169"/>
        <v>1</v>
      </c>
      <c r="M896" s="2">
        <f t="shared" si="170"/>
        <v>0.33889969118151664</v>
      </c>
      <c r="N896" s="2">
        <f t="shared" si="171"/>
        <v>8.1894086697929774E-2</v>
      </c>
      <c r="O896" s="2">
        <f t="shared" si="172"/>
        <v>0.57920622212055362</v>
      </c>
      <c r="P896" s="2">
        <f t="shared" si="173"/>
        <v>0</v>
      </c>
      <c r="Q896" s="1">
        <v>2963</v>
      </c>
      <c r="R896" s="1">
        <v>716</v>
      </c>
      <c r="S896" s="1">
        <v>5064</v>
      </c>
      <c r="W896" s="1">
        <v>116</v>
      </c>
      <c r="Z896" t="s">
        <v>2305</v>
      </c>
      <c r="AA896" t="e">
        <f>#REF!</f>
        <v>#REF!</v>
      </c>
      <c r="AD896" s="35">
        <v>25</v>
      </c>
      <c r="AE896" s="37">
        <v>3</v>
      </c>
      <c r="AF896" s="37">
        <v>95</v>
      </c>
      <c r="AG896" s="41">
        <v>46225</v>
      </c>
      <c r="AH896" s="41">
        <f t="shared" si="174"/>
        <v>25003</v>
      </c>
      <c r="AI896" t="s">
        <v>2943</v>
      </c>
    </row>
    <row r="897" spans="1:35" hidden="1" outlineLevel="1">
      <c r="A897" s="26" t="s">
        <v>317</v>
      </c>
      <c r="B897" s="11" t="s">
        <v>939</v>
      </c>
      <c r="E897" s="1">
        <f t="shared" si="165"/>
        <v>16509</v>
      </c>
      <c r="F897" s="1">
        <v>10618</v>
      </c>
      <c r="G897" s="1">
        <v>10105</v>
      </c>
      <c r="H897" s="2"/>
      <c r="I897" s="2">
        <f t="shared" si="166"/>
        <v>0.61209037494699858</v>
      </c>
      <c r="J897" s="10">
        <f t="shared" si="167"/>
        <v>2</v>
      </c>
      <c r="K897" s="9">
        <f t="shared" si="168"/>
        <v>3</v>
      </c>
      <c r="L897" s="8">
        <f t="shared" si="169"/>
        <v>1</v>
      </c>
      <c r="M897" s="2">
        <f t="shared" si="170"/>
        <v>0.25046944091101825</v>
      </c>
      <c r="N897" s="2">
        <f t="shared" si="171"/>
        <v>0.18408141013992368</v>
      </c>
      <c r="O897" s="2">
        <f t="shared" si="172"/>
        <v>0.56544914894905807</v>
      </c>
      <c r="P897" s="2">
        <f t="shared" si="173"/>
        <v>0</v>
      </c>
      <c r="Q897" s="1">
        <v>4135</v>
      </c>
      <c r="R897" s="1">
        <v>3039</v>
      </c>
      <c r="S897" s="1">
        <v>9335</v>
      </c>
      <c r="W897" s="1">
        <v>117</v>
      </c>
      <c r="Z897" t="s">
        <v>2532</v>
      </c>
      <c r="AA897" t="e">
        <f>#REF!</f>
        <v>#REF!</v>
      </c>
      <c r="AD897" s="35">
        <v>25</v>
      </c>
      <c r="AE897" s="37">
        <v>9</v>
      </c>
      <c r="AF897" s="37">
        <v>120</v>
      </c>
      <c r="AG897" s="41">
        <v>46365</v>
      </c>
      <c r="AH897" s="41">
        <f t="shared" si="174"/>
        <v>25009</v>
      </c>
      <c r="AI897" t="s">
        <v>918</v>
      </c>
    </row>
    <row r="898" spans="1:35" hidden="1" outlineLevel="1">
      <c r="A898" s="26" t="s">
        <v>1294</v>
      </c>
      <c r="B898" s="11" t="s">
        <v>939</v>
      </c>
      <c r="E898" s="1">
        <f t="shared" si="165"/>
        <v>18481</v>
      </c>
      <c r="F898" s="1">
        <v>9457</v>
      </c>
      <c r="G898" s="1">
        <v>7207</v>
      </c>
      <c r="H898" s="2"/>
      <c r="I898" s="2">
        <f t="shared" si="166"/>
        <v>0.38996807532059952</v>
      </c>
      <c r="J898" s="10">
        <f t="shared" si="167"/>
        <v>2</v>
      </c>
      <c r="K898" s="9">
        <f t="shared" si="168"/>
        <v>3</v>
      </c>
      <c r="L898" s="8">
        <f t="shared" si="169"/>
        <v>1</v>
      </c>
      <c r="M898" s="2">
        <f t="shared" si="170"/>
        <v>0.22834262215248094</v>
      </c>
      <c r="N898" s="2">
        <f t="shared" si="171"/>
        <v>0.19111519939397217</v>
      </c>
      <c r="O898" s="2">
        <f t="shared" si="172"/>
        <v>0.58054217845354683</v>
      </c>
      <c r="P898" s="2">
        <f t="shared" si="173"/>
        <v>1.1102230246251565E-16</v>
      </c>
      <c r="Q898" s="1">
        <v>4220</v>
      </c>
      <c r="R898" s="1">
        <v>3532</v>
      </c>
      <c r="S898" s="1">
        <v>10729</v>
      </c>
      <c r="W898" s="1">
        <v>173</v>
      </c>
      <c r="Z898" t="s">
        <v>1323</v>
      </c>
      <c r="AA898" t="e">
        <f>#REF!</f>
        <v>#REF!</v>
      </c>
      <c r="AD898" s="35">
        <v>25</v>
      </c>
      <c r="AE898" s="37">
        <v>5</v>
      </c>
      <c r="AF898" s="37">
        <v>60</v>
      </c>
      <c r="AG898" s="41">
        <v>46575</v>
      </c>
      <c r="AH898" s="41">
        <f t="shared" si="174"/>
        <v>25005</v>
      </c>
      <c r="AI898" t="s">
        <v>918</v>
      </c>
    </row>
    <row r="899" spans="1:35" hidden="1" outlineLevel="1">
      <c r="A899" s="26" t="s">
        <v>915</v>
      </c>
      <c r="B899" s="11" t="s">
        <v>939</v>
      </c>
      <c r="E899" s="1">
        <f t="shared" si="165"/>
        <v>3032</v>
      </c>
      <c r="F899" s="1">
        <v>1795</v>
      </c>
      <c r="G899" s="1">
        <v>1356</v>
      </c>
      <c r="H899" s="2"/>
      <c r="I899" s="2">
        <f t="shared" si="166"/>
        <v>0.44722955145118731</v>
      </c>
      <c r="J899" s="10">
        <f t="shared" si="167"/>
        <v>2</v>
      </c>
      <c r="K899" s="9">
        <f t="shared" si="168"/>
        <v>3</v>
      </c>
      <c r="L899" s="8">
        <f t="shared" si="169"/>
        <v>1</v>
      </c>
      <c r="M899" s="2">
        <f t="shared" si="170"/>
        <v>0.24076517150395779</v>
      </c>
      <c r="N899" s="2">
        <f t="shared" si="171"/>
        <v>0.15765171503957784</v>
      </c>
      <c r="O899" s="2">
        <f t="shared" si="172"/>
        <v>0.60158311345646442</v>
      </c>
      <c r="P899" s="2">
        <f t="shared" si="173"/>
        <v>-1.1102230246251565E-16</v>
      </c>
      <c r="Q899" s="1">
        <v>730</v>
      </c>
      <c r="R899" s="1">
        <v>478</v>
      </c>
      <c r="S899" s="1">
        <v>1824</v>
      </c>
      <c r="W899" s="1">
        <v>44</v>
      </c>
      <c r="Z899" s="11" t="s">
        <v>2820</v>
      </c>
      <c r="AA899" s="11" t="e">
        <f>#REF!</f>
        <v>#REF!</v>
      </c>
      <c r="AD899" s="35">
        <v>25</v>
      </c>
      <c r="AE899" s="37">
        <v>27</v>
      </c>
      <c r="AF899" s="37">
        <v>170</v>
      </c>
      <c r="AG899" s="41">
        <v>47135</v>
      </c>
      <c r="AH899" s="41">
        <f t="shared" si="174"/>
        <v>25027</v>
      </c>
      <c r="AI899" t="s">
        <v>918</v>
      </c>
    </row>
    <row r="900" spans="1:35" hidden="1" outlineLevel="1">
      <c r="A900" s="26" t="s">
        <v>1949</v>
      </c>
      <c r="B900" s="11" t="s">
        <v>939</v>
      </c>
      <c r="E900" s="1">
        <f t="shared" si="165"/>
        <v>9574</v>
      </c>
      <c r="F900" s="1">
        <v>6211</v>
      </c>
      <c r="G900" s="1">
        <v>5823</v>
      </c>
      <c r="H900" s="2"/>
      <c r="I900" s="2">
        <f t="shared" si="166"/>
        <v>0.60820973469814077</v>
      </c>
      <c r="J900" s="10">
        <f t="shared" si="167"/>
        <v>2</v>
      </c>
      <c r="K900" s="9">
        <f t="shared" si="168"/>
        <v>3</v>
      </c>
      <c r="L900" s="8">
        <f t="shared" si="169"/>
        <v>1</v>
      </c>
      <c r="M900" s="2">
        <f t="shared" si="170"/>
        <v>0.27877585126383958</v>
      </c>
      <c r="N900" s="2">
        <f t="shared" si="171"/>
        <v>0.17610194276164612</v>
      </c>
      <c r="O900" s="2">
        <f t="shared" si="172"/>
        <v>0.54512220597451433</v>
      </c>
      <c r="P900" s="2">
        <f t="shared" si="173"/>
        <v>-1.1102230246251565E-16</v>
      </c>
      <c r="Q900" s="1">
        <v>2669</v>
      </c>
      <c r="R900" s="1">
        <v>1686</v>
      </c>
      <c r="S900" s="1">
        <v>5219</v>
      </c>
      <c r="W900" s="1">
        <v>60</v>
      </c>
      <c r="Z900" t="s">
        <v>2895</v>
      </c>
      <c r="AA900" t="e">
        <f>#REF!</f>
        <v>#REF!</v>
      </c>
      <c r="AD900" s="35">
        <v>25</v>
      </c>
      <c r="AE900" s="37">
        <v>17</v>
      </c>
      <c r="AF900" s="37">
        <v>170</v>
      </c>
      <c r="AG900" s="41">
        <v>48955</v>
      </c>
      <c r="AH900" s="41">
        <f t="shared" si="174"/>
        <v>25017</v>
      </c>
      <c r="AI900" t="s">
        <v>918</v>
      </c>
    </row>
    <row r="901" spans="1:35" hidden="1" outlineLevel="1">
      <c r="A901" s="26" t="s">
        <v>57</v>
      </c>
      <c r="B901" s="11" t="s">
        <v>939</v>
      </c>
      <c r="E901" s="1">
        <f t="shared" si="165"/>
        <v>18662</v>
      </c>
      <c r="F901" s="1">
        <v>12056</v>
      </c>
      <c r="G901" s="1">
        <v>10256</v>
      </c>
      <c r="H901" s="2"/>
      <c r="I901" s="2">
        <f t="shared" si="166"/>
        <v>0.54956596291930127</v>
      </c>
      <c r="J901" s="10">
        <f t="shared" si="167"/>
        <v>1</v>
      </c>
      <c r="K901" s="9">
        <f t="shared" si="168"/>
        <v>3</v>
      </c>
      <c r="L901" s="8">
        <f t="shared" si="169"/>
        <v>2</v>
      </c>
      <c r="M901" s="2">
        <f t="shared" si="170"/>
        <v>0.49255170935591042</v>
      </c>
      <c r="N901" s="2">
        <f t="shared" si="171"/>
        <v>5.5513878469617403E-2</v>
      </c>
      <c r="O901" s="2">
        <f t="shared" si="172"/>
        <v>0.45193441217447217</v>
      </c>
      <c r="P901" s="2">
        <f t="shared" si="173"/>
        <v>0</v>
      </c>
      <c r="Q901" s="1">
        <v>9192</v>
      </c>
      <c r="R901" s="1">
        <v>1036</v>
      </c>
      <c r="S901" s="1">
        <v>8434</v>
      </c>
      <c r="W901" s="1">
        <v>363</v>
      </c>
      <c r="Z901" t="s">
        <v>333</v>
      </c>
      <c r="AA901" t="e">
        <f>#REF!</f>
        <v>#REF!</v>
      </c>
      <c r="AD901" s="35">
        <v>25</v>
      </c>
      <c r="AE901" s="37">
        <v>15</v>
      </c>
      <c r="AF901" s="37">
        <v>60</v>
      </c>
      <c r="AG901" s="41">
        <v>46330</v>
      </c>
      <c r="AH901" s="41">
        <f t="shared" si="174"/>
        <v>25015</v>
      </c>
      <c r="AI901" t="s">
        <v>2943</v>
      </c>
    </row>
    <row r="902" spans="1:35" hidden="1" outlineLevel="1">
      <c r="A902" s="26" t="s">
        <v>1592</v>
      </c>
      <c r="B902" s="11" t="s">
        <v>939</v>
      </c>
      <c r="E902" s="1">
        <f t="shared" si="165"/>
        <v>9218</v>
      </c>
      <c r="F902" s="1">
        <v>6171</v>
      </c>
      <c r="G902" s="1">
        <v>4721</v>
      </c>
      <c r="H902" s="2"/>
      <c r="I902" s="2">
        <f t="shared" si="166"/>
        <v>0.5121501410284226</v>
      </c>
      <c r="J902" s="10">
        <f t="shared" si="167"/>
        <v>2</v>
      </c>
      <c r="K902" s="9">
        <f t="shared" si="168"/>
        <v>3</v>
      </c>
      <c r="L902" s="8">
        <f t="shared" si="169"/>
        <v>1</v>
      </c>
      <c r="M902" s="2">
        <f t="shared" si="170"/>
        <v>0.23540898242568886</v>
      </c>
      <c r="N902" s="2">
        <f t="shared" si="171"/>
        <v>0.17389889346929921</v>
      </c>
      <c r="O902" s="2">
        <f t="shared" si="172"/>
        <v>0.59069212410501193</v>
      </c>
      <c r="P902" s="2">
        <f t="shared" si="173"/>
        <v>0</v>
      </c>
      <c r="Q902" s="1">
        <v>2170</v>
      </c>
      <c r="R902" s="1">
        <v>1603</v>
      </c>
      <c r="S902" s="1">
        <v>5445</v>
      </c>
      <c r="W902" s="1">
        <v>43</v>
      </c>
      <c r="Z902" s="11" t="s">
        <v>2820</v>
      </c>
      <c r="AA902" s="11" t="e">
        <f>#REF!</f>
        <v>#REF!</v>
      </c>
      <c r="AD902" s="35">
        <v>25</v>
      </c>
      <c r="AE902" s="37">
        <v>27</v>
      </c>
      <c r="AF902" s="37">
        <v>160</v>
      </c>
      <c r="AG902" s="41">
        <v>46820</v>
      </c>
      <c r="AH902" s="41">
        <f t="shared" si="174"/>
        <v>25027</v>
      </c>
      <c r="AI902" t="s">
        <v>918</v>
      </c>
    </row>
    <row r="903" spans="1:35" hidden="1" outlineLevel="1">
      <c r="A903" s="26" t="s">
        <v>1160</v>
      </c>
      <c r="B903" s="11" t="s">
        <v>939</v>
      </c>
      <c r="E903" s="1">
        <f t="shared" si="165"/>
        <v>10196</v>
      </c>
      <c r="F903" s="1">
        <v>5232</v>
      </c>
      <c r="G903" s="1">
        <v>3775</v>
      </c>
      <c r="H903" s="2"/>
      <c r="I903" s="2">
        <f t="shared" si="166"/>
        <v>0.37024323264025105</v>
      </c>
      <c r="J903" s="10">
        <f t="shared" si="167"/>
        <v>2</v>
      </c>
      <c r="K903" s="9">
        <f t="shared" si="168"/>
        <v>3</v>
      </c>
      <c r="L903" s="8">
        <f t="shared" si="169"/>
        <v>1</v>
      </c>
      <c r="M903" s="2">
        <f t="shared" si="170"/>
        <v>0.23264025107885444</v>
      </c>
      <c r="N903" s="2">
        <f t="shared" si="171"/>
        <v>0.18154178109062377</v>
      </c>
      <c r="O903" s="2">
        <f t="shared" si="172"/>
        <v>0.58581796783052176</v>
      </c>
      <c r="P903" s="2">
        <f t="shared" si="173"/>
        <v>0</v>
      </c>
      <c r="Q903" s="1">
        <v>2372</v>
      </c>
      <c r="R903" s="1">
        <v>1851</v>
      </c>
      <c r="S903" s="1">
        <v>5973</v>
      </c>
      <c r="W903" s="1">
        <v>87</v>
      </c>
      <c r="Z903" s="11" t="s">
        <v>2820</v>
      </c>
      <c r="AA903" s="11" t="e">
        <f>#REF!</f>
        <v>#REF!</v>
      </c>
      <c r="AD903" s="35">
        <v>25</v>
      </c>
      <c r="AE903" s="37">
        <v>27</v>
      </c>
      <c r="AF903" s="37">
        <v>165</v>
      </c>
      <c r="AG903" s="41">
        <v>46925</v>
      </c>
      <c r="AH903" s="41">
        <f t="shared" si="174"/>
        <v>25027</v>
      </c>
      <c r="AI903" t="s">
        <v>918</v>
      </c>
    </row>
    <row r="904" spans="1:35" hidden="1" outlineLevel="1">
      <c r="A904" s="26" t="s">
        <v>659</v>
      </c>
      <c r="B904" s="11" t="s">
        <v>939</v>
      </c>
      <c r="E904" s="1">
        <f t="shared" si="165"/>
        <v>2076</v>
      </c>
      <c r="F904" s="1">
        <v>1303</v>
      </c>
      <c r="G904" s="1">
        <v>1251</v>
      </c>
      <c r="H904" s="2"/>
      <c r="I904" s="2">
        <f t="shared" si="166"/>
        <v>0.60260115606936415</v>
      </c>
      <c r="J904" s="10">
        <f t="shared" si="167"/>
        <v>2</v>
      </c>
      <c r="K904" s="9">
        <f t="shared" si="168"/>
        <v>3</v>
      </c>
      <c r="L904" s="8">
        <f t="shared" si="169"/>
        <v>1</v>
      </c>
      <c r="M904" s="2">
        <f t="shared" si="170"/>
        <v>0.23265895953757226</v>
      </c>
      <c r="N904" s="2">
        <f t="shared" si="171"/>
        <v>0.12090558766859345</v>
      </c>
      <c r="O904" s="2">
        <f t="shared" si="172"/>
        <v>0.6464354527938343</v>
      </c>
      <c r="P904" s="2">
        <f t="shared" si="173"/>
        <v>-1.1102230246251565E-16</v>
      </c>
      <c r="Q904" s="1">
        <v>483</v>
      </c>
      <c r="R904" s="1">
        <v>251</v>
      </c>
      <c r="S904" s="1">
        <v>1342</v>
      </c>
      <c r="W904" s="1">
        <v>18</v>
      </c>
      <c r="Z904" t="s">
        <v>2014</v>
      </c>
      <c r="AA904" t="e">
        <f>#REF!</f>
        <v>#REF!</v>
      </c>
      <c r="AD904" s="35">
        <v>25</v>
      </c>
      <c r="AE904" s="37">
        <v>11</v>
      </c>
      <c r="AF904" s="37">
        <v>90</v>
      </c>
      <c r="AG904" s="41">
        <v>47835</v>
      </c>
      <c r="AH904" s="41">
        <f t="shared" si="174"/>
        <v>25011</v>
      </c>
      <c r="AI904" t="s">
        <v>918</v>
      </c>
    </row>
    <row r="905" spans="1:35" hidden="1" outlineLevel="1">
      <c r="A905" s="26" t="s">
        <v>1176</v>
      </c>
      <c r="B905" s="11" t="s">
        <v>939</v>
      </c>
      <c r="E905" s="1">
        <f t="shared" si="165"/>
        <v>10673</v>
      </c>
      <c r="F905" s="1">
        <v>6093</v>
      </c>
      <c r="G905" s="1">
        <v>4370</v>
      </c>
      <c r="H905" s="2"/>
      <c r="I905" s="2">
        <f t="shared" si="166"/>
        <v>0.40944439239201724</v>
      </c>
      <c r="J905" s="10">
        <f t="shared" si="167"/>
        <v>2</v>
      </c>
      <c r="K905" s="9">
        <f t="shared" si="168"/>
        <v>3</v>
      </c>
      <c r="L905" s="8">
        <f t="shared" si="169"/>
        <v>1</v>
      </c>
      <c r="M905" s="2">
        <f t="shared" si="170"/>
        <v>0.23208095193478873</v>
      </c>
      <c r="N905" s="2">
        <f t="shared" si="171"/>
        <v>0.14784971423217463</v>
      </c>
      <c r="O905" s="2">
        <f t="shared" si="172"/>
        <v>0.62006933383303664</v>
      </c>
      <c r="P905" s="2">
        <f t="shared" si="173"/>
        <v>0</v>
      </c>
      <c r="Q905" s="1">
        <v>2477</v>
      </c>
      <c r="R905" s="1">
        <v>1578</v>
      </c>
      <c r="S905" s="1">
        <v>6618</v>
      </c>
      <c r="W905" s="1">
        <v>74</v>
      </c>
      <c r="Z905" t="s">
        <v>1323</v>
      </c>
      <c r="AA905" t="e">
        <f>#REF!</f>
        <v>#REF!</v>
      </c>
      <c r="AD905" s="35">
        <v>25</v>
      </c>
      <c r="AE905" s="37">
        <v>5</v>
      </c>
      <c r="AF905" s="37">
        <v>65</v>
      </c>
      <c r="AG905" s="41">
        <v>49970</v>
      </c>
      <c r="AH905" s="41">
        <f t="shared" si="174"/>
        <v>25005</v>
      </c>
      <c r="AI905" t="s">
        <v>918</v>
      </c>
    </row>
    <row r="906" spans="1:35" hidden="1" outlineLevel="1">
      <c r="A906" s="26" t="s">
        <v>174</v>
      </c>
      <c r="B906" s="11" t="s">
        <v>939</v>
      </c>
      <c r="E906" s="1">
        <f t="shared" si="165"/>
        <v>7280</v>
      </c>
      <c r="F906" s="1">
        <v>4921</v>
      </c>
      <c r="G906" s="1">
        <v>4712</v>
      </c>
      <c r="H906" s="2"/>
      <c r="I906" s="2">
        <f t="shared" si="166"/>
        <v>0.64725274725274728</v>
      </c>
      <c r="J906" s="10">
        <f t="shared" si="167"/>
        <v>2</v>
      </c>
      <c r="K906" s="9">
        <f t="shared" si="168"/>
        <v>3</v>
      </c>
      <c r="L906" s="8">
        <f t="shared" si="169"/>
        <v>1</v>
      </c>
      <c r="M906" s="2">
        <f t="shared" si="170"/>
        <v>0.24313186813186813</v>
      </c>
      <c r="N906" s="2">
        <f t="shared" si="171"/>
        <v>0.21497252747252749</v>
      </c>
      <c r="O906" s="2">
        <f t="shared" si="172"/>
        <v>0.54189560439560436</v>
      </c>
      <c r="P906" s="2">
        <f t="shared" si="173"/>
        <v>0</v>
      </c>
      <c r="Q906" s="1">
        <v>1770</v>
      </c>
      <c r="R906" s="1">
        <v>1565</v>
      </c>
      <c r="S906" s="1">
        <v>3945</v>
      </c>
      <c r="W906" s="1">
        <v>37</v>
      </c>
      <c r="Z906" t="s">
        <v>2776</v>
      </c>
      <c r="AA906" t="e">
        <f>#REF!</f>
        <v>#REF!</v>
      </c>
      <c r="AD906" s="35">
        <v>25</v>
      </c>
      <c r="AE906" s="37">
        <v>23</v>
      </c>
      <c r="AF906" s="37">
        <v>90</v>
      </c>
      <c r="AG906" s="41">
        <v>50145</v>
      </c>
      <c r="AH906" s="41">
        <f t="shared" si="174"/>
        <v>25023</v>
      </c>
      <c r="AI906" t="s">
        <v>918</v>
      </c>
    </row>
    <row r="907" spans="1:35" hidden="1" outlineLevel="1">
      <c r="A907" s="26" t="s">
        <v>562</v>
      </c>
      <c r="B907" s="11" t="s">
        <v>939</v>
      </c>
      <c r="E907" s="1">
        <f t="shared" si="165"/>
        <v>18563</v>
      </c>
      <c r="F907" s="1">
        <v>11239</v>
      </c>
      <c r="G907" s="1">
        <v>10559</v>
      </c>
      <c r="H907" s="2"/>
      <c r="I907" s="2">
        <f t="shared" si="166"/>
        <v>0.56881969509238806</v>
      </c>
      <c r="J907" s="10">
        <f t="shared" si="167"/>
        <v>2</v>
      </c>
      <c r="K907" s="9">
        <f t="shared" si="168"/>
        <v>3</v>
      </c>
      <c r="L907" s="8">
        <f t="shared" si="169"/>
        <v>1</v>
      </c>
      <c r="M907" s="2">
        <f t="shared" si="170"/>
        <v>0.37434681894090394</v>
      </c>
      <c r="N907" s="2">
        <f t="shared" si="171"/>
        <v>0.11048860636750525</v>
      </c>
      <c r="O907" s="2">
        <f t="shared" si="172"/>
        <v>0.51516457469159083</v>
      </c>
      <c r="P907" s="2">
        <f t="shared" si="173"/>
        <v>0</v>
      </c>
      <c r="Q907" s="1">
        <v>6949</v>
      </c>
      <c r="R907" s="1">
        <v>2051</v>
      </c>
      <c r="S907" s="1">
        <v>9563</v>
      </c>
      <c r="W907" s="1">
        <v>131</v>
      </c>
      <c r="Z907" t="s">
        <v>981</v>
      </c>
      <c r="AA907" t="e">
        <f>#REF!</f>
        <v>#REF!</v>
      </c>
      <c r="AD907" s="35">
        <v>25</v>
      </c>
      <c r="AE907" s="37">
        <v>21</v>
      </c>
      <c r="AF907" s="37">
        <v>90</v>
      </c>
      <c r="AG907" s="41">
        <v>50250</v>
      </c>
      <c r="AH907" s="41">
        <f t="shared" si="174"/>
        <v>25021</v>
      </c>
      <c r="AI907" t="s">
        <v>918</v>
      </c>
    </row>
    <row r="908" spans="1:35" hidden="1" outlineLevel="1">
      <c r="A908" s="26" t="s">
        <v>761</v>
      </c>
      <c r="B908" s="11" t="s">
        <v>939</v>
      </c>
      <c r="E908" s="1">
        <f t="shared" si="165"/>
        <v>3205</v>
      </c>
      <c r="F908" s="1">
        <v>1951</v>
      </c>
      <c r="G908" s="1">
        <v>1870</v>
      </c>
      <c r="H908" s="2"/>
      <c r="I908" s="2">
        <f t="shared" si="166"/>
        <v>0.58346333853354138</v>
      </c>
      <c r="J908" s="10">
        <f t="shared" si="167"/>
        <v>2</v>
      </c>
      <c r="K908" s="9">
        <f t="shared" si="168"/>
        <v>3</v>
      </c>
      <c r="L908" s="8">
        <f t="shared" si="169"/>
        <v>1</v>
      </c>
      <c r="M908" s="2">
        <f t="shared" si="170"/>
        <v>0.32979719188767553</v>
      </c>
      <c r="N908" s="2">
        <f t="shared" si="171"/>
        <v>0.12979719188767549</v>
      </c>
      <c r="O908" s="2">
        <f t="shared" si="172"/>
        <v>0.540405616224649</v>
      </c>
      <c r="P908" s="2">
        <f t="shared" si="173"/>
        <v>0</v>
      </c>
      <c r="Q908" s="1">
        <v>1057</v>
      </c>
      <c r="R908" s="1">
        <v>416</v>
      </c>
      <c r="S908" s="1">
        <v>1732</v>
      </c>
      <c r="W908" s="1">
        <v>20</v>
      </c>
      <c r="Z908" t="s">
        <v>790</v>
      </c>
      <c r="AA908" t="e">
        <f>#REF!</f>
        <v>#REF!</v>
      </c>
      <c r="AD908" s="35">
        <v>25</v>
      </c>
      <c r="AE908" s="37">
        <v>7</v>
      </c>
      <c r="AF908" s="37">
        <v>25</v>
      </c>
      <c r="AG908" s="41">
        <v>50390</v>
      </c>
      <c r="AH908" s="41">
        <f t="shared" si="174"/>
        <v>25007</v>
      </c>
      <c r="AI908" t="s">
        <v>918</v>
      </c>
    </row>
    <row r="909" spans="1:35" hidden="1" outlineLevel="1">
      <c r="A909" s="26" t="s">
        <v>173</v>
      </c>
      <c r="B909" s="11" t="s">
        <v>939</v>
      </c>
      <c r="E909" s="1">
        <f t="shared" si="165"/>
        <v>1207</v>
      </c>
      <c r="F909" s="1">
        <v>819</v>
      </c>
      <c r="G909" s="1">
        <v>715</v>
      </c>
      <c r="H909" s="2"/>
      <c r="I909" s="2">
        <f t="shared" si="166"/>
        <v>0.59237779618889808</v>
      </c>
      <c r="J909" s="10">
        <f t="shared" si="167"/>
        <v>2</v>
      </c>
      <c r="K909" s="9">
        <f t="shared" si="168"/>
        <v>3</v>
      </c>
      <c r="L909" s="8">
        <f t="shared" si="169"/>
        <v>1</v>
      </c>
      <c r="M909" s="2">
        <f t="shared" si="170"/>
        <v>0.17149958574979288</v>
      </c>
      <c r="N909" s="2">
        <f t="shared" si="171"/>
        <v>0.1499585749792875</v>
      </c>
      <c r="O909" s="2">
        <f t="shared" si="172"/>
        <v>0.6785418392709196</v>
      </c>
      <c r="P909" s="2">
        <f t="shared" si="173"/>
        <v>1.1102230246251565E-16</v>
      </c>
      <c r="Q909" s="1">
        <v>207</v>
      </c>
      <c r="R909" s="1">
        <v>181</v>
      </c>
      <c r="S909" s="1">
        <v>819</v>
      </c>
      <c r="W909" s="1">
        <v>13</v>
      </c>
      <c r="Z909" s="11" t="s">
        <v>2820</v>
      </c>
      <c r="AA909" s="11" t="e">
        <f>#REF!</f>
        <v>#REF!</v>
      </c>
      <c r="AD909" s="35">
        <v>25</v>
      </c>
      <c r="AE909" s="37">
        <v>27</v>
      </c>
      <c r="AF909" s="37">
        <v>175</v>
      </c>
      <c r="AG909" s="41">
        <v>50670</v>
      </c>
      <c r="AH909" s="41">
        <f t="shared" si="174"/>
        <v>25027</v>
      </c>
      <c r="AI909" t="s">
        <v>918</v>
      </c>
    </row>
    <row r="910" spans="1:35" hidden="1" outlineLevel="1">
      <c r="A910" s="26" t="s">
        <v>2585</v>
      </c>
      <c r="B910" s="11" t="s">
        <v>939</v>
      </c>
      <c r="E910" s="1">
        <f t="shared" si="165"/>
        <v>4517</v>
      </c>
      <c r="F910" s="1">
        <v>2329</v>
      </c>
      <c r="G910" s="1">
        <v>2223</v>
      </c>
      <c r="H910" s="2"/>
      <c r="I910" s="2">
        <f t="shared" si="166"/>
        <v>0.49214080141686961</v>
      </c>
      <c r="J910" s="10">
        <f t="shared" si="167"/>
        <v>2</v>
      </c>
      <c r="K910" s="9">
        <f t="shared" si="168"/>
        <v>3</v>
      </c>
      <c r="L910" s="8">
        <f t="shared" si="169"/>
        <v>1</v>
      </c>
      <c r="M910" s="2">
        <f t="shared" si="170"/>
        <v>0.23024131060438344</v>
      </c>
      <c r="N910" s="2">
        <f t="shared" si="171"/>
        <v>0.1401372592428603</v>
      </c>
      <c r="O910" s="2">
        <f t="shared" si="172"/>
        <v>0.62962143015275629</v>
      </c>
      <c r="P910" s="2">
        <f t="shared" si="173"/>
        <v>0</v>
      </c>
      <c r="Q910" s="1">
        <v>1040</v>
      </c>
      <c r="R910" s="1">
        <v>633</v>
      </c>
      <c r="S910" s="1">
        <v>2844</v>
      </c>
      <c r="W910" s="1">
        <v>63</v>
      </c>
      <c r="Z910" t="s">
        <v>2014</v>
      </c>
      <c r="AA910" t="e">
        <f>#REF!</f>
        <v>#REF!</v>
      </c>
      <c r="AD910" s="35">
        <v>25</v>
      </c>
      <c r="AE910" s="37">
        <v>11</v>
      </c>
      <c r="AF910" s="37">
        <v>95</v>
      </c>
      <c r="AG910" s="41">
        <v>51265</v>
      </c>
      <c r="AH910" s="41">
        <f t="shared" si="174"/>
        <v>25011</v>
      </c>
      <c r="AI910" t="s">
        <v>918</v>
      </c>
    </row>
    <row r="911" spans="1:35" hidden="1" outlineLevel="1">
      <c r="A911" s="26" t="s">
        <v>2577</v>
      </c>
      <c r="B911" s="11" t="s">
        <v>939</v>
      </c>
      <c r="E911" s="1">
        <f t="shared" si="165"/>
        <v>5407</v>
      </c>
      <c r="F911" s="1">
        <v>3810</v>
      </c>
      <c r="G911" s="1">
        <v>3730</v>
      </c>
      <c r="H911" s="2"/>
      <c r="I911" s="2">
        <f t="shared" si="166"/>
        <v>0.6898464952838913</v>
      </c>
      <c r="J911" s="10">
        <f t="shared" si="167"/>
        <v>3</v>
      </c>
      <c r="K911" s="9">
        <f t="shared" si="168"/>
        <v>2</v>
      </c>
      <c r="L911" s="8">
        <f t="shared" si="169"/>
        <v>1</v>
      </c>
      <c r="M911" s="2">
        <f t="shared" si="170"/>
        <v>0.22230442019604216</v>
      </c>
      <c r="N911" s="2">
        <f t="shared" si="171"/>
        <v>0.26447198076567413</v>
      </c>
      <c r="O911" s="2">
        <f t="shared" si="172"/>
        <v>0.51322359903828374</v>
      </c>
      <c r="P911" s="2">
        <f t="shared" si="173"/>
        <v>0</v>
      </c>
      <c r="Q911" s="1">
        <v>1202</v>
      </c>
      <c r="R911" s="1">
        <v>1430</v>
      </c>
      <c r="S911" s="1">
        <v>2775</v>
      </c>
      <c r="W911" s="1">
        <v>27</v>
      </c>
      <c r="Z911" t="s">
        <v>1926</v>
      </c>
      <c r="AA911" t="e">
        <f>#REF!</f>
        <v>#REF!</v>
      </c>
      <c r="AD911" s="35">
        <v>25</v>
      </c>
      <c r="AE911" s="37">
        <v>1</v>
      </c>
      <c r="AF911" s="37">
        <v>50</v>
      </c>
      <c r="AG911" s="41">
        <v>51440</v>
      </c>
      <c r="AH911" s="41">
        <f t="shared" si="174"/>
        <v>25001</v>
      </c>
      <c r="AI911" t="s">
        <v>918</v>
      </c>
    </row>
    <row r="912" spans="1:35" hidden="1" outlineLevel="1">
      <c r="A912" s="26" t="s">
        <v>885</v>
      </c>
      <c r="B912" s="11" t="s">
        <v>939</v>
      </c>
      <c r="E912" s="1">
        <f t="shared" si="165"/>
        <v>1019</v>
      </c>
      <c r="F912" s="1">
        <v>553</v>
      </c>
      <c r="G912" s="1">
        <v>512</v>
      </c>
      <c r="H912" s="2"/>
      <c r="I912" s="2">
        <f t="shared" si="166"/>
        <v>0.50245338567222764</v>
      </c>
      <c r="J912" s="10">
        <f t="shared" si="167"/>
        <v>2</v>
      </c>
      <c r="K912" s="9">
        <f t="shared" si="168"/>
        <v>3</v>
      </c>
      <c r="L912" s="8">
        <f t="shared" si="169"/>
        <v>1</v>
      </c>
      <c r="M912" s="2">
        <f t="shared" si="170"/>
        <v>0.24631992149165849</v>
      </c>
      <c r="N912" s="2">
        <f t="shared" si="171"/>
        <v>0.15309126594700687</v>
      </c>
      <c r="O912" s="2">
        <f t="shared" si="172"/>
        <v>0.60058881256133467</v>
      </c>
      <c r="P912" s="2">
        <f t="shared" si="173"/>
        <v>0</v>
      </c>
      <c r="Q912" s="1">
        <v>251</v>
      </c>
      <c r="R912" s="1">
        <v>156</v>
      </c>
      <c r="S912" s="1">
        <v>612</v>
      </c>
      <c r="W912" s="1">
        <v>7</v>
      </c>
      <c r="Z912" t="s">
        <v>2305</v>
      </c>
      <c r="AA912" t="e">
        <f>#REF!</f>
        <v>#REF!</v>
      </c>
      <c r="AD912" s="35">
        <v>25</v>
      </c>
      <c r="AE912" s="37">
        <v>3</v>
      </c>
      <c r="AF912" s="37">
        <v>100</v>
      </c>
      <c r="AG912" s="41">
        <v>51580</v>
      </c>
      <c r="AH912" s="41">
        <f t="shared" si="174"/>
        <v>25003</v>
      </c>
      <c r="AI912" t="s">
        <v>918</v>
      </c>
    </row>
    <row r="913" spans="1:35" hidden="1" outlineLevel="1">
      <c r="A913" s="26" t="s">
        <v>1607</v>
      </c>
      <c r="B913" s="11" t="s">
        <v>939</v>
      </c>
      <c r="E913" s="1">
        <f t="shared" si="165"/>
        <v>8462</v>
      </c>
      <c r="F913" s="1">
        <v>4668</v>
      </c>
      <c r="G913" s="1">
        <v>3551</v>
      </c>
      <c r="H913" s="2"/>
      <c r="I913" s="2">
        <f t="shared" si="166"/>
        <v>0.41964074686835262</v>
      </c>
      <c r="J913" s="10">
        <f t="shared" si="167"/>
        <v>2</v>
      </c>
      <c r="K913" s="9">
        <f t="shared" si="168"/>
        <v>3</v>
      </c>
      <c r="L913" s="8">
        <f t="shared" si="169"/>
        <v>1</v>
      </c>
      <c r="M913" s="2">
        <f t="shared" si="170"/>
        <v>0.29307492318600803</v>
      </c>
      <c r="N913" s="2">
        <f t="shared" si="171"/>
        <v>0.12798392814937368</v>
      </c>
      <c r="O913" s="2">
        <f t="shared" si="172"/>
        <v>0.57894114866461832</v>
      </c>
      <c r="P913" s="2">
        <f t="shared" si="173"/>
        <v>0</v>
      </c>
      <c r="Q913" s="1">
        <v>2480</v>
      </c>
      <c r="R913" s="1">
        <v>1083</v>
      </c>
      <c r="S913" s="1">
        <v>4899</v>
      </c>
      <c r="W913" s="1">
        <v>84</v>
      </c>
      <c r="Z913" s="11" t="s">
        <v>2820</v>
      </c>
      <c r="AA913" s="11" t="e">
        <f>#REF!</f>
        <v>#REF!</v>
      </c>
      <c r="AD913" s="35">
        <v>25</v>
      </c>
      <c r="AE913" s="37">
        <v>27</v>
      </c>
      <c r="AF913" s="37">
        <v>180</v>
      </c>
      <c r="AG913" s="41">
        <v>51825</v>
      </c>
      <c r="AH913" s="41">
        <f t="shared" si="174"/>
        <v>25027</v>
      </c>
      <c r="AI913" t="s">
        <v>918</v>
      </c>
    </row>
    <row r="914" spans="1:35" hidden="1" outlineLevel="1">
      <c r="A914" s="26" t="s">
        <v>1055</v>
      </c>
      <c r="B914" s="11" t="s">
        <v>939</v>
      </c>
      <c r="E914" s="1">
        <f t="shared" si="165"/>
        <v>7926</v>
      </c>
      <c r="F914" s="1">
        <v>4278</v>
      </c>
      <c r="G914" s="1">
        <v>3279</v>
      </c>
      <c r="H914" s="2"/>
      <c r="I914" s="2">
        <f t="shared" si="166"/>
        <v>0.41370174110522334</v>
      </c>
      <c r="J914" s="10">
        <f t="shared" si="167"/>
        <v>2</v>
      </c>
      <c r="K914" s="9">
        <f t="shared" si="168"/>
        <v>3</v>
      </c>
      <c r="L914" s="8">
        <f t="shared" si="169"/>
        <v>1</v>
      </c>
      <c r="M914" s="2">
        <f t="shared" si="170"/>
        <v>0.3255109765329296</v>
      </c>
      <c r="N914" s="2">
        <f t="shared" si="171"/>
        <v>0.12641937925813779</v>
      </c>
      <c r="O914" s="2">
        <f t="shared" si="172"/>
        <v>0.54806964420893267</v>
      </c>
      <c r="P914" s="2">
        <f t="shared" si="173"/>
        <v>-1.1102230246251565E-16</v>
      </c>
      <c r="Q914" s="1">
        <v>2580</v>
      </c>
      <c r="R914" s="1">
        <v>1002</v>
      </c>
      <c r="S914" s="1">
        <v>4344</v>
      </c>
      <c r="W914" s="1">
        <v>62</v>
      </c>
      <c r="Z914" t="s">
        <v>1058</v>
      </c>
      <c r="AA914" t="e">
        <f>#REF!</f>
        <v>#REF!</v>
      </c>
      <c r="AD914" s="35">
        <v>25</v>
      </c>
      <c r="AE914" s="37">
        <v>13</v>
      </c>
      <c r="AF914" s="37">
        <v>75</v>
      </c>
      <c r="AG914" s="41">
        <v>52105</v>
      </c>
      <c r="AH914" s="41">
        <f t="shared" si="174"/>
        <v>25013</v>
      </c>
      <c r="AI914" t="s">
        <v>918</v>
      </c>
    </row>
    <row r="915" spans="1:35" hidden="1" outlineLevel="1">
      <c r="A915" s="26" t="s">
        <v>1300</v>
      </c>
      <c r="B915" s="11" t="s">
        <v>939</v>
      </c>
      <c r="E915" s="1">
        <f t="shared" si="165"/>
        <v>2939</v>
      </c>
      <c r="F915" s="1">
        <v>2020</v>
      </c>
      <c r="G915" s="1">
        <v>1576</v>
      </c>
      <c r="H915" s="2"/>
      <c r="I915" s="2">
        <f t="shared" si="166"/>
        <v>0.53623681524328004</v>
      </c>
      <c r="J915" s="10">
        <f t="shared" si="167"/>
        <v>2</v>
      </c>
      <c r="K915" s="9">
        <f t="shared" si="168"/>
        <v>3</v>
      </c>
      <c r="L915" s="8">
        <f t="shared" si="169"/>
        <v>1</v>
      </c>
      <c r="M915" s="2">
        <f t="shared" si="170"/>
        <v>0.26131337189520243</v>
      </c>
      <c r="N915" s="2">
        <f t="shared" si="171"/>
        <v>0.14766927526369514</v>
      </c>
      <c r="O915" s="2">
        <f t="shared" si="172"/>
        <v>0.59101735284110246</v>
      </c>
      <c r="P915" s="2">
        <f t="shared" si="173"/>
        <v>0</v>
      </c>
      <c r="Q915" s="1">
        <v>768</v>
      </c>
      <c r="R915" s="1">
        <v>434</v>
      </c>
      <c r="S915" s="1">
        <v>1737</v>
      </c>
      <c r="W915" s="1">
        <v>16</v>
      </c>
      <c r="Z915" s="11" t="s">
        <v>2820</v>
      </c>
      <c r="AA915" s="11" t="e">
        <f>#REF!</f>
        <v>#REF!</v>
      </c>
      <c r="AD915" s="35">
        <v>25</v>
      </c>
      <c r="AE915" s="37">
        <v>27</v>
      </c>
      <c r="AF915" s="37">
        <v>185</v>
      </c>
      <c r="AG915" s="41">
        <v>52420</v>
      </c>
      <c r="AH915" s="41">
        <f t="shared" si="174"/>
        <v>25027</v>
      </c>
      <c r="AI915" t="s">
        <v>918</v>
      </c>
    </row>
    <row r="916" spans="1:35" hidden="1" outlineLevel="1">
      <c r="A916" s="26" t="s">
        <v>1038</v>
      </c>
      <c r="B916" s="11" t="s">
        <v>939</v>
      </c>
      <c r="E916" s="1">
        <f t="shared" si="165"/>
        <v>31627</v>
      </c>
      <c r="F916" s="1">
        <v>20458</v>
      </c>
      <c r="G916" s="1">
        <v>19614</v>
      </c>
      <c r="H916" s="2"/>
      <c r="I916" s="2">
        <f t="shared" si="166"/>
        <v>0.62016631359281627</v>
      </c>
      <c r="J916" s="10">
        <f t="shared" si="167"/>
        <v>2</v>
      </c>
      <c r="K916" s="9">
        <f t="shared" si="168"/>
        <v>3</v>
      </c>
      <c r="L916" s="8">
        <f t="shared" si="169"/>
        <v>1</v>
      </c>
      <c r="M916" s="2">
        <f t="shared" si="170"/>
        <v>0.35874411104436082</v>
      </c>
      <c r="N916" s="2">
        <f t="shared" si="171"/>
        <v>9.0397445220855605E-2</v>
      </c>
      <c r="O916" s="2">
        <f t="shared" si="172"/>
        <v>0.55085844373478354</v>
      </c>
      <c r="P916" s="2">
        <f t="shared" si="173"/>
        <v>1.1102230246251565E-16</v>
      </c>
      <c r="Q916" s="1">
        <v>11346</v>
      </c>
      <c r="R916" s="1">
        <v>2859</v>
      </c>
      <c r="S916" s="1">
        <v>17422</v>
      </c>
      <c r="W916" s="1">
        <v>145</v>
      </c>
      <c r="Z916" t="s">
        <v>2532</v>
      </c>
      <c r="AA916" t="e">
        <f>#REF!</f>
        <v>#REF!</v>
      </c>
      <c r="AD916" s="35">
        <v>25</v>
      </c>
      <c r="AE916" s="37">
        <v>9</v>
      </c>
      <c r="AF916" s="37">
        <v>125</v>
      </c>
      <c r="AG916" s="41">
        <v>52490</v>
      </c>
      <c r="AH916" s="41">
        <f t="shared" si="174"/>
        <v>25009</v>
      </c>
      <c r="AI916" t="s">
        <v>2943</v>
      </c>
    </row>
    <row r="917" spans="1:35" hidden="1" outlineLevel="1">
      <c r="A917" s="26" t="s">
        <v>1119</v>
      </c>
      <c r="B917" s="11" t="s">
        <v>939</v>
      </c>
      <c r="E917" s="1">
        <f t="shared" si="165"/>
        <v>1032</v>
      </c>
      <c r="F917" s="1">
        <v>715</v>
      </c>
      <c r="G917" s="1">
        <v>689</v>
      </c>
      <c r="H917" s="2"/>
      <c r="I917" s="2">
        <f t="shared" si="166"/>
        <v>0.66763565891472865</v>
      </c>
      <c r="J917" s="10">
        <f t="shared" si="167"/>
        <v>2</v>
      </c>
      <c r="K917" s="9">
        <f t="shared" si="168"/>
        <v>3</v>
      </c>
      <c r="L917" s="8">
        <f t="shared" si="169"/>
        <v>1</v>
      </c>
      <c r="M917" s="2">
        <f t="shared" si="170"/>
        <v>0.46608527131782945</v>
      </c>
      <c r="N917" s="2">
        <f t="shared" si="171"/>
        <v>5.8139534883720929E-2</v>
      </c>
      <c r="O917" s="2">
        <f t="shared" si="172"/>
        <v>0.47577519379844962</v>
      </c>
      <c r="P917" s="2">
        <f t="shared" si="173"/>
        <v>5.5511151231257827E-17</v>
      </c>
      <c r="Q917" s="1">
        <v>481</v>
      </c>
      <c r="R917" s="1">
        <v>60</v>
      </c>
      <c r="S917" s="1">
        <v>491</v>
      </c>
      <c r="W917" s="1">
        <v>10</v>
      </c>
      <c r="Z917" t="s">
        <v>333</v>
      </c>
      <c r="AA917" t="e">
        <f>#REF!</f>
        <v>#REF!</v>
      </c>
      <c r="AD917" s="35">
        <v>25</v>
      </c>
      <c r="AE917" s="37">
        <v>15</v>
      </c>
      <c r="AF917" s="37">
        <v>65</v>
      </c>
      <c r="AG917" s="41">
        <v>52560</v>
      </c>
      <c r="AH917" s="41">
        <f t="shared" si="174"/>
        <v>25015</v>
      </c>
      <c r="AI917" t="s">
        <v>918</v>
      </c>
    </row>
    <row r="918" spans="1:35" hidden="1" outlineLevel="1">
      <c r="A918" s="26" t="s">
        <v>866</v>
      </c>
      <c r="B918" s="11" t="s">
        <v>939</v>
      </c>
      <c r="E918" s="1">
        <f t="shared" si="165"/>
        <v>11225</v>
      </c>
      <c r="F918" s="1">
        <v>7158</v>
      </c>
      <c r="G918" s="1">
        <v>6890</v>
      </c>
      <c r="H918" s="2"/>
      <c r="I918" s="2">
        <f t="shared" si="166"/>
        <v>0.61380846325167038</v>
      </c>
      <c r="J918" s="10">
        <f t="shared" si="167"/>
        <v>2</v>
      </c>
      <c r="K918" s="9">
        <f t="shared" si="168"/>
        <v>3</v>
      </c>
      <c r="L918" s="8">
        <f t="shared" si="169"/>
        <v>1</v>
      </c>
      <c r="M918" s="2">
        <f t="shared" si="170"/>
        <v>0.26993318485523388</v>
      </c>
      <c r="N918" s="2">
        <f t="shared" si="171"/>
        <v>0.14797327394209353</v>
      </c>
      <c r="O918" s="2">
        <f t="shared" si="172"/>
        <v>0.58209354120267265</v>
      </c>
      <c r="P918" s="2">
        <f t="shared" si="173"/>
        <v>0</v>
      </c>
      <c r="Q918" s="1">
        <v>3030</v>
      </c>
      <c r="R918" s="1">
        <v>1661</v>
      </c>
      <c r="S918" s="1">
        <v>6534</v>
      </c>
      <c r="W918" s="1">
        <v>76</v>
      </c>
      <c r="Z918" t="s">
        <v>2776</v>
      </c>
      <c r="AA918" t="e">
        <f>#REF!</f>
        <v>#REF!</v>
      </c>
      <c r="AD918" s="35">
        <v>25</v>
      </c>
      <c r="AE918" s="37">
        <v>23</v>
      </c>
      <c r="AF918" s="37">
        <v>95</v>
      </c>
      <c r="AG918" s="41">
        <v>52630</v>
      </c>
      <c r="AH918" s="41">
        <f t="shared" si="174"/>
        <v>25023</v>
      </c>
      <c r="AI918" t="s">
        <v>918</v>
      </c>
    </row>
    <row r="919" spans="1:35" hidden="1" outlineLevel="1">
      <c r="A919" s="26" t="s">
        <v>819</v>
      </c>
      <c r="B919" s="11" t="s">
        <v>939</v>
      </c>
      <c r="E919" s="1">
        <f t="shared" si="165"/>
        <v>7562</v>
      </c>
      <c r="F919" s="1">
        <v>4529</v>
      </c>
      <c r="G919" s="1">
        <v>4013</v>
      </c>
      <c r="H919" s="2"/>
      <c r="I919" s="2">
        <f t="shared" si="166"/>
        <v>0.53067971436128003</v>
      </c>
      <c r="J919" s="10">
        <f t="shared" si="167"/>
        <v>2</v>
      </c>
      <c r="K919" s="9">
        <f t="shared" si="168"/>
        <v>3</v>
      </c>
      <c r="L919" s="8">
        <f t="shared" si="169"/>
        <v>1</v>
      </c>
      <c r="M919" s="2">
        <f t="shared" si="170"/>
        <v>0.23234594022745306</v>
      </c>
      <c r="N919" s="2">
        <f t="shared" si="171"/>
        <v>0.18857445120338534</v>
      </c>
      <c r="O919" s="2">
        <f t="shared" si="172"/>
        <v>0.57907960856916163</v>
      </c>
      <c r="P919" s="2">
        <f t="shared" si="173"/>
        <v>0</v>
      </c>
      <c r="Q919" s="1">
        <v>1757</v>
      </c>
      <c r="R919" s="1">
        <v>1426</v>
      </c>
      <c r="S919" s="1">
        <v>4379</v>
      </c>
      <c r="W919" s="1">
        <v>59</v>
      </c>
      <c r="Z919" t="s">
        <v>2895</v>
      </c>
      <c r="AA919" t="e">
        <f>#REF!</f>
        <v>#REF!</v>
      </c>
      <c r="AD919" s="35">
        <v>25</v>
      </c>
      <c r="AE919" s="37">
        <v>17</v>
      </c>
      <c r="AF919" s="37">
        <v>175</v>
      </c>
      <c r="AG919" s="41">
        <v>52805</v>
      </c>
      <c r="AH919" s="41">
        <f t="shared" si="174"/>
        <v>25017</v>
      </c>
      <c r="AI919" t="s">
        <v>918</v>
      </c>
    </row>
    <row r="920" spans="1:35" hidden="1" outlineLevel="1">
      <c r="A920" s="26" t="s">
        <v>60</v>
      </c>
      <c r="B920" s="11" t="s">
        <v>939</v>
      </c>
      <c r="E920" s="1">
        <f t="shared" si="165"/>
        <v>521</v>
      </c>
      <c r="F920" s="1">
        <v>257</v>
      </c>
      <c r="G920" s="1">
        <v>247</v>
      </c>
      <c r="H920" s="2"/>
      <c r="I920" s="2">
        <f t="shared" si="166"/>
        <v>0.47408829174664108</v>
      </c>
      <c r="J920" s="10">
        <f t="shared" si="167"/>
        <v>2</v>
      </c>
      <c r="K920" s="9">
        <f t="shared" si="168"/>
        <v>3</v>
      </c>
      <c r="L920" s="8">
        <f t="shared" si="169"/>
        <v>1</v>
      </c>
      <c r="M920" s="2">
        <f t="shared" si="170"/>
        <v>0.22264875239923224</v>
      </c>
      <c r="N920" s="2">
        <f t="shared" si="171"/>
        <v>0.11324376199616124</v>
      </c>
      <c r="O920" s="2">
        <f t="shared" si="172"/>
        <v>0.66410748560460653</v>
      </c>
      <c r="P920" s="2">
        <f t="shared" si="173"/>
        <v>0</v>
      </c>
      <c r="Q920" s="1">
        <v>116</v>
      </c>
      <c r="R920" s="1">
        <v>59</v>
      </c>
      <c r="S920" s="1">
        <v>346</v>
      </c>
      <c r="W920" s="1">
        <v>3</v>
      </c>
      <c r="Z920" t="s">
        <v>2305</v>
      </c>
      <c r="AA920" t="e">
        <f>#REF!</f>
        <v>#REF!</v>
      </c>
      <c r="AD920" s="35">
        <v>25</v>
      </c>
      <c r="AE920" s="37">
        <v>3</v>
      </c>
      <c r="AF920" s="37">
        <v>105</v>
      </c>
      <c r="AG920" s="41">
        <v>53050</v>
      </c>
      <c r="AH920" s="41">
        <f t="shared" si="174"/>
        <v>25003</v>
      </c>
      <c r="AI920" t="s">
        <v>918</v>
      </c>
    </row>
    <row r="921" spans="1:35" hidden="1" outlineLevel="1">
      <c r="A921" s="26" t="s">
        <v>2315</v>
      </c>
      <c r="B921" s="11" t="s">
        <v>939</v>
      </c>
      <c r="E921" s="1">
        <f t="shared" si="165"/>
        <v>934</v>
      </c>
      <c r="F921" s="1">
        <v>653</v>
      </c>
      <c r="G921" s="1">
        <v>603</v>
      </c>
      <c r="H921" s="2"/>
      <c r="I921" s="2">
        <f t="shared" si="166"/>
        <v>0.645610278372591</v>
      </c>
      <c r="J921" s="10">
        <f t="shared" si="167"/>
        <v>2</v>
      </c>
      <c r="K921" s="9">
        <f t="shared" si="168"/>
        <v>3</v>
      </c>
      <c r="L921" s="8">
        <f t="shared" si="169"/>
        <v>1</v>
      </c>
      <c r="M921" s="2">
        <f t="shared" si="170"/>
        <v>0.21520342612419699</v>
      </c>
      <c r="N921" s="2">
        <f t="shared" si="171"/>
        <v>0.14775160599571735</v>
      </c>
      <c r="O921" s="2">
        <f t="shared" si="172"/>
        <v>0.63704496788008569</v>
      </c>
      <c r="P921" s="2">
        <f t="shared" si="173"/>
        <v>0</v>
      </c>
      <c r="Q921" s="1">
        <v>201</v>
      </c>
      <c r="R921" s="1">
        <v>138</v>
      </c>
      <c r="S921" s="1">
        <v>595</v>
      </c>
      <c r="W921" s="1">
        <v>12</v>
      </c>
      <c r="Z921" s="11" t="s">
        <v>2820</v>
      </c>
      <c r="AA921" s="11" t="e">
        <f>#REF!</f>
        <v>#REF!</v>
      </c>
      <c r="AD921" s="35">
        <v>25</v>
      </c>
      <c r="AE921" s="37">
        <v>27</v>
      </c>
      <c r="AF921" s="37">
        <v>190</v>
      </c>
      <c r="AG921" s="41">
        <v>53120</v>
      </c>
      <c r="AH921" s="41">
        <f t="shared" si="174"/>
        <v>25027</v>
      </c>
      <c r="AI921" t="s">
        <v>918</v>
      </c>
    </row>
    <row r="922" spans="1:35" hidden="1" outlineLevel="1">
      <c r="A922" s="26" t="s">
        <v>1302</v>
      </c>
      <c r="B922" s="11" t="s">
        <v>939</v>
      </c>
      <c r="E922" s="1">
        <f t="shared" si="165"/>
        <v>1090</v>
      </c>
      <c r="F922" s="1">
        <v>691</v>
      </c>
      <c r="G922" s="1">
        <v>643</v>
      </c>
      <c r="H922" s="2"/>
      <c r="I922" s="2">
        <f t="shared" si="166"/>
        <v>0.58990825688073389</v>
      </c>
      <c r="J922" s="10">
        <f t="shared" si="167"/>
        <v>2</v>
      </c>
      <c r="K922" s="9">
        <f t="shared" si="168"/>
        <v>3</v>
      </c>
      <c r="L922" s="8">
        <f t="shared" si="169"/>
        <v>1</v>
      </c>
      <c r="M922" s="2">
        <f t="shared" si="170"/>
        <v>0.16422018348623854</v>
      </c>
      <c r="N922" s="2">
        <f t="shared" si="171"/>
        <v>0.12201834862385322</v>
      </c>
      <c r="O922" s="2">
        <f t="shared" si="172"/>
        <v>0.71376146788990824</v>
      </c>
      <c r="P922" s="2">
        <f t="shared" si="173"/>
        <v>0</v>
      </c>
      <c r="Q922" s="1">
        <v>179</v>
      </c>
      <c r="R922" s="1">
        <v>133</v>
      </c>
      <c r="S922" s="1">
        <v>778</v>
      </c>
      <c r="W922" s="1">
        <v>12</v>
      </c>
      <c r="Z922" s="11" t="s">
        <v>2820</v>
      </c>
      <c r="AA922" s="11" t="e">
        <f>#REF!</f>
        <v>#REF!</v>
      </c>
      <c r="AD922" s="35">
        <v>25</v>
      </c>
      <c r="AE922" s="37">
        <v>27</v>
      </c>
      <c r="AF922" s="37">
        <v>195</v>
      </c>
      <c r="AG922" s="41">
        <v>53225</v>
      </c>
      <c r="AH922" s="41">
        <f t="shared" si="174"/>
        <v>25027</v>
      </c>
      <c r="AI922" t="s">
        <v>918</v>
      </c>
    </row>
    <row r="923" spans="1:35" hidden="1" outlineLevel="1">
      <c r="A923" s="26" t="s">
        <v>656</v>
      </c>
      <c r="B923" s="11" t="s">
        <v>939</v>
      </c>
      <c r="E923" s="1">
        <f t="shared" si="165"/>
        <v>28439</v>
      </c>
      <c r="F923" s="1">
        <v>14367</v>
      </c>
      <c r="G923" s="1">
        <v>13751</v>
      </c>
      <c r="H923" s="2"/>
      <c r="I923" s="2">
        <f t="shared" si="166"/>
        <v>0.48352614367593799</v>
      </c>
      <c r="J923" s="10">
        <f t="shared" si="167"/>
        <v>1</v>
      </c>
      <c r="K923" s="9">
        <f t="shared" si="168"/>
        <v>3</v>
      </c>
      <c r="L923" s="8">
        <f t="shared" si="169"/>
        <v>2</v>
      </c>
      <c r="M923" s="2">
        <f t="shared" si="170"/>
        <v>0.45550124828580468</v>
      </c>
      <c r="N923" s="2">
        <f t="shared" si="171"/>
        <v>0.11368191567917296</v>
      </c>
      <c r="O923" s="2">
        <f t="shared" si="172"/>
        <v>0.43081683603502235</v>
      </c>
      <c r="P923" s="2">
        <f t="shared" si="173"/>
        <v>-5.5511151231257827E-17</v>
      </c>
      <c r="Q923" s="1">
        <v>12954</v>
      </c>
      <c r="R923" s="1">
        <v>3233</v>
      </c>
      <c r="S923" s="1">
        <v>12252</v>
      </c>
      <c r="W923" s="1">
        <v>284</v>
      </c>
      <c r="Z923" t="s">
        <v>2305</v>
      </c>
      <c r="AA923" t="e">
        <f>#REF!</f>
        <v>#REF!</v>
      </c>
      <c r="AD923" s="35">
        <v>25</v>
      </c>
      <c r="AE923" s="37">
        <v>3</v>
      </c>
      <c r="AF923" s="37">
        <v>110</v>
      </c>
      <c r="AG923" s="41">
        <v>53960</v>
      </c>
      <c r="AH923" s="41">
        <f t="shared" si="174"/>
        <v>25003</v>
      </c>
      <c r="AI923" t="s">
        <v>2943</v>
      </c>
    </row>
    <row r="924" spans="1:35" hidden="1" outlineLevel="1">
      <c r="A924" s="26" t="s">
        <v>275</v>
      </c>
      <c r="B924" s="11" t="s">
        <v>939</v>
      </c>
      <c r="E924" s="1">
        <f t="shared" si="165"/>
        <v>396</v>
      </c>
      <c r="F924" s="1">
        <v>285</v>
      </c>
      <c r="G924" s="1">
        <v>277</v>
      </c>
      <c r="H924" s="2"/>
      <c r="I924" s="2">
        <f t="shared" si="166"/>
        <v>0.6994949494949495</v>
      </c>
      <c r="J924" s="10">
        <f t="shared" si="167"/>
        <v>2</v>
      </c>
      <c r="K924" s="9">
        <f t="shared" si="168"/>
        <v>3</v>
      </c>
      <c r="L924" s="8">
        <f t="shared" si="169"/>
        <v>1</v>
      </c>
      <c r="M924" s="2">
        <f t="shared" si="170"/>
        <v>0.26262626262626265</v>
      </c>
      <c r="N924" s="2">
        <f t="shared" si="171"/>
        <v>9.0909090909090912E-2</v>
      </c>
      <c r="O924" s="2">
        <f t="shared" si="172"/>
        <v>0.64646464646464652</v>
      </c>
      <c r="P924" s="2">
        <f t="shared" si="173"/>
        <v>-1.1102230246251565E-16</v>
      </c>
      <c r="Q924" s="1">
        <v>104</v>
      </c>
      <c r="R924" s="1">
        <v>36</v>
      </c>
      <c r="S924" s="1">
        <v>256</v>
      </c>
      <c r="W924" s="1">
        <v>8</v>
      </c>
      <c r="Z924" t="s">
        <v>333</v>
      </c>
      <c r="AA924" t="e">
        <f>#REF!</f>
        <v>#REF!</v>
      </c>
      <c r="AD924" s="35">
        <v>25</v>
      </c>
      <c r="AE924" s="37">
        <v>15</v>
      </c>
      <c r="AF924" s="37">
        <v>70</v>
      </c>
      <c r="AG924" s="41">
        <v>54030</v>
      </c>
      <c r="AH924" s="41">
        <f t="shared" si="174"/>
        <v>25015</v>
      </c>
      <c r="AI924" t="s">
        <v>918</v>
      </c>
    </row>
    <row r="925" spans="1:35" hidden="1" outlineLevel="1">
      <c r="A925" s="26" t="s">
        <v>367</v>
      </c>
      <c r="B925" s="11" t="s">
        <v>939</v>
      </c>
      <c r="E925" s="1">
        <f t="shared" si="165"/>
        <v>5221</v>
      </c>
      <c r="F925" s="1">
        <v>2980</v>
      </c>
      <c r="G925" s="1">
        <v>2336</v>
      </c>
      <c r="H925" s="2"/>
      <c r="I925" s="2">
        <f t="shared" si="166"/>
        <v>0.44742386515993104</v>
      </c>
      <c r="J925" s="10">
        <f t="shared" si="167"/>
        <v>2</v>
      </c>
      <c r="K925" s="9">
        <f t="shared" si="168"/>
        <v>3</v>
      </c>
      <c r="L925" s="8">
        <f t="shared" si="169"/>
        <v>1</v>
      </c>
      <c r="M925" s="2">
        <f t="shared" si="170"/>
        <v>0.23424631296686457</v>
      </c>
      <c r="N925" s="2">
        <f t="shared" si="171"/>
        <v>0.17161463321202836</v>
      </c>
      <c r="O925" s="2">
        <f t="shared" si="172"/>
        <v>0.5941390538211071</v>
      </c>
      <c r="P925" s="2">
        <f t="shared" si="173"/>
        <v>0</v>
      </c>
      <c r="Q925" s="1">
        <v>1223</v>
      </c>
      <c r="R925" s="1">
        <v>896</v>
      </c>
      <c r="S925" s="1">
        <v>3102</v>
      </c>
      <c r="W925" s="1">
        <v>41</v>
      </c>
      <c r="Z925" t="s">
        <v>981</v>
      </c>
      <c r="AA925" t="e">
        <f>#REF!</f>
        <v>#REF!</v>
      </c>
      <c r="AD925" s="35">
        <v>25</v>
      </c>
      <c r="AE925" s="37">
        <v>21</v>
      </c>
      <c r="AF925" s="37">
        <v>95</v>
      </c>
      <c r="AG925" s="41">
        <v>54100</v>
      </c>
      <c r="AH925" s="41">
        <f t="shared" si="174"/>
        <v>25021</v>
      </c>
      <c r="AI925" t="s">
        <v>918</v>
      </c>
    </row>
    <row r="926" spans="1:35" hidden="1" outlineLevel="1">
      <c r="A926" s="26" t="s">
        <v>2776</v>
      </c>
      <c r="B926" s="11" t="s">
        <v>939</v>
      </c>
      <c r="E926" s="1">
        <f t="shared" si="165"/>
        <v>35391</v>
      </c>
      <c r="F926" s="1">
        <v>21231</v>
      </c>
      <c r="G926" s="1">
        <v>20408</v>
      </c>
      <c r="H926" s="2"/>
      <c r="I926" s="2">
        <f t="shared" si="166"/>
        <v>0.57664377949196122</v>
      </c>
      <c r="J926" s="10">
        <f t="shared" si="167"/>
        <v>2</v>
      </c>
      <c r="K926" s="9">
        <f t="shared" si="168"/>
        <v>3</v>
      </c>
      <c r="L926" s="8">
        <f t="shared" si="169"/>
        <v>1</v>
      </c>
      <c r="M926" s="2">
        <f t="shared" si="170"/>
        <v>0.25421717385776044</v>
      </c>
      <c r="N926" s="2">
        <f t="shared" si="171"/>
        <v>0.1538244186375067</v>
      </c>
      <c r="O926" s="2">
        <f t="shared" si="172"/>
        <v>0.59195840750473283</v>
      </c>
      <c r="P926" s="2">
        <f t="shared" si="173"/>
        <v>0</v>
      </c>
      <c r="Q926" s="1">
        <v>8997</v>
      </c>
      <c r="R926" s="1">
        <v>5444</v>
      </c>
      <c r="S926" s="1">
        <v>20950</v>
      </c>
      <c r="W926" s="1">
        <v>337</v>
      </c>
      <c r="Z926" t="s">
        <v>2776</v>
      </c>
      <c r="AA926" t="e">
        <f>#REF!</f>
        <v>#REF!</v>
      </c>
      <c r="AD926" s="35">
        <v>25</v>
      </c>
      <c r="AE926" s="37">
        <v>23</v>
      </c>
      <c r="AF926" s="37">
        <v>100</v>
      </c>
      <c r="AG926" s="41">
        <v>54310</v>
      </c>
      <c r="AH926" s="41">
        <f t="shared" si="174"/>
        <v>25023</v>
      </c>
      <c r="AI926" t="s">
        <v>918</v>
      </c>
    </row>
    <row r="927" spans="1:35" hidden="1" outlineLevel="1">
      <c r="A927" s="26" t="s">
        <v>156</v>
      </c>
      <c r="B927" s="11" t="s">
        <v>939</v>
      </c>
      <c r="E927" s="1">
        <f t="shared" si="165"/>
        <v>1923</v>
      </c>
      <c r="F927" s="1">
        <v>1344</v>
      </c>
      <c r="G927" s="1">
        <v>1264</v>
      </c>
      <c r="H927" s="2"/>
      <c r="I927" s="2">
        <f t="shared" si="166"/>
        <v>0.65730629225169002</v>
      </c>
      <c r="J927" s="10">
        <f t="shared" si="167"/>
        <v>2</v>
      </c>
      <c r="K927" s="9">
        <f t="shared" si="168"/>
        <v>3</v>
      </c>
      <c r="L927" s="8">
        <f t="shared" si="169"/>
        <v>1</v>
      </c>
      <c r="M927" s="2">
        <f t="shared" si="170"/>
        <v>0.18408736349453977</v>
      </c>
      <c r="N927" s="2">
        <f t="shared" si="171"/>
        <v>0.16380655226209048</v>
      </c>
      <c r="O927" s="2">
        <f t="shared" si="172"/>
        <v>0.65210608424336969</v>
      </c>
      <c r="P927" s="2">
        <f t="shared" si="173"/>
        <v>0</v>
      </c>
      <c r="Q927" s="1">
        <v>354</v>
      </c>
      <c r="R927" s="1">
        <v>315</v>
      </c>
      <c r="S927" s="1">
        <v>1254</v>
      </c>
      <c r="W927" s="1">
        <v>18</v>
      </c>
      <c r="Z927" t="s">
        <v>2776</v>
      </c>
      <c r="AA927" t="e">
        <f>#REF!</f>
        <v>#REF!</v>
      </c>
      <c r="AD927" s="35">
        <v>25</v>
      </c>
      <c r="AE927" s="37">
        <v>23</v>
      </c>
      <c r="AF927" s="37">
        <v>105</v>
      </c>
      <c r="AG927" s="41">
        <v>54415</v>
      </c>
      <c r="AH927" s="41">
        <f t="shared" si="174"/>
        <v>25023</v>
      </c>
      <c r="AI927" t="s">
        <v>918</v>
      </c>
    </row>
    <row r="928" spans="1:35" hidden="1" outlineLevel="1">
      <c r="A928" s="26" t="s">
        <v>88</v>
      </c>
      <c r="B928" s="11" t="s">
        <v>939</v>
      </c>
      <c r="E928" s="1">
        <f t="shared" si="165"/>
        <v>2592</v>
      </c>
      <c r="F928" s="1">
        <v>1727</v>
      </c>
      <c r="G928" s="1">
        <v>1288</v>
      </c>
      <c r="H928" s="2"/>
      <c r="I928" s="2">
        <f t="shared" si="166"/>
        <v>0.49691358024691357</v>
      </c>
      <c r="J928" s="10">
        <f t="shared" si="167"/>
        <v>2</v>
      </c>
      <c r="K928" s="9">
        <f t="shared" si="168"/>
        <v>3</v>
      </c>
      <c r="L928" s="8">
        <f t="shared" si="169"/>
        <v>1</v>
      </c>
      <c r="M928" s="2">
        <f t="shared" si="170"/>
        <v>0.19135802469135801</v>
      </c>
      <c r="N928" s="2">
        <f t="shared" si="171"/>
        <v>0.17708333333333334</v>
      </c>
      <c r="O928" s="2">
        <f t="shared" si="172"/>
        <v>0.63155864197530864</v>
      </c>
      <c r="P928" s="2">
        <f t="shared" si="173"/>
        <v>0</v>
      </c>
      <c r="Q928" s="1">
        <v>496</v>
      </c>
      <c r="R928" s="1">
        <v>459</v>
      </c>
      <c r="S928" s="1">
        <v>1637</v>
      </c>
      <c r="W928" s="1">
        <v>16</v>
      </c>
      <c r="Z928" s="11" t="s">
        <v>2820</v>
      </c>
      <c r="AA928" s="11" t="e">
        <f>#REF!</f>
        <v>#REF!</v>
      </c>
      <c r="AD928" s="35">
        <v>25</v>
      </c>
      <c r="AE928" s="37">
        <v>27</v>
      </c>
      <c r="AF928" s="37">
        <v>200</v>
      </c>
      <c r="AG928" s="41">
        <v>55395</v>
      </c>
      <c r="AH928" s="41">
        <f t="shared" si="174"/>
        <v>25027</v>
      </c>
      <c r="AI928" t="s">
        <v>918</v>
      </c>
    </row>
    <row r="929" spans="1:35" hidden="1" outlineLevel="1">
      <c r="A929" s="26" t="s">
        <v>1611</v>
      </c>
      <c r="B929" s="11" t="s">
        <v>939</v>
      </c>
      <c r="E929" s="1">
        <f t="shared" si="165"/>
        <v>3001</v>
      </c>
      <c r="F929" s="1">
        <v>1956</v>
      </c>
      <c r="G929" s="1">
        <v>1924</v>
      </c>
      <c r="H929" s="2"/>
      <c r="I929" s="2">
        <f t="shared" si="166"/>
        <v>0.6411196267910696</v>
      </c>
      <c r="J929" s="10">
        <f t="shared" si="167"/>
        <v>1</v>
      </c>
      <c r="K929" s="9">
        <f t="shared" si="168"/>
        <v>3</v>
      </c>
      <c r="L929" s="8">
        <f t="shared" si="169"/>
        <v>2</v>
      </c>
      <c r="M929" s="2">
        <f t="shared" si="170"/>
        <v>0.56281239586804399</v>
      </c>
      <c r="N929" s="2">
        <f t="shared" si="171"/>
        <v>3.8320559813395536E-2</v>
      </c>
      <c r="O929" s="2">
        <f t="shared" si="172"/>
        <v>0.39886704431856046</v>
      </c>
      <c r="P929" s="2">
        <f t="shared" si="173"/>
        <v>0</v>
      </c>
      <c r="Q929" s="1">
        <v>1689</v>
      </c>
      <c r="R929" s="1">
        <v>115</v>
      </c>
      <c r="S929" s="1">
        <v>1197</v>
      </c>
      <c r="W929" s="1">
        <v>38</v>
      </c>
      <c r="Z929" t="s">
        <v>1926</v>
      </c>
      <c r="AA929" t="e">
        <f>#REF!</f>
        <v>#REF!</v>
      </c>
      <c r="AD929" s="35">
        <v>25</v>
      </c>
      <c r="AE929" s="37">
        <v>1</v>
      </c>
      <c r="AF929" s="37">
        <v>55</v>
      </c>
      <c r="AG929" s="41">
        <v>55500</v>
      </c>
      <c r="AH929" s="41">
        <f t="shared" si="174"/>
        <v>25001</v>
      </c>
      <c r="AI929" t="s">
        <v>918</v>
      </c>
    </row>
    <row r="930" spans="1:35" hidden="1" outlineLevel="1">
      <c r="A930" s="26" t="s">
        <v>1369</v>
      </c>
      <c r="B930" s="11" t="s">
        <v>939</v>
      </c>
      <c r="E930" s="1">
        <f t="shared" si="165"/>
        <v>57972</v>
      </c>
      <c r="F930" s="1">
        <v>29271</v>
      </c>
      <c r="G930" s="1">
        <v>27840</v>
      </c>
      <c r="H930" s="2"/>
      <c r="I930" s="2">
        <f t="shared" si="166"/>
        <v>0.480231836058787</v>
      </c>
      <c r="J930" s="10">
        <f t="shared" si="167"/>
        <v>1</v>
      </c>
      <c r="K930" s="9">
        <f t="shared" si="168"/>
        <v>3</v>
      </c>
      <c r="L930" s="8">
        <f t="shared" si="169"/>
        <v>2</v>
      </c>
      <c r="M930" s="2">
        <f t="shared" si="170"/>
        <v>0.45778996757055129</v>
      </c>
      <c r="N930" s="2">
        <f t="shared" si="171"/>
        <v>0.11731525564065411</v>
      </c>
      <c r="O930" s="2">
        <f t="shared" si="172"/>
        <v>0.42489477678879461</v>
      </c>
      <c r="P930" s="2">
        <f t="shared" si="173"/>
        <v>5.5511151231257827E-17</v>
      </c>
      <c r="Q930" s="1">
        <v>26539</v>
      </c>
      <c r="R930" s="1">
        <v>6801</v>
      </c>
      <c r="S930" s="1">
        <v>24632</v>
      </c>
      <c r="W930" s="1">
        <v>471</v>
      </c>
      <c r="Z930" t="s">
        <v>981</v>
      </c>
      <c r="AA930" t="e">
        <f>#REF!</f>
        <v>#REF!</v>
      </c>
      <c r="AD930" s="35">
        <v>25</v>
      </c>
      <c r="AE930" s="37">
        <v>21</v>
      </c>
      <c r="AF930" s="37">
        <v>100</v>
      </c>
      <c r="AG930" s="41">
        <v>55745</v>
      </c>
      <c r="AH930" s="41">
        <f t="shared" si="174"/>
        <v>25021</v>
      </c>
      <c r="AI930" t="s">
        <v>2943</v>
      </c>
    </row>
    <row r="931" spans="1:35" hidden="1" outlineLevel="1">
      <c r="A931" s="26" t="s">
        <v>1150</v>
      </c>
      <c r="B931" s="11" t="s">
        <v>939</v>
      </c>
      <c r="E931" s="1">
        <f t="shared" si="165"/>
        <v>17766</v>
      </c>
      <c r="F931" s="1">
        <v>10469</v>
      </c>
      <c r="G931" s="1">
        <v>9662</v>
      </c>
      <c r="H931" s="2"/>
      <c r="I931" s="2">
        <f t="shared" si="166"/>
        <v>0.54384779916694814</v>
      </c>
      <c r="J931" s="10">
        <f t="shared" si="167"/>
        <v>1</v>
      </c>
      <c r="K931" s="9">
        <f t="shared" si="168"/>
        <v>3</v>
      </c>
      <c r="L931" s="8">
        <f t="shared" si="169"/>
        <v>2</v>
      </c>
      <c r="M931" s="2">
        <f t="shared" si="170"/>
        <v>0.48553416638523023</v>
      </c>
      <c r="N931" s="2">
        <f t="shared" si="171"/>
        <v>7.0640549363953614E-2</v>
      </c>
      <c r="O931" s="2">
        <f t="shared" si="172"/>
        <v>0.44382528425081619</v>
      </c>
      <c r="P931" s="2">
        <f t="shared" si="173"/>
        <v>5.5511151231257827E-17</v>
      </c>
      <c r="Q931" s="1">
        <v>8626</v>
      </c>
      <c r="R931" s="1">
        <v>1255</v>
      </c>
      <c r="S931" s="1">
        <v>7885</v>
      </c>
      <c r="W931" s="1">
        <v>91</v>
      </c>
      <c r="Z931" t="s">
        <v>981</v>
      </c>
      <c r="AA931" t="e">
        <f>#REF!</f>
        <v>#REF!</v>
      </c>
      <c r="AD931" s="35">
        <v>25</v>
      </c>
      <c r="AE931" s="37">
        <v>21</v>
      </c>
      <c r="AF931" s="37">
        <v>105</v>
      </c>
      <c r="AG931" s="41">
        <v>55955</v>
      </c>
      <c r="AH931" s="41">
        <f t="shared" si="174"/>
        <v>25021</v>
      </c>
      <c r="AI931" t="s">
        <v>918</v>
      </c>
    </row>
    <row r="932" spans="1:35" hidden="1" outlineLevel="1">
      <c r="A932" s="26" t="s">
        <v>1370</v>
      </c>
      <c r="B932" s="11" t="s">
        <v>939</v>
      </c>
      <c r="E932" s="1">
        <f t="shared" si="165"/>
        <v>8534</v>
      </c>
      <c r="F932" s="1">
        <v>4753</v>
      </c>
      <c r="G932" s="1">
        <v>3344</v>
      </c>
      <c r="H932" s="2"/>
      <c r="I932" s="2">
        <f t="shared" si="166"/>
        <v>0.39184438715725334</v>
      </c>
      <c r="J932" s="10">
        <f t="shared" si="167"/>
        <v>2</v>
      </c>
      <c r="K932" s="9">
        <f t="shared" si="168"/>
        <v>3</v>
      </c>
      <c r="L932" s="8">
        <f t="shared" si="169"/>
        <v>1</v>
      </c>
      <c r="M932" s="2">
        <f t="shared" si="170"/>
        <v>0.24806655730021093</v>
      </c>
      <c r="N932" s="2">
        <f t="shared" si="171"/>
        <v>0.14576986172955239</v>
      </c>
      <c r="O932" s="2">
        <f t="shared" si="172"/>
        <v>0.6061635809702367</v>
      </c>
      <c r="P932" s="2">
        <f t="shared" si="173"/>
        <v>-1.1102230246251565E-16</v>
      </c>
      <c r="Q932" s="1">
        <v>2117</v>
      </c>
      <c r="R932" s="1">
        <v>1244</v>
      </c>
      <c r="S932" s="1">
        <v>5173</v>
      </c>
      <c r="W932" s="1">
        <v>54</v>
      </c>
      <c r="Z932" t="s">
        <v>1323</v>
      </c>
      <c r="AA932" t="e">
        <f>#REF!</f>
        <v>#REF!</v>
      </c>
      <c r="AD932" s="35">
        <v>25</v>
      </c>
      <c r="AE932" s="37">
        <v>5</v>
      </c>
      <c r="AF932" s="37">
        <v>70</v>
      </c>
      <c r="AG932" s="41">
        <v>56060</v>
      </c>
      <c r="AH932" s="41">
        <f t="shared" si="174"/>
        <v>25005</v>
      </c>
      <c r="AI932" t="s">
        <v>918</v>
      </c>
    </row>
    <row r="933" spans="1:35" hidden="1" outlineLevel="1">
      <c r="A933" s="26" t="s">
        <v>1568</v>
      </c>
      <c r="B933" s="11" t="s">
        <v>939</v>
      </c>
      <c r="E933" s="1">
        <f t="shared" si="165"/>
        <v>16396</v>
      </c>
      <c r="F933" s="1">
        <v>10248</v>
      </c>
      <c r="G933" s="1">
        <v>9603</v>
      </c>
      <c r="H933" s="2"/>
      <c r="I933" s="2">
        <f t="shared" si="166"/>
        <v>0.58569163210539155</v>
      </c>
      <c r="J933" s="10">
        <f t="shared" si="167"/>
        <v>2</v>
      </c>
      <c r="K933" s="9">
        <f t="shared" si="168"/>
        <v>3</v>
      </c>
      <c r="L933" s="8">
        <f t="shared" si="169"/>
        <v>1</v>
      </c>
      <c r="M933" s="2">
        <f t="shared" si="170"/>
        <v>0.34618199560868507</v>
      </c>
      <c r="N933" s="2">
        <f t="shared" si="171"/>
        <v>0.18004391314954868</v>
      </c>
      <c r="O933" s="2">
        <f t="shared" si="172"/>
        <v>0.47377409124176628</v>
      </c>
      <c r="P933" s="2">
        <f t="shared" si="173"/>
        <v>-1.1102230246251565E-16</v>
      </c>
      <c r="Q933" s="1">
        <v>5676</v>
      </c>
      <c r="R933" s="1">
        <v>2952</v>
      </c>
      <c r="S933" s="1">
        <v>7768</v>
      </c>
      <c r="W933" s="1">
        <v>111</v>
      </c>
      <c r="Z933" t="s">
        <v>2895</v>
      </c>
      <c r="AA933" t="e">
        <f>#REF!</f>
        <v>#REF!</v>
      </c>
      <c r="AD933" s="35">
        <v>25</v>
      </c>
      <c r="AE933" s="37">
        <v>17</v>
      </c>
      <c r="AF933" s="37">
        <v>180</v>
      </c>
      <c r="AG933" s="41">
        <v>56130</v>
      </c>
      <c r="AH933" s="41">
        <f t="shared" si="174"/>
        <v>25017</v>
      </c>
      <c r="AI933" t="s">
        <v>918</v>
      </c>
    </row>
    <row r="934" spans="1:35" hidden="1" outlineLevel="1">
      <c r="A934" s="26" t="s">
        <v>269</v>
      </c>
      <c r="B934" s="11" t="s">
        <v>939</v>
      </c>
      <c r="E934" s="1">
        <f t="shared" si="165"/>
        <v>7896</v>
      </c>
      <c r="F934" s="1">
        <v>4137</v>
      </c>
      <c r="G934" s="1">
        <v>3018</v>
      </c>
      <c r="H934" s="2"/>
      <c r="I934" s="2">
        <f t="shared" si="166"/>
        <v>0.38221884498480241</v>
      </c>
      <c r="J934" s="10">
        <f t="shared" si="167"/>
        <v>2</v>
      </c>
      <c r="K934" s="9">
        <f t="shared" si="168"/>
        <v>3</v>
      </c>
      <c r="L934" s="8">
        <f t="shared" si="169"/>
        <v>1</v>
      </c>
      <c r="M934" s="2">
        <f t="shared" si="170"/>
        <v>0.18300405268490375</v>
      </c>
      <c r="N934" s="2">
        <f t="shared" si="171"/>
        <v>0.18211752786220872</v>
      </c>
      <c r="O934" s="2">
        <f t="shared" si="172"/>
        <v>0.63487841945288759</v>
      </c>
      <c r="P934" s="2">
        <f t="shared" si="173"/>
        <v>0</v>
      </c>
      <c r="Q934" s="1">
        <v>1445</v>
      </c>
      <c r="R934" s="1">
        <v>1438</v>
      </c>
      <c r="S934" s="1">
        <v>5013</v>
      </c>
      <c r="W934" s="1">
        <v>60</v>
      </c>
      <c r="Z934" t="s">
        <v>1323</v>
      </c>
      <c r="AA934" t="e">
        <f>#REF!</f>
        <v>#REF!</v>
      </c>
      <c r="AD934" s="35">
        <v>25</v>
      </c>
      <c r="AE934" s="37">
        <v>5</v>
      </c>
      <c r="AF934" s="37">
        <v>75</v>
      </c>
      <c r="AG934" s="41">
        <v>56375</v>
      </c>
      <c r="AH934" s="41">
        <f t="shared" si="174"/>
        <v>25005</v>
      </c>
      <c r="AI934" t="s">
        <v>918</v>
      </c>
    </row>
    <row r="935" spans="1:35" hidden="1" outlineLevel="1">
      <c r="A935" s="26" t="s">
        <v>76</v>
      </c>
      <c r="B935" s="11" t="s">
        <v>939</v>
      </c>
      <c r="E935" s="1">
        <f t="shared" si="165"/>
        <v>23683</v>
      </c>
      <c r="F935" s="1">
        <v>12246</v>
      </c>
      <c r="G935" s="1">
        <v>9303</v>
      </c>
      <c r="H935" s="2"/>
      <c r="I935" s="2">
        <f t="shared" si="166"/>
        <v>0.39281341046320145</v>
      </c>
      <c r="J935" s="10">
        <f t="shared" si="167"/>
        <v>1</v>
      </c>
      <c r="K935" s="9">
        <f t="shared" si="168"/>
        <v>3</v>
      </c>
      <c r="L935" s="8">
        <f t="shared" si="169"/>
        <v>2</v>
      </c>
      <c r="M935" s="2">
        <f t="shared" si="170"/>
        <v>0.5172064349955664</v>
      </c>
      <c r="N935" s="2">
        <f t="shared" si="171"/>
        <v>8.0015200776928599E-2</v>
      </c>
      <c r="O935" s="2">
        <f t="shared" si="172"/>
        <v>0.40277836422750496</v>
      </c>
      <c r="P935" s="2">
        <f t="shared" si="173"/>
        <v>5.5511151231257827E-17</v>
      </c>
      <c r="Q935" s="1">
        <v>12249</v>
      </c>
      <c r="R935" s="1">
        <v>1895</v>
      </c>
      <c r="S935" s="1">
        <v>9539</v>
      </c>
      <c r="W935" s="1">
        <v>171</v>
      </c>
      <c r="Z935" t="s">
        <v>427</v>
      </c>
      <c r="AA935" t="e">
        <f>#REF!</f>
        <v>#REF!</v>
      </c>
      <c r="AD935" s="35">
        <v>25</v>
      </c>
      <c r="AE935" s="37">
        <v>25</v>
      </c>
      <c r="AF935" s="37">
        <v>15</v>
      </c>
      <c r="AG935" s="41">
        <v>56585</v>
      </c>
      <c r="AH935" s="41">
        <f t="shared" si="174"/>
        <v>25025</v>
      </c>
      <c r="AI935" t="s">
        <v>2943</v>
      </c>
    </row>
    <row r="936" spans="1:35" hidden="1" outlineLevel="1">
      <c r="A936" s="26" t="s">
        <v>1274</v>
      </c>
      <c r="B936" s="11" t="s">
        <v>939</v>
      </c>
      <c r="E936" s="1">
        <f t="shared" si="165"/>
        <v>1114</v>
      </c>
      <c r="F936" s="1">
        <v>787</v>
      </c>
      <c r="G936" s="1">
        <v>755</v>
      </c>
      <c r="H936" s="2"/>
      <c r="I936" s="2">
        <f t="shared" si="166"/>
        <v>0.67773788150807901</v>
      </c>
      <c r="J936" s="10">
        <f t="shared" si="167"/>
        <v>2</v>
      </c>
      <c r="K936" s="9">
        <f t="shared" si="168"/>
        <v>3</v>
      </c>
      <c r="L936" s="8">
        <f t="shared" si="169"/>
        <v>1</v>
      </c>
      <c r="M936" s="2">
        <f t="shared" si="170"/>
        <v>0.30700179533213645</v>
      </c>
      <c r="N936" s="2">
        <f t="shared" si="171"/>
        <v>0.14362657091561939</v>
      </c>
      <c r="O936" s="2">
        <f t="shared" si="172"/>
        <v>0.54937163375224418</v>
      </c>
      <c r="P936" s="2">
        <f t="shared" si="173"/>
        <v>0</v>
      </c>
      <c r="Q936" s="1">
        <v>342</v>
      </c>
      <c r="R936" s="1">
        <v>160</v>
      </c>
      <c r="S936" s="1">
        <v>612</v>
      </c>
      <c r="W936" s="1">
        <v>15</v>
      </c>
      <c r="Z936" t="s">
        <v>2305</v>
      </c>
      <c r="AA936" t="e">
        <f>#REF!</f>
        <v>#REF!</v>
      </c>
      <c r="AD936" s="35">
        <v>25</v>
      </c>
      <c r="AE936" s="37">
        <v>3</v>
      </c>
      <c r="AF936" s="37">
        <v>115</v>
      </c>
      <c r="AG936" s="41">
        <v>56795</v>
      </c>
      <c r="AH936" s="41">
        <f t="shared" si="174"/>
        <v>25003</v>
      </c>
      <c r="AI936" t="s">
        <v>918</v>
      </c>
    </row>
    <row r="937" spans="1:35" hidden="1" outlineLevel="1">
      <c r="A937" s="26" t="s">
        <v>1270</v>
      </c>
      <c r="B937" s="11" t="s">
        <v>939</v>
      </c>
      <c r="E937" s="1">
        <f t="shared" si="165"/>
        <v>3624</v>
      </c>
      <c r="F937" s="1">
        <v>2270</v>
      </c>
      <c r="G937" s="1">
        <v>1611</v>
      </c>
      <c r="H937" s="2"/>
      <c r="I937" s="2">
        <f t="shared" si="166"/>
        <v>0.44453642384105962</v>
      </c>
      <c r="J937" s="10">
        <f t="shared" si="167"/>
        <v>2</v>
      </c>
      <c r="K937" s="9">
        <f t="shared" si="168"/>
        <v>3</v>
      </c>
      <c r="L937" s="8">
        <f t="shared" si="169"/>
        <v>1</v>
      </c>
      <c r="M937" s="2">
        <f t="shared" si="170"/>
        <v>0.19398454746136864</v>
      </c>
      <c r="N937" s="2">
        <f t="shared" si="171"/>
        <v>0.19260485651214129</v>
      </c>
      <c r="O937" s="2">
        <f t="shared" si="172"/>
        <v>0.61341059602649006</v>
      </c>
      <c r="P937" s="2">
        <f t="shared" si="173"/>
        <v>0</v>
      </c>
      <c r="Q937" s="1">
        <v>703</v>
      </c>
      <c r="R937" s="1">
        <v>698</v>
      </c>
      <c r="S937" s="1">
        <v>2223</v>
      </c>
      <c r="W937" s="1">
        <v>23</v>
      </c>
      <c r="Z937" t="s">
        <v>2776</v>
      </c>
      <c r="AA937" t="e">
        <f>#REF!</f>
        <v>#REF!</v>
      </c>
      <c r="AD937" s="35">
        <v>25</v>
      </c>
      <c r="AE937" s="37">
        <v>23</v>
      </c>
      <c r="AF937" s="37">
        <v>110</v>
      </c>
      <c r="AG937" s="41">
        <v>57600</v>
      </c>
      <c r="AH937" s="41">
        <f t="shared" si="174"/>
        <v>25023</v>
      </c>
      <c r="AI937" t="s">
        <v>918</v>
      </c>
    </row>
    <row r="938" spans="1:35" hidden="1" outlineLevel="1">
      <c r="A938" s="26" t="s">
        <v>1858</v>
      </c>
      <c r="B938" s="11" t="s">
        <v>939</v>
      </c>
      <c r="E938" s="1">
        <f t="shared" si="165"/>
        <v>11009</v>
      </c>
      <c r="F938" s="1">
        <v>6655</v>
      </c>
      <c r="G938" s="1">
        <v>6401</v>
      </c>
      <c r="H938" s="2"/>
      <c r="I938" s="2">
        <f t="shared" si="166"/>
        <v>0.58143337269506767</v>
      </c>
      <c r="J938" s="10">
        <f t="shared" si="167"/>
        <v>2</v>
      </c>
      <c r="K938" s="9">
        <f t="shared" si="168"/>
        <v>3</v>
      </c>
      <c r="L938" s="8">
        <f t="shared" si="169"/>
        <v>1</v>
      </c>
      <c r="M938" s="2">
        <f t="shared" si="170"/>
        <v>0.29739304205649925</v>
      </c>
      <c r="N938" s="2">
        <f t="shared" si="171"/>
        <v>0.10673085657189572</v>
      </c>
      <c r="O938" s="2">
        <f t="shared" si="172"/>
        <v>0.59587610137160507</v>
      </c>
      <c r="P938" s="2">
        <f t="shared" si="173"/>
        <v>0</v>
      </c>
      <c r="Q938" s="1">
        <v>3274</v>
      </c>
      <c r="R938" s="1">
        <v>1175</v>
      </c>
      <c r="S938" s="1">
        <v>6560</v>
      </c>
      <c r="W938" s="1">
        <v>83</v>
      </c>
      <c r="Z938" t="s">
        <v>2776</v>
      </c>
      <c r="AA938" t="e">
        <f>#REF!</f>
        <v>#REF!</v>
      </c>
      <c r="AD938" s="35">
        <v>25</v>
      </c>
      <c r="AE938" s="37">
        <v>23</v>
      </c>
      <c r="AF938" s="37">
        <v>115</v>
      </c>
      <c r="AG938" s="41">
        <v>57775</v>
      </c>
      <c r="AH938" s="41">
        <f t="shared" si="174"/>
        <v>25023</v>
      </c>
      <c r="AI938" t="s">
        <v>918</v>
      </c>
    </row>
    <row r="939" spans="1:35" hidden="1" outlineLevel="1">
      <c r="A939" s="26" t="s">
        <v>63</v>
      </c>
      <c r="B939" s="11" t="s">
        <v>939</v>
      </c>
      <c r="E939" s="1">
        <f t="shared" si="165"/>
        <v>5277</v>
      </c>
      <c r="F939" s="1">
        <v>3734</v>
      </c>
      <c r="G939" s="1">
        <v>3599</v>
      </c>
      <c r="H939" s="2"/>
      <c r="I939" s="2">
        <f t="shared" si="166"/>
        <v>0.68201629713852563</v>
      </c>
      <c r="J939" s="10">
        <f t="shared" si="167"/>
        <v>2</v>
      </c>
      <c r="K939" s="9">
        <f t="shared" si="168"/>
        <v>3</v>
      </c>
      <c r="L939" s="8">
        <f t="shared" si="169"/>
        <v>1</v>
      </c>
      <c r="M939" s="2">
        <f t="shared" si="170"/>
        <v>0.22929694902406669</v>
      </c>
      <c r="N939" s="2">
        <f t="shared" si="171"/>
        <v>0.12620807276861853</v>
      </c>
      <c r="O939" s="2">
        <f t="shared" si="172"/>
        <v>0.64449497820731472</v>
      </c>
      <c r="P939" s="2">
        <f t="shared" si="173"/>
        <v>0</v>
      </c>
      <c r="Q939" s="1">
        <v>1210</v>
      </c>
      <c r="R939" s="1">
        <v>666</v>
      </c>
      <c r="S939" s="1">
        <v>3401</v>
      </c>
      <c r="W939" s="1">
        <v>36</v>
      </c>
      <c r="Z939" t="s">
        <v>2532</v>
      </c>
      <c r="AA939" t="e">
        <f>#REF!</f>
        <v>#REF!</v>
      </c>
      <c r="AD939" s="35">
        <v>25</v>
      </c>
      <c r="AE939" s="37">
        <v>9</v>
      </c>
      <c r="AF939" s="37">
        <v>130</v>
      </c>
      <c r="AG939" s="41">
        <v>57880</v>
      </c>
      <c r="AH939" s="41">
        <f t="shared" si="174"/>
        <v>25009</v>
      </c>
      <c r="AI939" t="s">
        <v>918</v>
      </c>
    </row>
    <row r="940" spans="1:35" hidden="1" outlineLevel="1">
      <c r="A940" s="26" t="s">
        <v>1067</v>
      </c>
      <c r="B940" s="11" t="s">
        <v>939</v>
      </c>
      <c r="E940" s="1">
        <f t="shared" si="165"/>
        <v>289</v>
      </c>
      <c r="F940" s="1">
        <v>192</v>
      </c>
      <c r="G940" s="1">
        <v>178</v>
      </c>
      <c r="H940" s="2"/>
      <c r="I940" s="2">
        <f t="shared" si="166"/>
        <v>0.61591695501730104</v>
      </c>
      <c r="J940" s="10">
        <f t="shared" si="167"/>
        <v>2</v>
      </c>
      <c r="K940" s="9">
        <f t="shared" si="168"/>
        <v>3</v>
      </c>
      <c r="L940" s="8">
        <f t="shared" si="169"/>
        <v>1</v>
      </c>
      <c r="M940" s="2">
        <f t="shared" si="170"/>
        <v>0.21107266435986158</v>
      </c>
      <c r="N940" s="2">
        <f t="shared" si="171"/>
        <v>0.12802768166089964</v>
      </c>
      <c r="O940" s="2">
        <f t="shared" si="172"/>
        <v>0.66089965397923878</v>
      </c>
      <c r="P940" s="2">
        <f t="shared" si="173"/>
        <v>0</v>
      </c>
      <c r="Q940" s="1">
        <v>61</v>
      </c>
      <c r="R940" s="1">
        <v>37</v>
      </c>
      <c r="S940" s="1">
        <v>191</v>
      </c>
      <c r="W940" s="1">
        <v>2</v>
      </c>
      <c r="Z940" t="s">
        <v>2014</v>
      </c>
      <c r="AA940" t="e">
        <f>#REF!</f>
        <v>#REF!</v>
      </c>
      <c r="AD940" s="35">
        <v>25</v>
      </c>
      <c r="AE940" s="37">
        <v>11</v>
      </c>
      <c r="AF940" s="37">
        <v>100</v>
      </c>
      <c r="AG940" s="41">
        <v>58335</v>
      </c>
      <c r="AH940" s="41">
        <f t="shared" si="174"/>
        <v>25011</v>
      </c>
      <c r="AI940" t="s">
        <v>918</v>
      </c>
    </row>
    <row r="941" spans="1:35" hidden="1" outlineLevel="1">
      <c r="A941" s="26" t="s">
        <v>2313</v>
      </c>
      <c r="B941" s="11" t="s">
        <v>939</v>
      </c>
      <c r="E941" s="1">
        <f t="shared" si="165"/>
        <v>4291</v>
      </c>
      <c r="F941" s="1">
        <v>2562</v>
      </c>
      <c r="G941" s="1">
        <v>2461</v>
      </c>
      <c r="H941" s="2"/>
      <c r="I941" s="2">
        <f t="shared" si="166"/>
        <v>0.57352598461896998</v>
      </c>
      <c r="J941" s="10">
        <f t="shared" si="167"/>
        <v>2</v>
      </c>
      <c r="K941" s="9">
        <f t="shared" si="168"/>
        <v>3</v>
      </c>
      <c r="L941" s="8">
        <f t="shared" si="169"/>
        <v>1</v>
      </c>
      <c r="M941" s="2">
        <f t="shared" si="170"/>
        <v>0.18224190165462595</v>
      </c>
      <c r="N941" s="2">
        <f t="shared" si="171"/>
        <v>0.17594966208343044</v>
      </c>
      <c r="O941" s="2">
        <f t="shared" si="172"/>
        <v>0.64180843626194362</v>
      </c>
      <c r="P941" s="2">
        <f t="shared" si="173"/>
        <v>0</v>
      </c>
      <c r="Q941" s="1">
        <v>782</v>
      </c>
      <c r="R941" s="1">
        <v>755</v>
      </c>
      <c r="S941" s="1">
        <v>2754</v>
      </c>
      <c r="W941" s="1">
        <v>25</v>
      </c>
      <c r="Z941" t="s">
        <v>2532</v>
      </c>
      <c r="AA941" t="e">
        <f>#REF!</f>
        <v>#REF!</v>
      </c>
      <c r="AD941" s="35">
        <v>25</v>
      </c>
      <c r="AE941" s="37">
        <v>9</v>
      </c>
      <c r="AF941" s="37">
        <v>135</v>
      </c>
      <c r="AG941" s="41">
        <v>58405</v>
      </c>
      <c r="AH941" s="41">
        <f t="shared" si="174"/>
        <v>25009</v>
      </c>
      <c r="AI941" t="s">
        <v>918</v>
      </c>
    </row>
    <row r="942" spans="1:35" hidden="1" outlineLevel="1">
      <c r="A942" s="26" t="s">
        <v>2314</v>
      </c>
      <c r="B942" s="11" t="s">
        <v>939</v>
      </c>
      <c r="E942" s="1">
        <f t="shared" si="165"/>
        <v>900</v>
      </c>
      <c r="F942" s="1">
        <v>477</v>
      </c>
      <c r="G942" s="1">
        <v>434</v>
      </c>
      <c r="H942" s="2"/>
      <c r="I942" s="2">
        <f t="shared" si="166"/>
        <v>0.48222222222222222</v>
      </c>
      <c r="J942" s="10">
        <f t="shared" si="167"/>
        <v>2</v>
      </c>
      <c r="K942" s="9">
        <f t="shared" si="168"/>
        <v>3</v>
      </c>
      <c r="L942" s="8">
        <f t="shared" si="169"/>
        <v>1</v>
      </c>
      <c r="M942" s="2">
        <f t="shared" si="170"/>
        <v>0.16444444444444445</v>
      </c>
      <c r="N942" s="2">
        <f t="shared" si="171"/>
        <v>0.13333333333333333</v>
      </c>
      <c r="O942" s="2">
        <f t="shared" si="172"/>
        <v>0.70222222222222219</v>
      </c>
      <c r="P942" s="2">
        <f t="shared" si="173"/>
        <v>1.1102230246251565E-16</v>
      </c>
      <c r="Q942" s="1">
        <v>148</v>
      </c>
      <c r="R942" s="1">
        <v>120</v>
      </c>
      <c r="S942" s="1">
        <v>632</v>
      </c>
      <c r="W942" s="1">
        <v>10</v>
      </c>
      <c r="Z942" s="11" t="s">
        <v>2820</v>
      </c>
      <c r="AA942" s="11" t="e">
        <f>#REF!</f>
        <v>#REF!</v>
      </c>
      <c r="AD942" s="35">
        <v>25</v>
      </c>
      <c r="AE942" s="37">
        <v>27</v>
      </c>
      <c r="AF942" s="37">
        <v>205</v>
      </c>
      <c r="AG942" s="41">
        <v>58580</v>
      </c>
      <c r="AH942" s="41">
        <f t="shared" si="174"/>
        <v>25027</v>
      </c>
      <c r="AI942" t="s">
        <v>918</v>
      </c>
    </row>
    <row r="943" spans="1:35" hidden="1" outlineLevel="1">
      <c r="A943" s="26" t="s">
        <v>1151</v>
      </c>
      <c r="B943" s="11" t="s">
        <v>939</v>
      </c>
      <c r="E943" s="1">
        <f t="shared" si="165"/>
        <v>978</v>
      </c>
      <c r="F943" s="1">
        <v>558</v>
      </c>
      <c r="G943" s="1">
        <v>509</v>
      </c>
      <c r="H943" s="2"/>
      <c r="I943" s="2">
        <f t="shared" si="166"/>
        <v>0.5204498977505112</v>
      </c>
      <c r="J943" s="10">
        <f t="shared" si="167"/>
        <v>3</v>
      </c>
      <c r="K943" s="9">
        <f t="shared" si="168"/>
        <v>2</v>
      </c>
      <c r="L943" s="8">
        <f t="shared" si="169"/>
        <v>1</v>
      </c>
      <c r="M943" s="2">
        <f t="shared" si="170"/>
        <v>0.17995910020449898</v>
      </c>
      <c r="N943" s="2">
        <f t="shared" si="171"/>
        <v>0.21472392638036811</v>
      </c>
      <c r="O943" s="2">
        <f t="shared" si="172"/>
        <v>0.60531697341513291</v>
      </c>
      <c r="P943" s="2">
        <f t="shared" si="173"/>
        <v>0</v>
      </c>
      <c r="Q943" s="1">
        <v>176</v>
      </c>
      <c r="R943" s="1">
        <v>210</v>
      </c>
      <c r="S943" s="1">
        <v>592</v>
      </c>
      <c r="W943" s="1">
        <v>8</v>
      </c>
      <c r="Z943" t="s">
        <v>1058</v>
      </c>
      <c r="AA943" t="e">
        <f>#REF!</f>
        <v>#REF!</v>
      </c>
      <c r="AD943" s="35">
        <v>25</v>
      </c>
      <c r="AE943" s="37">
        <v>13</v>
      </c>
      <c r="AF943" s="37">
        <v>80</v>
      </c>
      <c r="AG943" s="41">
        <v>58650</v>
      </c>
      <c r="AH943" s="41">
        <f t="shared" si="174"/>
        <v>25013</v>
      </c>
      <c r="AI943" t="s">
        <v>918</v>
      </c>
    </row>
    <row r="944" spans="1:35" hidden="1" outlineLevel="1">
      <c r="A944" s="26" t="s">
        <v>2137</v>
      </c>
      <c r="B944" s="11" t="s">
        <v>939</v>
      </c>
      <c r="E944" s="1">
        <f t="shared" ref="E944:E1007" si="175">SUM(Q944:V944)</f>
        <v>4621</v>
      </c>
      <c r="F944" s="1">
        <v>3035</v>
      </c>
      <c r="G944" s="1">
        <v>2309</v>
      </c>
      <c r="H944" s="2"/>
      <c r="I944" s="2">
        <f t="shared" ref="I944:I1007" si="176">G944/E944</f>
        <v>0.49967539493616098</v>
      </c>
      <c r="J944" s="10">
        <f t="shared" ref="J944:J1007" si="177">RANK(Q944,Q944:V944)</f>
        <v>2</v>
      </c>
      <c r="K944" s="9">
        <f t="shared" ref="K944:K1007" si="178">RANK(R944,Q944:V944)</f>
        <v>3</v>
      </c>
      <c r="L944" s="8">
        <f t="shared" ref="L944:L1007" si="179">RANK(S944,Q944:V944)</f>
        <v>1</v>
      </c>
      <c r="M944" s="2">
        <f t="shared" ref="M944:M1007" si="180">IF(SUM($Q944:$V944)=0,"-",Q944/SUM($Q944:$V944))</f>
        <v>0.23544687297121836</v>
      </c>
      <c r="N944" s="2">
        <f t="shared" ref="N944:N1007" si="181">IF(SUM($Q944:$V944)=0,"-",R944/SUM($Q944:$V944))</f>
        <v>0.17442112096948711</v>
      </c>
      <c r="O944" s="2">
        <f t="shared" ref="O944:O1007" si="182">IF(SUM($Q944:$V944)=0,"-",S944/SUM($Q944:$V944))</f>
        <v>0.5901320060592945</v>
      </c>
      <c r="P944" s="2">
        <f t="shared" ref="P944:P1007" si="183">IF(SUM($Q944:$V944)=0,"-",(1-M944-N944-O944))</f>
        <v>0</v>
      </c>
      <c r="Q944" s="1">
        <v>1088</v>
      </c>
      <c r="R944" s="1">
        <v>806</v>
      </c>
      <c r="S944" s="1">
        <v>2727</v>
      </c>
      <c r="W944" s="1">
        <v>17</v>
      </c>
      <c r="Z944" s="11" t="s">
        <v>2820</v>
      </c>
      <c r="AA944" s="11" t="e">
        <f>#REF!</f>
        <v>#REF!</v>
      </c>
      <c r="AD944" s="35">
        <v>25</v>
      </c>
      <c r="AE944" s="37">
        <v>27</v>
      </c>
      <c r="AF944" s="37">
        <v>210</v>
      </c>
      <c r="AG944" s="41">
        <v>58825</v>
      </c>
      <c r="AH944" s="41">
        <f t="shared" si="174"/>
        <v>25027</v>
      </c>
      <c r="AI944" t="s">
        <v>918</v>
      </c>
    </row>
    <row r="945" spans="1:35" hidden="1" outlineLevel="1">
      <c r="A945" s="26" t="s">
        <v>153</v>
      </c>
      <c r="B945" s="11" t="s">
        <v>939</v>
      </c>
      <c r="E945" s="1">
        <f t="shared" si="175"/>
        <v>25825</v>
      </c>
      <c r="F945" s="1">
        <v>13866</v>
      </c>
      <c r="G945" s="1">
        <v>13430</v>
      </c>
      <c r="H945" s="2"/>
      <c r="I945" s="2">
        <f t="shared" si="176"/>
        <v>0.52003872216844138</v>
      </c>
      <c r="J945" s="10">
        <f t="shared" si="177"/>
        <v>2</v>
      </c>
      <c r="K945" s="9">
        <f t="shared" si="178"/>
        <v>3</v>
      </c>
      <c r="L945" s="8">
        <f t="shared" si="179"/>
        <v>1</v>
      </c>
      <c r="M945" s="2">
        <f t="shared" si="180"/>
        <v>0.40937076476282674</v>
      </c>
      <c r="N945" s="2">
        <f t="shared" si="181"/>
        <v>8.7124878993223617E-2</v>
      </c>
      <c r="O945" s="2">
        <f t="shared" si="182"/>
        <v>0.50350435624394962</v>
      </c>
      <c r="P945" s="2">
        <f t="shared" si="183"/>
        <v>0</v>
      </c>
      <c r="Q945" s="1">
        <v>10572</v>
      </c>
      <c r="R945" s="1">
        <v>2250</v>
      </c>
      <c r="S945" s="1">
        <v>13003</v>
      </c>
      <c r="W945" s="1">
        <v>271</v>
      </c>
      <c r="Z945" t="s">
        <v>2532</v>
      </c>
      <c r="AA945" t="e">
        <f>#REF!</f>
        <v>#REF!</v>
      </c>
      <c r="AD945" s="35">
        <v>25</v>
      </c>
      <c r="AE945" s="37">
        <v>9</v>
      </c>
      <c r="AF945" s="37">
        <v>140</v>
      </c>
      <c r="AG945" s="41">
        <v>59105</v>
      </c>
      <c r="AH945" s="41">
        <f t="shared" si="174"/>
        <v>25009</v>
      </c>
      <c r="AI945" t="s">
        <v>2943</v>
      </c>
    </row>
    <row r="946" spans="1:35" hidden="1" outlineLevel="1">
      <c r="A946" s="26" t="s">
        <v>2986</v>
      </c>
      <c r="B946" s="11" t="s">
        <v>939</v>
      </c>
      <c r="E946" s="1">
        <f t="shared" si="175"/>
        <v>5490</v>
      </c>
      <c r="F946" s="1">
        <v>2911</v>
      </c>
      <c r="G946" s="1">
        <v>2783</v>
      </c>
      <c r="H946" s="2"/>
      <c r="I946" s="2">
        <f t="shared" si="176"/>
        <v>0.50692167577413483</v>
      </c>
      <c r="J946" s="10">
        <f t="shared" si="177"/>
        <v>2</v>
      </c>
      <c r="K946" s="9">
        <f t="shared" si="178"/>
        <v>3</v>
      </c>
      <c r="L946" s="8">
        <f t="shared" si="179"/>
        <v>1</v>
      </c>
      <c r="M946" s="2">
        <f t="shared" si="180"/>
        <v>0.27285974499089255</v>
      </c>
      <c r="N946" s="2">
        <f t="shared" si="181"/>
        <v>0.13114754098360656</v>
      </c>
      <c r="O946" s="2">
        <f t="shared" si="182"/>
        <v>0.59599271402550091</v>
      </c>
      <c r="P946" s="2">
        <f t="shared" si="183"/>
        <v>0</v>
      </c>
      <c r="Q946" s="1">
        <v>1498</v>
      </c>
      <c r="R946" s="1">
        <v>720</v>
      </c>
      <c r="S946" s="1">
        <v>3272</v>
      </c>
      <c r="W946" s="1">
        <v>35</v>
      </c>
      <c r="Z946" t="s">
        <v>2532</v>
      </c>
      <c r="AA946" t="e">
        <f>#REF!</f>
        <v>#REF!</v>
      </c>
      <c r="AD946" s="35">
        <v>25</v>
      </c>
      <c r="AE946" s="37">
        <v>9</v>
      </c>
      <c r="AF946" s="37">
        <v>145</v>
      </c>
      <c r="AG946" s="41">
        <v>59245</v>
      </c>
      <c r="AH946" s="41">
        <f t="shared" si="174"/>
        <v>25009</v>
      </c>
      <c r="AI946" t="s">
        <v>918</v>
      </c>
    </row>
    <row r="947" spans="1:35" hidden="1" outlineLevel="1">
      <c r="A947" s="26" t="s">
        <v>1821</v>
      </c>
      <c r="B947" s="11" t="s">
        <v>939</v>
      </c>
      <c r="E947" s="1">
        <f t="shared" si="175"/>
        <v>536</v>
      </c>
      <c r="F947" s="1">
        <v>273</v>
      </c>
      <c r="G947" s="1">
        <v>258</v>
      </c>
      <c r="H947" s="2"/>
      <c r="I947" s="2">
        <f t="shared" si="176"/>
        <v>0.48134328358208955</v>
      </c>
      <c r="J947" s="10">
        <f t="shared" si="177"/>
        <v>2</v>
      </c>
      <c r="K947" s="9">
        <f t="shared" si="178"/>
        <v>3</v>
      </c>
      <c r="L947" s="8">
        <f t="shared" si="179"/>
        <v>1</v>
      </c>
      <c r="M947" s="2">
        <f t="shared" si="180"/>
        <v>0.33955223880597013</v>
      </c>
      <c r="N947" s="2">
        <f t="shared" si="181"/>
        <v>0.13432835820895522</v>
      </c>
      <c r="O947" s="2">
        <f t="shared" si="182"/>
        <v>0.52611940298507465</v>
      </c>
      <c r="P947" s="2">
        <f t="shared" si="183"/>
        <v>0</v>
      </c>
      <c r="Q947" s="1">
        <v>182</v>
      </c>
      <c r="R947" s="1">
        <v>72</v>
      </c>
      <c r="S947" s="1">
        <v>282</v>
      </c>
      <c r="W947" s="1">
        <v>4</v>
      </c>
      <c r="Z947" t="s">
        <v>2305</v>
      </c>
      <c r="AA947" t="e">
        <f>#REF!</f>
        <v>#REF!</v>
      </c>
      <c r="AD947" s="35">
        <v>25</v>
      </c>
      <c r="AE947" s="37">
        <v>3</v>
      </c>
      <c r="AF947" s="37">
        <v>120</v>
      </c>
      <c r="AG947" s="41">
        <v>59665</v>
      </c>
      <c r="AH947" s="41">
        <f t="shared" si="174"/>
        <v>25003</v>
      </c>
      <c r="AI947" t="s">
        <v>918</v>
      </c>
    </row>
    <row r="948" spans="1:35" hidden="1" outlineLevel="1">
      <c r="A948" s="26" t="s">
        <v>1822</v>
      </c>
      <c r="B948" s="11" t="s">
        <v>939</v>
      </c>
      <c r="E948" s="1">
        <f t="shared" si="175"/>
        <v>15075</v>
      </c>
      <c r="F948" s="1">
        <v>9449</v>
      </c>
      <c r="G948" s="1">
        <v>9185</v>
      </c>
      <c r="H948" s="2"/>
      <c r="I948" s="2">
        <f t="shared" si="176"/>
        <v>0.60928689883913767</v>
      </c>
      <c r="J948" s="10">
        <f t="shared" si="177"/>
        <v>2</v>
      </c>
      <c r="K948" s="9">
        <f t="shared" si="178"/>
        <v>3</v>
      </c>
      <c r="L948" s="8">
        <f t="shared" si="179"/>
        <v>1</v>
      </c>
      <c r="M948" s="2">
        <f t="shared" si="180"/>
        <v>0.23728026533996682</v>
      </c>
      <c r="N948" s="2">
        <f t="shared" si="181"/>
        <v>0.20835820895522389</v>
      </c>
      <c r="O948" s="2">
        <f t="shared" si="182"/>
        <v>0.55436152570480923</v>
      </c>
      <c r="P948" s="2">
        <f t="shared" si="183"/>
        <v>1.1102230246251565E-16</v>
      </c>
      <c r="Q948" s="1">
        <v>3577</v>
      </c>
      <c r="R948" s="1">
        <v>3141</v>
      </c>
      <c r="S948" s="1">
        <v>8357</v>
      </c>
      <c r="W948" s="1">
        <v>78</v>
      </c>
      <c r="Z948" t="s">
        <v>1926</v>
      </c>
      <c r="AA948" t="e">
        <f>#REF!</f>
        <v>#REF!</v>
      </c>
      <c r="AD948" s="35">
        <v>25</v>
      </c>
      <c r="AE948" s="37">
        <v>1</v>
      </c>
      <c r="AF948" s="37">
        <v>60</v>
      </c>
      <c r="AG948" s="41">
        <v>59735</v>
      </c>
      <c r="AH948" s="41">
        <f t="shared" si="174"/>
        <v>25001</v>
      </c>
      <c r="AI948" t="s">
        <v>918</v>
      </c>
    </row>
    <row r="949" spans="1:35" hidden="1" outlineLevel="1">
      <c r="A949" s="26" t="s">
        <v>1556</v>
      </c>
      <c r="B949" s="11" t="s">
        <v>939</v>
      </c>
      <c r="E949" s="1">
        <f t="shared" si="175"/>
        <v>17276</v>
      </c>
      <c r="F949" s="1">
        <v>10126</v>
      </c>
      <c r="G949" s="1">
        <v>9537</v>
      </c>
      <c r="H949" s="2"/>
      <c r="I949" s="2">
        <f t="shared" si="176"/>
        <v>0.5520375086825654</v>
      </c>
      <c r="J949" s="10">
        <f t="shared" si="177"/>
        <v>2</v>
      </c>
      <c r="K949" s="9">
        <f t="shared" si="178"/>
        <v>3</v>
      </c>
      <c r="L949" s="8">
        <f t="shared" si="179"/>
        <v>1</v>
      </c>
      <c r="M949" s="2">
        <f t="shared" si="180"/>
        <v>0.37352396388052789</v>
      </c>
      <c r="N949" s="2">
        <f t="shared" si="181"/>
        <v>0.10274369066913637</v>
      </c>
      <c r="O949" s="2">
        <f t="shared" si="182"/>
        <v>0.52373234545033576</v>
      </c>
      <c r="P949" s="2">
        <f t="shared" si="183"/>
        <v>0</v>
      </c>
      <c r="Q949" s="1">
        <v>6453</v>
      </c>
      <c r="R949" s="1">
        <v>1775</v>
      </c>
      <c r="S949" s="1">
        <v>9048</v>
      </c>
      <c r="W949" s="1">
        <v>124</v>
      </c>
      <c r="Z949" t="s">
        <v>2532</v>
      </c>
      <c r="AA949" t="e">
        <f>#REF!</f>
        <v>#REF!</v>
      </c>
      <c r="AD949" s="35">
        <v>25</v>
      </c>
      <c r="AE949" s="37">
        <v>9</v>
      </c>
      <c r="AF949" s="37">
        <v>150</v>
      </c>
      <c r="AG949" s="41">
        <v>60015</v>
      </c>
      <c r="AH949" s="41">
        <f t="shared" si="174"/>
        <v>25009</v>
      </c>
      <c r="AI949" t="s">
        <v>918</v>
      </c>
    </row>
    <row r="950" spans="1:35" hidden="1" outlineLevel="1">
      <c r="A950" s="26" t="s">
        <v>1927</v>
      </c>
      <c r="B950" s="11" t="s">
        <v>939</v>
      </c>
      <c r="E950" s="1">
        <f t="shared" si="175"/>
        <v>496</v>
      </c>
      <c r="F950" s="1">
        <v>220</v>
      </c>
      <c r="G950" s="1">
        <v>208</v>
      </c>
      <c r="H950" s="2"/>
      <c r="I950" s="2">
        <f t="shared" si="176"/>
        <v>0.41935483870967744</v>
      </c>
      <c r="J950" s="10">
        <f t="shared" si="177"/>
        <v>2</v>
      </c>
      <c r="K950" s="9">
        <f t="shared" si="178"/>
        <v>3</v>
      </c>
      <c r="L950" s="8">
        <f t="shared" si="179"/>
        <v>1</v>
      </c>
      <c r="M950" s="2">
        <f t="shared" si="180"/>
        <v>0.19153225806451613</v>
      </c>
      <c r="N950" s="2">
        <f t="shared" si="181"/>
        <v>7.459677419354839E-2</v>
      </c>
      <c r="O950" s="2">
        <f t="shared" si="182"/>
        <v>0.7338709677419355</v>
      </c>
      <c r="P950" s="2">
        <f t="shared" si="183"/>
        <v>0</v>
      </c>
      <c r="Q950" s="1">
        <v>95</v>
      </c>
      <c r="R950" s="1">
        <v>37</v>
      </c>
      <c r="S950" s="1">
        <v>364</v>
      </c>
      <c r="W950" s="1">
        <v>5</v>
      </c>
      <c r="Z950" t="s">
        <v>2305</v>
      </c>
      <c r="AA950" t="e">
        <f>#REF!</f>
        <v>#REF!</v>
      </c>
      <c r="AD950" s="35">
        <v>25</v>
      </c>
      <c r="AE950" s="37">
        <v>3</v>
      </c>
      <c r="AF950" s="37">
        <v>125</v>
      </c>
      <c r="AG950" s="41">
        <v>60225</v>
      </c>
      <c r="AH950" s="41">
        <f t="shared" si="174"/>
        <v>25003</v>
      </c>
      <c r="AI950" t="s">
        <v>918</v>
      </c>
    </row>
    <row r="951" spans="1:35" hidden="1" outlineLevel="1">
      <c r="A951" s="26" t="s">
        <v>1737</v>
      </c>
      <c r="B951" s="11" t="s">
        <v>939</v>
      </c>
      <c r="E951" s="1">
        <f t="shared" si="175"/>
        <v>12570</v>
      </c>
      <c r="F951" s="1">
        <v>8666</v>
      </c>
      <c r="G951" s="1">
        <v>8317</v>
      </c>
      <c r="H951" s="2"/>
      <c r="I951" s="2">
        <f t="shared" si="176"/>
        <v>0.6616547334924423</v>
      </c>
      <c r="J951" s="10">
        <f t="shared" si="177"/>
        <v>2</v>
      </c>
      <c r="K951" s="9">
        <f t="shared" si="178"/>
        <v>3</v>
      </c>
      <c r="L951" s="8">
        <f t="shared" si="179"/>
        <v>1</v>
      </c>
      <c r="M951" s="2">
        <f t="shared" si="180"/>
        <v>0.28400954653937949</v>
      </c>
      <c r="N951" s="2">
        <f t="shared" si="181"/>
        <v>0.18528241845664281</v>
      </c>
      <c r="O951" s="2">
        <f t="shared" si="182"/>
        <v>0.53070803500397767</v>
      </c>
      <c r="P951" s="2">
        <f t="shared" si="183"/>
        <v>0</v>
      </c>
      <c r="Q951" s="1">
        <v>3570</v>
      </c>
      <c r="R951" s="1">
        <v>2329</v>
      </c>
      <c r="S951" s="1">
        <v>6671</v>
      </c>
      <c r="W951" s="1">
        <v>78</v>
      </c>
      <c r="Z951" t="s">
        <v>2776</v>
      </c>
      <c r="AA951" t="e">
        <f>#REF!</f>
        <v>#REF!</v>
      </c>
      <c r="AD951" s="35">
        <v>25</v>
      </c>
      <c r="AE951" s="37">
        <v>23</v>
      </c>
      <c r="AF951" s="37">
        <v>120</v>
      </c>
      <c r="AG951" s="41">
        <v>60330</v>
      </c>
      <c r="AH951" s="41">
        <f t="shared" si="174"/>
        <v>25023</v>
      </c>
      <c r="AI951" t="s">
        <v>918</v>
      </c>
    </row>
    <row r="952" spans="1:35" hidden="1" outlineLevel="1">
      <c r="A952" s="26" t="s">
        <v>1394</v>
      </c>
      <c r="B952" s="11" t="s">
        <v>939</v>
      </c>
      <c r="E952" s="1">
        <f t="shared" si="175"/>
        <v>8967</v>
      </c>
      <c r="F952" s="1">
        <v>5332</v>
      </c>
      <c r="G952" s="1">
        <v>4197</v>
      </c>
      <c r="H952" s="2"/>
      <c r="I952" s="2">
        <f t="shared" si="176"/>
        <v>0.4680495148879224</v>
      </c>
      <c r="J952" s="10">
        <f t="shared" si="177"/>
        <v>2</v>
      </c>
      <c r="K952" s="9">
        <f t="shared" si="178"/>
        <v>3</v>
      </c>
      <c r="L952" s="8">
        <f t="shared" si="179"/>
        <v>1</v>
      </c>
      <c r="M952" s="2">
        <f t="shared" si="180"/>
        <v>0.21144195383071263</v>
      </c>
      <c r="N952" s="2">
        <f t="shared" si="181"/>
        <v>0.10337905654064905</v>
      </c>
      <c r="O952" s="2">
        <f t="shared" si="182"/>
        <v>0.68517898962863832</v>
      </c>
      <c r="P952" s="2">
        <f t="shared" si="183"/>
        <v>0</v>
      </c>
      <c r="Q952" s="1">
        <v>1896</v>
      </c>
      <c r="R952" s="1">
        <v>927</v>
      </c>
      <c r="S952" s="1">
        <v>6144</v>
      </c>
      <c r="W952" s="1">
        <v>54</v>
      </c>
      <c r="Z952" t="s">
        <v>1323</v>
      </c>
      <c r="AA952" t="e">
        <f>#REF!</f>
        <v>#REF!</v>
      </c>
      <c r="AD952" s="35">
        <v>25</v>
      </c>
      <c r="AE952" s="37">
        <v>5</v>
      </c>
      <c r="AF952" s="37">
        <v>80</v>
      </c>
      <c r="AG952" s="41">
        <v>60645</v>
      </c>
      <c r="AH952" s="41">
        <f t="shared" si="174"/>
        <v>25005</v>
      </c>
      <c r="AI952" t="s">
        <v>918</v>
      </c>
    </row>
    <row r="953" spans="1:35" hidden="1" outlineLevel="1">
      <c r="A953" s="26" t="s">
        <v>2256</v>
      </c>
      <c r="B953" s="11" t="s">
        <v>939</v>
      </c>
      <c r="E953" s="1">
        <f t="shared" si="175"/>
        <v>11548</v>
      </c>
      <c r="F953" s="1">
        <v>7818</v>
      </c>
      <c r="G953" s="1">
        <v>6498</v>
      </c>
      <c r="H953" s="2"/>
      <c r="I953" s="2">
        <f t="shared" si="176"/>
        <v>0.56269483893314864</v>
      </c>
      <c r="J953" s="10">
        <f t="shared" si="177"/>
        <v>2</v>
      </c>
      <c r="K953" s="9">
        <f t="shared" si="178"/>
        <v>3</v>
      </c>
      <c r="L953" s="8">
        <f t="shared" si="179"/>
        <v>1</v>
      </c>
      <c r="M953" s="2">
        <f t="shared" si="180"/>
        <v>0.34975753377208174</v>
      </c>
      <c r="N953" s="2">
        <f t="shared" si="181"/>
        <v>8.8413578108763421E-2</v>
      </c>
      <c r="O953" s="2">
        <f t="shared" si="182"/>
        <v>0.56182888811915488</v>
      </c>
      <c r="P953" s="2">
        <f t="shared" si="183"/>
        <v>0</v>
      </c>
      <c r="Q953" s="1">
        <v>4039</v>
      </c>
      <c r="R953" s="1">
        <v>1021</v>
      </c>
      <c r="S953" s="1">
        <v>6488</v>
      </c>
      <c r="W953" s="1">
        <v>44</v>
      </c>
      <c r="Z953" t="s">
        <v>981</v>
      </c>
      <c r="AA953" t="e">
        <f>#REF!</f>
        <v>#REF!</v>
      </c>
      <c r="AD953" s="35">
        <v>25</v>
      </c>
      <c r="AE953" s="37">
        <v>21</v>
      </c>
      <c r="AF953" s="37">
        <v>110</v>
      </c>
      <c r="AG953" s="41">
        <v>60785</v>
      </c>
      <c r="AH953" s="41">
        <f t="shared" si="174"/>
        <v>25021</v>
      </c>
      <c r="AI953" t="s">
        <v>918</v>
      </c>
    </row>
    <row r="954" spans="1:35" hidden="1" outlineLevel="1">
      <c r="A954" s="26" t="s">
        <v>1374</v>
      </c>
      <c r="B954" s="11" t="s">
        <v>939</v>
      </c>
      <c r="E954" s="1">
        <f t="shared" si="175"/>
        <v>2105</v>
      </c>
      <c r="F954" s="1">
        <v>1328</v>
      </c>
      <c r="G954" s="1">
        <v>1250</v>
      </c>
      <c r="H954" s="2"/>
      <c r="I954" s="2">
        <f t="shared" si="176"/>
        <v>0.59382422802850354</v>
      </c>
      <c r="J954" s="10">
        <f t="shared" si="177"/>
        <v>2</v>
      </c>
      <c r="K954" s="9">
        <f t="shared" si="178"/>
        <v>3</v>
      </c>
      <c r="L954" s="8">
        <f t="shared" si="179"/>
        <v>1</v>
      </c>
      <c r="M954" s="2">
        <f t="shared" si="180"/>
        <v>0.26318289786223276</v>
      </c>
      <c r="N954" s="2">
        <f t="shared" si="181"/>
        <v>0.18527315914489312</v>
      </c>
      <c r="O954" s="2">
        <f t="shared" si="182"/>
        <v>0.55154394299287413</v>
      </c>
      <c r="P954" s="2">
        <f t="shared" si="183"/>
        <v>0</v>
      </c>
      <c r="Q954" s="1">
        <v>554</v>
      </c>
      <c r="R954" s="1">
        <v>390</v>
      </c>
      <c r="S954" s="1">
        <v>1161</v>
      </c>
      <c r="W954" s="1">
        <v>20</v>
      </c>
      <c r="Z954" t="s">
        <v>2305</v>
      </c>
      <c r="AA954" t="e">
        <f>#REF!</f>
        <v>#REF!</v>
      </c>
      <c r="AD954" s="35">
        <v>25</v>
      </c>
      <c r="AE954" s="37">
        <v>3</v>
      </c>
      <c r="AF954" s="37">
        <v>130</v>
      </c>
      <c r="AG954" s="41">
        <v>61065</v>
      </c>
      <c r="AH954" s="41">
        <f t="shared" si="174"/>
        <v>25003</v>
      </c>
      <c r="AI954" t="s">
        <v>918</v>
      </c>
    </row>
    <row r="955" spans="1:35" hidden="1" outlineLevel="1">
      <c r="A955" s="26" t="s">
        <v>1375</v>
      </c>
      <c r="B955" s="11" t="s">
        <v>939</v>
      </c>
      <c r="E955" s="1">
        <f t="shared" si="175"/>
        <v>1327</v>
      </c>
      <c r="F955" s="1">
        <v>917</v>
      </c>
      <c r="G955" s="1">
        <v>885</v>
      </c>
      <c r="H955" s="2"/>
      <c r="I955" s="2">
        <f t="shared" si="176"/>
        <v>0.66691785983421248</v>
      </c>
      <c r="J955" s="10">
        <f t="shared" si="177"/>
        <v>2</v>
      </c>
      <c r="K955" s="9">
        <f t="shared" si="178"/>
        <v>3</v>
      </c>
      <c r="L955" s="8">
        <f t="shared" si="179"/>
        <v>1</v>
      </c>
      <c r="M955" s="2">
        <f t="shared" si="180"/>
        <v>0.30293896006028637</v>
      </c>
      <c r="N955" s="2">
        <f t="shared" si="181"/>
        <v>0.1145440844009043</v>
      </c>
      <c r="O955" s="2">
        <f t="shared" si="182"/>
        <v>0.58251695553880933</v>
      </c>
      <c r="P955" s="2">
        <f t="shared" si="183"/>
        <v>1.1102230246251565E-16</v>
      </c>
      <c r="Q955" s="1">
        <v>402</v>
      </c>
      <c r="R955" s="1">
        <v>152</v>
      </c>
      <c r="S955" s="1">
        <v>773</v>
      </c>
      <c r="W955" s="1">
        <v>14</v>
      </c>
      <c r="Z955" t="s">
        <v>2014</v>
      </c>
      <c r="AA955" t="e">
        <f>#REF!</f>
        <v>#REF!</v>
      </c>
      <c r="AD955" s="35">
        <v>25</v>
      </c>
      <c r="AE955" s="37">
        <v>11</v>
      </c>
      <c r="AF955" s="37">
        <v>105</v>
      </c>
      <c r="AG955" s="41">
        <v>61135</v>
      </c>
      <c r="AH955" s="41">
        <f t="shared" si="174"/>
        <v>25011</v>
      </c>
      <c r="AI955" t="s">
        <v>918</v>
      </c>
    </row>
    <row r="956" spans="1:35" hidden="1" outlineLevel="1">
      <c r="A956" s="26" t="s">
        <v>2494</v>
      </c>
      <c r="B956" s="11" t="s">
        <v>939</v>
      </c>
      <c r="E956" s="1">
        <f t="shared" si="175"/>
        <v>2900</v>
      </c>
      <c r="F956" s="1">
        <v>2222</v>
      </c>
      <c r="G956" s="1">
        <v>1607</v>
      </c>
      <c r="H956" s="2"/>
      <c r="I956" s="2">
        <f t="shared" si="176"/>
        <v>0.55413793103448272</v>
      </c>
      <c r="J956" s="10">
        <f t="shared" si="177"/>
        <v>2</v>
      </c>
      <c r="K956" s="9">
        <f t="shared" si="178"/>
        <v>3</v>
      </c>
      <c r="L956" s="8">
        <f t="shared" si="179"/>
        <v>1</v>
      </c>
      <c r="M956" s="2">
        <f t="shared" si="180"/>
        <v>0.24206896551724139</v>
      </c>
      <c r="N956" s="2">
        <f t="shared" si="181"/>
        <v>0.23586206896551723</v>
      </c>
      <c r="O956" s="2">
        <f t="shared" si="182"/>
        <v>0.52206896551724136</v>
      </c>
      <c r="P956" s="2">
        <f t="shared" si="183"/>
        <v>0</v>
      </c>
      <c r="Q956" s="1">
        <v>702</v>
      </c>
      <c r="R956" s="1">
        <v>684</v>
      </c>
      <c r="S956" s="1">
        <v>1514</v>
      </c>
      <c r="W956" s="1">
        <v>23</v>
      </c>
      <c r="Z956" t="s">
        <v>2895</v>
      </c>
      <c r="AA956" t="e">
        <f>#REF!</f>
        <v>#REF!</v>
      </c>
      <c r="AD956" s="35">
        <v>25</v>
      </c>
      <c r="AE956" s="37">
        <v>17</v>
      </c>
      <c r="AF956" s="37">
        <v>185</v>
      </c>
      <c r="AG956" s="41">
        <v>61380</v>
      </c>
      <c r="AH956" s="41">
        <f t="shared" si="174"/>
        <v>25017</v>
      </c>
      <c r="AI956" t="s">
        <v>918</v>
      </c>
    </row>
    <row r="957" spans="1:35" hidden="1" outlineLevel="1">
      <c r="A957" s="26" t="s">
        <v>2311</v>
      </c>
      <c r="B957" s="11" t="s">
        <v>939</v>
      </c>
      <c r="E957" s="1">
        <f t="shared" si="175"/>
        <v>3556</v>
      </c>
      <c r="F957" s="1">
        <v>2301</v>
      </c>
      <c r="G957" s="1">
        <v>1729</v>
      </c>
      <c r="H957" s="2"/>
      <c r="I957" s="2">
        <f t="shared" si="176"/>
        <v>0.48622047244094491</v>
      </c>
      <c r="J957" s="10">
        <f t="shared" si="177"/>
        <v>2</v>
      </c>
      <c r="K957" s="9">
        <f t="shared" si="178"/>
        <v>3</v>
      </c>
      <c r="L957" s="8">
        <f t="shared" si="179"/>
        <v>1</v>
      </c>
      <c r="M957" s="2">
        <f t="shared" si="180"/>
        <v>0.22553430821147358</v>
      </c>
      <c r="N957" s="2">
        <f t="shared" si="181"/>
        <v>0.13357705286839144</v>
      </c>
      <c r="O957" s="2">
        <f t="shared" si="182"/>
        <v>0.64088863892013503</v>
      </c>
      <c r="P957" s="2">
        <f t="shared" si="183"/>
        <v>-1.1102230246251565E-16</v>
      </c>
      <c r="Q957" s="1">
        <v>802</v>
      </c>
      <c r="R957" s="1">
        <v>475</v>
      </c>
      <c r="S957" s="1">
        <v>2279</v>
      </c>
      <c r="W957" s="1">
        <v>17</v>
      </c>
      <c r="Z957" t="s">
        <v>2895</v>
      </c>
      <c r="AA957" t="e">
        <f>#REF!</f>
        <v>#REF!</v>
      </c>
      <c r="AD957" s="35">
        <v>25</v>
      </c>
      <c r="AE957" s="37">
        <v>17</v>
      </c>
      <c r="AF957" s="37">
        <v>190</v>
      </c>
      <c r="AG957" s="41">
        <v>61590</v>
      </c>
      <c r="AH957" s="41">
        <f t="shared" si="174"/>
        <v>25017</v>
      </c>
      <c r="AI957" t="s">
        <v>918</v>
      </c>
    </row>
    <row r="958" spans="1:35" hidden="1" outlineLevel="1">
      <c r="A958" s="26" t="s">
        <v>2894</v>
      </c>
      <c r="B958" s="11" t="s">
        <v>939</v>
      </c>
      <c r="E958" s="1">
        <f t="shared" si="175"/>
        <v>20875</v>
      </c>
      <c r="F958" s="1">
        <v>13159</v>
      </c>
      <c r="G958" s="1">
        <v>10248</v>
      </c>
      <c r="H958" s="2"/>
      <c r="I958" s="2">
        <f t="shared" si="176"/>
        <v>0.49092215568862274</v>
      </c>
      <c r="J958" s="10">
        <f t="shared" si="177"/>
        <v>2</v>
      </c>
      <c r="K958" s="9">
        <f t="shared" si="178"/>
        <v>3</v>
      </c>
      <c r="L958" s="8">
        <f t="shared" si="179"/>
        <v>1</v>
      </c>
      <c r="M958" s="2">
        <f t="shared" si="180"/>
        <v>0.30031137724550899</v>
      </c>
      <c r="N958" s="2">
        <f t="shared" si="181"/>
        <v>0.18131736526946107</v>
      </c>
      <c r="O958" s="2">
        <f t="shared" si="182"/>
        <v>0.51837125748502999</v>
      </c>
      <c r="P958" s="2">
        <f t="shared" si="183"/>
        <v>-1.1102230246251565E-16</v>
      </c>
      <c r="Q958" s="1">
        <v>6269</v>
      </c>
      <c r="R958" s="1">
        <v>3785</v>
      </c>
      <c r="S958" s="1">
        <v>10821</v>
      </c>
      <c r="W958" s="1">
        <v>129</v>
      </c>
      <c r="Z958" s="11" t="s">
        <v>2820</v>
      </c>
      <c r="AA958" s="11" t="e">
        <f>#REF!</f>
        <v>#REF!</v>
      </c>
      <c r="AD958" s="35">
        <v>25</v>
      </c>
      <c r="AE958" s="37">
        <v>27</v>
      </c>
      <c r="AF958" s="37">
        <v>215</v>
      </c>
      <c r="AG958" s="41">
        <v>61800</v>
      </c>
      <c r="AH958" s="41">
        <f t="shared" si="174"/>
        <v>25027</v>
      </c>
      <c r="AI958" t="s">
        <v>918</v>
      </c>
    </row>
    <row r="959" spans="1:35" hidden="1" outlineLevel="1">
      <c r="A959" s="26" t="s">
        <v>639</v>
      </c>
      <c r="B959" s="11" t="s">
        <v>939</v>
      </c>
      <c r="E959" s="1">
        <f t="shared" si="175"/>
        <v>1377</v>
      </c>
      <c r="F959" s="1">
        <v>973</v>
      </c>
      <c r="G959" s="1">
        <v>945</v>
      </c>
      <c r="H959" s="2"/>
      <c r="I959" s="2">
        <f t="shared" si="176"/>
        <v>0.68627450980392157</v>
      </c>
      <c r="J959" s="10">
        <f t="shared" si="177"/>
        <v>2</v>
      </c>
      <c r="K959" s="9">
        <f t="shared" si="178"/>
        <v>3</v>
      </c>
      <c r="L959" s="8">
        <f t="shared" si="179"/>
        <v>1</v>
      </c>
      <c r="M959" s="2">
        <f t="shared" si="180"/>
        <v>0.43863471314451707</v>
      </c>
      <c r="N959" s="2">
        <f t="shared" si="181"/>
        <v>6.6085693536673928E-2</v>
      </c>
      <c r="O959" s="2">
        <f t="shared" si="182"/>
        <v>0.495279593318809</v>
      </c>
      <c r="P959" s="2">
        <f t="shared" si="183"/>
        <v>0</v>
      </c>
      <c r="Q959" s="1">
        <v>604</v>
      </c>
      <c r="R959" s="1">
        <v>91</v>
      </c>
      <c r="S959" s="1">
        <v>682</v>
      </c>
      <c r="W959" s="1">
        <v>36</v>
      </c>
      <c r="Z959" t="s">
        <v>2014</v>
      </c>
      <c r="AA959" t="e">
        <f>#REF!</f>
        <v>#REF!</v>
      </c>
      <c r="AD959" s="35">
        <v>25</v>
      </c>
      <c r="AE959" s="37">
        <v>11</v>
      </c>
      <c r="AF959" s="37">
        <v>110</v>
      </c>
      <c r="AG959" s="41">
        <v>61905</v>
      </c>
      <c r="AH959" s="41">
        <f t="shared" ref="AH959:AH1022" si="184">AD959*1000+AE959</f>
        <v>25011</v>
      </c>
      <c r="AI959" t="s">
        <v>918</v>
      </c>
    </row>
    <row r="960" spans="1:35" hidden="1" outlineLevel="1">
      <c r="A960" s="26" t="s">
        <v>1681</v>
      </c>
      <c r="B960" s="11" t="s">
        <v>939</v>
      </c>
      <c r="E960" s="1">
        <f t="shared" si="175"/>
        <v>12750</v>
      </c>
      <c r="F960" s="1">
        <v>7358</v>
      </c>
      <c r="G960" s="1">
        <v>5893</v>
      </c>
      <c r="H960" s="2"/>
      <c r="I960" s="2">
        <f t="shared" si="176"/>
        <v>0.46219607843137256</v>
      </c>
      <c r="J960" s="10">
        <f t="shared" si="177"/>
        <v>2</v>
      </c>
      <c r="K960" s="9">
        <f t="shared" si="178"/>
        <v>3</v>
      </c>
      <c r="L960" s="8">
        <f t="shared" si="179"/>
        <v>1</v>
      </c>
      <c r="M960" s="2">
        <f t="shared" si="180"/>
        <v>0.42470588235294116</v>
      </c>
      <c r="N960" s="2">
        <f t="shared" si="181"/>
        <v>9.1450980392156864E-2</v>
      </c>
      <c r="O960" s="2">
        <f t="shared" si="182"/>
        <v>0.48384313725490197</v>
      </c>
      <c r="P960" s="2">
        <f t="shared" si="183"/>
        <v>0</v>
      </c>
      <c r="Q960" s="1">
        <v>5415</v>
      </c>
      <c r="R960" s="1">
        <v>1166</v>
      </c>
      <c r="S960" s="1">
        <v>6169</v>
      </c>
      <c r="W960" s="1">
        <v>72</v>
      </c>
      <c r="Z960" t="s">
        <v>1323</v>
      </c>
      <c r="AA960" t="e">
        <f>#REF!</f>
        <v>#REF!</v>
      </c>
      <c r="AD960" s="35">
        <v>25</v>
      </c>
      <c r="AE960" s="37">
        <v>5</v>
      </c>
      <c r="AF960" s="37">
        <v>85</v>
      </c>
      <c r="AG960" s="41">
        <v>62430</v>
      </c>
      <c r="AH960" s="41">
        <f t="shared" si="184"/>
        <v>25005</v>
      </c>
      <c r="AI960" t="s">
        <v>918</v>
      </c>
    </row>
    <row r="961" spans="1:35" hidden="1" outlineLevel="1">
      <c r="A961" s="26" t="s">
        <v>1123</v>
      </c>
      <c r="B961" s="11" t="s">
        <v>939</v>
      </c>
      <c r="E961" s="1">
        <f t="shared" si="175"/>
        <v>40588</v>
      </c>
      <c r="F961" s="1">
        <v>22330</v>
      </c>
      <c r="G961" s="1">
        <v>20940</v>
      </c>
      <c r="H961" s="2"/>
      <c r="I961" s="2">
        <f t="shared" si="176"/>
        <v>0.51591603429585098</v>
      </c>
      <c r="J961" s="10">
        <f t="shared" si="177"/>
        <v>1</v>
      </c>
      <c r="K961" s="9">
        <f t="shared" si="178"/>
        <v>3</v>
      </c>
      <c r="L961" s="8">
        <f t="shared" si="179"/>
        <v>2</v>
      </c>
      <c r="M961" s="2">
        <f t="shared" si="180"/>
        <v>0.55898295062580072</v>
      </c>
      <c r="N961" s="2">
        <f t="shared" si="181"/>
        <v>5.5607568739528927E-2</v>
      </c>
      <c r="O961" s="2">
        <f t="shared" si="182"/>
        <v>0.38540948063467034</v>
      </c>
      <c r="P961" s="2">
        <f t="shared" si="183"/>
        <v>0</v>
      </c>
      <c r="Q961" s="1">
        <v>22688</v>
      </c>
      <c r="R961" s="1">
        <v>2257</v>
      </c>
      <c r="S961" s="1">
        <v>15643</v>
      </c>
      <c r="W961" s="1">
        <v>636</v>
      </c>
      <c r="Z961" t="s">
        <v>2895</v>
      </c>
      <c r="AA961" t="e">
        <f>#REF!</f>
        <v>#REF!</v>
      </c>
      <c r="AD961" s="35">
        <v>25</v>
      </c>
      <c r="AE961" s="37">
        <v>17</v>
      </c>
      <c r="AF961" s="37">
        <v>195</v>
      </c>
      <c r="AG961" s="41">
        <v>62535</v>
      </c>
      <c r="AH961" s="41">
        <f t="shared" si="184"/>
        <v>25017</v>
      </c>
      <c r="AI961" t="s">
        <v>2943</v>
      </c>
    </row>
    <row r="962" spans="1:35" hidden="1" outlineLevel="1">
      <c r="A962" s="26" t="s">
        <v>1432</v>
      </c>
      <c r="B962" s="11" t="s">
        <v>939</v>
      </c>
      <c r="E962" s="1">
        <f t="shared" si="175"/>
        <v>10367</v>
      </c>
      <c r="F962" s="1">
        <v>6690</v>
      </c>
      <c r="G962" s="1">
        <v>5288</v>
      </c>
      <c r="H962" s="2"/>
      <c r="I962" s="2">
        <f t="shared" si="176"/>
        <v>0.51008006173434939</v>
      </c>
      <c r="J962" s="10">
        <f t="shared" si="177"/>
        <v>2</v>
      </c>
      <c r="K962" s="9">
        <f t="shared" si="178"/>
        <v>3</v>
      </c>
      <c r="L962" s="8">
        <f t="shared" si="179"/>
        <v>1</v>
      </c>
      <c r="M962" s="2">
        <f t="shared" si="180"/>
        <v>0.3305681489341179</v>
      </c>
      <c r="N962" s="2">
        <f t="shared" si="181"/>
        <v>0.12761647535449022</v>
      </c>
      <c r="O962" s="2">
        <f t="shared" si="182"/>
        <v>0.54181537571139193</v>
      </c>
      <c r="P962" s="2">
        <f t="shared" si="183"/>
        <v>0</v>
      </c>
      <c r="Q962" s="1">
        <v>3427</v>
      </c>
      <c r="R962" s="1">
        <v>1323</v>
      </c>
      <c r="S962" s="1">
        <v>5617</v>
      </c>
      <c r="W962" s="1">
        <v>64</v>
      </c>
      <c r="Z962" t="s">
        <v>333</v>
      </c>
      <c r="AA962" t="e">
        <f>#REF!</f>
        <v>#REF!</v>
      </c>
      <c r="AD962" s="35">
        <v>25</v>
      </c>
      <c r="AE962" s="37">
        <v>15</v>
      </c>
      <c r="AF962" s="37">
        <v>80</v>
      </c>
      <c r="AG962" s="41">
        <v>64145</v>
      </c>
      <c r="AH962" s="41">
        <f t="shared" si="184"/>
        <v>25015</v>
      </c>
      <c r="AI962" t="s">
        <v>918</v>
      </c>
    </row>
    <row r="963" spans="1:35" hidden="1" outlineLevel="1">
      <c r="A963" s="26" t="s">
        <v>1852</v>
      </c>
      <c r="B963" s="11" t="s">
        <v>939</v>
      </c>
      <c r="E963" s="1">
        <f t="shared" si="175"/>
        <v>3744</v>
      </c>
      <c r="F963" s="1">
        <v>2514</v>
      </c>
      <c r="G963" s="1">
        <v>2375</v>
      </c>
      <c r="H963" s="2"/>
      <c r="I963" s="2">
        <f t="shared" si="176"/>
        <v>0.63434829059829057</v>
      </c>
      <c r="J963" s="10">
        <f t="shared" si="177"/>
        <v>2</v>
      </c>
      <c r="K963" s="9">
        <f t="shared" si="178"/>
        <v>3</v>
      </c>
      <c r="L963" s="8">
        <f t="shared" si="179"/>
        <v>1</v>
      </c>
      <c r="M963" s="2">
        <f t="shared" si="180"/>
        <v>0.24652777777777779</v>
      </c>
      <c r="N963" s="2">
        <f t="shared" si="181"/>
        <v>0.15304487179487181</v>
      </c>
      <c r="O963" s="2">
        <f t="shared" si="182"/>
        <v>0.6004273504273504</v>
      </c>
      <c r="P963" s="2">
        <f t="shared" si="183"/>
        <v>0</v>
      </c>
      <c r="Q963" s="1">
        <v>923</v>
      </c>
      <c r="R963" s="1">
        <v>573</v>
      </c>
      <c r="S963" s="1">
        <v>2248</v>
      </c>
      <c r="W963" s="1">
        <v>25</v>
      </c>
      <c r="Z963" t="s">
        <v>333</v>
      </c>
      <c r="AA963" t="e">
        <f>#REF!</f>
        <v>#REF!</v>
      </c>
      <c r="AD963" s="35">
        <v>25</v>
      </c>
      <c r="AE963" s="37">
        <v>15</v>
      </c>
      <c r="AF963" s="37">
        <v>75</v>
      </c>
      <c r="AG963" s="41">
        <v>62745</v>
      </c>
      <c r="AH963" s="41">
        <f t="shared" si="184"/>
        <v>25015</v>
      </c>
      <c r="AI963" t="s">
        <v>918</v>
      </c>
    </row>
    <row r="964" spans="1:35" hidden="1" outlineLevel="1">
      <c r="A964" s="26" t="s">
        <v>1167</v>
      </c>
      <c r="B964" s="11" t="s">
        <v>939</v>
      </c>
      <c r="E964" s="1">
        <f t="shared" si="175"/>
        <v>6193</v>
      </c>
      <c r="F964" s="1">
        <v>4365</v>
      </c>
      <c r="G964" s="1">
        <v>3230</v>
      </c>
      <c r="H964" s="2"/>
      <c r="I964" s="2">
        <f t="shared" si="176"/>
        <v>0.52155659615695138</v>
      </c>
      <c r="J964" s="10">
        <f t="shared" si="177"/>
        <v>2</v>
      </c>
      <c r="K964" s="9">
        <f t="shared" si="178"/>
        <v>3</v>
      </c>
      <c r="L964" s="8">
        <f t="shared" si="179"/>
        <v>1</v>
      </c>
      <c r="M964" s="2">
        <f t="shared" si="180"/>
        <v>0.24673017923461973</v>
      </c>
      <c r="N964" s="2">
        <f t="shared" si="181"/>
        <v>0.20571613111577589</v>
      </c>
      <c r="O964" s="2">
        <f t="shared" si="182"/>
        <v>0.54755368964960438</v>
      </c>
      <c r="P964" s="2">
        <f t="shared" si="183"/>
        <v>0</v>
      </c>
      <c r="Q964" s="1">
        <v>1528</v>
      </c>
      <c r="R964" s="1">
        <v>1274</v>
      </c>
      <c r="S964" s="1">
        <v>3391</v>
      </c>
      <c r="W964" s="1">
        <v>8</v>
      </c>
      <c r="Z964" s="11" t="s">
        <v>2820</v>
      </c>
      <c r="AA964" s="11" t="e">
        <f>#REF!</f>
        <v>#REF!</v>
      </c>
      <c r="AD964" s="35">
        <v>25</v>
      </c>
      <c r="AE964" s="37">
        <v>27</v>
      </c>
      <c r="AF964" s="37">
        <v>220</v>
      </c>
      <c r="AG964" s="41">
        <v>63165</v>
      </c>
      <c r="AH964" s="41">
        <f t="shared" si="184"/>
        <v>25027</v>
      </c>
      <c r="AI964" t="s">
        <v>918</v>
      </c>
    </row>
    <row r="965" spans="1:35" hidden="1" outlineLevel="1">
      <c r="A965" s="26" t="s">
        <v>1149</v>
      </c>
      <c r="B965" s="11" t="s">
        <v>939</v>
      </c>
      <c r="E965" s="1">
        <f t="shared" si="175"/>
        <v>11400</v>
      </c>
      <c r="F965" s="1">
        <v>5143</v>
      </c>
      <c r="G965" s="1">
        <v>4036</v>
      </c>
      <c r="H965" s="2"/>
      <c r="I965" s="2">
        <f t="shared" si="176"/>
        <v>0.35403508771929826</v>
      </c>
      <c r="J965" s="10">
        <f t="shared" si="177"/>
        <v>2</v>
      </c>
      <c r="K965" s="9">
        <f t="shared" si="178"/>
        <v>3</v>
      </c>
      <c r="L965" s="8">
        <f t="shared" si="179"/>
        <v>1</v>
      </c>
      <c r="M965" s="2">
        <f t="shared" si="180"/>
        <v>0.40157894736842104</v>
      </c>
      <c r="N965" s="2">
        <f t="shared" si="181"/>
        <v>9.6666666666666665E-2</v>
      </c>
      <c r="O965" s="2">
        <f t="shared" si="182"/>
        <v>0.50175438596491229</v>
      </c>
      <c r="P965" s="2">
        <f t="shared" si="183"/>
        <v>0</v>
      </c>
      <c r="Q965" s="1">
        <v>4578</v>
      </c>
      <c r="R965" s="1">
        <v>1102</v>
      </c>
      <c r="S965" s="1">
        <v>5720</v>
      </c>
      <c r="W965" s="1">
        <v>116</v>
      </c>
      <c r="Z965" s="11" t="s">
        <v>2820</v>
      </c>
      <c r="AA965" s="11" t="e">
        <f>#REF!</f>
        <v>#REF!</v>
      </c>
      <c r="AD965" s="35">
        <v>25</v>
      </c>
      <c r="AE965" s="37">
        <v>27</v>
      </c>
      <c r="AF965" s="37">
        <v>225</v>
      </c>
      <c r="AG965" s="41">
        <v>63270</v>
      </c>
      <c r="AH965" s="41">
        <f t="shared" si="184"/>
        <v>25027</v>
      </c>
      <c r="AI965" t="s">
        <v>918</v>
      </c>
    </row>
    <row r="966" spans="1:35" hidden="1" outlineLevel="1">
      <c r="A966" s="26" t="s">
        <v>821</v>
      </c>
      <c r="B966" s="11" t="s">
        <v>939</v>
      </c>
      <c r="E966" s="1">
        <f t="shared" si="175"/>
        <v>6159</v>
      </c>
      <c r="F966" s="1">
        <v>3376</v>
      </c>
      <c r="G966" s="1">
        <v>3132</v>
      </c>
      <c r="H966" s="2"/>
      <c r="I966" s="2">
        <f t="shared" si="176"/>
        <v>0.5085241110569898</v>
      </c>
      <c r="J966" s="10">
        <f t="shared" si="177"/>
        <v>2</v>
      </c>
      <c r="K966" s="9">
        <f t="shared" si="178"/>
        <v>3</v>
      </c>
      <c r="L966" s="8">
        <f t="shared" si="179"/>
        <v>1</v>
      </c>
      <c r="M966" s="2">
        <f t="shared" si="180"/>
        <v>0.24046111381717811</v>
      </c>
      <c r="N966" s="2">
        <f t="shared" si="181"/>
        <v>0.23591492125345023</v>
      </c>
      <c r="O966" s="2">
        <f t="shared" si="182"/>
        <v>0.52362396492937169</v>
      </c>
      <c r="P966" s="2">
        <f t="shared" si="183"/>
        <v>-1.1102230246251565E-16</v>
      </c>
      <c r="Q966" s="1">
        <v>1481</v>
      </c>
      <c r="R966" s="1">
        <v>1453</v>
      </c>
      <c r="S966" s="1">
        <v>3225</v>
      </c>
      <c r="W966" s="1">
        <v>65</v>
      </c>
      <c r="Z966" t="s">
        <v>1058</v>
      </c>
      <c r="AA966" t="e">
        <f>#REF!</f>
        <v>#REF!</v>
      </c>
      <c r="AD966" s="35">
        <v>25</v>
      </c>
      <c r="AE966" s="37">
        <v>13</v>
      </c>
      <c r="AF966" s="37">
        <v>85</v>
      </c>
      <c r="AG966" s="41">
        <v>65825</v>
      </c>
      <c r="AH966" s="41">
        <f t="shared" si="184"/>
        <v>25013</v>
      </c>
      <c r="AI966" t="s">
        <v>918</v>
      </c>
    </row>
    <row r="967" spans="1:35" hidden="1" outlineLevel="1">
      <c r="A967" s="26" t="s">
        <v>2948</v>
      </c>
      <c r="B967" s="11" t="s">
        <v>939</v>
      </c>
      <c r="E967" s="1">
        <f t="shared" si="175"/>
        <v>7483</v>
      </c>
      <c r="F967" s="1">
        <v>3974</v>
      </c>
      <c r="G967" s="1">
        <v>3143</v>
      </c>
      <c r="H967" s="2"/>
      <c r="I967" s="2">
        <f t="shared" si="176"/>
        <v>0.42001870907390082</v>
      </c>
      <c r="J967" s="10">
        <f t="shared" si="177"/>
        <v>2</v>
      </c>
      <c r="K967" s="9">
        <f t="shared" si="178"/>
        <v>3</v>
      </c>
      <c r="L967" s="8">
        <f t="shared" si="179"/>
        <v>1</v>
      </c>
      <c r="M967" s="2">
        <f t="shared" si="180"/>
        <v>0.29546973139115329</v>
      </c>
      <c r="N967" s="2">
        <f t="shared" si="181"/>
        <v>0.1289589736736603</v>
      </c>
      <c r="O967" s="2">
        <f t="shared" si="182"/>
        <v>0.57557129493518644</v>
      </c>
      <c r="P967" s="2">
        <f t="shared" si="183"/>
        <v>0</v>
      </c>
      <c r="Q967" s="1">
        <v>2211</v>
      </c>
      <c r="R967" s="1">
        <v>965</v>
      </c>
      <c r="S967" s="1">
        <v>4307</v>
      </c>
      <c r="W967" s="1">
        <v>58</v>
      </c>
      <c r="Z967" s="11" t="s">
        <v>2820</v>
      </c>
      <c r="AA967" s="11" t="e">
        <f>#REF!</f>
        <v>#REF!</v>
      </c>
      <c r="AD967" s="35">
        <v>25</v>
      </c>
      <c r="AE967" s="37">
        <v>27</v>
      </c>
      <c r="AF967" s="37">
        <v>230</v>
      </c>
      <c r="AG967" s="41">
        <v>66105</v>
      </c>
      <c r="AH967" s="41">
        <f t="shared" si="184"/>
        <v>25027</v>
      </c>
      <c r="AI967" t="s">
        <v>918</v>
      </c>
    </row>
    <row r="968" spans="1:35" hidden="1" outlineLevel="1">
      <c r="A968" s="26" t="s">
        <v>1791</v>
      </c>
      <c r="B968" s="11" t="s">
        <v>939</v>
      </c>
      <c r="E968" s="1">
        <f t="shared" si="175"/>
        <v>81664</v>
      </c>
      <c r="F968" s="1">
        <v>32646</v>
      </c>
      <c r="G968" s="1">
        <v>26933</v>
      </c>
      <c r="H968" s="2"/>
      <c r="I968" s="2">
        <f t="shared" si="176"/>
        <v>0.32980260579937304</v>
      </c>
      <c r="J968" s="10">
        <f t="shared" si="177"/>
        <v>1</v>
      </c>
      <c r="K968" s="9">
        <f t="shared" si="178"/>
        <v>3</v>
      </c>
      <c r="L968" s="8">
        <f t="shared" si="179"/>
        <v>2</v>
      </c>
      <c r="M968" s="2">
        <f t="shared" si="180"/>
        <v>0.5132126763322884</v>
      </c>
      <c r="N968" s="2">
        <f t="shared" si="181"/>
        <v>0.10017878134796238</v>
      </c>
      <c r="O968" s="2">
        <f t="shared" si="182"/>
        <v>0.38660854231974923</v>
      </c>
      <c r="P968" s="2">
        <f t="shared" si="183"/>
        <v>0</v>
      </c>
      <c r="Q968" s="1">
        <v>41911</v>
      </c>
      <c r="R968" s="1">
        <v>8181</v>
      </c>
      <c r="S968" s="1">
        <v>31572</v>
      </c>
      <c r="W968" s="1">
        <v>560</v>
      </c>
      <c r="Z968" t="s">
        <v>1058</v>
      </c>
      <c r="AA968" t="e">
        <f>#REF!</f>
        <v>#REF!</v>
      </c>
      <c r="AD968" s="35">
        <v>25</v>
      </c>
      <c r="AE968" s="37">
        <v>13</v>
      </c>
      <c r="AF968" s="37">
        <v>90</v>
      </c>
      <c r="AG968" s="41">
        <v>67000</v>
      </c>
      <c r="AH968" s="41">
        <f t="shared" si="184"/>
        <v>25013</v>
      </c>
      <c r="AI968" t="s">
        <v>2943</v>
      </c>
    </row>
    <row r="969" spans="1:35" hidden="1" outlineLevel="1">
      <c r="A969" s="26" t="s">
        <v>457</v>
      </c>
      <c r="B969" s="11" t="s">
        <v>939</v>
      </c>
      <c r="E969" s="1">
        <f t="shared" si="175"/>
        <v>5350</v>
      </c>
      <c r="F969" s="1">
        <v>3393</v>
      </c>
      <c r="G969" s="1">
        <v>2963</v>
      </c>
      <c r="H969" s="2"/>
      <c r="I969" s="2">
        <f t="shared" si="176"/>
        <v>0.55383177570093456</v>
      </c>
      <c r="J969" s="10">
        <f t="shared" si="177"/>
        <v>2</v>
      </c>
      <c r="K969" s="9">
        <f t="shared" si="178"/>
        <v>3</v>
      </c>
      <c r="L969" s="8">
        <f t="shared" si="179"/>
        <v>1</v>
      </c>
      <c r="M969" s="2">
        <f t="shared" si="180"/>
        <v>0.19831775700934579</v>
      </c>
      <c r="N969" s="2">
        <f t="shared" si="181"/>
        <v>0.19158878504672897</v>
      </c>
      <c r="O969" s="2">
        <f t="shared" si="182"/>
        <v>0.61009345794392522</v>
      </c>
      <c r="P969" s="2">
        <f t="shared" si="183"/>
        <v>1.1102230246251565E-16</v>
      </c>
      <c r="Q969" s="1">
        <v>1061</v>
      </c>
      <c r="R969" s="1">
        <v>1025</v>
      </c>
      <c r="S969" s="1">
        <v>3264</v>
      </c>
      <c r="W969" s="1">
        <v>59</v>
      </c>
      <c r="Z969" s="11" t="s">
        <v>2820</v>
      </c>
      <c r="AA969" s="11" t="e">
        <f>#REF!</f>
        <v>#REF!</v>
      </c>
      <c r="AD969" s="35">
        <v>25</v>
      </c>
      <c r="AE969" s="37">
        <v>27</v>
      </c>
      <c r="AF969" s="37">
        <v>235</v>
      </c>
      <c r="AG969" s="41">
        <v>67385</v>
      </c>
      <c r="AH969" s="41">
        <f t="shared" si="184"/>
        <v>25027</v>
      </c>
      <c r="AI969" t="s">
        <v>918</v>
      </c>
    </row>
    <row r="970" spans="1:35" hidden="1" outlineLevel="1">
      <c r="A970" s="26" t="s">
        <v>1572</v>
      </c>
      <c r="B970" s="11" t="s">
        <v>939</v>
      </c>
      <c r="E970" s="1">
        <f t="shared" si="175"/>
        <v>1431</v>
      </c>
      <c r="F970" s="1">
        <v>988</v>
      </c>
      <c r="G970" s="1">
        <v>925</v>
      </c>
      <c r="H970" s="2"/>
      <c r="I970" s="2">
        <f t="shared" si="176"/>
        <v>0.64640111809923129</v>
      </c>
      <c r="J970" s="10">
        <f t="shared" si="177"/>
        <v>1</v>
      </c>
      <c r="K970" s="9">
        <f t="shared" si="178"/>
        <v>3</v>
      </c>
      <c r="L970" s="8">
        <f t="shared" si="179"/>
        <v>2</v>
      </c>
      <c r="M970" s="2">
        <f t="shared" si="180"/>
        <v>0.42976939203354297</v>
      </c>
      <c r="N970" s="2">
        <f t="shared" si="181"/>
        <v>0.14255765199161424</v>
      </c>
      <c r="O970" s="2">
        <f t="shared" si="182"/>
        <v>0.42767295597484278</v>
      </c>
      <c r="P970" s="2">
        <f t="shared" si="183"/>
        <v>-5.5511151231257827E-17</v>
      </c>
      <c r="Q970" s="1">
        <v>615</v>
      </c>
      <c r="R970" s="1">
        <v>204</v>
      </c>
      <c r="S970" s="1">
        <v>612</v>
      </c>
      <c r="W970" s="1">
        <v>11</v>
      </c>
      <c r="Z970" t="s">
        <v>2305</v>
      </c>
      <c r="AA970" t="e">
        <f>#REF!</f>
        <v>#REF!</v>
      </c>
      <c r="AD970" s="35">
        <v>25</v>
      </c>
      <c r="AE970" s="37">
        <v>3</v>
      </c>
      <c r="AF970" s="37">
        <v>135</v>
      </c>
      <c r="AG970" s="41">
        <v>67595</v>
      </c>
      <c r="AH970" s="41">
        <f t="shared" si="184"/>
        <v>25003</v>
      </c>
      <c r="AI970" t="s">
        <v>918</v>
      </c>
    </row>
    <row r="971" spans="1:35" hidden="1" outlineLevel="1">
      <c r="A971" s="26" t="s">
        <v>36</v>
      </c>
      <c r="B971" s="11" t="s">
        <v>939</v>
      </c>
      <c r="E971" s="1">
        <f t="shared" si="175"/>
        <v>14054</v>
      </c>
      <c r="F971" s="1">
        <v>9151</v>
      </c>
      <c r="G971" s="1">
        <v>7026</v>
      </c>
      <c r="H971" s="2"/>
      <c r="I971" s="2">
        <f t="shared" si="176"/>
        <v>0.49992884588017644</v>
      </c>
      <c r="J971" s="10">
        <f t="shared" si="177"/>
        <v>2</v>
      </c>
      <c r="K971" s="9">
        <f t="shared" si="178"/>
        <v>3</v>
      </c>
      <c r="L971" s="8">
        <f t="shared" si="179"/>
        <v>1</v>
      </c>
      <c r="M971" s="2">
        <f t="shared" si="180"/>
        <v>0.36687064181016082</v>
      </c>
      <c r="N971" s="2">
        <f t="shared" si="181"/>
        <v>0.12195816137754376</v>
      </c>
      <c r="O971" s="2">
        <f t="shared" si="182"/>
        <v>0.51117119681229539</v>
      </c>
      <c r="P971" s="2">
        <f t="shared" si="183"/>
        <v>0</v>
      </c>
      <c r="Q971" s="1">
        <v>5156</v>
      </c>
      <c r="R971" s="1">
        <v>1714</v>
      </c>
      <c r="S971" s="1">
        <v>7184</v>
      </c>
      <c r="W971" s="1">
        <v>93</v>
      </c>
      <c r="Z971" t="s">
        <v>2895</v>
      </c>
      <c r="AA971" t="e">
        <f>#REF!</f>
        <v>#REF!</v>
      </c>
      <c r="AD971" s="35">
        <v>25</v>
      </c>
      <c r="AE971" s="37">
        <v>17</v>
      </c>
      <c r="AF971" s="37">
        <v>200</v>
      </c>
      <c r="AG971" s="41">
        <v>67665</v>
      </c>
      <c r="AH971" s="41">
        <f t="shared" si="184"/>
        <v>25017</v>
      </c>
      <c r="AI971" t="s">
        <v>918</v>
      </c>
    </row>
    <row r="972" spans="1:35" hidden="1" outlineLevel="1">
      <c r="A972" s="26" t="s">
        <v>1693</v>
      </c>
      <c r="B972" s="11" t="s">
        <v>939</v>
      </c>
      <c r="E972" s="1">
        <f t="shared" si="175"/>
        <v>17353</v>
      </c>
      <c r="F972" s="1">
        <v>10211</v>
      </c>
      <c r="G972" s="1">
        <v>9487</v>
      </c>
      <c r="H972" s="2"/>
      <c r="I972" s="2">
        <f t="shared" si="176"/>
        <v>0.54670662133348702</v>
      </c>
      <c r="J972" s="10">
        <f t="shared" si="177"/>
        <v>2</v>
      </c>
      <c r="K972" s="9">
        <f t="shared" si="178"/>
        <v>3</v>
      </c>
      <c r="L972" s="8">
        <f t="shared" si="179"/>
        <v>1</v>
      </c>
      <c r="M972" s="2">
        <f t="shared" si="180"/>
        <v>0.35982250907624042</v>
      </c>
      <c r="N972" s="2">
        <f t="shared" si="181"/>
        <v>9.9464069613323339E-2</v>
      </c>
      <c r="O972" s="2">
        <f t="shared" si="182"/>
        <v>0.5407134213104362</v>
      </c>
      <c r="P972" s="2">
        <f t="shared" si="183"/>
        <v>1.1102230246251565E-16</v>
      </c>
      <c r="Q972" s="1">
        <v>6244</v>
      </c>
      <c r="R972" s="1">
        <v>1726</v>
      </c>
      <c r="S972" s="1">
        <v>9383</v>
      </c>
      <c r="W972" s="1">
        <v>138</v>
      </c>
      <c r="Z972" t="s">
        <v>981</v>
      </c>
      <c r="AA972" t="e">
        <f>#REF!</f>
        <v>#REF!</v>
      </c>
      <c r="AD972" s="35">
        <v>25</v>
      </c>
      <c r="AE972" s="37">
        <v>21</v>
      </c>
      <c r="AF972" s="37">
        <v>115</v>
      </c>
      <c r="AG972" s="41">
        <v>67945</v>
      </c>
      <c r="AH972" s="41">
        <f t="shared" si="184"/>
        <v>25021</v>
      </c>
      <c r="AI972" t="s">
        <v>918</v>
      </c>
    </row>
    <row r="973" spans="1:35" hidden="1" outlineLevel="1">
      <c r="A973" s="26" t="s">
        <v>1694</v>
      </c>
      <c r="B973" s="11" t="s">
        <v>939</v>
      </c>
      <c r="E973" s="1">
        <f t="shared" si="175"/>
        <v>4406</v>
      </c>
      <c r="F973" s="1">
        <v>3117</v>
      </c>
      <c r="G973" s="1">
        <v>2330</v>
      </c>
      <c r="H973" s="2"/>
      <c r="I973" s="2">
        <f t="shared" si="176"/>
        <v>0.52882433045846577</v>
      </c>
      <c r="J973" s="10">
        <f t="shared" si="177"/>
        <v>2</v>
      </c>
      <c r="K973" s="9">
        <f t="shared" si="178"/>
        <v>3</v>
      </c>
      <c r="L973" s="8">
        <f t="shared" si="179"/>
        <v>1</v>
      </c>
      <c r="M973" s="2">
        <f t="shared" si="180"/>
        <v>0.23241034952337722</v>
      </c>
      <c r="N973" s="2">
        <f t="shared" si="181"/>
        <v>0.1811166591012256</v>
      </c>
      <c r="O973" s="2">
        <f t="shared" si="182"/>
        <v>0.58647299137539721</v>
      </c>
      <c r="P973" s="2">
        <f t="shared" si="183"/>
        <v>0</v>
      </c>
      <c r="Q973" s="1">
        <v>1024</v>
      </c>
      <c r="R973" s="1">
        <v>798</v>
      </c>
      <c r="S973" s="1">
        <v>2584</v>
      </c>
      <c r="W973" s="1">
        <v>30</v>
      </c>
      <c r="Z973" t="s">
        <v>2895</v>
      </c>
      <c r="AA973" t="e">
        <f>#REF!</f>
        <v>#REF!</v>
      </c>
      <c r="AD973" s="35">
        <v>25</v>
      </c>
      <c r="AE973" s="37">
        <v>17</v>
      </c>
      <c r="AF973" s="37">
        <v>205</v>
      </c>
      <c r="AG973" s="41">
        <v>68050</v>
      </c>
      <c r="AH973" s="41">
        <f t="shared" si="184"/>
        <v>25017</v>
      </c>
      <c r="AI973" t="s">
        <v>918</v>
      </c>
    </row>
    <row r="974" spans="1:35" hidden="1" outlineLevel="1">
      <c r="A974" s="26" t="s">
        <v>196</v>
      </c>
      <c r="B974" s="11" t="s">
        <v>939</v>
      </c>
      <c r="E974" s="1">
        <f t="shared" si="175"/>
        <v>5872</v>
      </c>
      <c r="F974" s="1">
        <v>3733</v>
      </c>
      <c r="G974" s="1">
        <v>2924</v>
      </c>
      <c r="H974" s="2"/>
      <c r="I974" s="2">
        <f t="shared" si="176"/>
        <v>0.49795640326975477</v>
      </c>
      <c r="J974" s="10">
        <f t="shared" si="177"/>
        <v>2</v>
      </c>
      <c r="K974" s="9">
        <f t="shared" si="178"/>
        <v>3</v>
      </c>
      <c r="L974" s="8">
        <f t="shared" si="179"/>
        <v>1</v>
      </c>
      <c r="M974" s="2">
        <f t="shared" si="180"/>
        <v>0.2775885558583106</v>
      </c>
      <c r="N974" s="2">
        <f t="shared" si="181"/>
        <v>0.18579700272479563</v>
      </c>
      <c r="O974" s="2">
        <f t="shared" si="182"/>
        <v>0.53661444141689374</v>
      </c>
      <c r="P974" s="2">
        <f t="shared" si="183"/>
        <v>0</v>
      </c>
      <c r="Q974" s="1">
        <v>1630</v>
      </c>
      <c r="R974" s="1">
        <v>1091</v>
      </c>
      <c r="S974" s="1">
        <v>3151</v>
      </c>
      <c r="W974" s="1">
        <v>32</v>
      </c>
      <c r="Z974" s="11" t="s">
        <v>2820</v>
      </c>
      <c r="AA974" s="11" t="e">
        <f>#REF!</f>
        <v>#REF!</v>
      </c>
      <c r="AD974" s="35">
        <v>25</v>
      </c>
      <c r="AE974" s="37">
        <v>27</v>
      </c>
      <c r="AF974" s="37">
        <v>240</v>
      </c>
      <c r="AG974" s="41">
        <v>68155</v>
      </c>
      <c r="AH974" s="41">
        <f t="shared" si="184"/>
        <v>25027</v>
      </c>
      <c r="AI974" t="s">
        <v>918</v>
      </c>
    </row>
    <row r="975" spans="1:35" hidden="1" outlineLevel="1">
      <c r="A975" s="26" t="s">
        <v>2066</v>
      </c>
      <c r="B975" s="11" t="s">
        <v>939</v>
      </c>
      <c r="E975" s="1">
        <f t="shared" si="175"/>
        <v>11653</v>
      </c>
      <c r="F975" s="1">
        <v>7830</v>
      </c>
      <c r="G975" s="1">
        <v>6003</v>
      </c>
      <c r="H975" s="2"/>
      <c r="I975" s="2">
        <f t="shared" si="176"/>
        <v>0.51514631425384017</v>
      </c>
      <c r="J975" s="10">
        <f t="shared" si="177"/>
        <v>2</v>
      </c>
      <c r="K975" s="9">
        <f t="shared" si="178"/>
        <v>3</v>
      </c>
      <c r="L975" s="8">
        <f t="shared" si="179"/>
        <v>1</v>
      </c>
      <c r="M975" s="2">
        <f t="shared" si="180"/>
        <v>0.28267398953059297</v>
      </c>
      <c r="N975" s="2">
        <f t="shared" si="181"/>
        <v>0.18630395606281644</v>
      </c>
      <c r="O975" s="2">
        <f t="shared" si="182"/>
        <v>0.53102205440659056</v>
      </c>
      <c r="P975" s="2">
        <f t="shared" si="183"/>
        <v>0</v>
      </c>
      <c r="Q975" s="1">
        <v>3294</v>
      </c>
      <c r="R975" s="1">
        <v>2171</v>
      </c>
      <c r="S975" s="1">
        <v>6188</v>
      </c>
      <c r="W975" s="1">
        <v>52</v>
      </c>
      <c r="Z975" t="s">
        <v>2895</v>
      </c>
      <c r="AA975" t="e">
        <f>#REF!</f>
        <v>#REF!</v>
      </c>
      <c r="AD975" s="35">
        <v>25</v>
      </c>
      <c r="AE975" s="37">
        <v>17</v>
      </c>
      <c r="AF975" s="37">
        <v>210</v>
      </c>
      <c r="AG975" s="41">
        <v>68260</v>
      </c>
      <c r="AH975" s="41">
        <f t="shared" si="184"/>
        <v>25017</v>
      </c>
      <c r="AI975" t="s">
        <v>918</v>
      </c>
    </row>
    <row r="976" spans="1:35" hidden="1" outlineLevel="1">
      <c r="A976" s="26" t="s">
        <v>2207</v>
      </c>
      <c r="B976" s="11" t="s">
        <v>939</v>
      </c>
      <c r="E976" s="1">
        <f t="shared" si="175"/>
        <v>2265</v>
      </c>
      <c r="F976" s="1">
        <v>1317</v>
      </c>
      <c r="G976" s="1">
        <v>1265</v>
      </c>
      <c r="H976" s="2"/>
      <c r="I976" s="2">
        <f t="shared" si="176"/>
        <v>0.55849889624724058</v>
      </c>
      <c r="J976" s="10">
        <f t="shared" si="177"/>
        <v>2</v>
      </c>
      <c r="K976" s="9">
        <f t="shared" si="178"/>
        <v>3</v>
      </c>
      <c r="L976" s="8">
        <f t="shared" si="179"/>
        <v>1</v>
      </c>
      <c r="M976" s="2">
        <f t="shared" si="180"/>
        <v>0.35496688741721855</v>
      </c>
      <c r="N976" s="2">
        <f t="shared" si="181"/>
        <v>9.3598233995584992E-2</v>
      </c>
      <c r="O976" s="2">
        <f t="shared" si="182"/>
        <v>0.55143487858719642</v>
      </c>
      <c r="P976" s="2">
        <f t="shared" si="183"/>
        <v>1.1102230246251565E-16</v>
      </c>
      <c r="Q976" s="1">
        <v>804</v>
      </c>
      <c r="R976" s="1">
        <v>212</v>
      </c>
      <c r="S976" s="1">
        <v>1249</v>
      </c>
      <c r="W976" s="1">
        <v>48</v>
      </c>
      <c r="Z976" t="s">
        <v>2014</v>
      </c>
      <c r="AA976" t="e">
        <f>#REF!</f>
        <v>#REF!</v>
      </c>
      <c r="AD976" s="35">
        <v>25</v>
      </c>
      <c r="AE976" s="37">
        <v>11</v>
      </c>
      <c r="AF976" s="37">
        <v>115</v>
      </c>
      <c r="AG976" s="41">
        <v>68400</v>
      </c>
      <c r="AH976" s="41">
        <f t="shared" si="184"/>
        <v>25011</v>
      </c>
      <c r="AI976" t="s">
        <v>918</v>
      </c>
    </row>
    <row r="977" spans="1:35" hidden="1" outlineLevel="1">
      <c r="A977" s="26" t="s">
        <v>1761</v>
      </c>
      <c r="B977" s="11" t="s">
        <v>939</v>
      </c>
      <c r="E977" s="1">
        <f t="shared" si="175"/>
        <v>6315</v>
      </c>
      <c r="F977" s="1">
        <v>3845</v>
      </c>
      <c r="G977" s="1">
        <v>2763</v>
      </c>
      <c r="H977" s="2"/>
      <c r="I977" s="2">
        <f t="shared" si="176"/>
        <v>0.43752969121140145</v>
      </c>
      <c r="J977" s="10">
        <f t="shared" si="177"/>
        <v>2</v>
      </c>
      <c r="K977" s="9">
        <f t="shared" si="178"/>
        <v>3</v>
      </c>
      <c r="L977" s="8">
        <f t="shared" si="179"/>
        <v>1</v>
      </c>
      <c r="M977" s="2">
        <f t="shared" si="180"/>
        <v>0.19049881235154395</v>
      </c>
      <c r="N977" s="2">
        <f t="shared" si="181"/>
        <v>0.14045922406967537</v>
      </c>
      <c r="O977" s="2">
        <f t="shared" si="182"/>
        <v>0.66904196357878065</v>
      </c>
      <c r="P977" s="2">
        <f t="shared" si="183"/>
        <v>0</v>
      </c>
      <c r="Q977" s="1">
        <v>1203</v>
      </c>
      <c r="R977" s="1">
        <v>887</v>
      </c>
      <c r="S977" s="1">
        <v>4225</v>
      </c>
      <c r="W977" s="1">
        <v>31</v>
      </c>
      <c r="Z977" s="11" t="s">
        <v>2820</v>
      </c>
      <c r="AA977" s="11" t="e">
        <f>#REF!</f>
        <v>#REF!</v>
      </c>
      <c r="AD977" s="35">
        <v>25</v>
      </c>
      <c r="AE977" s="37">
        <v>27</v>
      </c>
      <c r="AF977" s="37">
        <v>245</v>
      </c>
      <c r="AG977" s="41">
        <v>68610</v>
      </c>
      <c r="AH977" s="41">
        <f t="shared" si="184"/>
        <v>25027</v>
      </c>
      <c r="AI977" t="s">
        <v>918</v>
      </c>
    </row>
    <row r="978" spans="1:35" hidden="1" outlineLevel="1">
      <c r="A978" s="26" t="s">
        <v>45</v>
      </c>
      <c r="B978" s="11" t="s">
        <v>939</v>
      </c>
      <c r="E978" s="1">
        <f t="shared" si="175"/>
        <v>9733</v>
      </c>
      <c r="F978" s="1">
        <v>6312</v>
      </c>
      <c r="G978" s="1">
        <v>6018</v>
      </c>
      <c r="H978" s="2"/>
      <c r="I978" s="2">
        <f t="shared" si="176"/>
        <v>0.61830884619336279</v>
      </c>
      <c r="J978" s="10">
        <f t="shared" si="177"/>
        <v>2</v>
      </c>
      <c r="K978" s="9">
        <f t="shared" si="178"/>
        <v>3</v>
      </c>
      <c r="L978" s="8">
        <f t="shared" si="179"/>
        <v>1</v>
      </c>
      <c r="M978" s="2">
        <f t="shared" si="180"/>
        <v>0.35086818041713758</v>
      </c>
      <c r="N978" s="2">
        <f t="shared" si="181"/>
        <v>0.113634028562622</v>
      </c>
      <c r="O978" s="2">
        <f t="shared" si="182"/>
        <v>0.53549779102024042</v>
      </c>
      <c r="P978" s="2">
        <f t="shared" si="183"/>
        <v>-1.1102230246251565E-16</v>
      </c>
      <c r="Q978" s="1">
        <v>3415</v>
      </c>
      <c r="R978" s="1">
        <v>1106</v>
      </c>
      <c r="S978" s="1">
        <v>5212</v>
      </c>
      <c r="W978" s="1">
        <v>43</v>
      </c>
      <c r="Z978" t="s">
        <v>2532</v>
      </c>
      <c r="AA978" t="e">
        <f>#REF!</f>
        <v>#REF!</v>
      </c>
      <c r="AD978" s="35">
        <v>25</v>
      </c>
      <c r="AE978" s="37">
        <v>9</v>
      </c>
      <c r="AF978" s="37">
        <v>155</v>
      </c>
      <c r="AG978" s="41">
        <v>68645</v>
      </c>
      <c r="AH978" s="41">
        <f t="shared" si="184"/>
        <v>25009</v>
      </c>
      <c r="AI978" t="s">
        <v>918</v>
      </c>
    </row>
    <row r="979" spans="1:35" hidden="1" outlineLevel="1">
      <c r="A979" s="26" t="s">
        <v>698</v>
      </c>
      <c r="B979" s="11" t="s">
        <v>939</v>
      </c>
      <c r="E979" s="1">
        <f t="shared" si="175"/>
        <v>11586</v>
      </c>
      <c r="F979" s="1">
        <v>5799</v>
      </c>
      <c r="G979" s="1">
        <v>4617</v>
      </c>
      <c r="H979" s="2"/>
      <c r="I979" s="2">
        <f t="shared" si="176"/>
        <v>0.39849818746763332</v>
      </c>
      <c r="J979" s="10">
        <f t="shared" si="177"/>
        <v>2</v>
      </c>
      <c r="K979" s="9">
        <f t="shared" si="178"/>
        <v>3</v>
      </c>
      <c r="L979" s="8">
        <f t="shared" si="179"/>
        <v>1</v>
      </c>
      <c r="M979" s="2">
        <f t="shared" si="180"/>
        <v>0.35517003279820475</v>
      </c>
      <c r="N979" s="2">
        <f t="shared" si="181"/>
        <v>0.10288278957362333</v>
      </c>
      <c r="O979" s="2">
        <f t="shared" si="182"/>
        <v>0.54194717762817191</v>
      </c>
      <c r="P979" s="2">
        <f t="shared" si="183"/>
        <v>0</v>
      </c>
      <c r="Q979" s="1">
        <v>4115</v>
      </c>
      <c r="R979" s="1">
        <v>1192</v>
      </c>
      <c r="S979" s="1">
        <v>6279</v>
      </c>
      <c r="W979" s="1">
        <v>76</v>
      </c>
      <c r="Z979" t="s">
        <v>1323</v>
      </c>
      <c r="AA979" t="e">
        <f>#REF!</f>
        <v>#REF!</v>
      </c>
      <c r="AD979" s="35">
        <v>25</v>
      </c>
      <c r="AE979" s="37">
        <v>5</v>
      </c>
      <c r="AF979" s="37">
        <v>90</v>
      </c>
      <c r="AG979" s="41">
        <v>68750</v>
      </c>
      <c r="AH979" s="41">
        <f t="shared" si="184"/>
        <v>25005</v>
      </c>
      <c r="AI979" t="s">
        <v>918</v>
      </c>
    </row>
    <row r="980" spans="1:35" hidden="1" outlineLevel="1">
      <c r="A980" s="26" t="s">
        <v>923</v>
      </c>
      <c r="B980" s="11" t="s">
        <v>939</v>
      </c>
      <c r="E980" s="1">
        <f t="shared" si="175"/>
        <v>32037</v>
      </c>
      <c r="F980" s="1">
        <v>15462</v>
      </c>
      <c r="G980" s="1">
        <v>11763</v>
      </c>
      <c r="H980" s="2"/>
      <c r="I980" s="2">
        <f t="shared" si="176"/>
        <v>0.36716921060024349</v>
      </c>
      <c r="J980" s="10">
        <f t="shared" si="177"/>
        <v>2</v>
      </c>
      <c r="K980" s="9">
        <f t="shared" si="178"/>
        <v>3</v>
      </c>
      <c r="L980" s="8">
        <f t="shared" si="179"/>
        <v>1</v>
      </c>
      <c r="M980" s="2">
        <f t="shared" si="180"/>
        <v>0.35995879764022848</v>
      </c>
      <c r="N980" s="2">
        <f t="shared" si="181"/>
        <v>8.6837094609357929E-2</v>
      </c>
      <c r="O980" s="2">
        <f t="shared" si="182"/>
        <v>0.55320410775041362</v>
      </c>
      <c r="P980" s="2">
        <f t="shared" si="183"/>
        <v>-1.1102230246251565E-16</v>
      </c>
      <c r="Q980" s="1">
        <v>11532</v>
      </c>
      <c r="R980" s="1">
        <v>2782</v>
      </c>
      <c r="S980" s="1">
        <v>17723</v>
      </c>
      <c r="W980" s="1">
        <v>237</v>
      </c>
      <c r="Z980" t="s">
        <v>1323</v>
      </c>
      <c r="AA980" t="e">
        <f>#REF!</f>
        <v>#REF!</v>
      </c>
      <c r="AD980" s="35">
        <v>25</v>
      </c>
      <c r="AE980" s="37">
        <v>5</v>
      </c>
      <c r="AF980" s="37">
        <v>95</v>
      </c>
      <c r="AG980" s="41">
        <v>69170</v>
      </c>
      <c r="AH980" s="41">
        <f t="shared" si="184"/>
        <v>25005</v>
      </c>
      <c r="AI980" t="s">
        <v>2943</v>
      </c>
    </row>
    <row r="981" spans="1:35" hidden="1" outlineLevel="1">
      <c r="A981" s="26" t="s">
        <v>178</v>
      </c>
      <c r="B981" s="11" t="s">
        <v>939</v>
      </c>
      <c r="E981" s="1">
        <f t="shared" si="175"/>
        <v>4801</v>
      </c>
      <c r="F981" s="1">
        <v>2711</v>
      </c>
      <c r="G981" s="1">
        <v>2584</v>
      </c>
      <c r="H981" s="2"/>
      <c r="I981" s="2">
        <f t="shared" si="176"/>
        <v>0.53822120391585082</v>
      </c>
      <c r="J981" s="10">
        <f t="shared" si="177"/>
        <v>2</v>
      </c>
      <c r="K981" s="9">
        <f t="shared" si="178"/>
        <v>3</v>
      </c>
      <c r="L981" s="8">
        <f t="shared" si="179"/>
        <v>1</v>
      </c>
      <c r="M981" s="2">
        <f t="shared" si="180"/>
        <v>0.25494688606540306</v>
      </c>
      <c r="N981" s="2">
        <f t="shared" si="181"/>
        <v>0.12184961466361174</v>
      </c>
      <c r="O981" s="2">
        <f t="shared" si="182"/>
        <v>0.62320349927098517</v>
      </c>
      <c r="P981" s="2">
        <f t="shared" si="183"/>
        <v>0</v>
      </c>
      <c r="Q981" s="1">
        <v>1224</v>
      </c>
      <c r="R981" s="1">
        <v>585</v>
      </c>
      <c r="S981" s="1">
        <v>2992</v>
      </c>
      <c r="W981" s="1">
        <v>46</v>
      </c>
      <c r="Z981" s="11" t="s">
        <v>2820</v>
      </c>
      <c r="AA981" s="11" t="e">
        <f>#REF!</f>
        <v>#REF!</v>
      </c>
      <c r="AD981" s="35">
        <v>25</v>
      </c>
      <c r="AE981" s="37">
        <v>27</v>
      </c>
      <c r="AF981" s="37">
        <v>250</v>
      </c>
      <c r="AG981" s="41">
        <v>69275</v>
      </c>
      <c r="AH981" s="41">
        <f t="shared" si="184"/>
        <v>25027</v>
      </c>
      <c r="AI981" t="s">
        <v>918</v>
      </c>
    </row>
    <row r="982" spans="1:35" hidden="1" outlineLevel="1">
      <c r="A982" s="26" t="s">
        <v>736</v>
      </c>
      <c r="B982" s="11" t="s">
        <v>939</v>
      </c>
      <c r="E982" s="1">
        <f t="shared" si="175"/>
        <v>18867</v>
      </c>
      <c r="F982" s="1">
        <v>11540</v>
      </c>
      <c r="G982" s="1">
        <v>8547</v>
      </c>
      <c r="H982" s="2"/>
      <c r="I982" s="2">
        <f t="shared" si="176"/>
        <v>0.45301319764668468</v>
      </c>
      <c r="J982" s="10">
        <f t="shared" si="177"/>
        <v>2</v>
      </c>
      <c r="K982" s="9">
        <f t="shared" si="178"/>
        <v>3</v>
      </c>
      <c r="L982" s="8">
        <f t="shared" si="179"/>
        <v>1</v>
      </c>
      <c r="M982" s="2">
        <f t="shared" si="180"/>
        <v>0.33338633593046058</v>
      </c>
      <c r="N982" s="2">
        <f t="shared" si="181"/>
        <v>0.12042190067313298</v>
      </c>
      <c r="O982" s="2">
        <f t="shared" si="182"/>
        <v>0.5461917633964064</v>
      </c>
      <c r="P982" s="2">
        <f t="shared" si="183"/>
        <v>1.1102230246251565E-16</v>
      </c>
      <c r="Q982" s="1">
        <v>6290</v>
      </c>
      <c r="R982" s="1">
        <v>2272</v>
      </c>
      <c r="S982" s="1">
        <v>10305</v>
      </c>
      <c r="W982" s="1">
        <v>116</v>
      </c>
      <c r="Z982" t="s">
        <v>2895</v>
      </c>
      <c r="AA982" t="e">
        <f>#REF!</f>
        <v>#REF!</v>
      </c>
      <c r="AD982" s="35">
        <v>25</v>
      </c>
      <c r="AE982" s="37">
        <v>17</v>
      </c>
      <c r="AF982" s="37">
        <v>215</v>
      </c>
      <c r="AG982" s="41">
        <v>69415</v>
      </c>
      <c r="AH982" s="41">
        <f t="shared" si="184"/>
        <v>25017</v>
      </c>
      <c r="AI982" t="s">
        <v>918</v>
      </c>
    </row>
    <row r="983" spans="1:35" hidden="1" outlineLevel="1">
      <c r="A983" s="26" t="s">
        <v>2627</v>
      </c>
      <c r="B983" s="11" t="s">
        <v>939</v>
      </c>
      <c r="E983" s="1">
        <f t="shared" si="175"/>
        <v>2832</v>
      </c>
      <c r="F983" s="1">
        <v>1728</v>
      </c>
      <c r="G983" s="1">
        <v>1672</v>
      </c>
      <c r="H983" s="2"/>
      <c r="I983" s="2">
        <f t="shared" si="176"/>
        <v>0.59039548022598876</v>
      </c>
      <c r="J983" s="10">
        <f t="shared" si="177"/>
        <v>2</v>
      </c>
      <c r="K983" s="9">
        <f t="shared" si="178"/>
        <v>3</v>
      </c>
      <c r="L983" s="8">
        <f t="shared" si="179"/>
        <v>1</v>
      </c>
      <c r="M983" s="2">
        <f t="shared" si="180"/>
        <v>0.3594632768361582</v>
      </c>
      <c r="N983" s="2">
        <f t="shared" si="181"/>
        <v>0.12676553672316385</v>
      </c>
      <c r="O983" s="2">
        <f t="shared" si="182"/>
        <v>0.51377118644067798</v>
      </c>
      <c r="P983" s="2">
        <f t="shared" si="183"/>
        <v>0</v>
      </c>
      <c r="Q983" s="1">
        <v>1018</v>
      </c>
      <c r="R983" s="1">
        <v>359</v>
      </c>
      <c r="S983" s="1">
        <v>1455</v>
      </c>
      <c r="W983" s="1">
        <v>32</v>
      </c>
      <c r="Z983" t="s">
        <v>790</v>
      </c>
      <c r="AA983" t="e">
        <f>#REF!</f>
        <v>#REF!</v>
      </c>
      <c r="AD983" s="35">
        <v>25</v>
      </c>
      <c r="AE983" s="37">
        <v>7</v>
      </c>
      <c r="AF983" s="37">
        <v>30</v>
      </c>
      <c r="AG983" s="41">
        <v>69940</v>
      </c>
      <c r="AH983" s="41">
        <f t="shared" si="184"/>
        <v>25007</v>
      </c>
      <c r="AI983" t="s">
        <v>918</v>
      </c>
    </row>
    <row r="984" spans="1:35" hidden="1" outlineLevel="1">
      <c r="A984" s="26" t="s">
        <v>2227</v>
      </c>
      <c r="B984" s="11" t="s">
        <v>939</v>
      </c>
      <c r="E984" s="1">
        <f t="shared" si="175"/>
        <v>304</v>
      </c>
      <c r="F984" s="1">
        <v>188</v>
      </c>
      <c r="G984" s="1">
        <v>166</v>
      </c>
      <c r="H984" s="2"/>
      <c r="I984" s="2">
        <f t="shared" si="176"/>
        <v>0.54605263157894735</v>
      </c>
      <c r="J984" s="10">
        <f t="shared" si="177"/>
        <v>3</v>
      </c>
      <c r="K984" s="9">
        <f t="shared" si="178"/>
        <v>2</v>
      </c>
      <c r="L984" s="8">
        <f t="shared" si="179"/>
        <v>1</v>
      </c>
      <c r="M984" s="2">
        <f t="shared" si="180"/>
        <v>0.20065789473684212</v>
      </c>
      <c r="N984" s="2">
        <f t="shared" si="181"/>
        <v>0.24671052631578946</v>
      </c>
      <c r="O984" s="2">
        <f t="shared" si="182"/>
        <v>0.55263157894736847</v>
      </c>
      <c r="P984" s="2">
        <f t="shared" si="183"/>
        <v>-1.1102230246251565E-16</v>
      </c>
      <c r="Q984" s="1">
        <v>61</v>
      </c>
      <c r="R984" s="1">
        <v>75</v>
      </c>
      <c r="S984" s="1">
        <v>168</v>
      </c>
      <c r="W984" s="1">
        <v>0</v>
      </c>
      <c r="Z984" t="s">
        <v>1058</v>
      </c>
      <c r="AA984" t="e">
        <f>#REF!</f>
        <v>#REF!</v>
      </c>
      <c r="AD984" s="35">
        <v>25</v>
      </c>
      <c r="AE984" s="37">
        <v>13</v>
      </c>
      <c r="AF984" s="37">
        <v>95</v>
      </c>
      <c r="AG984" s="41">
        <v>70045</v>
      </c>
      <c r="AH984" s="41">
        <f t="shared" si="184"/>
        <v>25013</v>
      </c>
      <c r="AI984" t="s">
        <v>918</v>
      </c>
    </row>
    <row r="985" spans="1:35" hidden="1" outlineLevel="1">
      <c r="A985" s="26" t="s">
        <v>2190</v>
      </c>
      <c r="B985" s="11" t="s">
        <v>939</v>
      </c>
      <c r="E985" s="1">
        <f t="shared" si="175"/>
        <v>4133</v>
      </c>
      <c r="F985" s="1">
        <v>3098</v>
      </c>
      <c r="G985" s="1">
        <v>2941</v>
      </c>
      <c r="H985" s="2"/>
      <c r="I985" s="2">
        <f t="shared" si="176"/>
        <v>0.71158964432615535</v>
      </c>
      <c r="J985" s="10">
        <f t="shared" si="177"/>
        <v>3</v>
      </c>
      <c r="K985" s="9">
        <f t="shared" si="178"/>
        <v>2</v>
      </c>
      <c r="L985" s="8">
        <f t="shared" si="179"/>
        <v>1</v>
      </c>
      <c r="M985" s="2">
        <f t="shared" si="180"/>
        <v>0.17832083232518753</v>
      </c>
      <c r="N985" s="2">
        <f t="shared" si="181"/>
        <v>0.22985724655214129</v>
      </c>
      <c r="O985" s="2">
        <f t="shared" si="182"/>
        <v>0.59182192112267118</v>
      </c>
      <c r="P985" s="2">
        <f t="shared" si="183"/>
        <v>0</v>
      </c>
      <c r="Q985" s="1">
        <v>737</v>
      </c>
      <c r="R985" s="1">
        <v>950</v>
      </c>
      <c r="S985" s="1">
        <v>2446</v>
      </c>
      <c r="W985" s="1">
        <v>10</v>
      </c>
      <c r="Z985" t="s">
        <v>2532</v>
      </c>
      <c r="AA985" t="e">
        <f>#REF!</f>
        <v>#REF!</v>
      </c>
      <c r="AD985" s="35">
        <v>25</v>
      </c>
      <c r="AE985" s="37">
        <v>9</v>
      </c>
      <c r="AF985" s="37">
        <v>160</v>
      </c>
      <c r="AG985" s="41">
        <v>70150</v>
      </c>
      <c r="AH985" s="41">
        <f t="shared" si="184"/>
        <v>25009</v>
      </c>
      <c r="AI985" t="s">
        <v>918</v>
      </c>
    </row>
    <row r="986" spans="1:35" hidden="1" outlineLevel="1">
      <c r="A986" s="26" t="s">
        <v>1902</v>
      </c>
      <c r="B986" s="11" t="s">
        <v>939</v>
      </c>
      <c r="E986" s="1">
        <f t="shared" si="175"/>
        <v>5753</v>
      </c>
      <c r="F986" s="1">
        <v>3390</v>
      </c>
      <c r="G986" s="1">
        <v>3036</v>
      </c>
      <c r="H986" s="2"/>
      <c r="I986" s="2">
        <f t="shared" si="176"/>
        <v>0.52772466539196938</v>
      </c>
      <c r="J986" s="10">
        <f t="shared" si="177"/>
        <v>2</v>
      </c>
      <c r="K986" s="9">
        <f t="shared" si="178"/>
        <v>3</v>
      </c>
      <c r="L986" s="8">
        <f t="shared" si="179"/>
        <v>1</v>
      </c>
      <c r="M986" s="2">
        <f t="shared" si="180"/>
        <v>0.18373022770728314</v>
      </c>
      <c r="N986" s="2">
        <f t="shared" si="181"/>
        <v>0.17469146532244045</v>
      </c>
      <c r="O986" s="2">
        <f t="shared" si="182"/>
        <v>0.6415783069702764</v>
      </c>
      <c r="P986" s="2">
        <f t="shared" si="183"/>
        <v>-1.1102230246251565E-16</v>
      </c>
      <c r="Q986" s="1">
        <v>1057</v>
      </c>
      <c r="R986" s="1">
        <v>1005</v>
      </c>
      <c r="S986" s="1">
        <v>3691</v>
      </c>
      <c r="W986" s="1">
        <v>65</v>
      </c>
      <c r="Z986" t="s">
        <v>2895</v>
      </c>
      <c r="AA986" t="e">
        <f>#REF!</f>
        <v>#REF!</v>
      </c>
      <c r="AD986" s="35">
        <v>25</v>
      </c>
      <c r="AE986" s="37">
        <v>17</v>
      </c>
      <c r="AF986" s="37">
        <v>220</v>
      </c>
      <c r="AG986" s="41">
        <v>70360</v>
      </c>
      <c r="AH986" s="41">
        <f t="shared" si="184"/>
        <v>25017</v>
      </c>
      <c r="AI986" t="s">
        <v>918</v>
      </c>
    </row>
    <row r="987" spans="1:35" hidden="1" outlineLevel="1">
      <c r="A987" s="26" t="s">
        <v>2443</v>
      </c>
      <c r="B987" s="11" t="s">
        <v>939</v>
      </c>
      <c r="E987" s="1">
        <f t="shared" si="175"/>
        <v>1694</v>
      </c>
      <c r="F987" s="1">
        <v>1224</v>
      </c>
      <c r="G987" s="1">
        <v>1199</v>
      </c>
      <c r="H987" s="2"/>
      <c r="I987" s="2">
        <f t="shared" si="176"/>
        <v>0.70779220779220775</v>
      </c>
      <c r="J987" s="10">
        <f t="shared" si="177"/>
        <v>2</v>
      </c>
      <c r="K987" s="9">
        <f t="shared" si="178"/>
        <v>3</v>
      </c>
      <c r="L987" s="8">
        <f t="shared" si="179"/>
        <v>1</v>
      </c>
      <c r="M987" s="2">
        <f t="shared" si="180"/>
        <v>0.3689492325855962</v>
      </c>
      <c r="N987" s="2">
        <f t="shared" si="181"/>
        <v>9.6221959858323491E-2</v>
      </c>
      <c r="O987" s="2">
        <f t="shared" si="182"/>
        <v>0.53482880755608031</v>
      </c>
      <c r="P987" s="2">
        <f t="shared" si="183"/>
        <v>0</v>
      </c>
      <c r="Q987" s="1">
        <v>625</v>
      </c>
      <c r="R987" s="1">
        <v>163</v>
      </c>
      <c r="S987" s="1">
        <v>906</v>
      </c>
      <c r="W987" s="1">
        <v>11</v>
      </c>
      <c r="Z987" t="s">
        <v>1926</v>
      </c>
      <c r="AA987" t="e">
        <f>#REF!</f>
        <v>#REF!</v>
      </c>
      <c r="AD987" s="35">
        <v>25</v>
      </c>
      <c r="AE987" s="37">
        <v>1</v>
      </c>
      <c r="AF987" s="37">
        <v>65</v>
      </c>
      <c r="AG987" s="41">
        <v>70605</v>
      </c>
      <c r="AH987" s="41">
        <f t="shared" si="184"/>
        <v>25001</v>
      </c>
      <c r="AI987" t="s">
        <v>918</v>
      </c>
    </row>
    <row r="988" spans="1:35" hidden="1" outlineLevel="1">
      <c r="A988" s="26" t="s">
        <v>1212</v>
      </c>
      <c r="B988" s="11" t="s">
        <v>939</v>
      </c>
      <c r="E988" s="1">
        <f t="shared" si="175"/>
        <v>7292</v>
      </c>
      <c r="F988" s="1">
        <v>4345</v>
      </c>
      <c r="G988" s="1">
        <v>3140</v>
      </c>
      <c r="H988" s="2"/>
      <c r="I988" s="2">
        <f t="shared" si="176"/>
        <v>0.43060888645090512</v>
      </c>
      <c r="J988" s="10">
        <f t="shared" si="177"/>
        <v>2</v>
      </c>
      <c r="K988" s="9">
        <f t="shared" si="178"/>
        <v>3</v>
      </c>
      <c r="L988" s="8">
        <f t="shared" si="179"/>
        <v>1</v>
      </c>
      <c r="M988" s="2">
        <f t="shared" si="180"/>
        <v>0.26124520021941855</v>
      </c>
      <c r="N988" s="2">
        <f t="shared" si="181"/>
        <v>0.1413878222709819</v>
      </c>
      <c r="O988" s="2">
        <f t="shared" si="182"/>
        <v>0.59736697750959955</v>
      </c>
      <c r="P988" s="2">
        <f t="shared" si="183"/>
        <v>0</v>
      </c>
      <c r="Q988" s="1">
        <v>1905</v>
      </c>
      <c r="R988" s="1">
        <v>1031</v>
      </c>
      <c r="S988" s="1">
        <v>4356</v>
      </c>
      <c r="W988" s="1">
        <v>59</v>
      </c>
      <c r="Z988" t="s">
        <v>2895</v>
      </c>
      <c r="AA988" t="e">
        <f>#REF!</f>
        <v>#REF!</v>
      </c>
      <c r="AD988" s="35">
        <v>25</v>
      </c>
      <c r="AE988" s="37">
        <v>17</v>
      </c>
      <c r="AF988" s="37">
        <v>225</v>
      </c>
      <c r="AG988" s="41">
        <v>71025</v>
      </c>
      <c r="AH988" s="41">
        <f t="shared" si="184"/>
        <v>25017</v>
      </c>
      <c r="AI988" t="s">
        <v>918</v>
      </c>
    </row>
    <row r="989" spans="1:35" hidden="1" outlineLevel="1">
      <c r="A989" s="26" t="s">
        <v>1937</v>
      </c>
      <c r="B989" s="11" t="s">
        <v>939</v>
      </c>
      <c r="E989" s="1">
        <f t="shared" si="175"/>
        <v>272</v>
      </c>
      <c r="F989" s="1">
        <v>196</v>
      </c>
      <c r="G989" s="1">
        <v>188</v>
      </c>
      <c r="H989" s="2"/>
      <c r="I989" s="2">
        <f t="shared" si="176"/>
        <v>0.69117647058823528</v>
      </c>
      <c r="J989" s="10">
        <f t="shared" si="177"/>
        <v>2</v>
      </c>
      <c r="K989" s="9">
        <f t="shared" si="178"/>
        <v>3</v>
      </c>
      <c r="L989" s="8">
        <f t="shared" si="179"/>
        <v>1</v>
      </c>
      <c r="M989" s="2">
        <f t="shared" si="180"/>
        <v>0.23897058823529413</v>
      </c>
      <c r="N989" s="2">
        <f t="shared" si="181"/>
        <v>0.10661764705882353</v>
      </c>
      <c r="O989" s="2">
        <f t="shared" si="182"/>
        <v>0.65441176470588236</v>
      </c>
      <c r="P989" s="2">
        <f t="shared" si="183"/>
        <v>0</v>
      </c>
      <c r="Q989" s="1">
        <v>65</v>
      </c>
      <c r="R989" s="1">
        <v>29</v>
      </c>
      <c r="S989" s="1">
        <v>178</v>
      </c>
      <c r="W989" s="1">
        <v>2</v>
      </c>
      <c r="Z989" t="s">
        <v>2305</v>
      </c>
      <c r="AA989" t="e">
        <f>#REF!</f>
        <v>#REF!</v>
      </c>
      <c r="AD989" s="35">
        <v>25</v>
      </c>
      <c r="AE989" s="37">
        <v>3</v>
      </c>
      <c r="AF989" s="37">
        <v>140</v>
      </c>
      <c r="AG989" s="41">
        <v>71095</v>
      </c>
      <c r="AH989" s="41">
        <f t="shared" si="184"/>
        <v>25003</v>
      </c>
      <c r="AI989" t="s">
        <v>918</v>
      </c>
    </row>
    <row r="990" spans="1:35" hidden="1" outlineLevel="1">
      <c r="A990" s="26" t="s">
        <v>751</v>
      </c>
      <c r="B990" s="11" t="s">
        <v>939</v>
      </c>
      <c r="E990" s="1">
        <f t="shared" si="175"/>
        <v>4562</v>
      </c>
      <c r="F990" s="1">
        <v>2907</v>
      </c>
      <c r="G990" s="1">
        <v>2000</v>
      </c>
      <c r="H990" s="2"/>
      <c r="I990" s="2">
        <f t="shared" si="176"/>
        <v>0.43840420868040331</v>
      </c>
      <c r="J990" s="10">
        <f t="shared" si="177"/>
        <v>2</v>
      </c>
      <c r="K990" s="9">
        <f t="shared" si="178"/>
        <v>3</v>
      </c>
      <c r="L990" s="8">
        <f t="shared" si="179"/>
        <v>1</v>
      </c>
      <c r="M990" s="2">
        <f t="shared" si="180"/>
        <v>0.21306444541867603</v>
      </c>
      <c r="N990" s="2">
        <f t="shared" si="181"/>
        <v>0.17404647084612013</v>
      </c>
      <c r="O990" s="2">
        <f t="shared" si="182"/>
        <v>0.6128890837352039</v>
      </c>
      <c r="P990" s="2">
        <f t="shared" si="183"/>
        <v>-1.1102230246251565E-16</v>
      </c>
      <c r="Q990" s="1">
        <v>972</v>
      </c>
      <c r="R990" s="1">
        <v>794</v>
      </c>
      <c r="S990" s="1">
        <v>2796</v>
      </c>
      <c r="W990" s="1">
        <v>36</v>
      </c>
      <c r="Z990" s="11" t="s">
        <v>2820</v>
      </c>
      <c r="AA990" s="11" t="e">
        <f>#REF!</f>
        <v>#REF!</v>
      </c>
      <c r="AD990" s="35">
        <v>25</v>
      </c>
      <c r="AE990" s="37">
        <v>27</v>
      </c>
      <c r="AF990" s="37">
        <v>255</v>
      </c>
      <c r="AG990" s="41">
        <v>71480</v>
      </c>
      <c r="AH990" s="41">
        <f t="shared" si="184"/>
        <v>25027</v>
      </c>
      <c r="AI990" t="s">
        <v>918</v>
      </c>
    </row>
    <row r="991" spans="1:35" hidden="1" outlineLevel="1">
      <c r="A991" s="26" t="s">
        <v>1290</v>
      </c>
      <c r="B991" s="11" t="s">
        <v>939</v>
      </c>
      <c r="E991" s="1">
        <f t="shared" si="175"/>
        <v>8760</v>
      </c>
      <c r="F991" s="1">
        <v>5035</v>
      </c>
      <c r="G991" s="1">
        <v>3550</v>
      </c>
      <c r="H991" s="2"/>
      <c r="I991" s="2">
        <f t="shared" si="176"/>
        <v>0.40525114155251141</v>
      </c>
      <c r="J991" s="10">
        <f t="shared" si="177"/>
        <v>2</v>
      </c>
      <c r="K991" s="9">
        <f t="shared" si="178"/>
        <v>3</v>
      </c>
      <c r="L991" s="8">
        <f t="shared" si="179"/>
        <v>1</v>
      </c>
      <c r="M991" s="2">
        <f t="shared" si="180"/>
        <v>0.25468036529680366</v>
      </c>
      <c r="N991" s="2">
        <f t="shared" si="181"/>
        <v>0.15228310502283104</v>
      </c>
      <c r="O991" s="2">
        <f t="shared" si="182"/>
        <v>0.59303652968036524</v>
      </c>
      <c r="P991" s="2">
        <f t="shared" si="183"/>
        <v>0</v>
      </c>
      <c r="Q991" s="1">
        <v>2231</v>
      </c>
      <c r="R991" s="1">
        <v>1334</v>
      </c>
      <c r="S991" s="1">
        <v>5195</v>
      </c>
      <c r="W991" s="1">
        <v>98</v>
      </c>
      <c r="Z991" s="11" t="s">
        <v>2820</v>
      </c>
      <c r="AA991" s="11" t="e">
        <f>#REF!</f>
        <v>#REF!</v>
      </c>
      <c r="AD991" s="35">
        <v>25</v>
      </c>
      <c r="AE991" s="37">
        <v>27</v>
      </c>
      <c r="AF991" s="37">
        <v>260</v>
      </c>
      <c r="AG991" s="41">
        <v>71620</v>
      </c>
      <c r="AH991" s="41">
        <f t="shared" si="184"/>
        <v>25027</v>
      </c>
      <c r="AI991" t="s">
        <v>918</v>
      </c>
    </row>
    <row r="992" spans="1:35" hidden="1" outlineLevel="1">
      <c r="A992" s="26" t="s">
        <v>378</v>
      </c>
      <c r="B992" s="11" t="s">
        <v>939</v>
      </c>
      <c r="E992" s="1">
        <f t="shared" si="175"/>
        <v>16728</v>
      </c>
      <c r="F992" s="1">
        <v>11088</v>
      </c>
      <c r="G992" s="1">
        <v>10352</v>
      </c>
      <c r="H992" s="2"/>
      <c r="I992" s="2">
        <f t="shared" si="176"/>
        <v>0.61884265901482549</v>
      </c>
      <c r="J992" s="10">
        <f t="shared" si="177"/>
        <v>2</v>
      </c>
      <c r="K992" s="9">
        <f t="shared" si="178"/>
        <v>3</v>
      </c>
      <c r="L992" s="8">
        <f t="shared" si="179"/>
        <v>1</v>
      </c>
      <c r="M992" s="2">
        <f t="shared" si="180"/>
        <v>0.34528933524629363</v>
      </c>
      <c r="N992" s="2">
        <f t="shared" si="181"/>
        <v>0.13791248206599713</v>
      </c>
      <c r="O992" s="2">
        <f t="shared" si="182"/>
        <v>0.51679818268770927</v>
      </c>
      <c r="P992" s="2">
        <f t="shared" si="183"/>
        <v>0</v>
      </c>
      <c r="Q992" s="1">
        <v>5776</v>
      </c>
      <c r="R992" s="1">
        <v>2307</v>
      </c>
      <c r="S992" s="1">
        <v>8645</v>
      </c>
      <c r="W992" s="1">
        <v>114</v>
      </c>
      <c r="Z992" t="s">
        <v>2895</v>
      </c>
      <c r="AA992" t="e">
        <f>#REF!</f>
        <v>#REF!</v>
      </c>
      <c r="AD992" s="35">
        <v>25</v>
      </c>
      <c r="AE992" s="37">
        <v>17</v>
      </c>
      <c r="AF992" s="37">
        <v>230</v>
      </c>
      <c r="AG992" s="41">
        <v>72215</v>
      </c>
      <c r="AH992" s="41">
        <f t="shared" si="184"/>
        <v>25017</v>
      </c>
      <c r="AI992" t="s">
        <v>918</v>
      </c>
    </row>
    <row r="993" spans="1:35" hidden="1" outlineLevel="1">
      <c r="A993" s="26" t="s">
        <v>4</v>
      </c>
      <c r="B993" s="11" t="s">
        <v>939</v>
      </c>
      <c r="E993" s="1">
        <f t="shared" si="175"/>
        <v>1192</v>
      </c>
      <c r="F993" s="1">
        <v>716</v>
      </c>
      <c r="G993" s="1">
        <v>568</v>
      </c>
      <c r="H993" s="2"/>
      <c r="I993" s="2">
        <f t="shared" si="176"/>
        <v>0.47651006711409394</v>
      </c>
      <c r="J993" s="10">
        <f t="shared" si="177"/>
        <v>2</v>
      </c>
      <c r="K993" s="9">
        <f t="shared" si="178"/>
        <v>3</v>
      </c>
      <c r="L993" s="8">
        <f t="shared" si="179"/>
        <v>1</v>
      </c>
      <c r="M993" s="2">
        <f t="shared" si="180"/>
        <v>0.22818791946308725</v>
      </c>
      <c r="N993" s="2">
        <f t="shared" si="181"/>
        <v>0.13506711409395974</v>
      </c>
      <c r="O993" s="2">
        <f t="shared" si="182"/>
        <v>0.63674496644295298</v>
      </c>
      <c r="P993" s="2">
        <f t="shared" si="183"/>
        <v>0</v>
      </c>
      <c r="Q993" s="1">
        <v>272</v>
      </c>
      <c r="R993" s="1">
        <v>161</v>
      </c>
      <c r="S993" s="1">
        <v>759</v>
      </c>
      <c r="W993" s="1">
        <v>11</v>
      </c>
      <c r="Z993" t="s">
        <v>1058</v>
      </c>
      <c r="AA993" t="e">
        <f>#REF!</f>
        <v>#REF!</v>
      </c>
      <c r="AD993" s="35">
        <v>25</v>
      </c>
      <c r="AE993" s="37">
        <v>13</v>
      </c>
      <c r="AF993" s="37">
        <v>100</v>
      </c>
      <c r="AG993" s="41">
        <v>72390</v>
      </c>
      <c r="AH993" s="41">
        <f t="shared" si="184"/>
        <v>25013</v>
      </c>
      <c r="AI993" t="s">
        <v>918</v>
      </c>
    </row>
    <row r="994" spans="1:35" hidden="1" outlineLevel="1">
      <c r="A994" s="26" t="s">
        <v>542</v>
      </c>
      <c r="B994" s="11" t="s">
        <v>939</v>
      </c>
      <c r="E994" s="1">
        <f t="shared" si="175"/>
        <v>15578</v>
      </c>
      <c r="F994" s="1">
        <v>10223</v>
      </c>
      <c r="G994" s="1">
        <v>9663</v>
      </c>
      <c r="H994" s="2"/>
      <c r="I994" s="2">
        <f t="shared" si="176"/>
        <v>0.62029785595069975</v>
      </c>
      <c r="J994" s="10">
        <f t="shared" si="177"/>
        <v>2</v>
      </c>
      <c r="K994" s="9">
        <f t="shared" si="178"/>
        <v>3</v>
      </c>
      <c r="L994" s="8">
        <f t="shared" si="179"/>
        <v>1</v>
      </c>
      <c r="M994" s="2">
        <f t="shared" si="180"/>
        <v>0.27551675439722684</v>
      </c>
      <c r="N994" s="2">
        <f t="shared" si="181"/>
        <v>0.15001925792784696</v>
      </c>
      <c r="O994" s="2">
        <f t="shared" si="182"/>
        <v>0.57446398767492612</v>
      </c>
      <c r="P994" s="2">
        <f t="shared" si="183"/>
        <v>1.1102230246251565E-16</v>
      </c>
      <c r="Q994" s="1">
        <v>4292</v>
      </c>
      <c r="R994" s="1">
        <v>2337</v>
      </c>
      <c r="S994" s="1">
        <v>8949</v>
      </c>
      <c r="W994" s="1">
        <v>55</v>
      </c>
      <c r="Z994" t="s">
        <v>981</v>
      </c>
      <c r="AA994" t="e">
        <f>#REF!</f>
        <v>#REF!</v>
      </c>
      <c r="AD994" s="35">
        <v>25</v>
      </c>
      <c r="AE994" s="37">
        <v>21</v>
      </c>
      <c r="AF994" s="37">
        <v>120</v>
      </c>
      <c r="AG994" s="41">
        <v>72495</v>
      </c>
      <c r="AH994" s="41">
        <f t="shared" si="184"/>
        <v>25021</v>
      </c>
      <c r="AI994" t="s">
        <v>918</v>
      </c>
    </row>
    <row r="995" spans="1:35" hidden="1" outlineLevel="1">
      <c r="A995" s="26" t="s">
        <v>428</v>
      </c>
      <c r="B995" s="11" t="s">
        <v>939</v>
      </c>
      <c r="E995" s="1">
        <f t="shared" si="175"/>
        <v>32015</v>
      </c>
      <c r="F995" s="1">
        <v>16785</v>
      </c>
      <c r="G995" s="1">
        <v>12760</v>
      </c>
      <c r="H995" s="2"/>
      <c r="I995" s="2">
        <f t="shared" si="176"/>
        <v>0.39856317351241605</v>
      </c>
      <c r="J995" s="10">
        <f t="shared" si="177"/>
        <v>2</v>
      </c>
      <c r="K995" s="9">
        <f t="shared" si="178"/>
        <v>3</v>
      </c>
      <c r="L995" s="8">
        <f t="shared" si="179"/>
        <v>1</v>
      </c>
      <c r="M995" s="2">
        <f t="shared" si="180"/>
        <v>0.36083086053412461</v>
      </c>
      <c r="N995" s="2">
        <f t="shared" si="181"/>
        <v>0.1029205060128065</v>
      </c>
      <c r="O995" s="2">
        <f t="shared" si="182"/>
        <v>0.53624863345306883</v>
      </c>
      <c r="P995" s="2">
        <f t="shared" si="183"/>
        <v>1.1102230246251565E-16</v>
      </c>
      <c r="Q995" s="1">
        <v>11552</v>
      </c>
      <c r="R995" s="1">
        <v>3295</v>
      </c>
      <c r="S995" s="1">
        <v>17168</v>
      </c>
      <c r="W995" s="1">
        <v>326</v>
      </c>
      <c r="Z995" t="s">
        <v>2895</v>
      </c>
      <c r="AA995" t="e">
        <f>#REF!</f>
        <v>#REF!</v>
      </c>
      <c r="AD995" s="35">
        <v>25</v>
      </c>
      <c r="AE995" s="37">
        <v>17</v>
      </c>
      <c r="AF995" s="37">
        <v>235</v>
      </c>
      <c r="AG995" s="41">
        <v>72600</v>
      </c>
      <c r="AH995" s="41">
        <f t="shared" si="184"/>
        <v>25017</v>
      </c>
      <c r="AI995" t="s">
        <v>2943</v>
      </c>
    </row>
    <row r="996" spans="1:35" hidden="1" outlineLevel="1">
      <c r="A996" s="26" t="s">
        <v>2803</v>
      </c>
      <c r="B996" s="11" t="s">
        <v>939</v>
      </c>
      <c r="E996" s="1">
        <f t="shared" si="175"/>
        <v>5860</v>
      </c>
      <c r="F996" s="1">
        <v>3227</v>
      </c>
      <c r="G996" s="1">
        <v>2990</v>
      </c>
      <c r="H996" s="2"/>
      <c r="I996" s="2">
        <f t="shared" si="176"/>
        <v>0.51023890784982939</v>
      </c>
      <c r="J996" s="10">
        <f t="shared" si="177"/>
        <v>2</v>
      </c>
      <c r="K996" s="9">
        <f t="shared" si="178"/>
        <v>3</v>
      </c>
      <c r="L996" s="8">
        <f t="shared" si="179"/>
        <v>1</v>
      </c>
      <c r="M996" s="2">
        <f t="shared" si="180"/>
        <v>0.35955631399317406</v>
      </c>
      <c r="N996" s="2">
        <f t="shared" si="181"/>
        <v>0.11996587030716724</v>
      </c>
      <c r="O996" s="2">
        <f t="shared" si="182"/>
        <v>0.52047781569965867</v>
      </c>
      <c r="P996" s="2">
        <f t="shared" si="183"/>
        <v>0</v>
      </c>
      <c r="Q996" s="1">
        <v>2107</v>
      </c>
      <c r="R996" s="1">
        <v>703</v>
      </c>
      <c r="S996" s="1">
        <v>3050</v>
      </c>
      <c r="W996" s="1">
        <v>45</v>
      </c>
      <c r="Z996" t="s">
        <v>333</v>
      </c>
      <c r="AA996" t="e">
        <f>#REF!</f>
        <v>#REF!</v>
      </c>
      <c r="AD996" s="35">
        <v>25</v>
      </c>
      <c r="AE996" s="37">
        <v>15</v>
      </c>
      <c r="AF996" s="37">
        <v>85</v>
      </c>
      <c r="AG996" s="41">
        <v>72880</v>
      </c>
      <c r="AH996" s="41">
        <f t="shared" si="184"/>
        <v>25015</v>
      </c>
      <c r="AI996" t="s">
        <v>918</v>
      </c>
    </row>
    <row r="997" spans="1:35" hidden="1" outlineLevel="1">
      <c r="A997" s="26" t="s">
        <v>423</v>
      </c>
      <c r="B997" s="11" t="s">
        <v>939</v>
      </c>
      <c r="E997" s="1">
        <f t="shared" si="175"/>
        <v>13878</v>
      </c>
      <c r="F997" s="1">
        <v>7747</v>
      </c>
      <c r="G997" s="1">
        <v>6152</v>
      </c>
      <c r="H997" s="2"/>
      <c r="I997" s="2">
        <f t="shared" si="176"/>
        <v>0.44329154056780518</v>
      </c>
      <c r="J997" s="10">
        <f t="shared" si="177"/>
        <v>2</v>
      </c>
      <c r="K997" s="9">
        <f t="shared" si="178"/>
        <v>3</v>
      </c>
      <c r="L997" s="8">
        <f t="shared" si="179"/>
        <v>1</v>
      </c>
      <c r="M997" s="2">
        <f t="shared" si="180"/>
        <v>0.27943507710044674</v>
      </c>
      <c r="N997" s="2">
        <f t="shared" si="181"/>
        <v>0.12588269203055194</v>
      </c>
      <c r="O997" s="2">
        <f t="shared" si="182"/>
        <v>0.59468223086900129</v>
      </c>
      <c r="P997" s="2">
        <f t="shared" si="183"/>
        <v>0</v>
      </c>
      <c r="Q997" s="1">
        <v>3878</v>
      </c>
      <c r="R997" s="1">
        <v>1747</v>
      </c>
      <c r="S997" s="1">
        <v>8253</v>
      </c>
      <c r="W997" s="1">
        <v>137</v>
      </c>
      <c r="Z997" t="s">
        <v>2776</v>
      </c>
      <c r="AA997" t="e">
        <f>#REF!</f>
        <v>#REF!</v>
      </c>
      <c r="AD997" s="35">
        <v>25</v>
      </c>
      <c r="AE997" s="37">
        <v>23</v>
      </c>
      <c r="AF997" s="37">
        <v>125</v>
      </c>
      <c r="AG997" s="41">
        <v>72985</v>
      </c>
      <c r="AH997" s="41">
        <f t="shared" si="184"/>
        <v>25023</v>
      </c>
      <c r="AI997" t="s">
        <v>918</v>
      </c>
    </row>
    <row r="998" spans="1:35" hidden="1" outlineLevel="1">
      <c r="A998" s="26" t="s">
        <v>2267</v>
      </c>
      <c r="B998" s="11" t="s">
        <v>939</v>
      </c>
      <c r="E998" s="1">
        <f t="shared" si="175"/>
        <v>2894</v>
      </c>
      <c r="F998" s="1">
        <v>1662</v>
      </c>
      <c r="G998" s="1">
        <v>1334</v>
      </c>
      <c r="H998" s="2"/>
      <c r="I998" s="2">
        <f t="shared" si="176"/>
        <v>0.46095369730476848</v>
      </c>
      <c r="J998" s="10">
        <f t="shared" si="177"/>
        <v>2</v>
      </c>
      <c r="K998" s="9">
        <f t="shared" si="178"/>
        <v>3</v>
      </c>
      <c r="L998" s="8">
        <f t="shared" si="179"/>
        <v>1</v>
      </c>
      <c r="M998" s="2">
        <f t="shared" si="180"/>
        <v>0.29854872149274359</v>
      </c>
      <c r="N998" s="2">
        <f t="shared" si="181"/>
        <v>0.13372494816862474</v>
      </c>
      <c r="O998" s="2">
        <f t="shared" si="182"/>
        <v>0.56772633033863162</v>
      </c>
      <c r="P998" s="2">
        <f t="shared" si="183"/>
        <v>1.1102230246251565E-16</v>
      </c>
      <c r="Q998" s="1">
        <v>864</v>
      </c>
      <c r="R998" s="1">
        <v>387</v>
      </c>
      <c r="S998" s="1">
        <v>1643</v>
      </c>
      <c r="W998" s="1">
        <v>28</v>
      </c>
      <c r="Z998" s="11" t="s">
        <v>2820</v>
      </c>
      <c r="AA998" s="11" t="e">
        <f>#REF!</f>
        <v>#REF!</v>
      </c>
      <c r="AD998" s="35">
        <v>25</v>
      </c>
      <c r="AE998" s="37">
        <v>27</v>
      </c>
      <c r="AF998" s="37">
        <v>265</v>
      </c>
      <c r="AG998" s="41">
        <v>73090</v>
      </c>
      <c r="AH998" s="41">
        <f t="shared" si="184"/>
        <v>25027</v>
      </c>
      <c r="AI998" t="s">
        <v>918</v>
      </c>
    </row>
    <row r="999" spans="1:35" hidden="1" outlineLevel="1">
      <c r="A999" s="26" t="s">
        <v>1452</v>
      </c>
      <c r="B999" s="11" t="s">
        <v>939</v>
      </c>
      <c r="E999" s="1">
        <f t="shared" si="175"/>
        <v>493</v>
      </c>
      <c r="F999" s="1">
        <v>324</v>
      </c>
      <c r="G999" s="1">
        <v>309</v>
      </c>
      <c r="H999" s="2"/>
      <c r="I999" s="2">
        <f t="shared" si="176"/>
        <v>0.62677484787018256</v>
      </c>
      <c r="J999" s="10">
        <f t="shared" si="177"/>
        <v>2</v>
      </c>
      <c r="K999" s="9">
        <f t="shared" si="178"/>
        <v>3</v>
      </c>
      <c r="L999" s="8">
        <f t="shared" si="179"/>
        <v>1</v>
      </c>
      <c r="M999" s="2">
        <f t="shared" si="180"/>
        <v>0.24949290060851928</v>
      </c>
      <c r="N999" s="2">
        <f t="shared" si="181"/>
        <v>0.12778904665314403</v>
      </c>
      <c r="O999" s="2">
        <f t="shared" si="182"/>
        <v>0.62271805273833669</v>
      </c>
      <c r="P999" s="2">
        <f t="shared" si="183"/>
        <v>0</v>
      </c>
      <c r="Q999" s="1">
        <v>123</v>
      </c>
      <c r="R999" s="1">
        <v>63</v>
      </c>
      <c r="S999" s="1">
        <v>307</v>
      </c>
      <c r="W999" s="1">
        <v>1</v>
      </c>
      <c r="Z999" t="s">
        <v>2014</v>
      </c>
      <c r="AA999" t="e">
        <f>#REF!</f>
        <v>#REF!</v>
      </c>
      <c r="AD999" s="35">
        <v>25</v>
      </c>
      <c r="AE999" s="37">
        <v>11</v>
      </c>
      <c r="AF999" s="37">
        <v>120</v>
      </c>
      <c r="AG999" s="41">
        <v>73265</v>
      </c>
      <c r="AH999" s="41">
        <f t="shared" si="184"/>
        <v>25011</v>
      </c>
      <c r="AI999" t="s">
        <v>918</v>
      </c>
    </row>
    <row r="1000" spans="1:35" hidden="1" outlineLevel="1">
      <c r="A1000" s="26" t="s">
        <v>2321</v>
      </c>
      <c r="B1000" s="11" t="s">
        <v>939</v>
      </c>
      <c r="E1000" s="1">
        <f t="shared" si="175"/>
        <v>423</v>
      </c>
      <c r="F1000" s="1">
        <v>255</v>
      </c>
      <c r="G1000" s="1">
        <v>244</v>
      </c>
      <c r="H1000" s="2"/>
      <c r="I1000" s="2">
        <f t="shared" si="176"/>
        <v>0.57683215130023646</v>
      </c>
      <c r="J1000" s="10">
        <f t="shared" si="177"/>
        <v>2</v>
      </c>
      <c r="K1000" s="9">
        <f t="shared" si="178"/>
        <v>3</v>
      </c>
      <c r="L1000" s="8">
        <f t="shared" si="179"/>
        <v>1</v>
      </c>
      <c r="M1000" s="2">
        <f t="shared" si="180"/>
        <v>0.34042553191489361</v>
      </c>
      <c r="N1000" s="2">
        <f t="shared" si="181"/>
        <v>8.2742316784869971E-2</v>
      </c>
      <c r="O1000" s="2">
        <f t="shared" si="182"/>
        <v>0.57683215130023646</v>
      </c>
      <c r="P1000" s="2">
        <f t="shared" si="183"/>
        <v>-1.1102230246251565E-16</v>
      </c>
      <c r="Q1000" s="1">
        <v>144</v>
      </c>
      <c r="R1000" s="1">
        <v>35</v>
      </c>
      <c r="S1000" s="1">
        <v>244</v>
      </c>
      <c r="W1000" s="1">
        <v>1</v>
      </c>
      <c r="Z1000" t="s">
        <v>2305</v>
      </c>
      <c r="AA1000" t="e">
        <f>#REF!</f>
        <v>#REF!</v>
      </c>
      <c r="AD1000" s="35">
        <v>25</v>
      </c>
      <c r="AE1000" s="37">
        <v>3</v>
      </c>
      <c r="AF1000" s="37">
        <v>145</v>
      </c>
      <c r="AG1000" s="41">
        <v>73335</v>
      </c>
      <c r="AH1000" s="41">
        <f t="shared" si="184"/>
        <v>25003</v>
      </c>
      <c r="AI1000" t="s">
        <v>918</v>
      </c>
    </row>
    <row r="1001" spans="1:35" hidden="1" outlineLevel="1">
      <c r="A1001" s="26" t="s">
        <v>1293</v>
      </c>
      <c r="B1001" s="11" t="s">
        <v>939</v>
      </c>
      <c r="E1001" s="1">
        <f t="shared" si="175"/>
        <v>20732</v>
      </c>
      <c r="F1001" s="1">
        <v>12139</v>
      </c>
      <c r="G1001" s="1">
        <v>9654</v>
      </c>
      <c r="H1001" s="2"/>
      <c r="I1001" s="2">
        <f t="shared" si="176"/>
        <v>0.46565695543121743</v>
      </c>
      <c r="J1001" s="10">
        <f t="shared" si="177"/>
        <v>1</v>
      </c>
      <c r="K1001" s="9">
        <f t="shared" si="178"/>
        <v>3</v>
      </c>
      <c r="L1001" s="8">
        <f t="shared" si="179"/>
        <v>2</v>
      </c>
      <c r="M1001" s="2">
        <f t="shared" si="180"/>
        <v>0.47371213582867067</v>
      </c>
      <c r="N1001" s="2">
        <f t="shared" si="181"/>
        <v>9.0439899672004637E-2</v>
      </c>
      <c r="O1001" s="2">
        <f t="shared" si="182"/>
        <v>0.43584796449932472</v>
      </c>
      <c r="P1001" s="2">
        <f t="shared" si="183"/>
        <v>0</v>
      </c>
      <c r="Q1001" s="1">
        <v>9821</v>
      </c>
      <c r="R1001" s="1">
        <v>1875</v>
      </c>
      <c r="S1001" s="1">
        <v>9036</v>
      </c>
      <c r="W1001" s="1">
        <v>161</v>
      </c>
      <c r="Z1001" t="s">
        <v>2895</v>
      </c>
      <c r="AA1001" t="e">
        <f>#REF!</f>
        <v>#REF!</v>
      </c>
      <c r="AD1001" s="35">
        <v>25</v>
      </c>
      <c r="AE1001" s="37">
        <v>17</v>
      </c>
      <c r="AF1001" s="37">
        <v>240</v>
      </c>
      <c r="AG1001" s="41">
        <v>73440</v>
      </c>
      <c r="AH1001" s="41">
        <f t="shared" si="184"/>
        <v>25017</v>
      </c>
      <c r="AI1001" t="s">
        <v>2943</v>
      </c>
    </row>
    <row r="1002" spans="1:35" hidden="1" outlineLevel="1">
      <c r="A1002" s="26" t="s">
        <v>539</v>
      </c>
      <c r="B1002" s="11" t="s">
        <v>939</v>
      </c>
      <c r="E1002" s="1">
        <f t="shared" si="175"/>
        <v>9720</v>
      </c>
      <c r="F1002" s="1">
        <v>6449</v>
      </c>
      <c r="G1002" s="1">
        <v>4895</v>
      </c>
      <c r="H1002" s="2"/>
      <c r="I1002" s="2">
        <f t="shared" si="176"/>
        <v>0.50360082304526754</v>
      </c>
      <c r="J1002" s="10">
        <f t="shared" si="177"/>
        <v>2</v>
      </c>
      <c r="K1002" s="9">
        <f t="shared" si="178"/>
        <v>3</v>
      </c>
      <c r="L1002" s="8">
        <f t="shared" si="179"/>
        <v>1</v>
      </c>
      <c r="M1002" s="2">
        <f t="shared" si="180"/>
        <v>0.29259259259259257</v>
      </c>
      <c r="N1002" s="2">
        <f t="shared" si="181"/>
        <v>0.15452674897119342</v>
      </c>
      <c r="O1002" s="2">
        <f t="shared" si="182"/>
        <v>0.55288065843621403</v>
      </c>
      <c r="P1002" s="2">
        <f t="shared" si="183"/>
        <v>0</v>
      </c>
      <c r="Q1002" s="1">
        <v>2844</v>
      </c>
      <c r="R1002" s="1">
        <v>1502</v>
      </c>
      <c r="S1002" s="1">
        <v>5374</v>
      </c>
      <c r="W1002" s="1">
        <v>37</v>
      </c>
      <c r="Z1002" t="s">
        <v>2895</v>
      </c>
      <c r="AA1002" t="e">
        <f>#REF!</f>
        <v>#REF!</v>
      </c>
      <c r="AD1002" s="35">
        <v>25</v>
      </c>
      <c r="AE1002" s="37">
        <v>17</v>
      </c>
      <c r="AF1002" s="37">
        <v>245</v>
      </c>
      <c r="AG1002" s="41">
        <v>73790</v>
      </c>
      <c r="AH1002" s="41">
        <f t="shared" si="184"/>
        <v>25017</v>
      </c>
      <c r="AI1002" t="s">
        <v>918</v>
      </c>
    </row>
    <row r="1003" spans="1:35" hidden="1" outlineLevel="1">
      <c r="A1003" s="26" t="s">
        <v>2338</v>
      </c>
      <c r="B1003" s="11" t="s">
        <v>939</v>
      </c>
      <c r="E1003" s="1">
        <f t="shared" si="175"/>
        <v>10469</v>
      </c>
      <c r="F1003" s="1">
        <v>4520</v>
      </c>
      <c r="G1003" s="1">
        <v>3525</v>
      </c>
      <c r="H1003" s="2"/>
      <c r="I1003" s="2">
        <f t="shared" si="176"/>
        <v>0.33670837711338236</v>
      </c>
      <c r="J1003" s="10">
        <f t="shared" si="177"/>
        <v>2</v>
      </c>
      <c r="K1003" s="9">
        <f t="shared" si="178"/>
        <v>3</v>
      </c>
      <c r="L1003" s="8">
        <f t="shared" si="179"/>
        <v>1</v>
      </c>
      <c r="M1003" s="2">
        <f t="shared" si="180"/>
        <v>0.32944884898271087</v>
      </c>
      <c r="N1003" s="2">
        <f t="shared" si="181"/>
        <v>0.11166300506256567</v>
      </c>
      <c r="O1003" s="2">
        <f t="shared" si="182"/>
        <v>0.55888814595472347</v>
      </c>
      <c r="P1003" s="2">
        <f t="shared" si="183"/>
        <v>0</v>
      </c>
      <c r="Q1003" s="1">
        <v>3449</v>
      </c>
      <c r="R1003" s="1">
        <v>1169</v>
      </c>
      <c r="S1003" s="1">
        <v>5851</v>
      </c>
      <c r="W1003" s="1">
        <v>112</v>
      </c>
      <c r="Z1003" s="11" t="s">
        <v>2820</v>
      </c>
      <c r="AA1003" s="11" t="e">
        <f>#REF!</f>
        <v>#REF!</v>
      </c>
      <c r="AD1003" s="35">
        <v>25</v>
      </c>
      <c r="AE1003" s="37">
        <v>27</v>
      </c>
      <c r="AF1003" s="37">
        <v>270</v>
      </c>
      <c r="AG1003" s="41">
        <v>73895</v>
      </c>
      <c r="AH1003" s="41">
        <f t="shared" si="184"/>
        <v>25027</v>
      </c>
      <c r="AI1003" t="s">
        <v>918</v>
      </c>
    </row>
    <row r="1004" spans="1:35" hidden="1" outlineLevel="1">
      <c r="A1004" s="26" t="s">
        <v>352</v>
      </c>
      <c r="B1004" s="11" t="s">
        <v>939</v>
      </c>
      <c r="E1004" s="1">
        <f t="shared" si="175"/>
        <v>17518</v>
      </c>
      <c r="F1004" s="1">
        <v>11441</v>
      </c>
      <c r="G1004" s="1">
        <v>8482</v>
      </c>
      <c r="H1004" s="2"/>
      <c r="I1004" s="2">
        <f t="shared" si="176"/>
        <v>0.48418769265897932</v>
      </c>
      <c r="J1004" s="10">
        <f t="shared" si="177"/>
        <v>2</v>
      </c>
      <c r="K1004" s="9">
        <f t="shared" si="178"/>
        <v>3</v>
      </c>
      <c r="L1004" s="8">
        <f t="shared" si="179"/>
        <v>1</v>
      </c>
      <c r="M1004" s="2">
        <f t="shared" si="180"/>
        <v>0.29712295924192261</v>
      </c>
      <c r="N1004" s="2">
        <f t="shared" si="181"/>
        <v>0.21629181413403356</v>
      </c>
      <c r="O1004" s="2">
        <f t="shared" si="182"/>
        <v>0.48658522662404385</v>
      </c>
      <c r="P1004" s="2">
        <f t="shared" si="183"/>
        <v>-5.5511151231257827E-17</v>
      </c>
      <c r="Q1004" s="1">
        <v>5205</v>
      </c>
      <c r="R1004" s="1">
        <v>3789</v>
      </c>
      <c r="S1004" s="1">
        <v>8524</v>
      </c>
      <c r="W1004" s="1">
        <v>87</v>
      </c>
      <c r="Z1004" t="s">
        <v>981</v>
      </c>
      <c r="AA1004" t="e">
        <f>#REF!</f>
        <v>#REF!</v>
      </c>
      <c r="AD1004" s="35">
        <v>25</v>
      </c>
      <c r="AE1004" s="37">
        <v>21</v>
      </c>
      <c r="AF1004" s="37">
        <v>125</v>
      </c>
      <c r="AG1004" s="41">
        <v>74175</v>
      </c>
      <c r="AH1004" s="41">
        <f t="shared" si="184"/>
        <v>25021</v>
      </c>
      <c r="AI1004" t="s">
        <v>918</v>
      </c>
    </row>
    <row r="1005" spans="1:35" hidden="1" outlineLevel="1">
      <c r="A1005" s="26" t="s">
        <v>1051</v>
      </c>
      <c r="B1005" s="11" t="s">
        <v>939</v>
      </c>
      <c r="E1005" s="1">
        <f t="shared" si="175"/>
        <v>2507</v>
      </c>
      <c r="F1005" s="1">
        <v>1701</v>
      </c>
      <c r="G1005" s="1">
        <v>1672</v>
      </c>
      <c r="H1005" s="2"/>
      <c r="I1005" s="2">
        <f t="shared" si="176"/>
        <v>0.66693258875149586</v>
      </c>
      <c r="J1005" s="10">
        <f t="shared" si="177"/>
        <v>2</v>
      </c>
      <c r="K1005" s="9">
        <f t="shared" si="178"/>
        <v>3</v>
      </c>
      <c r="L1005" s="8">
        <f t="shared" si="179"/>
        <v>1</v>
      </c>
      <c r="M1005" s="2">
        <f t="shared" si="180"/>
        <v>0.38292780215396888</v>
      </c>
      <c r="N1005" s="2">
        <f t="shared" si="181"/>
        <v>0.12524930195452733</v>
      </c>
      <c r="O1005" s="2">
        <f t="shared" si="182"/>
        <v>0.4918228958915038</v>
      </c>
      <c r="P1005" s="2">
        <f t="shared" si="183"/>
        <v>5.5511151231257827E-17</v>
      </c>
      <c r="Q1005" s="1">
        <v>960</v>
      </c>
      <c r="R1005" s="1">
        <v>314</v>
      </c>
      <c r="S1005" s="1">
        <v>1233</v>
      </c>
      <c r="W1005" s="1">
        <v>23</v>
      </c>
      <c r="Z1005" t="s">
        <v>1926</v>
      </c>
      <c r="AA1005" t="e">
        <f>#REF!</f>
        <v>#REF!</v>
      </c>
      <c r="AD1005" s="35">
        <v>25</v>
      </c>
      <c r="AE1005" s="37">
        <v>1</v>
      </c>
      <c r="AF1005" s="37">
        <v>70</v>
      </c>
      <c r="AG1005" s="41">
        <v>74385</v>
      </c>
      <c r="AH1005" s="41">
        <f t="shared" si="184"/>
        <v>25001</v>
      </c>
      <c r="AI1005" t="s">
        <v>918</v>
      </c>
    </row>
    <row r="1006" spans="1:35" hidden="1" outlineLevel="1">
      <c r="A1006" s="26" t="s">
        <v>1052</v>
      </c>
      <c r="B1006" s="11" t="s">
        <v>939</v>
      </c>
      <c r="E1006" s="1">
        <f t="shared" si="175"/>
        <v>619</v>
      </c>
      <c r="F1006" s="1">
        <v>422</v>
      </c>
      <c r="G1006" s="1">
        <v>407</v>
      </c>
      <c r="H1006" s="2"/>
      <c r="I1006" s="2">
        <f t="shared" si="176"/>
        <v>0.65751211631663975</v>
      </c>
      <c r="J1006" s="10">
        <f t="shared" si="177"/>
        <v>2</v>
      </c>
      <c r="K1006" s="9">
        <f t="shared" si="178"/>
        <v>3</v>
      </c>
      <c r="L1006" s="8">
        <f t="shared" si="179"/>
        <v>1</v>
      </c>
      <c r="M1006" s="2">
        <f t="shared" si="180"/>
        <v>0.31987075928917608</v>
      </c>
      <c r="N1006" s="2">
        <f t="shared" si="181"/>
        <v>5.0080775444264945E-2</v>
      </c>
      <c r="O1006" s="2">
        <f t="shared" si="182"/>
        <v>0.630048465266559</v>
      </c>
      <c r="P1006" s="2">
        <f t="shared" si="183"/>
        <v>0</v>
      </c>
      <c r="Q1006" s="1">
        <v>198</v>
      </c>
      <c r="R1006" s="1">
        <v>31</v>
      </c>
      <c r="S1006" s="1">
        <v>390</v>
      </c>
      <c r="W1006" s="1">
        <v>21</v>
      </c>
      <c r="Z1006" t="s">
        <v>2014</v>
      </c>
      <c r="AA1006" t="e">
        <f>#REF!</f>
        <v>#REF!</v>
      </c>
      <c r="AD1006" s="35">
        <v>25</v>
      </c>
      <c r="AE1006" s="37">
        <v>11</v>
      </c>
      <c r="AF1006" s="37">
        <v>125</v>
      </c>
      <c r="AG1006" s="41">
        <v>74525</v>
      </c>
      <c r="AH1006" s="41">
        <f t="shared" si="184"/>
        <v>25011</v>
      </c>
      <c r="AI1006" t="s">
        <v>918</v>
      </c>
    </row>
    <row r="1007" spans="1:35" hidden="1" outlineLevel="1">
      <c r="A1007" s="26" t="s">
        <v>1141</v>
      </c>
      <c r="B1007" s="11" t="s">
        <v>939</v>
      </c>
      <c r="E1007" s="1">
        <f t="shared" si="175"/>
        <v>2753</v>
      </c>
      <c r="F1007" s="1">
        <v>1796</v>
      </c>
      <c r="G1007" s="1">
        <v>1750</v>
      </c>
      <c r="H1007" s="2"/>
      <c r="I1007" s="2">
        <f t="shared" si="176"/>
        <v>0.6356701779876498</v>
      </c>
      <c r="J1007" s="10">
        <f t="shared" si="177"/>
        <v>3</v>
      </c>
      <c r="K1007" s="9">
        <f t="shared" si="178"/>
        <v>2</v>
      </c>
      <c r="L1007" s="8">
        <f t="shared" si="179"/>
        <v>1</v>
      </c>
      <c r="M1007" s="2">
        <f t="shared" si="180"/>
        <v>0.19215401380312386</v>
      </c>
      <c r="N1007" s="2">
        <f t="shared" si="181"/>
        <v>0.29640392299309842</v>
      </c>
      <c r="O1007" s="2">
        <f t="shared" si="182"/>
        <v>0.51144206320377772</v>
      </c>
      <c r="P1007" s="2">
        <f t="shared" si="183"/>
        <v>0</v>
      </c>
      <c r="Q1007" s="1">
        <v>529</v>
      </c>
      <c r="R1007" s="1">
        <v>816</v>
      </c>
      <c r="S1007" s="1">
        <v>1408</v>
      </c>
      <c r="W1007" s="1">
        <v>12</v>
      </c>
      <c r="Z1007" t="s">
        <v>2532</v>
      </c>
      <c r="AA1007" t="e">
        <f>#REF!</f>
        <v>#REF!</v>
      </c>
      <c r="AD1007" s="35">
        <v>25</v>
      </c>
      <c r="AE1007" s="37">
        <v>9</v>
      </c>
      <c r="AF1007" s="37">
        <v>165</v>
      </c>
      <c r="AG1007" s="41">
        <v>74595</v>
      </c>
      <c r="AH1007" s="41">
        <f t="shared" si="184"/>
        <v>25009</v>
      </c>
      <c r="AI1007" t="s">
        <v>918</v>
      </c>
    </row>
    <row r="1008" spans="1:35" hidden="1" outlineLevel="1">
      <c r="A1008" s="26" t="s">
        <v>548</v>
      </c>
      <c r="B1008" s="11" t="s">
        <v>939</v>
      </c>
      <c r="E1008" s="1">
        <f t="shared" ref="E1008:E1038" si="185">SUM(Q1008:V1008)</f>
        <v>4703</v>
      </c>
      <c r="F1008" s="1">
        <v>3085</v>
      </c>
      <c r="G1008" s="1">
        <v>2363</v>
      </c>
      <c r="H1008" s="2"/>
      <c r="I1008" s="2">
        <f t="shared" ref="I1008:I1039" si="186">G1008/E1008</f>
        <v>0.50244524771422494</v>
      </c>
      <c r="J1008" s="10">
        <f t="shared" ref="J1008:J1039" si="187">RANK(Q1008,Q1008:V1008)</f>
        <v>2</v>
      </c>
      <c r="K1008" s="9">
        <f t="shared" ref="K1008:K1039" si="188">RANK(R1008,Q1008:V1008)</f>
        <v>3</v>
      </c>
      <c r="L1008" s="8">
        <f t="shared" ref="L1008:L1039" si="189">RANK(S1008,Q1008:V1008)</f>
        <v>1</v>
      </c>
      <c r="M1008" s="2">
        <f t="shared" ref="M1008:M1039" si="190">IF(SUM($Q1008:$V1008)=0,"-",Q1008/SUM($Q1008:$V1008))</f>
        <v>0.21667021050393365</v>
      </c>
      <c r="N1008" s="2">
        <f t="shared" ref="N1008:N1039" si="191">IF(SUM($Q1008:$V1008)=0,"-",R1008/SUM($Q1008:$V1008))</f>
        <v>0.14799064426961514</v>
      </c>
      <c r="O1008" s="2">
        <f t="shared" ref="O1008:O1039" si="192">IF(SUM($Q1008:$V1008)=0,"-",S1008/SUM($Q1008:$V1008))</f>
        <v>0.63533914522645119</v>
      </c>
      <c r="P1008" s="2">
        <f t="shared" ref="P1008:P1039" si="193">IF(SUM($Q1008:$V1008)=0,"-",(1-M1008-N1008-O1008))</f>
        <v>0</v>
      </c>
      <c r="Q1008" s="1">
        <v>1019</v>
      </c>
      <c r="R1008" s="1">
        <v>696</v>
      </c>
      <c r="S1008" s="1">
        <v>2988</v>
      </c>
      <c r="W1008" s="1">
        <v>45</v>
      </c>
      <c r="Z1008" s="11" t="s">
        <v>2820</v>
      </c>
      <c r="AA1008" s="11" t="e">
        <f>#REF!</f>
        <v>#REF!</v>
      </c>
      <c r="AD1008" s="35">
        <v>25</v>
      </c>
      <c r="AE1008" s="37">
        <v>27</v>
      </c>
      <c r="AF1008" s="37">
        <v>280</v>
      </c>
      <c r="AG1008" s="41">
        <v>75155</v>
      </c>
      <c r="AH1008" s="41">
        <f t="shared" si="184"/>
        <v>25027</v>
      </c>
      <c r="AI1008" t="s">
        <v>918</v>
      </c>
    </row>
    <row r="1009" spans="1:35" hidden="1" outlineLevel="1">
      <c r="A1009" s="26" t="s">
        <v>416</v>
      </c>
      <c r="B1009" s="11" t="s">
        <v>939</v>
      </c>
      <c r="E1009" s="1">
        <f t="shared" si="185"/>
        <v>4733</v>
      </c>
      <c r="F1009" s="1">
        <v>2865</v>
      </c>
      <c r="G1009" s="1">
        <v>2683</v>
      </c>
      <c r="H1009" s="2"/>
      <c r="I1009" s="2">
        <f t="shared" si="186"/>
        <v>0.56687090640185933</v>
      </c>
      <c r="J1009" s="10">
        <f t="shared" si="187"/>
        <v>2</v>
      </c>
      <c r="K1009" s="9">
        <f t="shared" si="188"/>
        <v>3</v>
      </c>
      <c r="L1009" s="8">
        <f t="shared" si="189"/>
        <v>1</v>
      </c>
      <c r="M1009" s="2">
        <f t="shared" si="190"/>
        <v>0.23727023029790831</v>
      </c>
      <c r="N1009" s="2">
        <f t="shared" si="191"/>
        <v>0.18888654130572577</v>
      </c>
      <c r="O1009" s="2">
        <f t="shared" si="192"/>
        <v>0.57384322839636592</v>
      </c>
      <c r="P1009" s="2">
        <f t="shared" si="193"/>
        <v>0</v>
      </c>
      <c r="Q1009" s="1">
        <v>1123</v>
      </c>
      <c r="R1009" s="1">
        <v>894</v>
      </c>
      <c r="S1009" s="1">
        <v>2716</v>
      </c>
      <c r="W1009" s="1">
        <v>41</v>
      </c>
      <c r="Z1009" t="s">
        <v>2776</v>
      </c>
      <c r="AA1009" t="e">
        <f>#REF!</f>
        <v>#REF!</v>
      </c>
      <c r="AD1009" s="35">
        <v>25</v>
      </c>
      <c r="AE1009" s="37">
        <v>23</v>
      </c>
      <c r="AF1009" s="37">
        <v>130</v>
      </c>
      <c r="AG1009" s="41">
        <v>75260</v>
      </c>
      <c r="AH1009" s="41">
        <f t="shared" si="184"/>
        <v>25023</v>
      </c>
      <c r="AI1009" t="s">
        <v>918</v>
      </c>
    </row>
    <row r="1010" spans="1:35" hidden="1" outlineLevel="1">
      <c r="A1010" s="26" t="s">
        <v>417</v>
      </c>
      <c r="B1010" s="11" t="s">
        <v>939</v>
      </c>
      <c r="E1010" s="1">
        <f t="shared" si="185"/>
        <v>2600</v>
      </c>
      <c r="F1010" s="1">
        <v>1469</v>
      </c>
      <c r="G1010" s="1">
        <v>1357</v>
      </c>
      <c r="H1010" s="2"/>
      <c r="I1010" s="2">
        <f t="shared" si="186"/>
        <v>0.52192307692307693</v>
      </c>
      <c r="J1010" s="10">
        <f t="shared" si="187"/>
        <v>2</v>
      </c>
      <c r="K1010" s="9">
        <f t="shared" si="188"/>
        <v>3</v>
      </c>
      <c r="L1010" s="8">
        <f t="shared" si="189"/>
        <v>1</v>
      </c>
      <c r="M1010" s="2">
        <f t="shared" si="190"/>
        <v>0.23884615384615385</v>
      </c>
      <c r="N1010" s="2">
        <f t="shared" si="191"/>
        <v>0.15769230769230769</v>
      </c>
      <c r="O1010" s="2">
        <f t="shared" si="192"/>
        <v>0.60346153846153849</v>
      </c>
      <c r="P1010" s="2">
        <f t="shared" si="193"/>
        <v>0</v>
      </c>
      <c r="Q1010" s="1">
        <v>621</v>
      </c>
      <c r="R1010" s="1">
        <v>410</v>
      </c>
      <c r="S1010" s="1">
        <v>1569</v>
      </c>
      <c r="W1010" s="1">
        <v>19</v>
      </c>
      <c r="Z1010" s="11" t="s">
        <v>2820</v>
      </c>
      <c r="AA1010" s="11" t="e">
        <f>#REF!</f>
        <v>#REF!</v>
      </c>
      <c r="AD1010" s="35">
        <v>25</v>
      </c>
      <c r="AE1010" s="37">
        <v>27</v>
      </c>
      <c r="AF1010" s="37">
        <v>285</v>
      </c>
      <c r="AG1010" s="41">
        <v>75400</v>
      </c>
      <c r="AH1010" s="41">
        <f t="shared" si="184"/>
        <v>25027</v>
      </c>
      <c r="AI1010" t="s">
        <v>918</v>
      </c>
    </row>
    <row r="1011" spans="1:35" hidden="1" outlineLevel="1">
      <c r="A1011" s="26" t="s">
        <v>170</v>
      </c>
      <c r="B1011" s="11" t="s">
        <v>939</v>
      </c>
      <c r="E1011" s="1">
        <f t="shared" si="185"/>
        <v>3089</v>
      </c>
      <c r="F1011" s="1">
        <v>2106</v>
      </c>
      <c r="G1011" s="1">
        <v>2018</v>
      </c>
      <c r="H1011" s="2"/>
      <c r="I1011" s="2">
        <f t="shared" si="186"/>
        <v>0.65328585302686959</v>
      </c>
      <c r="J1011" s="10">
        <f t="shared" si="187"/>
        <v>2</v>
      </c>
      <c r="K1011" s="9">
        <f t="shared" si="188"/>
        <v>3</v>
      </c>
      <c r="L1011" s="8">
        <f t="shared" si="189"/>
        <v>1</v>
      </c>
      <c r="M1011" s="2">
        <f t="shared" si="190"/>
        <v>0.25348009064422145</v>
      </c>
      <c r="N1011" s="2">
        <f t="shared" si="191"/>
        <v>0.24279702168986728</v>
      </c>
      <c r="O1011" s="2">
        <f t="shared" si="192"/>
        <v>0.50372288766591133</v>
      </c>
      <c r="P1011" s="2">
        <f t="shared" si="193"/>
        <v>0</v>
      </c>
      <c r="Q1011" s="1">
        <v>783</v>
      </c>
      <c r="R1011" s="1">
        <v>750</v>
      </c>
      <c r="S1011" s="1">
        <v>1556</v>
      </c>
      <c r="W1011" s="1">
        <v>27</v>
      </c>
      <c r="Z1011" t="s">
        <v>2532</v>
      </c>
      <c r="AA1011" t="e">
        <f>#REF!</f>
        <v>#REF!</v>
      </c>
      <c r="AD1011" s="35">
        <v>25</v>
      </c>
      <c r="AE1011" s="37">
        <v>9</v>
      </c>
      <c r="AF1011" s="37">
        <v>170</v>
      </c>
      <c r="AG1011" s="41">
        <v>77150</v>
      </c>
      <c r="AH1011" s="41">
        <f t="shared" si="184"/>
        <v>25009</v>
      </c>
      <c r="AI1011" t="s">
        <v>918</v>
      </c>
    </row>
    <row r="1012" spans="1:35" hidden="1" outlineLevel="1">
      <c r="A1012" s="26" t="s">
        <v>778</v>
      </c>
      <c r="B1012" s="11" t="s">
        <v>939</v>
      </c>
      <c r="E1012" s="1">
        <f t="shared" si="185"/>
        <v>16420</v>
      </c>
      <c r="F1012" s="1">
        <v>8517</v>
      </c>
      <c r="G1012" s="1">
        <v>7880</v>
      </c>
      <c r="H1012" s="2"/>
      <c r="I1012" s="2">
        <f t="shared" si="186"/>
        <v>0.47990255785627284</v>
      </c>
      <c r="J1012" s="10">
        <f t="shared" si="187"/>
        <v>2</v>
      </c>
      <c r="K1012" s="9">
        <f t="shared" si="188"/>
        <v>3</v>
      </c>
      <c r="L1012" s="8">
        <f t="shared" si="189"/>
        <v>1</v>
      </c>
      <c r="M1012" s="2">
        <f t="shared" si="190"/>
        <v>0.33550548112058465</v>
      </c>
      <c r="N1012" s="2">
        <f t="shared" si="191"/>
        <v>0.15797807551766138</v>
      </c>
      <c r="O1012" s="2">
        <f t="shared" si="192"/>
        <v>0.50651644336175394</v>
      </c>
      <c r="P1012" s="2">
        <f t="shared" si="193"/>
        <v>0</v>
      </c>
      <c r="Q1012" s="1">
        <v>5509</v>
      </c>
      <c r="R1012" s="1">
        <v>2594</v>
      </c>
      <c r="S1012" s="1">
        <v>8317</v>
      </c>
      <c r="W1012" s="1">
        <v>140</v>
      </c>
      <c r="Z1012" t="s">
        <v>1058</v>
      </c>
      <c r="AA1012" t="e">
        <f>#REF!</f>
        <v>#REF!</v>
      </c>
      <c r="AD1012" s="35">
        <v>25</v>
      </c>
      <c r="AE1012" s="37">
        <v>13</v>
      </c>
      <c r="AF1012" s="37">
        <v>110</v>
      </c>
      <c r="AG1012" s="41">
        <v>77850</v>
      </c>
      <c r="AH1012" s="41">
        <f t="shared" si="184"/>
        <v>25013</v>
      </c>
      <c r="AI1012" t="s">
        <v>918</v>
      </c>
    </row>
    <row r="1013" spans="1:35" hidden="1" outlineLevel="1">
      <c r="A1013" s="26" t="s">
        <v>280</v>
      </c>
      <c r="B1013" s="11" t="s">
        <v>939</v>
      </c>
      <c r="E1013" s="1">
        <f t="shared" si="185"/>
        <v>1082</v>
      </c>
      <c r="F1013" s="1">
        <v>681</v>
      </c>
      <c r="G1013" s="1">
        <v>639</v>
      </c>
      <c r="H1013" s="2"/>
      <c r="I1013" s="2">
        <f t="shared" si="186"/>
        <v>0.59057301293900188</v>
      </c>
      <c r="J1013" s="10">
        <f t="shared" si="187"/>
        <v>2</v>
      </c>
      <c r="K1013" s="9">
        <f t="shared" si="188"/>
        <v>3</v>
      </c>
      <c r="L1013" s="8">
        <f t="shared" si="189"/>
        <v>1</v>
      </c>
      <c r="M1013" s="2">
        <f t="shared" si="190"/>
        <v>0.33733826247689463</v>
      </c>
      <c r="N1013" s="2">
        <f t="shared" si="191"/>
        <v>9.0573012939001843E-2</v>
      </c>
      <c r="O1013" s="2">
        <f t="shared" si="192"/>
        <v>0.57208872458410354</v>
      </c>
      <c r="P1013" s="2">
        <f t="shared" si="193"/>
        <v>0</v>
      </c>
      <c r="Q1013" s="1">
        <v>365</v>
      </c>
      <c r="R1013" s="1">
        <v>98</v>
      </c>
      <c r="S1013" s="1">
        <v>619</v>
      </c>
      <c r="W1013" s="1">
        <v>10</v>
      </c>
      <c r="Z1013" t="s">
        <v>2305</v>
      </c>
      <c r="AA1013" t="e">
        <f>#REF!</f>
        <v>#REF!</v>
      </c>
      <c r="AD1013" s="35">
        <v>25</v>
      </c>
      <c r="AE1013" s="37">
        <v>3</v>
      </c>
      <c r="AF1013" s="37">
        <v>150</v>
      </c>
      <c r="AG1013" s="41">
        <v>77990</v>
      </c>
      <c r="AH1013" s="41">
        <f t="shared" si="184"/>
        <v>25003</v>
      </c>
      <c r="AI1013" t="s">
        <v>918</v>
      </c>
    </row>
    <row r="1014" spans="1:35" hidden="1" outlineLevel="1">
      <c r="A1014" s="26" t="s">
        <v>368</v>
      </c>
      <c r="B1014" s="11" t="s">
        <v>939</v>
      </c>
      <c r="E1014" s="1">
        <f t="shared" si="185"/>
        <v>2105</v>
      </c>
      <c r="F1014" s="1">
        <v>1407</v>
      </c>
      <c r="G1014" s="1">
        <v>1379</v>
      </c>
      <c r="H1014" s="2"/>
      <c r="I1014" s="2">
        <f t="shared" si="186"/>
        <v>0.65510688836104514</v>
      </c>
      <c r="J1014" s="10">
        <f t="shared" si="187"/>
        <v>2</v>
      </c>
      <c r="K1014" s="9">
        <f t="shared" si="188"/>
        <v>3</v>
      </c>
      <c r="L1014" s="8">
        <f t="shared" si="189"/>
        <v>1</v>
      </c>
      <c r="M1014" s="2">
        <f t="shared" si="190"/>
        <v>0.37482185273159146</v>
      </c>
      <c r="N1014" s="2">
        <f t="shared" si="191"/>
        <v>8.4560570071258903E-2</v>
      </c>
      <c r="O1014" s="2">
        <f t="shared" si="192"/>
        <v>0.54061757719714965</v>
      </c>
      <c r="P1014" s="2">
        <f t="shared" si="193"/>
        <v>0</v>
      </c>
      <c r="Q1014" s="1">
        <v>789</v>
      </c>
      <c r="R1014" s="1">
        <v>178</v>
      </c>
      <c r="S1014" s="1">
        <v>1138</v>
      </c>
      <c r="W1014" s="1">
        <v>19</v>
      </c>
      <c r="Z1014" t="s">
        <v>790</v>
      </c>
      <c r="AA1014" t="e">
        <f>#REF!</f>
        <v>#REF!</v>
      </c>
      <c r="AD1014" s="35">
        <v>25</v>
      </c>
      <c r="AE1014" s="37">
        <v>7</v>
      </c>
      <c r="AF1014" s="37">
        <v>35</v>
      </c>
      <c r="AG1014" s="41">
        <v>78235</v>
      </c>
      <c r="AH1014" s="41">
        <f t="shared" si="184"/>
        <v>25007</v>
      </c>
      <c r="AI1014" t="s">
        <v>918</v>
      </c>
    </row>
    <row r="1015" spans="1:35" hidden="1" outlineLevel="1">
      <c r="A1015" s="26" t="s">
        <v>179</v>
      </c>
      <c r="B1015" s="11" t="s">
        <v>939</v>
      </c>
      <c r="E1015" s="1">
        <f t="shared" si="185"/>
        <v>11236</v>
      </c>
      <c r="F1015" s="1">
        <v>6690</v>
      </c>
      <c r="G1015" s="1">
        <v>5195</v>
      </c>
      <c r="H1015" s="2"/>
      <c r="I1015" s="2">
        <f t="shared" si="186"/>
        <v>0.46235315058739768</v>
      </c>
      <c r="J1015" s="10">
        <f t="shared" si="187"/>
        <v>2</v>
      </c>
      <c r="K1015" s="9">
        <f t="shared" si="188"/>
        <v>3</v>
      </c>
      <c r="L1015" s="8">
        <f t="shared" si="189"/>
        <v>1</v>
      </c>
      <c r="M1015" s="2">
        <f t="shared" si="190"/>
        <v>0.25516197935208257</v>
      </c>
      <c r="N1015" s="2">
        <f t="shared" si="191"/>
        <v>0.19953720185119259</v>
      </c>
      <c r="O1015" s="2">
        <f t="shared" si="192"/>
        <v>0.54530081879672476</v>
      </c>
      <c r="P1015" s="2">
        <f t="shared" si="193"/>
        <v>1.1102230246251565E-16</v>
      </c>
      <c r="Q1015" s="1">
        <v>2867</v>
      </c>
      <c r="R1015" s="1">
        <v>2242</v>
      </c>
      <c r="S1015" s="1">
        <v>6127</v>
      </c>
      <c r="W1015" s="1">
        <v>76</v>
      </c>
      <c r="Z1015" s="11" t="s">
        <v>2820</v>
      </c>
      <c r="AA1015" s="11" t="e">
        <f>#REF!</f>
        <v>#REF!</v>
      </c>
      <c r="AD1015" s="35">
        <v>25</v>
      </c>
      <c r="AE1015" s="37">
        <v>27</v>
      </c>
      <c r="AF1015" s="37">
        <v>275</v>
      </c>
      <c r="AG1015" s="41">
        <v>75015</v>
      </c>
      <c r="AH1015" s="41">
        <f t="shared" si="184"/>
        <v>25027</v>
      </c>
      <c r="AI1015" t="s">
        <v>918</v>
      </c>
    </row>
    <row r="1016" spans="1:35" hidden="1" outlineLevel="1">
      <c r="A1016" s="26" t="s">
        <v>446</v>
      </c>
      <c r="B1016" s="11" t="s">
        <v>939</v>
      </c>
      <c r="E1016" s="1">
        <f t="shared" si="185"/>
        <v>23066</v>
      </c>
      <c r="F1016" s="1">
        <v>12409</v>
      </c>
      <c r="G1016" s="1">
        <v>11478</v>
      </c>
      <c r="H1016" s="2"/>
      <c r="I1016" s="2">
        <f t="shared" si="186"/>
        <v>0.49761553802133007</v>
      </c>
      <c r="J1016" s="10">
        <f t="shared" si="187"/>
        <v>2</v>
      </c>
      <c r="K1016" s="9">
        <f t="shared" si="188"/>
        <v>3</v>
      </c>
      <c r="L1016" s="8">
        <f t="shared" si="189"/>
        <v>1</v>
      </c>
      <c r="M1016" s="2">
        <f t="shared" si="190"/>
        <v>0.31123731899765888</v>
      </c>
      <c r="N1016" s="2">
        <f t="shared" si="191"/>
        <v>0.2079250845400156</v>
      </c>
      <c r="O1016" s="2">
        <f t="shared" si="192"/>
        <v>0.48083759646232549</v>
      </c>
      <c r="P1016" s="2">
        <f t="shared" si="193"/>
        <v>0</v>
      </c>
      <c r="Q1016" s="1">
        <v>7179</v>
      </c>
      <c r="R1016" s="1">
        <v>4796</v>
      </c>
      <c r="S1016" s="1">
        <v>11091</v>
      </c>
      <c r="W1016" s="1">
        <v>202</v>
      </c>
      <c r="Z1016" t="s">
        <v>1058</v>
      </c>
      <c r="AA1016" t="e">
        <f>#REF!</f>
        <v>#REF!</v>
      </c>
      <c r="AD1016" s="35">
        <v>25</v>
      </c>
      <c r="AE1016" s="37">
        <v>13</v>
      </c>
      <c r="AF1016" s="37">
        <v>105</v>
      </c>
      <c r="AG1016" s="41">
        <v>76030</v>
      </c>
      <c r="AH1016" s="41">
        <f t="shared" si="184"/>
        <v>25013</v>
      </c>
      <c r="AI1016" t="s">
        <v>2943</v>
      </c>
    </row>
    <row r="1017" spans="1:35" hidden="1" outlineLevel="1">
      <c r="A1017" s="26" t="s">
        <v>193</v>
      </c>
      <c r="B1017" s="11" t="s">
        <v>939</v>
      </c>
      <c r="E1017" s="1">
        <f t="shared" si="185"/>
        <v>14386</v>
      </c>
      <c r="F1017" s="1">
        <v>9327</v>
      </c>
      <c r="G1017" s="1">
        <v>6885</v>
      </c>
      <c r="H1017" s="2"/>
      <c r="I1017" s="2">
        <f t="shared" si="186"/>
        <v>0.478590296121229</v>
      </c>
      <c r="J1017" s="10">
        <f t="shared" si="187"/>
        <v>2</v>
      </c>
      <c r="K1017" s="9">
        <f t="shared" si="188"/>
        <v>3</v>
      </c>
      <c r="L1017" s="8">
        <f t="shared" si="189"/>
        <v>1</v>
      </c>
      <c r="M1017" s="2">
        <f t="shared" si="190"/>
        <v>0.23946892812456555</v>
      </c>
      <c r="N1017" s="2">
        <f t="shared" si="191"/>
        <v>0.16808007785346865</v>
      </c>
      <c r="O1017" s="2">
        <f t="shared" si="192"/>
        <v>0.59245099402196577</v>
      </c>
      <c r="P1017" s="2">
        <f t="shared" si="193"/>
        <v>0</v>
      </c>
      <c r="Q1017" s="1">
        <v>3445</v>
      </c>
      <c r="R1017" s="1">
        <v>2418</v>
      </c>
      <c r="S1017" s="1">
        <v>8523</v>
      </c>
      <c r="W1017" s="1">
        <v>98</v>
      </c>
      <c r="Z1017" t="s">
        <v>2895</v>
      </c>
      <c r="AA1017" t="e">
        <f>#REF!</f>
        <v>#REF!</v>
      </c>
      <c r="AD1017" s="35">
        <v>25</v>
      </c>
      <c r="AE1017" s="37">
        <v>17</v>
      </c>
      <c r="AF1017" s="37">
        <v>250</v>
      </c>
      <c r="AG1017" s="41">
        <v>76135</v>
      </c>
      <c r="AH1017" s="41">
        <f t="shared" si="184"/>
        <v>25017</v>
      </c>
      <c r="AI1017" t="s">
        <v>918</v>
      </c>
    </row>
    <row r="1018" spans="1:35" hidden="1" outlineLevel="1">
      <c r="A1018" s="26" t="s">
        <v>200</v>
      </c>
      <c r="B1018" s="11" t="s">
        <v>939</v>
      </c>
      <c r="E1018" s="1">
        <f t="shared" si="185"/>
        <v>1219</v>
      </c>
      <c r="F1018" s="1">
        <v>879</v>
      </c>
      <c r="G1018" s="1">
        <v>834</v>
      </c>
      <c r="H1018" s="2"/>
      <c r="I1018" s="2">
        <f t="shared" si="186"/>
        <v>0.68416735028712061</v>
      </c>
      <c r="J1018" s="10">
        <f t="shared" si="187"/>
        <v>2</v>
      </c>
      <c r="K1018" s="9">
        <f t="shared" si="188"/>
        <v>3</v>
      </c>
      <c r="L1018" s="8">
        <f t="shared" si="189"/>
        <v>1</v>
      </c>
      <c r="M1018" s="2">
        <f t="shared" si="190"/>
        <v>0.16817063166529941</v>
      </c>
      <c r="N1018" s="2">
        <f t="shared" si="191"/>
        <v>0.1214109926168991</v>
      </c>
      <c r="O1018" s="2">
        <f t="shared" si="192"/>
        <v>0.71041837571780153</v>
      </c>
      <c r="P1018" s="2">
        <f t="shared" si="193"/>
        <v>-1.1102230246251565E-16</v>
      </c>
      <c r="Q1018" s="1">
        <v>205</v>
      </c>
      <c r="R1018" s="1">
        <v>148</v>
      </c>
      <c r="S1018" s="1">
        <v>866</v>
      </c>
      <c r="W1018" s="1">
        <v>8</v>
      </c>
      <c r="Z1018" t="s">
        <v>333</v>
      </c>
      <c r="AA1018" t="e">
        <f>#REF!</f>
        <v>#REF!</v>
      </c>
      <c r="AD1018" s="35">
        <v>25</v>
      </c>
      <c r="AE1018" s="37">
        <v>15</v>
      </c>
      <c r="AF1018" s="37">
        <v>90</v>
      </c>
      <c r="AG1018" s="41">
        <v>76380</v>
      </c>
      <c r="AH1018" s="41">
        <f t="shared" si="184"/>
        <v>25015</v>
      </c>
      <c r="AI1018" t="s">
        <v>918</v>
      </c>
    </row>
    <row r="1019" spans="1:35" hidden="1" outlineLevel="1">
      <c r="A1019" s="26" t="s">
        <v>214</v>
      </c>
      <c r="B1019" s="11" t="s">
        <v>939</v>
      </c>
      <c r="E1019" s="1">
        <f t="shared" si="185"/>
        <v>5169</v>
      </c>
      <c r="F1019" s="1">
        <v>3220</v>
      </c>
      <c r="G1019" s="1">
        <v>2981</v>
      </c>
      <c r="H1019" s="2"/>
      <c r="I1019" s="2">
        <f t="shared" si="186"/>
        <v>0.57670729348036376</v>
      </c>
      <c r="J1019" s="10">
        <f t="shared" si="187"/>
        <v>2</v>
      </c>
      <c r="K1019" s="9">
        <f t="shared" si="188"/>
        <v>3</v>
      </c>
      <c r="L1019" s="8">
        <f t="shared" si="189"/>
        <v>1</v>
      </c>
      <c r="M1019" s="2">
        <f t="shared" si="190"/>
        <v>0.21686980073515186</v>
      </c>
      <c r="N1019" s="2">
        <f t="shared" si="191"/>
        <v>0.16850454633391371</v>
      </c>
      <c r="O1019" s="2">
        <f t="shared" si="192"/>
        <v>0.61462565293093441</v>
      </c>
      <c r="P1019" s="2">
        <f t="shared" si="193"/>
        <v>0</v>
      </c>
      <c r="Q1019" s="1">
        <v>1121</v>
      </c>
      <c r="R1019" s="1">
        <v>871</v>
      </c>
      <c r="S1019" s="1">
        <v>3177</v>
      </c>
      <c r="W1019" s="1">
        <v>57</v>
      </c>
      <c r="Z1019" s="11" t="s">
        <v>2820</v>
      </c>
      <c r="AA1019" s="11" t="e">
        <f>#REF!</f>
        <v>#REF!</v>
      </c>
      <c r="AD1019" s="35">
        <v>25</v>
      </c>
      <c r="AE1019" s="37">
        <v>27</v>
      </c>
      <c r="AF1019" s="37">
        <v>290</v>
      </c>
      <c r="AG1019" s="41">
        <v>77010</v>
      </c>
      <c r="AH1019" s="41">
        <f t="shared" si="184"/>
        <v>25027</v>
      </c>
      <c r="AI1019" t="s">
        <v>918</v>
      </c>
    </row>
    <row r="1020" spans="1:35" hidden="1" outlineLevel="1">
      <c r="A1020" s="26" t="s">
        <v>1632</v>
      </c>
      <c r="B1020" s="11" t="s">
        <v>939</v>
      </c>
      <c r="E1020" s="1">
        <f t="shared" si="185"/>
        <v>7474</v>
      </c>
      <c r="F1020" s="1">
        <v>5127</v>
      </c>
      <c r="G1020" s="1">
        <v>3660</v>
      </c>
      <c r="H1020" s="2"/>
      <c r="I1020" s="2">
        <f t="shared" si="186"/>
        <v>0.4896976184104897</v>
      </c>
      <c r="J1020" s="10">
        <f t="shared" si="187"/>
        <v>2</v>
      </c>
      <c r="K1020" s="9">
        <f t="shared" si="188"/>
        <v>3</v>
      </c>
      <c r="L1020" s="8">
        <f t="shared" si="189"/>
        <v>1</v>
      </c>
      <c r="M1020" s="2">
        <f t="shared" si="190"/>
        <v>0.25194005887075194</v>
      </c>
      <c r="N1020" s="2">
        <f t="shared" si="191"/>
        <v>0.22370885737222371</v>
      </c>
      <c r="O1020" s="2">
        <f t="shared" si="192"/>
        <v>0.52435108375702433</v>
      </c>
      <c r="P1020" s="2">
        <f t="shared" si="193"/>
        <v>1.1102230246251565E-16</v>
      </c>
      <c r="Q1020" s="1">
        <v>1883</v>
      </c>
      <c r="R1020" s="1">
        <v>1672</v>
      </c>
      <c r="S1020" s="1">
        <v>3919</v>
      </c>
      <c r="W1020" s="1">
        <v>27</v>
      </c>
      <c r="Z1020" t="s">
        <v>2895</v>
      </c>
      <c r="AA1020" t="e">
        <f>#REF!</f>
        <v>#REF!</v>
      </c>
      <c r="AD1020" s="35">
        <v>25</v>
      </c>
      <c r="AE1020" s="37">
        <v>17</v>
      </c>
      <c r="AF1020" s="37">
        <v>255</v>
      </c>
      <c r="AG1020" s="41">
        <v>77255</v>
      </c>
      <c r="AH1020" s="41">
        <f t="shared" si="184"/>
        <v>25017</v>
      </c>
      <c r="AI1020" t="s">
        <v>918</v>
      </c>
    </row>
    <row r="1021" spans="1:35" hidden="1" outlineLevel="1">
      <c r="A1021" s="26" t="s">
        <v>336</v>
      </c>
      <c r="B1021" s="11" t="s">
        <v>939</v>
      </c>
      <c r="E1021" s="1">
        <f t="shared" si="185"/>
        <v>10838</v>
      </c>
      <c r="F1021" s="1">
        <v>5917</v>
      </c>
      <c r="G1021" s="1">
        <v>4596</v>
      </c>
      <c r="H1021" s="2"/>
      <c r="I1021" s="2">
        <f t="shared" si="186"/>
        <v>0.42406348034692748</v>
      </c>
      <c r="J1021" s="10">
        <f t="shared" si="187"/>
        <v>2</v>
      </c>
      <c r="K1021" s="9">
        <f t="shared" si="188"/>
        <v>3</v>
      </c>
      <c r="L1021" s="8">
        <f t="shared" si="189"/>
        <v>1</v>
      </c>
      <c r="M1021" s="2">
        <f t="shared" si="190"/>
        <v>0.41631297287322383</v>
      </c>
      <c r="N1021" s="2">
        <f t="shared" si="191"/>
        <v>0.12760656947776342</v>
      </c>
      <c r="O1021" s="2">
        <f t="shared" si="192"/>
        <v>0.45608045764901273</v>
      </c>
      <c r="P1021" s="2">
        <f t="shared" si="193"/>
        <v>1.1102230246251565E-16</v>
      </c>
      <c r="Q1021" s="1">
        <v>4512</v>
      </c>
      <c r="R1021" s="1">
        <v>1383</v>
      </c>
      <c r="S1021" s="1">
        <v>4943</v>
      </c>
      <c r="W1021" s="1">
        <v>75</v>
      </c>
      <c r="Z1021" t="s">
        <v>1323</v>
      </c>
      <c r="AA1021" t="e">
        <f>#REF!</f>
        <v>#REF!</v>
      </c>
      <c r="AD1021" s="35">
        <v>25</v>
      </c>
      <c r="AE1021" s="37">
        <v>5</v>
      </c>
      <c r="AF1021" s="37">
        <v>100</v>
      </c>
      <c r="AG1021" s="41">
        <v>77570</v>
      </c>
      <c r="AH1021" s="41">
        <f t="shared" si="184"/>
        <v>25005</v>
      </c>
      <c r="AI1021" t="s">
        <v>918</v>
      </c>
    </row>
    <row r="1022" spans="1:35" hidden="1" outlineLevel="1">
      <c r="A1022" s="26" t="s">
        <v>577</v>
      </c>
      <c r="B1022" s="11" t="s">
        <v>939</v>
      </c>
      <c r="E1022" s="1">
        <f t="shared" si="185"/>
        <v>9498</v>
      </c>
      <c r="F1022" s="1">
        <v>6896</v>
      </c>
      <c r="G1022" s="1">
        <v>6355</v>
      </c>
      <c r="H1022" s="2"/>
      <c r="I1022" s="2">
        <f t="shared" si="186"/>
        <v>0.6690882291008633</v>
      </c>
      <c r="J1022" s="10">
        <f t="shared" si="187"/>
        <v>2</v>
      </c>
      <c r="K1022" s="9">
        <f t="shared" si="188"/>
        <v>3</v>
      </c>
      <c r="L1022" s="8">
        <f t="shared" si="189"/>
        <v>1</v>
      </c>
      <c r="M1022" s="2">
        <f t="shared" si="190"/>
        <v>0.28490208464939987</v>
      </c>
      <c r="N1022" s="2">
        <f t="shared" si="191"/>
        <v>0.19119814697831122</v>
      </c>
      <c r="O1022" s="2">
        <f t="shared" si="192"/>
        <v>0.52389976837228891</v>
      </c>
      <c r="P1022" s="2">
        <f t="shared" si="193"/>
        <v>-1.1102230246251565E-16</v>
      </c>
      <c r="Q1022" s="1">
        <v>2706</v>
      </c>
      <c r="R1022" s="1">
        <v>1816</v>
      </c>
      <c r="S1022" s="1">
        <v>4976</v>
      </c>
      <c r="W1022" s="1">
        <v>34</v>
      </c>
      <c r="Z1022" t="s">
        <v>981</v>
      </c>
      <c r="AA1022" t="e">
        <f>#REF!</f>
        <v>#REF!</v>
      </c>
      <c r="AD1022" s="35">
        <v>25</v>
      </c>
      <c r="AE1022" s="37">
        <v>21</v>
      </c>
      <c r="AF1022" s="37">
        <v>130</v>
      </c>
      <c r="AG1022" s="41">
        <v>78690</v>
      </c>
      <c r="AH1022" s="41">
        <f t="shared" si="184"/>
        <v>25021</v>
      </c>
      <c r="AI1022" t="s">
        <v>918</v>
      </c>
    </row>
    <row r="1023" spans="1:35" hidden="1" outlineLevel="1">
      <c r="A1023" s="26" t="s">
        <v>326</v>
      </c>
      <c r="B1023" s="11" t="s">
        <v>939</v>
      </c>
      <c r="E1023" s="1">
        <f t="shared" si="185"/>
        <v>32962</v>
      </c>
      <c r="F1023" s="1">
        <v>20936</v>
      </c>
      <c r="G1023" s="1">
        <v>20215</v>
      </c>
      <c r="H1023" s="2"/>
      <c r="I1023" s="2">
        <f t="shared" si="186"/>
        <v>0.61328196104605304</v>
      </c>
      <c r="J1023" s="10">
        <f t="shared" si="187"/>
        <v>2</v>
      </c>
      <c r="K1023" s="9">
        <f t="shared" si="188"/>
        <v>3</v>
      </c>
      <c r="L1023" s="8">
        <f t="shared" si="189"/>
        <v>1</v>
      </c>
      <c r="M1023" s="2">
        <f t="shared" si="190"/>
        <v>0.36262969480007279</v>
      </c>
      <c r="N1023" s="2">
        <f t="shared" si="191"/>
        <v>0.11580001213518597</v>
      </c>
      <c r="O1023" s="2">
        <f t="shared" si="192"/>
        <v>0.52157029306474123</v>
      </c>
      <c r="P1023" s="2">
        <f t="shared" si="193"/>
        <v>0</v>
      </c>
      <c r="Q1023" s="1">
        <v>11953</v>
      </c>
      <c r="R1023" s="1">
        <v>3817</v>
      </c>
      <c r="S1023" s="1">
        <v>17192</v>
      </c>
      <c r="W1023" s="1">
        <v>143</v>
      </c>
      <c r="Z1023" t="s">
        <v>981</v>
      </c>
      <c r="AA1023" t="e">
        <f>#REF!</f>
        <v>#REF!</v>
      </c>
      <c r="AD1023" s="35">
        <v>25</v>
      </c>
      <c r="AE1023" s="37">
        <v>21</v>
      </c>
      <c r="AF1023" s="37">
        <v>135</v>
      </c>
      <c r="AG1023" s="41">
        <v>78865</v>
      </c>
      <c r="AH1023" s="41">
        <f t="shared" ref="AH1023:AH1086" si="194">AD1023*1000+AE1023</f>
        <v>25021</v>
      </c>
      <c r="AI1023" t="s">
        <v>918</v>
      </c>
    </row>
    <row r="1024" spans="1:35" hidden="1" outlineLevel="1">
      <c r="A1024" s="26" t="s">
        <v>394</v>
      </c>
      <c r="B1024" s="11" t="s">
        <v>939</v>
      </c>
      <c r="E1024" s="1">
        <f t="shared" si="185"/>
        <v>1122</v>
      </c>
      <c r="F1024" s="1">
        <v>798</v>
      </c>
      <c r="G1024" s="1">
        <v>762</v>
      </c>
      <c r="H1024" s="2"/>
      <c r="I1024" s="2">
        <f t="shared" si="186"/>
        <v>0.67914438502673802</v>
      </c>
      <c r="J1024" s="10">
        <f t="shared" si="187"/>
        <v>2</v>
      </c>
      <c r="K1024" s="9">
        <f t="shared" si="188"/>
        <v>3</v>
      </c>
      <c r="L1024" s="8">
        <f t="shared" si="189"/>
        <v>1</v>
      </c>
      <c r="M1024" s="2">
        <f t="shared" si="190"/>
        <v>0.32174688057041001</v>
      </c>
      <c r="N1024" s="2">
        <f t="shared" si="191"/>
        <v>0.13636363636363635</v>
      </c>
      <c r="O1024" s="2">
        <f t="shared" si="192"/>
        <v>0.54188948306595364</v>
      </c>
      <c r="P1024" s="2">
        <f t="shared" si="193"/>
        <v>0</v>
      </c>
      <c r="Q1024" s="1">
        <v>361</v>
      </c>
      <c r="R1024" s="1">
        <v>153</v>
      </c>
      <c r="S1024" s="1">
        <v>608</v>
      </c>
      <c r="W1024" s="1">
        <v>7</v>
      </c>
      <c r="Z1024" t="s">
        <v>2014</v>
      </c>
      <c r="AA1024" t="e">
        <f>#REF!</f>
        <v>#REF!</v>
      </c>
      <c r="AD1024" s="35">
        <v>25</v>
      </c>
      <c r="AE1024" s="37">
        <v>11</v>
      </c>
      <c r="AF1024" s="37">
        <v>130</v>
      </c>
      <c r="AG1024" s="41">
        <v>79110</v>
      </c>
      <c r="AH1024" s="41">
        <f t="shared" si="194"/>
        <v>25011</v>
      </c>
      <c r="AI1024" t="s">
        <v>918</v>
      </c>
    </row>
    <row r="1025" spans="1:35" hidden="1" outlineLevel="1">
      <c r="A1025" s="26" t="s">
        <v>1120</v>
      </c>
      <c r="B1025" s="11" t="s">
        <v>939</v>
      </c>
      <c r="E1025" s="1">
        <f t="shared" si="185"/>
        <v>9106</v>
      </c>
      <c r="F1025" s="1">
        <v>5236</v>
      </c>
      <c r="G1025" s="1">
        <v>4959</v>
      </c>
      <c r="H1025" s="2"/>
      <c r="I1025" s="2">
        <f t="shared" si="186"/>
        <v>0.54458598726114649</v>
      </c>
      <c r="J1025" s="10">
        <f t="shared" si="187"/>
        <v>2</v>
      </c>
      <c r="K1025" s="9">
        <f t="shared" si="188"/>
        <v>3</v>
      </c>
      <c r="L1025" s="8">
        <f t="shared" si="189"/>
        <v>1</v>
      </c>
      <c r="M1025" s="2">
        <f t="shared" si="190"/>
        <v>0.28014495936745004</v>
      </c>
      <c r="N1025" s="2">
        <f t="shared" si="191"/>
        <v>0.13035361300241599</v>
      </c>
      <c r="O1025" s="2">
        <f t="shared" si="192"/>
        <v>0.58950142763013402</v>
      </c>
      <c r="P1025" s="2">
        <f t="shared" si="193"/>
        <v>-1.1102230246251565E-16</v>
      </c>
      <c r="Q1025" s="1">
        <v>2551</v>
      </c>
      <c r="R1025" s="1">
        <v>1187</v>
      </c>
      <c r="S1025" s="1">
        <v>5368</v>
      </c>
      <c r="W1025" s="1">
        <v>64</v>
      </c>
      <c r="Z1025" t="s">
        <v>2776</v>
      </c>
      <c r="AA1025" t="e">
        <f>#REF!</f>
        <v>#REF!</v>
      </c>
      <c r="AD1025" s="35">
        <v>25</v>
      </c>
      <c r="AE1025" s="37">
        <v>23</v>
      </c>
      <c r="AF1025" s="37">
        <v>135</v>
      </c>
      <c r="AG1025" s="41">
        <v>79530</v>
      </c>
      <c r="AH1025" s="41">
        <f t="shared" si="194"/>
        <v>25023</v>
      </c>
      <c r="AI1025" t="s">
        <v>918</v>
      </c>
    </row>
    <row r="1026" spans="1:35" hidden="1" outlineLevel="1">
      <c r="A1026" s="26" t="s">
        <v>1283</v>
      </c>
      <c r="B1026" s="11" t="s">
        <v>939</v>
      </c>
      <c r="E1026" s="1">
        <f t="shared" si="185"/>
        <v>9832</v>
      </c>
      <c r="F1026" s="1">
        <v>6500</v>
      </c>
      <c r="G1026" s="1">
        <v>4885</v>
      </c>
      <c r="H1026" s="2"/>
      <c r="I1026" s="2">
        <f t="shared" si="186"/>
        <v>0.49684703010577708</v>
      </c>
      <c r="J1026" s="10">
        <f t="shared" si="187"/>
        <v>2</v>
      </c>
      <c r="K1026" s="9">
        <f t="shared" si="188"/>
        <v>3</v>
      </c>
      <c r="L1026" s="8">
        <f t="shared" si="189"/>
        <v>1</v>
      </c>
      <c r="M1026" s="2">
        <f t="shared" si="190"/>
        <v>0.30441415785191211</v>
      </c>
      <c r="N1026" s="2">
        <f t="shared" si="191"/>
        <v>0.23342148087876322</v>
      </c>
      <c r="O1026" s="2">
        <f t="shared" si="192"/>
        <v>0.46216436126932464</v>
      </c>
      <c r="P1026" s="2">
        <f t="shared" si="193"/>
        <v>-5.5511151231257827E-17</v>
      </c>
      <c r="Q1026" s="1">
        <v>2993</v>
      </c>
      <c r="R1026" s="1">
        <v>2295</v>
      </c>
      <c r="S1026" s="1">
        <v>4544</v>
      </c>
      <c r="W1026" s="1">
        <v>36</v>
      </c>
      <c r="Z1026" t="s">
        <v>1058</v>
      </c>
      <c r="AA1026" t="e">
        <f>#REF!</f>
        <v>#REF!</v>
      </c>
      <c r="AD1026" s="35">
        <v>25</v>
      </c>
      <c r="AE1026" s="37">
        <v>13</v>
      </c>
      <c r="AF1026" s="37">
        <v>115</v>
      </c>
      <c r="AG1026" s="41">
        <v>79740</v>
      </c>
      <c r="AH1026" s="41">
        <f t="shared" si="194"/>
        <v>25013</v>
      </c>
      <c r="AI1026" t="s">
        <v>918</v>
      </c>
    </row>
    <row r="1027" spans="1:35" hidden="1" outlineLevel="1">
      <c r="A1027" s="26" t="s">
        <v>2459</v>
      </c>
      <c r="B1027" s="11" t="s">
        <v>939</v>
      </c>
      <c r="E1027" s="1">
        <f t="shared" si="185"/>
        <v>1784</v>
      </c>
      <c r="F1027" s="1">
        <v>1286</v>
      </c>
      <c r="G1027" s="1">
        <v>1247</v>
      </c>
      <c r="H1027" s="2"/>
      <c r="I1027" s="2">
        <f t="shared" si="186"/>
        <v>0.69899103139013452</v>
      </c>
      <c r="J1027" s="10">
        <f t="shared" si="187"/>
        <v>2</v>
      </c>
      <c r="K1027" s="9">
        <f t="shared" si="188"/>
        <v>3</v>
      </c>
      <c r="L1027" s="8">
        <f t="shared" si="189"/>
        <v>1</v>
      </c>
      <c r="M1027" s="2">
        <f t="shared" si="190"/>
        <v>0.36098654708520178</v>
      </c>
      <c r="N1027" s="2">
        <f t="shared" si="191"/>
        <v>9.3609865470852024E-2</v>
      </c>
      <c r="O1027" s="2">
        <f t="shared" si="192"/>
        <v>0.54540358744394624</v>
      </c>
      <c r="P1027" s="2">
        <f t="shared" si="193"/>
        <v>-1.1102230246251565E-16</v>
      </c>
      <c r="Q1027" s="1">
        <v>644</v>
      </c>
      <c r="R1027" s="1">
        <v>167</v>
      </c>
      <c r="S1027" s="1">
        <v>973</v>
      </c>
      <c r="W1027" s="1">
        <v>22</v>
      </c>
      <c r="Z1027" t="s">
        <v>333</v>
      </c>
      <c r="AA1027" t="e">
        <f>#REF!</f>
        <v>#REF!</v>
      </c>
      <c r="AD1027" s="35">
        <v>25</v>
      </c>
      <c r="AE1027" s="37">
        <v>15</v>
      </c>
      <c r="AF1027" s="37">
        <v>95</v>
      </c>
      <c r="AG1027" s="41">
        <v>79915</v>
      </c>
      <c r="AH1027" s="41">
        <f t="shared" si="194"/>
        <v>25015</v>
      </c>
      <c r="AI1027" t="s">
        <v>918</v>
      </c>
    </row>
    <row r="1028" spans="1:35" hidden="1" outlineLevel="1">
      <c r="A1028" s="26" t="s">
        <v>1201</v>
      </c>
      <c r="B1028" s="11" t="s">
        <v>939</v>
      </c>
      <c r="E1028" s="1">
        <f t="shared" si="185"/>
        <v>4533</v>
      </c>
      <c r="F1028" s="1">
        <v>2860</v>
      </c>
      <c r="G1028" s="1">
        <v>2720</v>
      </c>
      <c r="H1028" s="2"/>
      <c r="I1028" s="2">
        <f t="shared" si="186"/>
        <v>0.60004412089124204</v>
      </c>
      <c r="J1028" s="10">
        <f t="shared" si="187"/>
        <v>2</v>
      </c>
      <c r="K1028" s="9">
        <f t="shared" si="188"/>
        <v>3</v>
      </c>
      <c r="L1028" s="8">
        <f t="shared" si="189"/>
        <v>1</v>
      </c>
      <c r="M1028" s="2">
        <f t="shared" si="190"/>
        <v>0.40944187072578864</v>
      </c>
      <c r="N1028" s="2">
        <f t="shared" si="191"/>
        <v>0.1100816236487977</v>
      </c>
      <c r="O1028" s="2">
        <f t="shared" si="192"/>
        <v>0.48047650562541361</v>
      </c>
      <c r="P1028" s="2">
        <f t="shared" si="193"/>
        <v>5.5511151231257827E-17</v>
      </c>
      <c r="Q1028" s="1">
        <v>1856</v>
      </c>
      <c r="R1028" s="1">
        <v>499</v>
      </c>
      <c r="S1028" s="1">
        <v>2178</v>
      </c>
      <c r="W1028" s="1">
        <v>27</v>
      </c>
      <c r="Z1028" t="s">
        <v>2305</v>
      </c>
      <c r="AA1028" t="e">
        <f>#REF!</f>
        <v>#REF!</v>
      </c>
      <c r="AD1028" s="35">
        <v>25</v>
      </c>
      <c r="AE1028" s="37">
        <v>3</v>
      </c>
      <c r="AF1028" s="37">
        <v>155</v>
      </c>
      <c r="AG1028" s="41">
        <v>79985</v>
      </c>
      <c r="AH1028" s="41">
        <f t="shared" si="194"/>
        <v>25003</v>
      </c>
      <c r="AI1028" t="s">
        <v>918</v>
      </c>
    </row>
    <row r="1029" spans="1:35" hidden="1" outlineLevel="1">
      <c r="A1029" s="26" t="s">
        <v>318</v>
      </c>
      <c r="B1029" s="11" t="s">
        <v>939</v>
      </c>
      <c r="E1029" s="1">
        <f t="shared" si="185"/>
        <v>14907</v>
      </c>
      <c r="F1029" s="1">
        <v>8837</v>
      </c>
      <c r="G1029" s="1">
        <v>8326</v>
      </c>
      <c r="H1029" s="2"/>
      <c r="I1029" s="2">
        <f t="shared" si="186"/>
        <v>0.5585295498758972</v>
      </c>
      <c r="J1029" s="10">
        <f t="shared" si="187"/>
        <v>2</v>
      </c>
      <c r="K1029" s="9">
        <f t="shared" si="188"/>
        <v>3</v>
      </c>
      <c r="L1029" s="8">
        <f t="shared" si="189"/>
        <v>1</v>
      </c>
      <c r="M1029" s="2">
        <f t="shared" si="190"/>
        <v>0.2975783189105789</v>
      </c>
      <c r="N1029" s="2">
        <f t="shared" si="191"/>
        <v>0.12598108271281949</v>
      </c>
      <c r="O1029" s="2">
        <f t="shared" si="192"/>
        <v>0.57644059837660155</v>
      </c>
      <c r="P1029" s="2">
        <f t="shared" si="193"/>
        <v>0</v>
      </c>
      <c r="Q1029" s="1">
        <v>4436</v>
      </c>
      <c r="R1029" s="1">
        <v>1878</v>
      </c>
      <c r="S1029" s="1">
        <v>8593</v>
      </c>
      <c r="W1029" s="1">
        <v>91</v>
      </c>
      <c r="Z1029" t="s">
        <v>2895</v>
      </c>
      <c r="AA1029" t="e">
        <f>#REF!</f>
        <v>#REF!</v>
      </c>
      <c r="AD1029" s="35">
        <v>25</v>
      </c>
      <c r="AE1029" s="37">
        <v>17</v>
      </c>
      <c r="AF1029" s="37">
        <v>260</v>
      </c>
      <c r="AG1029" s="41">
        <v>80230</v>
      </c>
      <c r="AH1029" s="41">
        <f t="shared" si="194"/>
        <v>25017</v>
      </c>
      <c r="AI1029" t="s">
        <v>918</v>
      </c>
    </row>
    <row r="1030" spans="1:35" hidden="1" outlineLevel="1">
      <c r="A1030" s="26" t="s">
        <v>771</v>
      </c>
      <c r="B1030" s="11" t="s">
        <v>939</v>
      </c>
      <c r="E1030" s="1">
        <f t="shared" si="185"/>
        <v>6209</v>
      </c>
      <c r="F1030" s="1">
        <v>3023</v>
      </c>
      <c r="G1030" s="1">
        <v>2833</v>
      </c>
      <c r="H1030" s="2"/>
      <c r="I1030" s="2">
        <f t="shared" si="186"/>
        <v>0.45627315187630857</v>
      </c>
      <c r="J1030" s="10">
        <f t="shared" si="187"/>
        <v>2</v>
      </c>
      <c r="K1030" s="9">
        <f t="shared" si="188"/>
        <v>3</v>
      </c>
      <c r="L1030" s="8">
        <f t="shared" si="189"/>
        <v>1</v>
      </c>
      <c r="M1030" s="2">
        <f t="shared" si="190"/>
        <v>0.23900789177001128</v>
      </c>
      <c r="N1030" s="2">
        <f t="shared" si="191"/>
        <v>0.1436624255113545</v>
      </c>
      <c r="O1030" s="2">
        <f t="shared" si="192"/>
        <v>0.6173296827186342</v>
      </c>
      <c r="P1030" s="2">
        <f t="shared" si="193"/>
        <v>1.1102230246251565E-16</v>
      </c>
      <c r="Q1030" s="1">
        <v>1484</v>
      </c>
      <c r="R1030" s="1">
        <v>892</v>
      </c>
      <c r="S1030" s="1">
        <v>3833</v>
      </c>
      <c r="W1030" s="1">
        <v>79</v>
      </c>
      <c r="Z1030" s="11" t="s">
        <v>2820</v>
      </c>
      <c r="AA1030" s="11" t="e">
        <f>#REF!</f>
        <v>#REF!</v>
      </c>
      <c r="AD1030" s="35">
        <v>25</v>
      </c>
      <c r="AE1030" s="37">
        <v>27</v>
      </c>
      <c r="AF1030" s="37">
        <v>295</v>
      </c>
      <c r="AG1030" s="41">
        <v>80405</v>
      </c>
      <c r="AH1030" s="41">
        <f t="shared" si="194"/>
        <v>25027</v>
      </c>
      <c r="AI1030" t="s">
        <v>918</v>
      </c>
    </row>
    <row r="1031" spans="1:35" hidden="1" outlineLevel="1">
      <c r="A1031" s="26" t="s">
        <v>2783</v>
      </c>
      <c r="B1031" s="11" t="s">
        <v>939</v>
      </c>
      <c r="E1031" s="1">
        <f t="shared" si="185"/>
        <v>14354</v>
      </c>
      <c r="F1031" s="1">
        <v>10061</v>
      </c>
      <c r="G1031" s="1">
        <v>7135</v>
      </c>
      <c r="H1031" s="2"/>
      <c r="I1031" s="2">
        <f t="shared" si="186"/>
        <v>0.49707398634526961</v>
      </c>
      <c r="J1031" s="10">
        <f t="shared" si="187"/>
        <v>2</v>
      </c>
      <c r="K1031" s="9">
        <f t="shared" si="188"/>
        <v>3</v>
      </c>
      <c r="L1031" s="8">
        <f t="shared" si="189"/>
        <v>1</v>
      </c>
      <c r="M1031" s="2">
        <f t="shared" si="190"/>
        <v>0.31893548836561236</v>
      </c>
      <c r="N1031" s="2">
        <f t="shared" si="191"/>
        <v>0.17193813571129998</v>
      </c>
      <c r="O1031" s="2">
        <f t="shared" si="192"/>
        <v>0.50912637592308763</v>
      </c>
      <c r="P1031" s="2">
        <f t="shared" si="193"/>
        <v>0</v>
      </c>
      <c r="Q1031" s="1">
        <v>4578</v>
      </c>
      <c r="R1031" s="1">
        <v>2468</v>
      </c>
      <c r="S1031" s="1">
        <v>7308</v>
      </c>
      <c r="W1031" s="1">
        <v>81</v>
      </c>
      <c r="Z1031" t="s">
        <v>2895</v>
      </c>
      <c r="AA1031" t="e">
        <f>#REF!</f>
        <v>#REF!</v>
      </c>
      <c r="AD1031" s="35">
        <v>25</v>
      </c>
      <c r="AE1031" s="37">
        <v>17</v>
      </c>
      <c r="AF1031" s="37">
        <v>265</v>
      </c>
      <c r="AG1031" s="41">
        <v>80510</v>
      </c>
      <c r="AH1031" s="41">
        <f t="shared" si="194"/>
        <v>25017</v>
      </c>
      <c r="AI1031" t="s">
        <v>918</v>
      </c>
    </row>
    <row r="1032" spans="1:35" hidden="1" outlineLevel="1">
      <c r="A1032" s="26" t="s">
        <v>261</v>
      </c>
      <c r="B1032" s="11" t="s">
        <v>939</v>
      </c>
      <c r="E1032" s="1">
        <f t="shared" si="185"/>
        <v>630</v>
      </c>
      <c r="F1032" s="1">
        <v>405</v>
      </c>
      <c r="G1032" s="1">
        <v>391</v>
      </c>
      <c r="H1032" s="2"/>
      <c r="I1032" s="2">
        <f t="shared" si="186"/>
        <v>0.62063492063492065</v>
      </c>
      <c r="J1032" s="10">
        <f t="shared" si="187"/>
        <v>2</v>
      </c>
      <c r="K1032" s="9">
        <f t="shared" si="188"/>
        <v>3</v>
      </c>
      <c r="L1032" s="8">
        <f t="shared" si="189"/>
        <v>1</v>
      </c>
      <c r="M1032" s="2">
        <f t="shared" si="190"/>
        <v>0.24603174603174602</v>
      </c>
      <c r="N1032" s="2">
        <f t="shared" si="191"/>
        <v>0.10476190476190476</v>
      </c>
      <c r="O1032" s="2">
        <f t="shared" si="192"/>
        <v>0.64920634920634923</v>
      </c>
      <c r="P1032" s="2">
        <f t="shared" si="193"/>
        <v>0</v>
      </c>
      <c r="Q1032" s="1">
        <v>155</v>
      </c>
      <c r="R1032" s="1">
        <v>66</v>
      </c>
      <c r="S1032" s="1">
        <v>409</v>
      </c>
      <c r="W1032" s="1">
        <v>6</v>
      </c>
      <c r="Z1032" t="s">
        <v>2305</v>
      </c>
      <c r="AA1032" t="e">
        <f>#REF!</f>
        <v>#REF!</v>
      </c>
      <c r="AD1032" s="35">
        <v>25</v>
      </c>
      <c r="AE1032" s="37">
        <v>3</v>
      </c>
      <c r="AF1032" s="37">
        <v>160</v>
      </c>
      <c r="AG1032" s="41">
        <v>80685</v>
      </c>
      <c r="AH1032" s="41">
        <f t="shared" si="194"/>
        <v>25003</v>
      </c>
      <c r="AI1032" t="s">
        <v>918</v>
      </c>
    </row>
    <row r="1033" spans="1:35" hidden="1" outlineLevel="1">
      <c r="A1033" s="26" t="s">
        <v>940</v>
      </c>
      <c r="B1033" s="11" t="s">
        <v>939</v>
      </c>
      <c r="E1033" s="1">
        <f t="shared" si="185"/>
        <v>11073</v>
      </c>
      <c r="F1033" s="1">
        <v>6794</v>
      </c>
      <c r="G1033" s="1">
        <v>5100</v>
      </c>
      <c r="H1033" s="2"/>
      <c r="I1033" s="2">
        <f t="shared" si="186"/>
        <v>0.46057978867515581</v>
      </c>
      <c r="J1033" s="10">
        <f t="shared" si="187"/>
        <v>2</v>
      </c>
      <c r="K1033" s="9">
        <f t="shared" si="188"/>
        <v>3</v>
      </c>
      <c r="L1033" s="8">
        <f t="shared" si="189"/>
        <v>1</v>
      </c>
      <c r="M1033" s="2">
        <f t="shared" si="190"/>
        <v>0.44026009211595774</v>
      </c>
      <c r="N1033" s="2">
        <f t="shared" si="191"/>
        <v>9.5818657996929471E-2</v>
      </c>
      <c r="O1033" s="2">
        <f t="shared" si="192"/>
        <v>0.46392124988711281</v>
      </c>
      <c r="P1033" s="2">
        <f t="shared" si="193"/>
        <v>0</v>
      </c>
      <c r="Q1033" s="1">
        <v>4875</v>
      </c>
      <c r="R1033" s="1">
        <v>1061</v>
      </c>
      <c r="S1033" s="1">
        <v>5137</v>
      </c>
      <c r="W1033" s="1">
        <v>79</v>
      </c>
      <c r="Z1033" t="s">
        <v>427</v>
      </c>
      <c r="AA1033" t="e">
        <f>#REF!</f>
        <v>#REF!</v>
      </c>
      <c r="AD1033" s="35">
        <v>25</v>
      </c>
      <c r="AE1033" s="37">
        <v>25</v>
      </c>
      <c r="AF1033" s="37">
        <v>20</v>
      </c>
      <c r="AG1033" s="41">
        <v>80930</v>
      </c>
      <c r="AH1033" s="41">
        <f t="shared" si="194"/>
        <v>25025</v>
      </c>
      <c r="AI1033" t="s">
        <v>918</v>
      </c>
    </row>
    <row r="1034" spans="1:35" hidden="1" outlineLevel="1">
      <c r="A1034" s="26" t="s">
        <v>2938</v>
      </c>
      <c r="B1034" s="11" t="s">
        <v>939</v>
      </c>
      <c r="E1034" s="1">
        <f t="shared" si="185"/>
        <v>23538</v>
      </c>
      <c r="F1034" s="1">
        <v>14447</v>
      </c>
      <c r="G1034" s="1">
        <v>10590</v>
      </c>
      <c r="H1034" s="2"/>
      <c r="I1034" s="2">
        <f t="shared" si="186"/>
        <v>0.44991078256436401</v>
      </c>
      <c r="J1034" s="10">
        <f t="shared" si="187"/>
        <v>2</v>
      </c>
      <c r="K1034" s="9">
        <f t="shared" si="188"/>
        <v>3</v>
      </c>
      <c r="L1034" s="8">
        <f t="shared" si="189"/>
        <v>1</v>
      </c>
      <c r="M1034" s="2">
        <f t="shared" si="190"/>
        <v>0.40466479734896765</v>
      </c>
      <c r="N1034" s="2">
        <f t="shared" si="191"/>
        <v>0.11568527487467074</v>
      </c>
      <c r="O1034" s="2">
        <f t="shared" si="192"/>
        <v>0.47964992777636162</v>
      </c>
      <c r="P1034" s="2">
        <f t="shared" si="193"/>
        <v>0</v>
      </c>
      <c r="Q1034" s="1">
        <v>9525</v>
      </c>
      <c r="R1034" s="1">
        <v>2723</v>
      </c>
      <c r="S1034" s="1">
        <v>11290</v>
      </c>
      <c r="W1034" s="1">
        <v>184</v>
      </c>
      <c r="Z1034" t="s">
        <v>2895</v>
      </c>
      <c r="AA1034" t="e">
        <f>#REF!</f>
        <v>#REF!</v>
      </c>
      <c r="AD1034" s="35">
        <v>25</v>
      </c>
      <c r="AE1034" s="37">
        <v>17</v>
      </c>
      <c r="AF1034" s="37">
        <v>270</v>
      </c>
      <c r="AG1034" s="41">
        <v>81035</v>
      </c>
      <c r="AH1034" s="41">
        <f t="shared" si="194"/>
        <v>25017</v>
      </c>
      <c r="AI1034" t="s">
        <v>2943</v>
      </c>
    </row>
    <row r="1035" spans="1:35" hidden="1" outlineLevel="1">
      <c r="A1035" s="26" t="s">
        <v>2820</v>
      </c>
      <c r="B1035" s="11" t="s">
        <v>939</v>
      </c>
      <c r="E1035" s="1">
        <f t="shared" si="185"/>
        <v>92835</v>
      </c>
      <c r="F1035" s="1">
        <v>42268</v>
      </c>
      <c r="G1035" s="1">
        <v>35453</v>
      </c>
      <c r="H1035" s="2"/>
      <c r="I1035" s="2">
        <f t="shared" si="186"/>
        <v>0.38189260515969192</v>
      </c>
      <c r="J1035" s="10">
        <f t="shared" si="187"/>
        <v>1</v>
      </c>
      <c r="K1035" s="9">
        <f t="shared" si="188"/>
        <v>3</v>
      </c>
      <c r="L1035" s="8">
        <f t="shared" si="189"/>
        <v>2</v>
      </c>
      <c r="M1035" s="2">
        <f t="shared" si="190"/>
        <v>0.45758603974793988</v>
      </c>
      <c r="N1035" s="2">
        <f t="shared" si="191"/>
        <v>0.10516507782625087</v>
      </c>
      <c r="O1035" s="2">
        <f t="shared" si="192"/>
        <v>0.43724888242580923</v>
      </c>
      <c r="P1035" s="2">
        <f t="shared" si="193"/>
        <v>5.5511151231257827E-17</v>
      </c>
      <c r="Q1035" s="1">
        <v>42480</v>
      </c>
      <c r="R1035" s="1">
        <v>9763</v>
      </c>
      <c r="S1035" s="1">
        <v>40592</v>
      </c>
      <c r="W1035" s="1">
        <v>1016</v>
      </c>
      <c r="Z1035" s="11" t="s">
        <v>2820</v>
      </c>
      <c r="AA1035" s="11" t="e">
        <f>#REF!</f>
        <v>#REF!</v>
      </c>
      <c r="AD1035" s="35">
        <v>25</v>
      </c>
      <c r="AE1035" s="37">
        <v>27</v>
      </c>
      <c r="AF1035" s="37">
        <v>300</v>
      </c>
      <c r="AG1035" s="41">
        <v>82000</v>
      </c>
      <c r="AH1035" s="41">
        <f t="shared" si="194"/>
        <v>25027</v>
      </c>
      <c r="AI1035" t="s">
        <v>2943</v>
      </c>
    </row>
    <row r="1036" spans="1:35" hidden="1" outlineLevel="1">
      <c r="A1036" s="26" t="s">
        <v>1124</v>
      </c>
      <c r="B1036" s="11" t="s">
        <v>939</v>
      </c>
      <c r="E1036" s="1">
        <f t="shared" si="185"/>
        <v>937</v>
      </c>
      <c r="F1036" s="1">
        <v>575</v>
      </c>
      <c r="G1036" s="1">
        <v>548</v>
      </c>
      <c r="H1036" s="2"/>
      <c r="I1036" s="2">
        <f t="shared" si="186"/>
        <v>0.58484525080042693</v>
      </c>
      <c r="J1036" s="10">
        <f t="shared" si="187"/>
        <v>2</v>
      </c>
      <c r="K1036" s="9">
        <f t="shared" si="188"/>
        <v>3</v>
      </c>
      <c r="L1036" s="8">
        <f t="shared" si="189"/>
        <v>1</v>
      </c>
      <c r="M1036" s="2">
        <f t="shared" si="190"/>
        <v>0.28175026680896476</v>
      </c>
      <c r="N1036" s="2">
        <f t="shared" si="191"/>
        <v>0.12913553895410887</v>
      </c>
      <c r="O1036" s="2">
        <f t="shared" si="192"/>
        <v>0.58911419423692635</v>
      </c>
      <c r="P1036" s="2">
        <f t="shared" si="193"/>
        <v>0</v>
      </c>
      <c r="Q1036" s="1">
        <v>264</v>
      </c>
      <c r="R1036" s="1">
        <v>121</v>
      </c>
      <c r="S1036" s="1">
        <v>552</v>
      </c>
      <c r="W1036" s="1">
        <v>9</v>
      </c>
      <c r="Z1036" t="s">
        <v>333</v>
      </c>
      <c r="AA1036" t="e">
        <f>#REF!</f>
        <v>#REF!</v>
      </c>
      <c r="AD1036" s="35">
        <v>25</v>
      </c>
      <c r="AE1036" s="37">
        <v>15</v>
      </c>
      <c r="AF1036" s="37">
        <v>100</v>
      </c>
      <c r="AG1036" s="41">
        <v>82175</v>
      </c>
      <c r="AH1036" s="41">
        <f t="shared" si="194"/>
        <v>25015</v>
      </c>
      <c r="AI1036" t="s">
        <v>918</v>
      </c>
    </row>
    <row r="1037" spans="1:35" hidden="1" outlineLevel="1">
      <c r="A1037" s="26" t="s">
        <v>1066</v>
      </c>
      <c r="B1037" s="11" t="s">
        <v>939</v>
      </c>
      <c r="E1037" s="1">
        <f t="shared" si="185"/>
        <v>7010</v>
      </c>
      <c r="F1037" s="1">
        <v>4542</v>
      </c>
      <c r="G1037" s="1">
        <v>3307</v>
      </c>
      <c r="H1037" s="2"/>
      <c r="I1037" s="2">
        <f t="shared" si="186"/>
        <v>0.47175463623395147</v>
      </c>
      <c r="J1037" s="10">
        <f t="shared" si="187"/>
        <v>2</v>
      </c>
      <c r="K1037" s="9">
        <f t="shared" si="188"/>
        <v>3</v>
      </c>
      <c r="L1037" s="8">
        <f t="shared" si="189"/>
        <v>1</v>
      </c>
      <c r="M1037" s="2">
        <f t="shared" si="190"/>
        <v>0.22881597717546362</v>
      </c>
      <c r="N1037" s="2">
        <f t="shared" si="191"/>
        <v>0.2</v>
      </c>
      <c r="O1037" s="2">
        <f t="shared" si="192"/>
        <v>0.5711840228245364</v>
      </c>
      <c r="P1037" s="2">
        <f t="shared" si="193"/>
        <v>0</v>
      </c>
      <c r="Q1037" s="1">
        <v>1604</v>
      </c>
      <c r="R1037" s="1">
        <v>1402</v>
      </c>
      <c r="S1037" s="1">
        <v>4004</v>
      </c>
      <c r="W1037" s="1">
        <v>59</v>
      </c>
      <c r="Z1037" t="s">
        <v>981</v>
      </c>
      <c r="AA1037" t="e">
        <f>#REF!</f>
        <v>#REF!</v>
      </c>
      <c r="AD1037" s="35">
        <v>25</v>
      </c>
      <c r="AE1037" s="37">
        <v>21</v>
      </c>
      <c r="AF1037" s="37">
        <v>140</v>
      </c>
      <c r="AG1037" s="41">
        <v>82315</v>
      </c>
      <c r="AH1037" s="41">
        <f t="shared" si="194"/>
        <v>25021</v>
      </c>
      <c r="AI1037" t="s">
        <v>918</v>
      </c>
    </row>
    <row r="1038" spans="1:35" hidden="1" outlineLevel="1">
      <c r="A1038" s="26" t="s">
        <v>1036</v>
      </c>
      <c r="B1038" s="11" t="s">
        <v>939</v>
      </c>
      <c r="E1038" s="1">
        <f t="shared" si="185"/>
        <v>17947</v>
      </c>
      <c r="F1038" s="1">
        <v>11274</v>
      </c>
      <c r="G1038" s="1">
        <v>11028</v>
      </c>
      <c r="H1038" s="2"/>
      <c r="I1038" s="2">
        <f t="shared" si="186"/>
        <v>0.61447595698445423</v>
      </c>
      <c r="J1038" s="10">
        <f t="shared" si="187"/>
        <v>2</v>
      </c>
      <c r="K1038" s="9">
        <f t="shared" si="188"/>
        <v>3</v>
      </c>
      <c r="L1038" s="8">
        <f t="shared" si="189"/>
        <v>1</v>
      </c>
      <c r="M1038" s="2">
        <f t="shared" si="190"/>
        <v>0.26271800300885945</v>
      </c>
      <c r="N1038" s="2">
        <f t="shared" si="191"/>
        <v>0.20343232852287291</v>
      </c>
      <c r="O1038" s="2">
        <f t="shared" si="192"/>
        <v>0.53384966846826765</v>
      </c>
      <c r="P1038" s="2">
        <f t="shared" si="193"/>
        <v>0</v>
      </c>
      <c r="Q1038" s="1">
        <v>4715</v>
      </c>
      <c r="R1038" s="1">
        <v>3651</v>
      </c>
      <c r="S1038" s="1">
        <v>9581</v>
      </c>
      <c r="W1038" s="1">
        <v>133</v>
      </c>
      <c r="Z1038" t="s">
        <v>1926</v>
      </c>
      <c r="AA1038" t="e">
        <f>#REF!</f>
        <v>#REF!</v>
      </c>
      <c r="AD1038" s="35">
        <v>25</v>
      </c>
      <c r="AE1038" s="37">
        <v>1</v>
      </c>
      <c r="AF1038" s="37">
        <v>75</v>
      </c>
      <c r="AG1038" s="41">
        <v>82525</v>
      </c>
      <c r="AH1038" s="41">
        <f t="shared" si="194"/>
        <v>25001</v>
      </c>
      <c r="AI1038" t="s">
        <v>918</v>
      </c>
    </row>
    <row r="1039" spans="1:35" collapsed="1">
      <c r="A1039" s="11" t="s">
        <v>938</v>
      </c>
      <c r="B1039" s="11" t="s">
        <v>2569</v>
      </c>
      <c r="E1039" s="1">
        <f>SUM(E688:E1038)</f>
        <v>3958722</v>
      </c>
      <c r="F1039" s="1">
        <f>SUM(F688:F1038)</f>
        <v>2243835</v>
      </c>
      <c r="G1039" s="1">
        <v>1923657</v>
      </c>
      <c r="H1039" s="2"/>
      <c r="I1039" s="2">
        <f t="shared" si="186"/>
        <v>0.48592879217080664</v>
      </c>
      <c r="J1039" s="10">
        <f t="shared" si="187"/>
        <v>2</v>
      </c>
      <c r="K1039" s="9">
        <f t="shared" si="188"/>
        <v>3</v>
      </c>
      <c r="L1039" s="8">
        <f t="shared" si="189"/>
        <v>1</v>
      </c>
      <c r="M1039" s="2">
        <f t="shared" si="190"/>
        <v>0.37201576670450714</v>
      </c>
      <c r="N1039" s="2">
        <f t="shared" si="191"/>
        <v>0.12604118197741596</v>
      </c>
      <c r="O1039" s="2">
        <f t="shared" si="192"/>
        <v>0.50194305131807693</v>
      </c>
      <c r="P1039" s="2">
        <f t="shared" si="193"/>
        <v>-1.1102230246251565E-16</v>
      </c>
      <c r="Q1039" s="1">
        <f>SUM(Q688:Q1038)</f>
        <v>1472707</v>
      </c>
      <c r="R1039" s="1">
        <f>SUM(R688:R1038)</f>
        <v>498962</v>
      </c>
      <c r="S1039" s="1">
        <f>SUM(S688:S1038)</f>
        <v>1987053</v>
      </c>
      <c r="W1039" s="1">
        <f>SUM(W688:W1038)</f>
        <v>31783</v>
      </c>
      <c r="AD1039" s="35">
        <v>25</v>
      </c>
      <c r="AH1039" s="35">
        <v>25</v>
      </c>
      <c r="AI1039" t="s">
        <v>2133</v>
      </c>
    </row>
    <row r="1040" spans="1:35">
      <c r="A1040" s="11"/>
      <c r="B1040" s="11"/>
      <c r="G1040" s="1"/>
      <c r="H1040" s="2"/>
      <c r="I1040" s="2"/>
    </row>
    <row r="1041" spans="1:35" hidden="1" outlineLevel="1">
      <c r="A1041" t="s">
        <v>1563</v>
      </c>
      <c r="B1041" s="11" t="s">
        <v>877</v>
      </c>
      <c r="E1041" s="1">
        <f>SUM(Q1041:V1041)</f>
        <v>674</v>
      </c>
      <c r="F1041" s="1">
        <v>373</v>
      </c>
      <c r="G1041" s="1">
        <v>358</v>
      </c>
      <c r="H1041" s="2"/>
      <c r="I1041" s="2">
        <f t="shared" ref="I1041:I1084" si="195">G1041/E1041</f>
        <v>0.53115727002967361</v>
      </c>
      <c r="J1041" s="10">
        <f t="shared" ref="J1041:J1104" si="196">RANK(Q1041,Q1041:V1041)</f>
        <v>3</v>
      </c>
      <c r="K1041" s="9">
        <f t="shared" ref="K1041:K1104" si="197">RANK(R1041,Q1041:V1041)</f>
        <v>2</v>
      </c>
      <c r="L1041" s="8">
        <f t="shared" ref="L1041:L1104" si="198">RANK(S1041,Q1041:V1041)</f>
        <v>1</v>
      </c>
      <c r="M1041" s="2">
        <f t="shared" ref="M1041:M1104" si="199">IF(SUM($Q1041:$V1041)=0,"-",Q1041/SUM($Q1041:$V1041))</f>
        <v>0.15578635014836795</v>
      </c>
      <c r="N1041" s="2">
        <f t="shared" ref="N1041:N1104" si="200">IF(SUM($Q1041:$V1041)=0,"-",R1041/SUM($Q1041:$V1041))</f>
        <v>0.1943620178041543</v>
      </c>
      <c r="O1041" s="2">
        <f t="shared" ref="O1041:O1104" si="201">IF(SUM($Q1041:$V1041)=0,"-",S1041/SUM($Q1041:$V1041))</f>
        <v>0.64985163204747776</v>
      </c>
      <c r="P1041" s="2">
        <f t="shared" ref="P1041:P1104" si="202">IF(SUM($Q1041:$V1041)=0,"-",(1-M1041-N1041-O1041))</f>
        <v>0</v>
      </c>
      <c r="Q1041" s="1">
        <v>105</v>
      </c>
      <c r="R1041" s="1">
        <v>131</v>
      </c>
      <c r="S1041" s="1">
        <v>438</v>
      </c>
      <c r="Z1041" t="s">
        <v>2801</v>
      </c>
      <c r="AA1041" t="e">
        <f>#REF!</f>
        <v>#REF!</v>
      </c>
      <c r="AD1041" s="35">
        <v>33</v>
      </c>
      <c r="AE1041" s="37">
        <v>19</v>
      </c>
      <c r="AF1041" s="37">
        <v>5</v>
      </c>
      <c r="AG1041" s="41">
        <v>260</v>
      </c>
      <c r="AH1041" s="41">
        <f t="shared" si="194"/>
        <v>33019</v>
      </c>
      <c r="AI1041" t="s">
        <v>918</v>
      </c>
    </row>
    <row r="1042" spans="1:35" hidden="1" outlineLevel="1">
      <c r="A1042" t="s">
        <v>2687</v>
      </c>
      <c r="B1042" s="11" t="s">
        <v>877</v>
      </c>
      <c r="E1042" s="1">
        <f t="shared" ref="E1042:E1105" si="203">SUM(Q1042:V1042)</f>
        <v>543</v>
      </c>
      <c r="F1042" s="1">
        <v>267</v>
      </c>
      <c r="G1042" s="1">
        <v>249</v>
      </c>
      <c r="H1042" s="2"/>
      <c r="I1042" s="2">
        <f t="shared" si="195"/>
        <v>0.4585635359116022</v>
      </c>
      <c r="J1042" s="10">
        <f t="shared" si="196"/>
        <v>3</v>
      </c>
      <c r="K1042" s="9">
        <f t="shared" si="197"/>
        <v>2</v>
      </c>
      <c r="L1042" s="8">
        <f t="shared" si="198"/>
        <v>1</v>
      </c>
      <c r="M1042" s="2">
        <f t="shared" si="199"/>
        <v>0.20810313075506445</v>
      </c>
      <c r="N1042" s="2">
        <f t="shared" si="200"/>
        <v>0.25230202578268879</v>
      </c>
      <c r="O1042" s="2">
        <f t="shared" si="201"/>
        <v>0.53959484346224673</v>
      </c>
      <c r="P1042" s="2">
        <f t="shared" si="202"/>
        <v>0</v>
      </c>
      <c r="Q1042" s="1">
        <v>113</v>
      </c>
      <c r="R1042" s="1">
        <v>137</v>
      </c>
      <c r="S1042" s="1">
        <v>293</v>
      </c>
      <c r="Z1042" t="s">
        <v>2982</v>
      </c>
      <c r="AA1042" t="e">
        <f>#REF!</f>
        <v>#REF!</v>
      </c>
      <c r="AD1042" s="35">
        <v>33</v>
      </c>
      <c r="AE1042" s="37">
        <v>3</v>
      </c>
      <c r="AF1042" s="37">
        <v>5</v>
      </c>
      <c r="AG1042" s="41">
        <v>420</v>
      </c>
      <c r="AH1042" s="41">
        <f t="shared" si="194"/>
        <v>33003</v>
      </c>
      <c r="AI1042" t="s">
        <v>918</v>
      </c>
    </row>
    <row r="1043" spans="1:35" hidden="1" outlineLevel="1">
      <c r="A1043" t="s">
        <v>1273</v>
      </c>
      <c r="B1043" s="11" t="s">
        <v>877</v>
      </c>
      <c r="E1043" s="1">
        <f t="shared" si="203"/>
        <v>1080</v>
      </c>
      <c r="F1043" s="1">
        <v>555</v>
      </c>
      <c r="G1043" s="1">
        <v>540</v>
      </c>
      <c r="H1043" s="2"/>
      <c r="I1043" s="2">
        <f t="shared" si="195"/>
        <v>0.5</v>
      </c>
      <c r="J1043" s="10">
        <f t="shared" si="196"/>
        <v>3</v>
      </c>
      <c r="K1043" s="9">
        <f t="shared" si="197"/>
        <v>2</v>
      </c>
      <c r="L1043" s="8">
        <f t="shared" si="198"/>
        <v>1</v>
      </c>
      <c r="M1043" s="2">
        <f t="shared" si="199"/>
        <v>0.17037037037037037</v>
      </c>
      <c r="N1043" s="2">
        <f t="shared" si="200"/>
        <v>0.28611111111111109</v>
      </c>
      <c r="O1043" s="2">
        <f t="shared" si="201"/>
        <v>0.54351851851851851</v>
      </c>
      <c r="P1043" s="2">
        <f t="shared" si="202"/>
        <v>0</v>
      </c>
      <c r="Q1043" s="1">
        <v>184</v>
      </c>
      <c r="R1043" s="1">
        <v>309</v>
      </c>
      <c r="S1043" s="1">
        <v>587</v>
      </c>
      <c r="Z1043" t="s">
        <v>2153</v>
      </c>
      <c r="AA1043" t="e">
        <f>#REF!</f>
        <v>#REF!</v>
      </c>
      <c r="AD1043" s="35">
        <v>33</v>
      </c>
      <c r="AE1043" s="37">
        <v>9</v>
      </c>
      <c r="AF1043" s="37">
        <v>5</v>
      </c>
      <c r="AG1043" s="41">
        <v>580</v>
      </c>
      <c r="AH1043" s="41">
        <f t="shared" si="194"/>
        <v>33009</v>
      </c>
      <c r="AI1043" t="s">
        <v>918</v>
      </c>
    </row>
    <row r="1044" spans="1:35" hidden="1" outlineLevel="1">
      <c r="A1044" t="s">
        <v>116</v>
      </c>
      <c r="B1044" s="11" t="s">
        <v>877</v>
      </c>
      <c r="E1044" s="1">
        <f t="shared" si="203"/>
        <v>2877</v>
      </c>
      <c r="F1044" s="1">
        <v>1215</v>
      </c>
      <c r="G1044" s="1">
        <v>1190</v>
      </c>
      <c r="H1044" s="2"/>
      <c r="I1044" s="2">
        <f t="shared" si="195"/>
        <v>0.41362530413625304</v>
      </c>
      <c r="J1044" s="10">
        <f t="shared" si="196"/>
        <v>2</v>
      </c>
      <c r="K1044" s="9">
        <f t="shared" si="197"/>
        <v>3</v>
      </c>
      <c r="L1044" s="8">
        <f t="shared" si="198"/>
        <v>1</v>
      </c>
      <c r="M1044" s="2">
        <f t="shared" si="199"/>
        <v>0.32116788321167883</v>
      </c>
      <c r="N1044" s="2">
        <f t="shared" si="200"/>
        <v>0.22071602363573167</v>
      </c>
      <c r="O1044" s="2">
        <f t="shared" si="201"/>
        <v>0.4581160931525895</v>
      </c>
      <c r="P1044" s="2">
        <f t="shared" si="202"/>
        <v>-5.5511151231257827E-17</v>
      </c>
      <c r="Q1044" s="1">
        <v>924</v>
      </c>
      <c r="R1044" s="1">
        <v>635</v>
      </c>
      <c r="S1044" s="1">
        <v>1318</v>
      </c>
      <c r="Z1044" t="s">
        <v>2299</v>
      </c>
      <c r="AA1044" t="e">
        <f>#REF!</f>
        <v>#REF!</v>
      </c>
      <c r="AD1044" s="35">
        <v>33</v>
      </c>
      <c r="AE1044" s="37">
        <v>13</v>
      </c>
      <c r="AF1044" s="37">
        <v>5</v>
      </c>
      <c r="AG1044" s="41">
        <v>660</v>
      </c>
      <c r="AH1044" s="41">
        <f t="shared" si="194"/>
        <v>33013</v>
      </c>
      <c r="AI1044" t="s">
        <v>918</v>
      </c>
    </row>
    <row r="1045" spans="1:35" hidden="1" outlineLevel="1">
      <c r="A1045" t="s">
        <v>643</v>
      </c>
      <c r="B1045" s="11" t="s">
        <v>877</v>
      </c>
      <c r="E1045" s="1">
        <f t="shared" si="203"/>
        <v>1324</v>
      </c>
      <c r="F1045" s="1">
        <v>689</v>
      </c>
      <c r="G1045" s="1">
        <v>664</v>
      </c>
      <c r="H1045" s="2"/>
      <c r="I1045" s="2">
        <f t="shared" si="195"/>
        <v>0.50151057401812693</v>
      </c>
      <c r="J1045" s="10">
        <f t="shared" si="196"/>
        <v>2</v>
      </c>
      <c r="K1045" s="9">
        <f t="shared" si="197"/>
        <v>3</v>
      </c>
      <c r="L1045" s="8">
        <f t="shared" si="198"/>
        <v>1</v>
      </c>
      <c r="M1045" s="2">
        <f t="shared" si="199"/>
        <v>0.30438066465256797</v>
      </c>
      <c r="N1045" s="2">
        <f t="shared" si="200"/>
        <v>0.26208459214501512</v>
      </c>
      <c r="O1045" s="2">
        <f t="shared" si="201"/>
        <v>0.43353474320241692</v>
      </c>
      <c r="P1045" s="2">
        <f t="shared" si="202"/>
        <v>0</v>
      </c>
      <c r="Q1045" s="1">
        <v>403</v>
      </c>
      <c r="R1045" s="1">
        <v>347</v>
      </c>
      <c r="S1045" s="1">
        <v>574</v>
      </c>
      <c r="Z1045" t="s">
        <v>644</v>
      </c>
      <c r="AA1045" t="e">
        <f>#REF!</f>
        <v>#REF!</v>
      </c>
      <c r="AD1045" s="35">
        <v>33</v>
      </c>
      <c r="AE1045" s="37">
        <v>5</v>
      </c>
      <c r="AF1045" s="37">
        <v>5</v>
      </c>
      <c r="AG1045" s="41">
        <v>820</v>
      </c>
      <c r="AH1045" s="41">
        <f t="shared" si="194"/>
        <v>33005</v>
      </c>
      <c r="AI1045" t="s">
        <v>918</v>
      </c>
    </row>
    <row r="1046" spans="1:35" hidden="1" outlineLevel="1">
      <c r="A1046" t="s">
        <v>2042</v>
      </c>
      <c r="B1046" s="11" t="s">
        <v>877</v>
      </c>
      <c r="E1046" s="1">
        <f t="shared" si="203"/>
        <v>3810</v>
      </c>
      <c r="F1046" s="1">
        <v>2105</v>
      </c>
      <c r="G1046" s="1">
        <v>1951</v>
      </c>
      <c r="H1046" s="2"/>
      <c r="I1046" s="2">
        <f t="shared" si="195"/>
        <v>0.51207349081364828</v>
      </c>
      <c r="J1046" s="10">
        <f t="shared" si="196"/>
        <v>3</v>
      </c>
      <c r="K1046" s="9">
        <f t="shared" si="197"/>
        <v>2</v>
      </c>
      <c r="L1046" s="8">
        <f t="shared" si="198"/>
        <v>1</v>
      </c>
      <c r="M1046" s="2">
        <f t="shared" si="199"/>
        <v>0.15328083989501312</v>
      </c>
      <c r="N1046" s="2">
        <f t="shared" si="200"/>
        <v>0.42178477690288713</v>
      </c>
      <c r="O1046" s="2">
        <f t="shared" si="201"/>
        <v>0.42493438320209975</v>
      </c>
      <c r="P1046" s="2">
        <f t="shared" si="202"/>
        <v>-5.5511151231257827E-17</v>
      </c>
      <c r="Q1046" s="1">
        <v>584</v>
      </c>
      <c r="R1046" s="1">
        <v>1607</v>
      </c>
      <c r="S1046" s="1">
        <v>1619</v>
      </c>
      <c r="Z1046" t="s">
        <v>1672</v>
      </c>
      <c r="AA1046" t="e">
        <f>#REF!</f>
        <v>#REF!</v>
      </c>
      <c r="AD1046" s="35">
        <v>33</v>
      </c>
      <c r="AE1046" s="37">
        <v>1</v>
      </c>
      <c r="AF1046" s="37">
        <v>5</v>
      </c>
      <c r="AG1046" s="41">
        <v>1060</v>
      </c>
      <c r="AH1046" s="41">
        <f t="shared" si="194"/>
        <v>33001</v>
      </c>
      <c r="AI1046" t="s">
        <v>918</v>
      </c>
    </row>
    <row r="1047" spans="1:35" hidden="1" outlineLevel="1">
      <c r="A1047" t="s">
        <v>1175</v>
      </c>
      <c r="B1047" s="11" t="s">
        <v>877</v>
      </c>
      <c r="E1047" s="1">
        <f t="shared" si="203"/>
        <v>7922</v>
      </c>
      <c r="F1047" s="1">
        <v>4635</v>
      </c>
      <c r="G1047" s="1">
        <v>4582</v>
      </c>
      <c r="H1047" s="2"/>
      <c r="I1047" s="2">
        <f t="shared" si="195"/>
        <v>0.57838929563241603</v>
      </c>
      <c r="J1047" s="10">
        <f t="shared" si="196"/>
        <v>3</v>
      </c>
      <c r="K1047" s="9">
        <f t="shared" si="197"/>
        <v>2</v>
      </c>
      <c r="L1047" s="8">
        <f t="shared" si="198"/>
        <v>1</v>
      </c>
      <c r="M1047" s="2">
        <f t="shared" si="199"/>
        <v>0.23125473365311791</v>
      </c>
      <c r="N1047" s="2">
        <f t="shared" si="200"/>
        <v>0.37806109568290835</v>
      </c>
      <c r="O1047" s="2">
        <f t="shared" si="201"/>
        <v>0.39068417066397376</v>
      </c>
      <c r="P1047" s="2">
        <f t="shared" si="202"/>
        <v>0</v>
      </c>
      <c r="Q1047" s="1">
        <v>1832</v>
      </c>
      <c r="R1047" s="1">
        <v>2995</v>
      </c>
      <c r="S1047" s="1">
        <v>3095</v>
      </c>
      <c r="Z1047" t="s">
        <v>1833</v>
      </c>
      <c r="AA1047" t="e">
        <f>#REF!</f>
        <v>#REF!</v>
      </c>
      <c r="AD1047" s="35">
        <v>33</v>
      </c>
      <c r="AE1047" s="37">
        <v>11</v>
      </c>
      <c r="AF1047" s="37">
        <v>5</v>
      </c>
      <c r="AG1047" s="41">
        <v>1300</v>
      </c>
      <c r="AH1047" s="41">
        <f t="shared" si="194"/>
        <v>33011</v>
      </c>
      <c r="AI1047" t="s">
        <v>918</v>
      </c>
    </row>
    <row r="1048" spans="1:35" hidden="1" outlineLevel="1">
      <c r="A1048" t="s">
        <v>1231</v>
      </c>
      <c r="B1048" s="11" t="s">
        <v>877</v>
      </c>
      <c r="E1048" s="1">
        <f t="shared" si="203"/>
        <v>1637</v>
      </c>
      <c r="F1048" s="1">
        <v>879</v>
      </c>
      <c r="G1048" s="1">
        <v>856</v>
      </c>
      <c r="H1048" s="2"/>
      <c r="I1048" s="2">
        <f t="shared" si="195"/>
        <v>0.52290775809407453</v>
      </c>
      <c r="J1048" s="10">
        <f t="shared" si="196"/>
        <v>3</v>
      </c>
      <c r="K1048" s="9">
        <f t="shared" si="197"/>
        <v>2</v>
      </c>
      <c r="L1048" s="8">
        <f t="shared" si="198"/>
        <v>1</v>
      </c>
      <c r="M1048" s="2">
        <f t="shared" si="199"/>
        <v>0.25778863775198535</v>
      </c>
      <c r="N1048" s="2">
        <f t="shared" si="200"/>
        <v>0.27611484422724497</v>
      </c>
      <c r="O1048" s="2">
        <f t="shared" si="201"/>
        <v>0.46609651802076968</v>
      </c>
      <c r="P1048" s="2">
        <f t="shared" si="202"/>
        <v>0</v>
      </c>
      <c r="Q1048" s="1">
        <v>422</v>
      </c>
      <c r="R1048" s="1">
        <v>452</v>
      </c>
      <c r="S1048" s="1">
        <v>763</v>
      </c>
      <c r="Z1048" t="s">
        <v>2299</v>
      </c>
      <c r="AA1048" t="e">
        <f>#REF!</f>
        <v>#REF!</v>
      </c>
      <c r="AD1048" s="35">
        <v>33</v>
      </c>
      <c r="AE1048" s="37">
        <v>13</v>
      </c>
      <c r="AF1048" s="37">
        <v>10</v>
      </c>
      <c r="AG1048" s="41">
        <v>1460</v>
      </c>
      <c r="AH1048" s="41">
        <f t="shared" si="194"/>
        <v>33013</v>
      </c>
      <c r="AI1048" t="s">
        <v>918</v>
      </c>
    </row>
    <row r="1049" spans="1:35" hidden="1" outlineLevel="1">
      <c r="A1049" t="s">
        <v>2773</v>
      </c>
      <c r="B1049" s="11" t="s">
        <v>877</v>
      </c>
      <c r="E1049" s="1">
        <f t="shared" si="203"/>
        <v>1782</v>
      </c>
      <c r="F1049" s="1">
        <v>1007</v>
      </c>
      <c r="G1049" s="1">
        <v>990</v>
      </c>
      <c r="H1049" s="2"/>
      <c r="I1049" s="2">
        <f t="shared" si="195"/>
        <v>0.55555555555555558</v>
      </c>
      <c r="J1049" s="10">
        <f t="shared" si="196"/>
        <v>3</v>
      </c>
      <c r="K1049" s="9">
        <f t="shared" si="197"/>
        <v>2</v>
      </c>
      <c r="L1049" s="8">
        <f t="shared" si="198"/>
        <v>1</v>
      </c>
      <c r="M1049" s="2">
        <f t="shared" si="199"/>
        <v>0.23512906846240181</v>
      </c>
      <c r="N1049" s="2">
        <f t="shared" si="200"/>
        <v>0.28170594837261503</v>
      </c>
      <c r="O1049" s="2">
        <f t="shared" si="201"/>
        <v>0.48316498316498319</v>
      </c>
      <c r="P1049" s="2">
        <f t="shared" si="202"/>
        <v>0</v>
      </c>
      <c r="Q1049" s="1">
        <v>419</v>
      </c>
      <c r="R1049" s="1">
        <v>502</v>
      </c>
      <c r="S1049" s="1">
        <v>861</v>
      </c>
      <c r="Z1049" t="s">
        <v>1833</v>
      </c>
      <c r="AA1049" t="e">
        <f>#REF!</f>
        <v>#REF!</v>
      </c>
      <c r="AD1049" s="35">
        <v>33</v>
      </c>
      <c r="AE1049" s="37">
        <v>11</v>
      </c>
      <c r="AF1049" s="37">
        <v>10</v>
      </c>
      <c r="AG1049" s="41">
        <v>1700</v>
      </c>
      <c r="AH1049" s="41">
        <f t="shared" si="194"/>
        <v>33011</v>
      </c>
      <c r="AI1049" t="s">
        <v>918</v>
      </c>
    </row>
    <row r="1050" spans="1:35" hidden="1" outlineLevel="1">
      <c r="A1050" t="s">
        <v>2102</v>
      </c>
      <c r="B1050" s="11" t="s">
        <v>877</v>
      </c>
      <c r="E1050" s="1">
        <f t="shared" si="203"/>
        <v>1272</v>
      </c>
      <c r="F1050" s="1">
        <v>647</v>
      </c>
      <c r="G1050" s="1">
        <v>637</v>
      </c>
      <c r="H1050" s="2"/>
      <c r="I1050" s="2">
        <f t="shared" si="195"/>
        <v>0.50078616352201255</v>
      </c>
      <c r="J1050" s="10">
        <f t="shared" si="196"/>
        <v>3</v>
      </c>
      <c r="K1050" s="9">
        <f t="shared" si="197"/>
        <v>2</v>
      </c>
      <c r="L1050" s="8">
        <f t="shared" si="198"/>
        <v>1</v>
      </c>
      <c r="M1050" s="2">
        <f t="shared" si="199"/>
        <v>0.21619496855345913</v>
      </c>
      <c r="N1050" s="2">
        <f t="shared" si="200"/>
        <v>0.32783018867924529</v>
      </c>
      <c r="O1050" s="2">
        <f t="shared" si="201"/>
        <v>0.45597484276729561</v>
      </c>
      <c r="P1050" s="2">
        <f t="shared" si="202"/>
        <v>0</v>
      </c>
      <c r="Q1050" s="1">
        <v>275</v>
      </c>
      <c r="R1050" s="1">
        <v>417</v>
      </c>
      <c r="S1050" s="1">
        <v>580</v>
      </c>
      <c r="Z1050" t="s">
        <v>2153</v>
      </c>
      <c r="AA1050" t="e">
        <f>#REF!</f>
        <v>#REF!</v>
      </c>
      <c r="AD1050" s="35">
        <v>33</v>
      </c>
      <c r="AE1050" s="37">
        <v>9</v>
      </c>
      <c r="AF1050" s="37">
        <v>10</v>
      </c>
      <c r="AG1050" s="41">
        <v>2020</v>
      </c>
      <c r="AH1050" s="41">
        <f t="shared" si="194"/>
        <v>33009</v>
      </c>
      <c r="AI1050" t="s">
        <v>918</v>
      </c>
    </row>
    <row r="1051" spans="1:35" hidden="1" outlineLevel="1">
      <c r="A1051" t="s">
        <v>3012</v>
      </c>
      <c r="B1051" s="11" t="s">
        <v>877</v>
      </c>
      <c r="E1051" s="1">
        <f t="shared" si="203"/>
        <v>5301</v>
      </c>
      <c r="F1051" s="1">
        <v>2457</v>
      </c>
      <c r="G1051" s="1">
        <v>2419</v>
      </c>
      <c r="H1051" s="2"/>
      <c r="I1051" s="2">
        <f t="shared" si="195"/>
        <v>0.45632899452933406</v>
      </c>
      <c r="J1051" s="10">
        <f t="shared" si="196"/>
        <v>3</v>
      </c>
      <c r="K1051" s="9">
        <f t="shared" si="197"/>
        <v>2</v>
      </c>
      <c r="L1051" s="8">
        <f t="shared" si="198"/>
        <v>1</v>
      </c>
      <c r="M1051" s="2">
        <f t="shared" si="199"/>
        <v>0.2112808903980381</v>
      </c>
      <c r="N1051" s="2">
        <f t="shared" si="200"/>
        <v>0.33106960950764008</v>
      </c>
      <c r="O1051" s="2">
        <f t="shared" si="201"/>
        <v>0.45764950009432181</v>
      </c>
      <c r="P1051" s="2">
        <f t="shared" si="202"/>
        <v>0</v>
      </c>
      <c r="Q1051" s="1">
        <v>1120</v>
      </c>
      <c r="R1051" s="1">
        <v>1755</v>
      </c>
      <c r="S1051" s="1">
        <v>2426</v>
      </c>
      <c r="Z1051" t="s">
        <v>667</v>
      </c>
      <c r="AA1051" t="e">
        <f>#REF!</f>
        <v>#REF!</v>
      </c>
      <c r="AD1051" s="35">
        <v>33</v>
      </c>
      <c r="AE1051" s="37">
        <v>15</v>
      </c>
      <c r="AF1051" s="37">
        <v>5</v>
      </c>
      <c r="AG1051" s="41">
        <v>2340</v>
      </c>
      <c r="AH1051" s="41">
        <f t="shared" si="194"/>
        <v>33015</v>
      </c>
      <c r="AI1051" t="s">
        <v>918</v>
      </c>
    </row>
    <row r="1052" spans="1:35" hidden="1" outlineLevel="1">
      <c r="A1052" t="s">
        <v>1989</v>
      </c>
      <c r="B1052" s="11" t="s">
        <v>877</v>
      </c>
      <c r="E1052" s="1">
        <f t="shared" si="203"/>
        <v>3580</v>
      </c>
      <c r="F1052" s="1">
        <v>1785</v>
      </c>
      <c r="G1052" s="1">
        <v>1765</v>
      </c>
      <c r="H1052" s="2"/>
      <c r="I1052" s="2">
        <f t="shared" si="195"/>
        <v>0.49301675977653631</v>
      </c>
      <c r="J1052" s="10">
        <f t="shared" si="196"/>
        <v>3</v>
      </c>
      <c r="K1052" s="9">
        <f t="shared" si="197"/>
        <v>2</v>
      </c>
      <c r="L1052" s="8">
        <f t="shared" si="198"/>
        <v>1</v>
      </c>
      <c r="M1052" s="2">
        <f t="shared" si="199"/>
        <v>0.22011173184357541</v>
      </c>
      <c r="N1052" s="2">
        <f t="shared" si="200"/>
        <v>0.37374301675977656</v>
      </c>
      <c r="O1052" s="2">
        <f t="shared" si="201"/>
        <v>0.40614525139664803</v>
      </c>
      <c r="P1052" s="2">
        <f t="shared" si="202"/>
        <v>-5.5511151231257827E-17</v>
      </c>
      <c r="Q1052" s="1">
        <v>788</v>
      </c>
      <c r="R1052" s="1">
        <v>1338</v>
      </c>
      <c r="S1052" s="1">
        <v>1454</v>
      </c>
      <c r="Z1052" t="s">
        <v>667</v>
      </c>
      <c r="AA1052" t="e">
        <f>#REF!</f>
        <v>#REF!</v>
      </c>
      <c r="AD1052" s="35">
        <v>33</v>
      </c>
      <c r="AE1052" s="37">
        <v>15</v>
      </c>
      <c r="AF1052" s="37">
        <v>10</v>
      </c>
      <c r="AG1052" s="41">
        <v>2820</v>
      </c>
      <c r="AH1052" s="41">
        <f t="shared" si="194"/>
        <v>33015</v>
      </c>
      <c r="AI1052" t="s">
        <v>918</v>
      </c>
    </row>
    <row r="1053" spans="1:35" hidden="1" outlineLevel="1">
      <c r="A1053" t="s">
        <v>1812</v>
      </c>
      <c r="B1053" s="11" t="s">
        <v>877</v>
      </c>
      <c r="E1053" s="1">
        <f t="shared" si="203"/>
        <v>3049</v>
      </c>
      <c r="F1053" s="1">
        <v>1447</v>
      </c>
      <c r="G1053" s="1">
        <v>1433</v>
      </c>
      <c r="H1053" s="2"/>
      <c r="I1053" s="2">
        <f t="shared" si="195"/>
        <v>0.46999016070842897</v>
      </c>
      <c r="J1053" s="10">
        <f t="shared" si="196"/>
        <v>3</v>
      </c>
      <c r="K1053" s="9">
        <f t="shared" si="197"/>
        <v>2</v>
      </c>
      <c r="L1053" s="8">
        <f t="shared" si="198"/>
        <v>1</v>
      </c>
      <c r="M1053" s="2">
        <f t="shared" si="199"/>
        <v>0.20203345359134142</v>
      </c>
      <c r="N1053" s="2">
        <f t="shared" si="200"/>
        <v>0.28960314857330272</v>
      </c>
      <c r="O1053" s="2">
        <f t="shared" si="201"/>
        <v>0.50836339783535589</v>
      </c>
      <c r="P1053" s="2">
        <f t="shared" si="202"/>
        <v>0</v>
      </c>
      <c r="Q1053" s="1">
        <v>616</v>
      </c>
      <c r="R1053" s="1">
        <v>883</v>
      </c>
      <c r="S1053" s="1">
        <v>1550</v>
      </c>
      <c r="Z1053" t="s">
        <v>1672</v>
      </c>
      <c r="AA1053" t="e">
        <f>#REF!</f>
        <v>#REF!</v>
      </c>
      <c r="AD1053" s="35">
        <v>33</v>
      </c>
      <c r="AE1053" s="37">
        <v>1</v>
      </c>
      <c r="AF1053" s="37">
        <v>10</v>
      </c>
      <c r="AG1053" s="41">
        <v>3220</v>
      </c>
      <c r="AH1053" s="41">
        <f t="shared" si="194"/>
        <v>33001</v>
      </c>
      <c r="AI1053" t="s">
        <v>918</v>
      </c>
    </row>
    <row r="1054" spans="1:35" hidden="1" outlineLevel="1">
      <c r="A1054" t="s">
        <v>2926</v>
      </c>
      <c r="B1054" s="11" t="s">
        <v>877</v>
      </c>
      <c r="E1054" s="1">
        <f t="shared" si="203"/>
        <v>5702</v>
      </c>
      <c r="F1054" s="1">
        <v>2761</v>
      </c>
      <c r="G1054" s="1">
        <v>2739</v>
      </c>
      <c r="H1054" s="2"/>
      <c r="I1054" s="2">
        <f t="shared" si="195"/>
        <v>0.48035776920378814</v>
      </c>
      <c r="J1054" s="10">
        <f t="shared" si="196"/>
        <v>3</v>
      </c>
      <c r="K1054" s="9">
        <f t="shared" si="197"/>
        <v>2</v>
      </c>
      <c r="L1054" s="8">
        <f t="shared" si="198"/>
        <v>1</v>
      </c>
      <c r="M1054" s="2">
        <f t="shared" si="199"/>
        <v>0.27200982111539812</v>
      </c>
      <c r="N1054" s="2">
        <f t="shared" si="200"/>
        <v>0.29428270782181692</v>
      </c>
      <c r="O1054" s="2">
        <f t="shared" si="201"/>
        <v>0.43370747106278501</v>
      </c>
      <c r="P1054" s="2">
        <f t="shared" si="202"/>
        <v>0</v>
      </c>
      <c r="Q1054" s="1">
        <v>1551</v>
      </c>
      <c r="R1054" s="1">
        <v>1678</v>
      </c>
      <c r="S1054" s="1">
        <v>2473</v>
      </c>
      <c r="Z1054" t="s">
        <v>752</v>
      </c>
      <c r="AA1054" t="e">
        <f>#REF!</f>
        <v>#REF!</v>
      </c>
      <c r="AD1054" s="35">
        <v>33</v>
      </c>
      <c r="AE1054" s="37">
        <v>17</v>
      </c>
      <c r="AF1054" s="37">
        <v>5</v>
      </c>
      <c r="AG1054" s="41">
        <v>3460</v>
      </c>
      <c r="AH1054" s="41">
        <f t="shared" si="194"/>
        <v>33017</v>
      </c>
      <c r="AI1054" t="s">
        <v>918</v>
      </c>
    </row>
    <row r="1055" spans="1:35" hidden="1" outlineLevel="1">
      <c r="A1055" t="s">
        <v>1813</v>
      </c>
      <c r="B1055" s="11" t="s">
        <v>877</v>
      </c>
      <c r="E1055" s="1">
        <f t="shared" si="203"/>
        <v>2351</v>
      </c>
      <c r="F1055" s="1">
        <v>1403</v>
      </c>
      <c r="G1055" s="1">
        <v>1256</v>
      </c>
      <c r="H1055" s="2"/>
      <c r="I1055" s="2">
        <f t="shared" si="195"/>
        <v>0.53424074861760951</v>
      </c>
      <c r="J1055" s="10">
        <f t="shared" si="196"/>
        <v>3</v>
      </c>
      <c r="K1055" s="9">
        <f t="shared" si="197"/>
        <v>2</v>
      </c>
      <c r="L1055" s="8">
        <f t="shared" si="198"/>
        <v>1</v>
      </c>
      <c r="M1055" s="2">
        <f t="shared" si="199"/>
        <v>0.22628668651637601</v>
      </c>
      <c r="N1055" s="2">
        <f t="shared" si="200"/>
        <v>0.33134836239897913</v>
      </c>
      <c r="O1055" s="2">
        <f t="shared" si="201"/>
        <v>0.44236495108464485</v>
      </c>
      <c r="P1055" s="2">
        <f t="shared" si="202"/>
        <v>5.5511151231257827E-17</v>
      </c>
      <c r="Q1055" s="1">
        <v>532</v>
      </c>
      <c r="R1055" s="1">
        <v>779</v>
      </c>
      <c r="S1055" s="1">
        <v>1040</v>
      </c>
      <c r="Z1055" t="s">
        <v>2982</v>
      </c>
      <c r="AA1055" t="e">
        <f>#REF!</f>
        <v>#REF!</v>
      </c>
      <c r="AD1055" s="35">
        <v>33</v>
      </c>
      <c r="AE1055" s="37">
        <v>3</v>
      </c>
      <c r="AF1055" s="37">
        <v>10</v>
      </c>
      <c r="AG1055" s="41">
        <v>3700</v>
      </c>
      <c r="AH1055" s="41">
        <f t="shared" si="194"/>
        <v>33003</v>
      </c>
      <c r="AI1055" t="s">
        <v>918</v>
      </c>
    </row>
    <row r="1056" spans="1:35" hidden="1" outlineLevel="1">
      <c r="A1056" t="s">
        <v>1108</v>
      </c>
      <c r="B1056" s="11" t="s">
        <v>877</v>
      </c>
      <c r="E1056" s="1">
        <f t="shared" si="203"/>
        <v>584</v>
      </c>
      <c r="F1056" s="1">
        <v>374</v>
      </c>
      <c r="G1056" s="1">
        <v>333</v>
      </c>
      <c r="H1056" s="2"/>
      <c r="I1056" s="2">
        <f t="shared" si="195"/>
        <v>0.5702054794520548</v>
      </c>
      <c r="J1056" s="10">
        <f t="shared" si="196"/>
        <v>3</v>
      </c>
      <c r="K1056" s="9">
        <f t="shared" si="197"/>
        <v>2</v>
      </c>
      <c r="L1056" s="8">
        <f t="shared" si="198"/>
        <v>1</v>
      </c>
      <c r="M1056" s="2">
        <f t="shared" si="199"/>
        <v>0.13527397260273974</v>
      </c>
      <c r="N1056" s="2">
        <f t="shared" si="200"/>
        <v>0.33904109589041098</v>
      </c>
      <c r="O1056" s="2">
        <f t="shared" si="201"/>
        <v>0.52568493150684936</v>
      </c>
      <c r="P1056" s="2">
        <f t="shared" si="202"/>
        <v>-1.1102230246251565E-16</v>
      </c>
      <c r="Q1056" s="1">
        <v>79</v>
      </c>
      <c r="R1056" s="1">
        <v>198</v>
      </c>
      <c r="S1056" s="1">
        <v>307</v>
      </c>
      <c r="Z1056" t="s">
        <v>2153</v>
      </c>
      <c r="AA1056" t="e">
        <f>#REF!</f>
        <v>#REF!</v>
      </c>
      <c r="AD1056" s="35">
        <v>33</v>
      </c>
      <c r="AE1056" s="37">
        <v>9</v>
      </c>
      <c r="AF1056" s="37">
        <v>15</v>
      </c>
      <c r="AG1056" s="41">
        <v>3940</v>
      </c>
      <c r="AH1056" s="41">
        <f t="shared" si="194"/>
        <v>33009</v>
      </c>
      <c r="AI1056" t="s">
        <v>918</v>
      </c>
    </row>
    <row r="1057" spans="1:35" hidden="1" outlineLevel="1">
      <c r="A1057" t="s">
        <v>2376</v>
      </c>
      <c r="B1057" s="11" t="s">
        <v>877</v>
      </c>
      <c r="E1057" s="1">
        <f t="shared" si="203"/>
        <v>14942</v>
      </c>
      <c r="F1057" s="1">
        <v>7228</v>
      </c>
      <c r="G1057" s="1">
        <v>7148</v>
      </c>
      <c r="H1057" s="2"/>
      <c r="I1057" s="2">
        <f t="shared" si="195"/>
        <v>0.47838308124749029</v>
      </c>
      <c r="J1057" s="10">
        <f t="shared" si="196"/>
        <v>3</v>
      </c>
      <c r="K1057" s="9">
        <f t="shared" si="197"/>
        <v>1</v>
      </c>
      <c r="L1057" s="8">
        <f t="shared" si="198"/>
        <v>2</v>
      </c>
      <c r="M1057" s="2">
        <f t="shared" si="199"/>
        <v>0.20787043233837504</v>
      </c>
      <c r="N1057" s="2">
        <f t="shared" si="200"/>
        <v>0.46473029045643155</v>
      </c>
      <c r="O1057" s="2">
        <f t="shared" si="201"/>
        <v>0.32739927720519341</v>
      </c>
      <c r="P1057" s="2">
        <f t="shared" si="202"/>
        <v>-5.5511151231257827E-17</v>
      </c>
      <c r="Q1057" s="1">
        <v>3106</v>
      </c>
      <c r="R1057" s="1">
        <v>6944</v>
      </c>
      <c r="S1057" s="1">
        <v>4892</v>
      </c>
      <c r="Z1057" t="s">
        <v>1833</v>
      </c>
      <c r="AA1057" t="e">
        <f>#REF!</f>
        <v>#REF!</v>
      </c>
      <c r="AD1057" s="35">
        <v>33</v>
      </c>
      <c r="AE1057" s="37">
        <v>11</v>
      </c>
      <c r="AF1057" s="37">
        <v>15</v>
      </c>
      <c r="AG1057" s="41">
        <v>4500</v>
      </c>
      <c r="AH1057" s="41">
        <f t="shared" si="194"/>
        <v>33011</v>
      </c>
      <c r="AI1057" t="s">
        <v>918</v>
      </c>
    </row>
    <row r="1058" spans="1:35" hidden="1" outlineLevel="1">
      <c r="A1058" t="s">
        <v>2629</v>
      </c>
      <c r="B1058" s="11" t="s">
        <v>877</v>
      </c>
      <c r="E1058" s="1">
        <f t="shared" si="203"/>
        <v>4378</v>
      </c>
      <c r="F1058" s="1">
        <v>2039</v>
      </c>
      <c r="G1058" s="1">
        <v>1907</v>
      </c>
      <c r="H1058" s="2"/>
      <c r="I1058" s="2">
        <f t="shared" si="195"/>
        <v>0.43558702603928734</v>
      </c>
      <c r="J1058" s="10">
        <f t="shared" si="196"/>
        <v>3</v>
      </c>
      <c r="K1058" s="9">
        <f t="shared" si="197"/>
        <v>1</v>
      </c>
      <c r="L1058" s="8">
        <f t="shared" si="198"/>
        <v>2</v>
      </c>
      <c r="M1058" s="2">
        <f t="shared" si="199"/>
        <v>0.25650982183645499</v>
      </c>
      <c r="N1058" s="2">
        <f t="shared" si="200"/>
        <v>0.38853357697578805</v>
      </c>
      <c r="O1058" s="2">
        <f t="shared" si="201"/>
        <v>0.35495660118775696</v>
      </c>
      <c r="P1058" s="2">
        <f t="shared" si="202"/>
        <v>0</v>
      </c>
      <c r="Q1058" s="1">
        <v>1123</v>
      </c>
      <c r="R1058" s="1">
        <v>1701</v>
      </c>
      <c r="S1058" s="1">
        <v>1554</v>
      </c>
      <c r="Z1058" t="s">
        <v>1672</v>
      </c>
      <c r="AA1058" t="e">
        <f>#REF!</f>
        <v>#REF!</v>
      </c>
      <c r="AD1058" s="35">
        <v>33</v>
      </c>
      <c r="AE1058" s="37">
        <v>1</v>
      </c>
      <c r="AF1058" s="37">
        <v>15</v>
      </c>
      <c r="AG1058" s="41">
        <v>4740</v>
      </c>
      <c r="AH1058" s="41">
        <f t="shared" si="194"/>
        <v>33001</v>
      </c>
      <c r="AI1058" t="s">
        <v>918</v>
      </c>
    </row>
    <row r="1059" spans="1:35" hidden="1" outlineLevel="1">
      <c r="A1059" t="s">
        <v>2011</v>
      </c>
      <c r="B1059" s="11" t="s">
        <v>877</v>
      </c>
      <c r="E1059" s="1">
        <f t="shared" si="203"/>
        <v>992</v>
      </c>
      <c r="F1059" s="1">
        <v>488</v>
      </c>
      <c r="G1059" s="1">
        <v>482</v>
      </c>
      <c r="H1059" s="2"/>
      <c r="I1059" s="2">
        <f t="shared" si="195"/>
        <v>0.48588709677419356</v>
      </c>
      <c r="J1059" s="10">
        <f t="shared" si="196"/>
        <v>3</v>
      </c>
      <c r="K1059" s="9">
        <f t="shared" si="197"/>
        <v>2</v>
      </c>
      <c r="L1059" s="8">
        <f t="shared" si="198"/>
        <v>1</v>
      </c>
      <c r="M1059" s="2">
        <f t="shared" si="199"/>
        <v>0.23891129032258066</v>
      </c>
      <c r="N1059" s="2">
        <f t="shared" si="200"/>
        <v>0.31653225806451613</v>
      </c>
      <c r="O1059" s="2">
        <f t="shared" si="201"/>
        <v>0.44455645161290325</v>
      </c>
      <c r="P1059" s="2">
        <f t="shared" si="202"/>
        <v>0</v>
      </c>
      <c r="Q1059" s="1">
        <v>237</v>
      </c>
      <c r="R1059" s="1">
        <v>314</v>
      </c>
      <c r="S1059" s="1">
        <v>441</v>
      </c>
      <c r="Z1059" t="s">
        <v>1833</v>
      </c>
      <c r="AA1059" t="e">
        <f>#REF!</f>
        <v>#REF!</v>
      </c>
      <c r="AD1059" s="35">
        <v>33</v>
      </c>
      <c r="AE1059" s="37">
        <v>11</v>
      </c>
      <c r="AF1059" s="37">
        <v>20</v>
      </c>
      <c r="AG1059" s="41">
        <v>4900</v>
      </c>
      <c r="AH1059" s="41">
        <f t="shared" si="194"/>
        <v>33011</v>
      </c>
      <c r="AI1059" t="s">
        <v>918</v>
      </c>
    </row>
    <row r="1060" spans="1:35" hidden="1" outlineLevel="1">
      <c r="A1060" t="s">
        <v>1461</v>
      </c>
      <c r="B1060" s="11" t="s">
        <v>877</v>
      </c>
      <c r="E1060" s="1">
        <f t="shared" si="203"/>
        <v>189</v>
      </c>
      <c r="F1060" s="1">
        <v>119</v>
      </c>
      <c r="G1060" s="1">
        <v>116</v>
      </c>
      <c r="H1060" s="2"/>
      <c r="I1060" s="2">
        <f t="shared" si="195"/>
        <v>0.61375661375661372</v>
      </c>
      <c r="J1060" s="10">
        <f t="shared" si="196"/>
        <v>3</v>
      </c>
      <c r="K1060" s="9">
        <f t="shared" si="197"/>
        <v>1</v>
      </c>
      <c r="L1060" s="8">
        <f t="shared" si="198"/>
        <v>2</v>
      </c>
      <c r="M1060" s="2">
        <f t="shared" si="199"/>
        <v>0.1693121693121693</v>
      </c>
      <c r="N1060" s="2">
        <f t="shared" si="200"/>
        <v>0.42857142857142855</v>
      </c>
      <c r="O1060" s="2">
        <f t="shared" si="201"/>
        <v>0.40211640211640209</v>
      </c>
      <c r="P1060" s="2">
        <f t="shared" si="202"/>
        <v>5.5511151231257827E-17</v>
      </c>
      <c r="Q1060" s="1">
        <v>32</v>
      </c>
      <c r="R1060" s="1">
        <v>81</v>
      </c>
      <c r="S1060" s="1">
        <v>76</v>
      </c>
      <c r="Z1060" t="s">
        <v>2153</v>
      </c>
      <c r="AA1060" t="e">
        <f>#REF!</f>
        <v>#REF!</v>
      </c>
      <c r="AD1060" s="35">
        <v>33</v>
      </c>
      <c r="AE1060" s="37">
        <v>9</v>
      </c>
      <c r="AF1060" s="37">
        <v>20</v>
      </c>
      <c r="AG1060" s="41">
        <v>5060</v>
      </c>
      <c r="AH1060" s="41">
        <f t="shared" si="194"/>
        <v>33009</v>
      </c>
      <c r="AI1060" t="s">
        <v>918</v>
      </c>
    </row>
    <row r="1061" spans="1:35" hidden="1" outlineLevel="1">
      <c r="A1061" t="s">
        <v>2556</v>
      </c>
      <c r="B1061" s="11" t="s">
        <v>877</v>
      </c>
      <c r="E1061" s="1">
        <f t="shared" si="203"/>
        <v>5856</v>
      </c>
      <c r="F1061" s="1">
        <v>3022</v>
      </c>
      <c r="G1061" s="1">
        <v>2787</v>
      </c>
      <c r="H1061" s="2"/>
      <c r="I1061" s="2">
        <f t="shared" si="195"/>
        <v>0.47592213114754101</v>
      </c>
      <c r="J1061" s="10">
        <f t="shared" si="196"/>
        <v>1</v>
      </c>
      <c r="K1061" s="9">
        <f t="shared" si="197"/>
        <v>3</v>
      </c>
      <c r="L1061" s="8">
        <f t="shared" si="198"/>
        <v>2</v>
      </c>
      <c r="M1061" s="2">
        <f t="shared" si="199"/>
        <v>0.4291325136612022</v>
      </c>
      <c r="N1061" s="2">
        <f t="shared" si="200"/>
        <v>0.17486338797814208</v>
      </c>
      <c r="O1061" s="2">
        <f t="shared" si="201"/>
        <v>0.39600409836065575</v>
      </c>
      <c r="P1061" s="2">
        <f t="shared" si="202"/>
        <v>0</v>
      </c>
      <c r="Q1061" s="1">
        <v>2513</v>
      </c>
      <c r="R1061" s="1">
        <v>1024</v>
      </c>
      <c r="S1061" s="1">
        <v>2319</v>
      </c>
      <c r="Z1061" t="s">
        <v>2657</v>
      </c>
      <c r="AA1061" t="e">
        <f>#REF!</f>
        <v>#REF!</v>
      </c>
      <c r="AD1061" s="35">
        <v>33</v>
      </c>
      <c r="AE1061" s="37">
        <v>7</v>
      </c>
      <c r="AF1061" s="37">
        <v>20</v>
      </c>
      <c r="AG1061" s="41">
        <v>5140</v>
      </c>
      <c r="AH1061" s="41">
        <f t="shared" si="194"/>
        <v>33007</v>
      </c>
      <c r="AI1061" t="s">
        <v>2943</v>
      </c>
    </row>
    <row r="1062" spans="1:35" hidden="1" outlineLevel="1">
      <c r="A1062" s="11" t="s">
        <v>1310</v>
      </c>
      <c r="B1062" s="11" t="s">
        <v>877</v>
      </c>
      <c r="E1062" s="1">
        <f t="shared" si="203"/>
        <v>1670</v>
      </c>
      <c r="F1062" s="1">
        <v>895</v>
      </c>
      <c r="G1062" s="1">
        <v>890</v>
      </c>
      <c r="H1062" s="2"/>
      <c r="I1062" s="2">
        <f t="shared" si="195"/>
        <v>0.53293413173652693</v>
      </c>
      <c r="J1062" s="10">
        <f t="shared" si="196"/>
        <v>3</v>
      </c>
      <c r="K1062" s="9">
        <f t="shared" si="197"/>
        <v>2</v>
      </c>
      <c r="L1062" s="8">
        <f t="shared" si="198"/>
        <v>1</v>
      </c>
      <c r="M1062" s="2">
        <f t="shared" si="199"/>
        <v>0.21976047904191617</v>
      </c>
      <c r="N1062" s="2">
        <f t="shared" si="200"/>
        <v>0.27185628742514972</v>
      </c>
      <c r="O1062" s="2">
        <f t="shared" si="201"/>
        <v>0.50838323353293413</v>
      </c>
      <c r="P1062" s="2">
        <f t="shared" si="202"/>
        <v>0</v>
      </c>
      <c r="Q1062" s="1">
        <v>367</v>
      </c>
      <c r="R1062" s="1">
        <v>454</v>
      </c>
      <c r="S1062" s="1">
        <v>849</v>
      </c>
      <c r="Z1062" t="s">
        <v>2153</v>
      </c>
      <c r="AA1062" t="e">
        <f>#REF!</f>
        <v>#REF!</v>
      </c>
      <c r="AD1062" s="35">
        <v>33</v>
      </c>
      <c r="AE1062" s="37">
        <v>9</v>
      </c>
      <c r="AF1062" s="37">
        <v>25</v>
      </c>
      <c r="AG1062" s="41">
        <v>5460</v>
      </c>
      <c r="AH1062" s="41">
        <f t="shared" si="194"/>
        <v>33009</v>
      </c>
      <c r="AI1062" t="s">
        <v>918</v>
      </c>
    </row>
    <row r="1063" spans="1:35" hidden="1" outlineLevel="1">
      <c r="A1063" t="s">
        <v>1553</v>
      </c>
      <c r="B1063" s="11" t="s">
        <v>877</v>
      </c>
      <c r="E1063" s="1">
        <f t="shared" si="203"/>
        <v>2307</v>
      </c>
      <c r="F1063" s="1">
        <v>1038</v>
      </c>
      <c r="G1063" s="1">
        <v>1006</v>
      </c>
      <c r="H1063" s="2"/>
      <c r="I1063" s="2">
        <f t="shared" si="195"/>
        <v>0.43606415257910708</v>
      </c>
      <c r="J1063" s="10">
        <f t="shared" si="196"/>
        <v>3</v>
      </c>
      <c r="K1063" s="9">
        <f t="shared" si="197"/>
        <v>2</v>
      </c>
      <c r="L1063" s="8">
        <f t="shared" si="198"/>
        <v>1</v>
      </c>
      <c r="M1063" s="2">
        <f t="shared" si="199"/>
        <v>0.20892934547030775</v>
      </c>
      <c r="N1063" s="2">
        <f t="shared" si="200"/>
        <v>0.30472475075856092</v>
      </c>
      <c r="O1063" s="2">
        <f t="shared" si="201"/>
        <v>0.48634590377113135</v>
      </c>
      <c r="P1063" s="2">
        <f t="shared" si="202"/>
        <v>0</v>
      </c>
      <c r="Q1063" s="1">
        <v>482</v>
      </c>
      <c r="R1063" s="1">
        <v>703</v>
      </c>
      <c r="S1063" s="1">
        <v>1122</v>
      </c>
      <c r="Z1063" t="s">
        <v>2299</v>
      </c>
      <c r="AA1063" t="e">
        <f>#REF!</f>
        <v>#REF!</v>
      </c>
      <c r="AD1063" s="35">
        <v>33</v>
      </c>
      <c r="AE1063" s="37">
        <v>13</v>
      </c>
      <c r="AF1063" s="37">
        <v>15</v>
      </c>
      <c r="AG1063" s="41">
        <v>6260</v>
      </c>
      <c r="AH1063" s="41">
        <f t="shared" si="194"/>
        <v>33013</v>
      </c>
      <c r="AI1063" t="s">
        <v>918</v>
      </c>
    </row>
    <row r="1064" spans="1:35" hidden="1" outlineLevel="1">
      <c r="A1064" t="s">
        <v>1311</v>
      </c>
      <c r="B1064" s="11" t="s">
        <v>877</v>
      </c>
      <c r="E1064" s="1">
        <f t="shared" si="203"/>
        <v>5587</v>
      </c>
      <c r="F1064" s="1">
        <v>3597</v>
      </c>
      <c r="G1064" s="1">
        <v>3410</v>
      </c>
      <c r="H1064" s="2"/>
      <c r="I1064" s="2">
        <f t="shared" si="195"/>
        <v>0.61034544478253083</v>
      </c>
      <c r="J1064" s="10">
        <f t="shared" si="196"/>
        <v>3</v>
      </c>
      <c r="K1064" s="9">
        <f t="shared" si="197"/>
        <v>1</v>
      </c>
      <c r="L1064" s="8">
        <f t="shared" si="198"/>
        <v>2</v>
      </c>
      <c r="M1064" s="2">
        <f t="shared" si="199"/>
        <v>0.22999821013066046</v>
      </c>
      <c r="N1064" s="2">
        <f t="shared" si="200"/>
        <v>0.40647932700912831</v>
      </c>
      <c r="O1064" s="2">
        <f t="shared" si="201"/>
        <v>0.36352246286021123</v>
      </c>
      <c r="P1064" s="2">
        <f t="shared" si="202"/>
        <v>0</v>
      </c>
      <c r="Q1064" s="1">
        <v>1285</v>
      </c>
      <c r="R1064" s="1">
        <v>2271</v>
      </c>
      <c r="S1064" s="1">
        <v>2031</v>
      </c>
      <c r="Z1064" t="s">
        <v>2299</v>
      </c>
      <c r="AA1064" t="e">
        <f>#REF!</f>
        <v>#REF!</v>
      </c>
      <c r="AD1064" s="35">
        <v>33</v>
      </c>
      <c r="AE1064" s="37">
        <v>13</v>
      </c>
      <c r="AF1064" s="37">
        <v>20</v>
      </c>
      <c r="AG1064" s="41">
        <v>6500</v>
      </c>
      <c r="AH1064" s="41">
        <f t="shared" si="194"/>
        <v>33013</v>
      </c>
      <c r="AI1064" t="s">
        <v>918</v>
      </c>
    </row>
    <row r="1065" spans="1:35" hidden="1" outlineLevel="1">
      <c r="A1065" t="s">
        <v>459</v>
      </c>
      <c r="B1065" s="11" t="s">
        <v>877</v>
      </c>
      <c r="E1065" s="1">
        <f t="shared" si="203"/>
        <v>1093</v>
      </c>
      <c r="F1065" s="1">
        <v>747</v>
      </c>
      <c r="G1065" s="1">
        <v>681</v>
      </c>
      <c r="H1065" s="2"/>
      <c r="I1065" s="2">
        <f t="shared" si="195"/>
        <v>0.62305580969807872</v>
      </c>
      <c r="J1065" s="10">
        <f t="shared" si="196"/>
        <v>3</v>
      </c>
      <c r="K1065" s="9">
        <f t="shared" si="197"/>
        <v>2</v>
      </c>
      <c r="L1065" s="8">
        <f t="shared" si="198"/>
        <v>1</v>
      </c>
      <c r="M1065" s="2">
        <f t="shared" si="199"/>
        <v>0.22323879231473009</v>
      </c>
      <c r="N1065" s="2">
        <f t="shared" si="200"/>
        <v>0.29734675205855443</v>
      </c>
      <c r="O1065" s="2">
        <f t="shared" si="201"/>
        <v>0.47941445562671547</v>
      </c>
      <c r="P1065" s="2">
        <f t="shared" si="202"/>
        <v>0</v>
      </c>
      <c r="Q1065" s="1">
        <v>244</v>
      </c>
      <c r="R1065" s="1">
        <v>325</v>
      </c>
      <c r="S1065" s="1">
        <v>524</v>
      </c>
      <c r="Z1065" t="s">
        <v>2299</v>
      </c>
      <c r="AA1065" t="e">
        <f>#REF!</f>
        <v>#REF!</v>
      </c>
      <c r="AD1065" s="35">
        <v>33</v>
      </c>
      <c r="AE1065" s="37">
        <v>13</v>
      </c>
      <c r="AF1065" s="37">
        <v>25</v>
      </c>
      <c r="AG1065" s="41">
        <v>6980</v>
      </c>
      <c r="AH1065" s="41">
        <f t="shared" si="194"/>
        <v>33013</v>
      </c>
      <c r="AI1065" t="s">
        <v>918</v>
      </c>
    </row>
    <row r="1066" spans="1:35" hidden="1" outlineLevel="1">
      <c r="A1066" t="s">
        <v>1554</v>
      </c>
      <c r="B1066" s="11" t="s">
        <v>877</v>
      </c>
      <c r="E1066" s="1">
        <f t="shared" si="203"/>
        <v>2442</v>
      </c>
      <c r="F1066" s="1">
        <v>1290</v>
      </c>
      <c r="G1066" s="1">
        <v>1279</v>
      </c>
      <c r="H1066" s="2"/>
      <c r="I1066" s="2">
        <f t="shared" si="195"/>
        <v>0.52375102375102378</v>
      </c>
      <c r="J1066" s="10">
        <f t="shared" si="196"/>
        <v>3</v>
      </c>
      <c r="K1066" s="9">
        <f t="shared" si="197"/>
        <v>2</v>
      </c>
      <c r="L1066" s="8">
        <f t="shared" si="198"/>
        <v>1</v>
      </c>
      <c r="M1066" s="2">
        <f t="shared" si="199"/>
        <v>0.22522522522522523</v>
      </c>
      <c r="N1066" s="2">
        <f t="shared" si="200"/>
        <v>0.3570843570843571</v>
      </c>
      <c r="O1066" s="2">
        <f t="shared" si="201"/>
        <v>0.4176904176904177</v>
      </c>
      <c r="P1066" s="2">
        <f t="shared" si="202"/>
        <v>-5.5511151231257827E-17</v>
      </c>
      <c r="Q1066" s="1">
        <v>550</v>
      </c>
      <c r="R1066" s="1">
        <v>872</v>
      </c>
      <c r="S1066" s="1">
        <v>1020</v>
      </c>
      <c r="Z1066" t="s">
        <v>667</v>
      </c>
      <c r="AA1066" t="e">
        <f>#REF!</f>
        <v>#REF!</v>
      </c>
      <c r="AD1066" s="35">
        <v>33</v>
      </c>
      <c r="AE1066" s="37">
        <v>15</v>
      </c>
      <c r="AF1066" s="37">
        <v>15</v>
      </c>
      <c r="AG1066" s="41">
        <v>7220</v>
      </c>
      <c r="AH1066" s="41">
        <f t="shared" si="194"/>
        <v>33015</v>
      </c>
      <c r="AI1066" t="s">
        <v>918</v>
      </c>
    </row>
    <row r="1067" spans="1:35" hidden="1" outlineLevel="1">
      <c r="A1067" t="s">
        <v>2670</v>
      </c>
      <c r="B1067" s="11" t="s">
        <v>877</v>
      </c>
      <c r="E1067" s="1">
        <f t="shared" si="203"/>
        <v>830</v>
      </c>
      <c r="F1067" s="1">
        <v>435</v>
      </c>
      <c r="G1067" s="1">
        <v>430</v>
      </c>
      <c r="H1067" s="2"/>
      <c r="I1067" s="2">
        <f t="shared" si="195"/>
        <v>0.51807228915662651</v>
      </c>
      <c r="J1067" s="10">
        <f t="shared" si="196"/>
        <v>3</v>
      </c>
      <c r="K1067" s="9">
        <f t="shared" si="197"/>
        <v>1</v>
      </c>
      <c r="L1067" s="8">
        <f t="shared" si="198"/>
        <v>2</v>
      </c>
      <c r="M1067" s="2">
        <f t="shared" si="199"/>
        <v>0.1855421686746988</v>
      </c>
      <c r="N1067" s="2">
        <f t="shared" si="200"/>
        <v>0.42530120481927713</v>
      </c>
      <c r="O1067" s="2">
        <f t="shared" si="201"/>
        <v>0.38915662650602412</v>
      </c>
      <c r="P1067" s="2">
        <f t="shared" si="202"/>
        <v>0</v>
      </c>
      <c r="Q1067" s="1">
        <v>154</v>
      </c>
      <c r="R1067" s="1">
        <v>353</v>
      </c>
      <c r="S1067" s="1">
        <v>323</v>
      </c>
      <c r="Z1067" t="s">
        <v>2153</v>
      </c>
      <c r="AA1067" t="e">
        <f>#REF!</f>
        <v>#REF!</v>
      </c>
      <c r="AD1067" s="35">
        <v>33</v>
      </c>
      <c r="AE1067" s="37">
        <v>9</v>
      </c>
      <c r="AF1067" s="37">
        <v>30</v>
      </c>
      <c r="AG1067" s="41">
        <v>7540</v>
      </c>
      <c r="AH1067" s="41">
        <f t="shared" si="194"/>
        <v>33009</v>
      </c>
      <c r="AI1067" t="s">
        <v>918</v>
      </c>
    </row>
    <row r="1068" spans="1:35" hidden="1" outlineLevel="1">
      <c r="A1068" t="s">
        <v>1323</v>
      </c>
      <c r="B1068" s="11" t="s">
        <v>877</v>
      </c>
      <c r="E1068" s="1">
        <f t="shared" si="203"/>
        <v>2043</v>
      </c>
      <c r="F1068" s="1">
        <v>1007</v>
      </c>
      <c r="G1068" s="1">
        <v>982</v>
      </c>
      <c r="H1068" s="2"/>
      <c r="I1068" s="2">
        <f t="shared" si="195"/>
        <v>0.48066568771414586</v>
      </c>
      <c r="J1068" s="10">
        <f t="shared" si="196"/>
        <v>3</v>
      </c>
      <c r="K1068" s="9">
        <f t="shared" si="197"/>
        <v>2</v>
      </c>
      <c r="L1068" s="8">
        <f t="shared" si="198"/>
        <v>1</v>
      </c>
      <c r="M1068" s="2">
        <f t="shared" si="199"/>
        <v>0.136074400391581</v>
      </c>
      <c r="N1068" s="2">
        <f t="shared" si="200"/>
        <v>0.31473323543808124</v>
      </c>
      <c r="O1068" s="2">
        <f t="shared" si="201"/>
        <v>0.54919236417033779</v>
      </c>
      <c r="P1068" s="2">
        <f t="shared" si="202"/>
        <v>0</v>
      </c>
      <c r="Q1068" s="1">
        <v>278</v>
      </c>
      <c r="R1068" s="1">
        <v>643</v>
      </c>
      <c r="S1068" s="1">
        <v>1122</v>
      </c>
      <c r="Z1068" t="s">
        <v>2153</v>
      </c>
      <c r="AA1068" t="e">
        <f>#REF!</f>
        <v>#REF!</v>
      </c>
      <c r="AD1068" s="35">
        <v>33</v>
      </c>
      <c r="AE1068" s="37">
        <v>9</v>
      </c>
      <c r="AF1068" s="37">
        <v>35</v>
      </c>
      <c r="AG1068" s="41">
        <v>7700</v>
      </c>
      <c r="AH1068" s="41">
        <f t="shared" si="194"/>
        <v>33009</v>
      </c>
      <c r="AI1068" t="s">
        <v>918</v>
      </c>
    </row>
    <row r="1069" spans="1:35" hidden="1" outlineLevel="1">
      <c r="A1069" t="s">
        <v>1961</v>
      </c>
      <c r="B1069" s="11" t="s">
        <v>877</v>
      </c>
      <c r="E1069" s="1">
        <f t="shared" si="203"/>
        <v>482</v>
      </c>
      <c r="F1069" s="1">
        <v>314</v>
      </c>
      <c r="G1069" s="1">
        <v>309</v>
      </c>
      <c r="H1069" s="2"/>
      <c r="I1069" s="2">
        <f t="shared" si="195"/>
        <v>0.64107883817427391</v>
      </c>
      <c r="J1069" s="10">
        <f t="shared" si="196"/>
        <v>3</v>
      </c>
      <c r="K1069" s="9">
        <f t="shared" si="197"/>
        <v>2</v>
      </c>
      <c r="L1069" s="8">
        <f t="shared" si="198"/>
        <v>1</v>
      </c>
      <c r="M1069" s="2">
        <f t="shared" si="199"/>
        <v>0.17842323651452283</v>
      </c>
      <c r="N1069" s="2">
        <f t="shared" si="200"/>
        <v>0.38381742738589214</v>
      </c>
      <c r="O1069" s="2">
        <f t="shared" si="201"/>
        <v>0.43775933609958506</v>
      </c>
      <c r="P1069" s="2">
        <f t="shared" si="202"/>
        <v>-5.5511151231257827E-17</v>
      </c>
      <c r="Q1069" s="1">
        <v>86</v>
      </c>
      <c r="R1069" s="1">
        <v>185</v>
      </c>
      <c r="S1069" s="1">
        <v>211</v>
      </c>
      <c r="Z1069" t="s">
        <v>2982</v>
      </c>
      <c r="AA1069" t="e">
        <f>#REF!</f>
        <v>#REF!</v>
      </c>
      <c r="AD1069" s="35">
        <v>33</v>
      </c>
      <c r="AE1069" s="37">
        <v>3</v>
      </c>
      <c r="AF1069" s="37">
        <v>15</v>
      </c>
      <c r="AG1069" s="41">
        <v>7940</v>
      </c>
      <c r="AH1069" s="41">
        <f t="shared" si="194"/>
        <v>33003</v>
      </c>
      <c r="AI1069" t="s">
        <v>918</v>
      </c>
    </row>
    <row r="1070" spans="1:35" hidden="1" outlineLevel="1">
      <c r="A1070" t="s">
        <v>832</v>
      </c>
      <c r="B1070" s="11" t="s">
        <v>877</v>
      </c>
      <c r="E1070" s="1">
        <f t="shared" si="203"/>
        <v>2982</v>
      </c>
      <c r="F1070" s="1">
        <v>1748</v>
      </c>
      <c r="G1070" s="1">
        <v>1679</v>
      </c>
      <c r="H1070" s="2"/>
      <c r="I1070" s="2">
        <f t="shared" si="195"/>
        <v>0.56304493628437291</v>
      </c>
      <c r="J1070" s="10">
        <f t="shared" si="196"/>
        <v>3</v>
      </c>
      <c r="K1070" s="9">
        <f t="shared" si="197"/>
        <v>2</v>
      </c>
      <c r="L1070" s="8">
        <f t="shared" si="198"/>
        <v>1</v>
      </c>
      <c r="M1070" s="2">
        <f t="shared" si="199"/>
        <v>0.16867873910127432</v>
      </c>
      <c r="N1070" s="2">
        <f t="shared" si="200"/>
        <v>0.29577464788732394</v>
      </c>
      <c r="O1070" s="2">
        <f t="shared" si="201"/>
        <v>0.53554661301140172</v>
      </c>
      <c r="P1070" s="2">
        <f t="shared" si="202"/>
        <v>0</v>
      </c>
      <c r="Q1070" s="1">
        <v>503</v>
      </c>
      <c r="R1070" s="1">
        <v>882</v>
      </c>
      <c r="S1070" s="1">
        <v>1597</v>
      </c>
      <c r="Z1070" t="s">
        <v>1833</v>
      </c>
      <c r="AA1070" t="e">
        <f>#REF!</f>
        <v>#REF!</v>
      </c>
      <c r="AD1070" s="35">
        <v>33</v>
      </c>
      <c r="AE1070" s="37">
        <v>11</v>
      </c>
      <c r="AF1070" s="37">
        <v>25</v>
      </c>
      <c r="AG1070" s="41">
        <v>8100</v>
      </c>
      <c r="AH1070" s="41">
        <f t="shared" si="194"/>
        <v>33011</v>
      </c>
      <c r="AI1070" t="s">
        <v>918</v>
      </c>
    </row>
    <row r="1071" spans="1:35" hidden="1" outlineLevel="1">
      <c r="A1071" t="s">
        <v>575</v>
      </c>
      <c r="B1071" s="11" t="s">
        <v>877</v>
      </c>
      <c r="E1071" s="1">
        <f t="shared" si="203"/>
        <v>2</v>
      </c>
      <c r="F1071" s="1">
        <v>0</v>
      </c>
      <c r="G1071" s="1">
        <v>0</v>
      </c>
      <c r="H1071" s="2"/>
      <c r="I1071" s="2">
        <f t="shared" si="195"/>
        <v>0</v>
      </c>
      <c r="J1071" s="10">
        <f t="shared" si="196"/>
        <v>3</v>
      </c>
      <c r="K1071" s="9">
        <f t="shared" si="197"/>
        <v>1</v>
      </c>
      <c r="L1071" s="8">
        <f t="shared" si="198"/>
        <v>1</v>
      </c>
      <c r="M1071" s="2">
        <f t="shared" si="199"/>
        <v>0</v>
      </c>
      <c r="N1071" s="2">
        <f t="shared" si="200"/>
        <v>0.5</v>
      </c>
      <c r="O1071" s="2">
        <f t="shared" si="201"/>
        <v>0.5</v>
      </c>
      <c r="P1071" s="2">
        <f t="shared" si="202"/>
        <v>0</v>
      </c>
      <c r="Q1071" s="1">
        <v>0</v>
      </c>
      <c r="R1071" s="1">
        <v>1</v>
      </c>
      <c r="S1071" s="1">
        <v>1</v>
      </c>
      <c r="Z1071" t="s">
        <v>2657</v>
      </c>
      <c r="AA1071" t="e">
        <f>#REF!</f>
        <v>#REF!</v>
      </c>
      <c r="AD1071" s="35">
        <v>33</v>
      </c>
      <c r="AE1071" s="37">
        <v>7</v>
      </c>
      <c r="AF1071" s="37">
        <v>25</v>
      </c>
      <c r="AG1071" s="41">
        <v>8420</v>
      </c>
      <c r="AH1071" s="41">
        <f t="shared" si="194"/>
        <v>33007</v>
      </c>
      <c r="AI1071" t="s">
        <v>1718</v>
      </c>
    </row>
    <row r="1072" spans="1:35" hidden="1" outlineLevel="1">
      <c r="A1072" t="s">
        <v>1835</v>
      </c>
      <c r="B1072" s="11" t="s">
        <v>877</v>
      </c>
      <c r="E1072" s="1">
        <f t="shared" si="203"/>
        <v>2117</v>
      </c>
      <c r="F1072" s="1">
        <v>1081</v>
      </c>
      <c r="G1072" s="1">
        <v>1063</v>
      </c>
      <c r="H1072" s="2"/>
      <c r="I1072" s="2">
        <f t="shared" si="195"/>
        <v>0.50212564950401517</v>
      </c>
      <c r="J1072" s="10">
        <f t="shared" si="196"/>
        <v>3</v>
      </c>
      <c r="K1072" s="9">
        <f t="shared" si="197"/>
        <v>2</v>
      </c>
      <c r="L1072" s="8">
        <f t="shared" si="198"/>
        <v>1</v>
      </c>
      <c r="M1072" s="2">
        <f t="shared" si="199"/>
        <v>0.21256495040151158</v>
      </c>
      <c r="N1072" s="2">
        <f t="shared" si="200"/>
        <v>0.2706660368445914</v>
      </c>
      <c r="O1072" s="2">
        <f t="shared" si="201"/>
        <v>0.51676901275389697</v>
      </c>
      <c r="P1072" s="2">
        <f t="shared" si="202"/>
        <v>1.1102230246251565E-16</v>
      </c>
      <c r="Q1072" s="1">
        <v>450</v>
      </c>
      <c r="R1072" s="1">
        <v>573</v>
      </c>
      <c r="S1072" s="1">
        <v>1094</v>
      </c>
      <c r="Z1072" t="s">
        <v>2153</v>
      </c>
      <c r="AA1072" t="e">
        <f>#REF!</f>
        <v>#REF!</v>
      </c>
      <c r="AD1072" s="35">
        <v>33</v>
      </c>
      <c r="AE1072" s="37">
        <v>9</v>
      </c>
      <c r="AF1072" s="37">
        <v>40</v>
      </c>
      <c r="AG1072" s="41">
        <v>8660</v>
      </c>
      <c r="AH1072" s="41">
        <f t="shared" si="194"/>
        <v>33009</v>
      </c>
      <c r="AI1072" t="s">
        <v>918</v>
      </c>
    </row>
    <row r="1073" spans="1:35" hidden="1" outlineLevel="1">
      <c r="A1073" t="s">
        <v>576</v>
      </c>
      <c r="B1073" s="11" t="s">
        <v>877</v>
      </c>
      <c r="E1073" s="1">
        <f t="shared" si="203"/>
        <v>2224</v>
      </c>
      <c r="F1073" s="1">
        <v>1065</v>
      </c>
      <c r="G1073" s="1">
        <v>1045</v>
      </c>
      <c r="H1073" s="2"/>
      <c r="I1073" s="2">
        <f t="shared" si="195"/>
        <v>0.46987410071942448</v>
      </c>
      <c r="J1073" s="10">
        <f t="shared" si="196"/>
        <v>3</v>
      </c>
      <c r="K1073" s="9">
        <f t="shared" si="197"/>
        <v>2</v>
      </c>
      <c r="L1073" s="8">
        <f t="shared" si="198"/>
        <v>1</v>
      </c>
      <c r="M1073" s="2">
        <f t="shared" si="199"/>
        <v>0.22796762589928057</v>
      </c>
      <c r="N1073" s="2">
        <f t="shared" si="200"/>
        <v>0.25494604316546765</v>
      </c>
      <c r="O1073" s="2">
        <f t="shared" si="201"/>
        <v>0.5170863309352518</v>
      </c>
      <c r="P1073" s="2">
        <f t="shared" si="202"/>
        <v>0</v>
      </c>
      <c r="Q1073" s="1">
        <v>507</v>
      </c>
      <c r="R1073" s="1">
        <v>567</v>
      </c>
      <c r="S1073" s="1">
        <v>1150</v>
      </c>
      <c r="Z1073" t="s">
        <v>2153</v>
      </c>
      <c r="AA1073" t="e">
        <f>#REF!</f>
        <v>#REF!</v>
      </c>
      <c r="AD1073" s="35">
        <v>33</v>
      </c>
      <c r="AE1073" s="37">
        <v>9</v>
      </c>
      <c r="AF1073" s="37">
        <v>45</v>
      </c>
      <c r="AG1073" s="41">
        <v>8980</v>
      </c>
      <c r="AH1073" s="41">
        <f t="shared" si="194"/>
        <v>33009</v>
      </c>
      <c r="AI1073" t="s">
        <v>918</v>
      </c>
    </row>
    <row r="1074" spans="1:35" hidden="1" outlineLevel="1">
      <c r="A1074" t="s">
        <v>2300</v>
      </c>
      <c r="B1074" s="11" t="s">
        <v>877</v>
      </c>
      <c r="E1074" s="1">
        <f t="shared" si="203"/>
        <v>3078</v>
      </c>
      <c r="F1074" s="1">
        <v>1568</v>
      </c>
      <c r="G1074" s="1">
        <v>1549</v>
      </c>
      <c r="H1074" s="2"/>
      <c r="I1074" s="2">
        <f t="shared" si="195"/>
        <v>0.50324886289798576</v>
      </c>
      <c r="J1074" s="10">
        <f t="shared" si="196"/>
        <v>3</v>
      </c>
      <c r="K1074" s="9">
        <f t="shared" si="197"/>
        <v>1</v>
      </c>
      <c r="L1074" s="8">
        <f t="shared" si="198"/>
        <v>2</v>
      </c>
      <c r="M1074" s="2">
        <f t="shared" si="199"/>
        <v>0.22189733593242364</v>
      </c>
      <c r="N1074" s="2">
        <f t="shared" si="200"/>
        <v>0.41975308641975306</v>
      </c>
      <c r="O1074" s="2">
        <f t="shared" si="201"/>
        <v>0.35834957764782327</v>
      </c>
      <c r="P1074" s="2">
        <f t="shared" si="202"/>
        <v>0</v>
      </c>
      <c r="Q1074" s="1">
        <v>683</v>
      </c>
      <c r="R1074" s="1">
        <v>1292</v>
      </c>
      <c r="S1074" s="1">
        <v>1103</v>
      </c>
      <c r="Z1074" t="s">
        <v>667</v>
      </c>
      <c r="AA1074" t="e">
        <f>#REF!</f>
        <v>#REF!</v>
      </c>
      <c r="AD1074" s="35">
        <v>33</v>
      </c>
      <c r="AE1074" s="37">
        <v>15</v>
      </c>
      <c r="AF1074" s="37">
        <v>20</v>
      </c>
      <c r="AG1074" s="41">
        <v>9300</v>
      </c>
      <c r="AH1074" s="41">
        <f t="shared" si="194"/>
        <v>33015</v>
      </c>
      <c r="AI1074" t="s">
        <v>918</v>
      </c>
    </row>
    <row r="1075" spans="1:35" hidden="1" outlineLevel="1">
      <c r="A1075" t="s">
        <v>579</v>
      </c>
      <c r="B1075" s="11" t="s">
        <v>877</v>
      </c>
      <c r="E1075" s="1">
        <f t="shared" si="203"/>
        <v>1904</v>
      </c>
      <c r="F1075" s="1">
        <v>1181</v>
      </c>
      <c r="G1075" s="1">
        <v>1100</v>
      </c>
      <c r="H1075" s="2"/>
      <c r="I1075" s="2">
        <f t="shared" si="195"/>
        <v>0.57773109243697474</v>
      </c>
      <c r="J1075" s="10">
        <f t="shared" si="196"/>
        <v>2</v>
      </c>
      <c r="K1075" s="9">
        <f t="shared" si="197"/>
        <v>3</v>
      </c>
      <c r="L1075" s="8">
        <f t="shared" si="198"/>
        <v>1</v>
      </c>
      <c r="M1075" s="2">
        <f t="shared" si="199"/>
        <v>0.2421218487394958</v>
      </c>
      <c r="N1075" s="2">
        <f t="shared" si="200"/>
        <v>0.22058823529411764</v>
      </c>
      <c r="O1075" s="2">
        <f t="shared" si="201"/>
        <v>0.53728991596638653</v>
      </c>
      <c r="P1075" s="2">
        <f t="shared" si="202"/>
        <v>0</v>
      </c>
      <c r="Q1075" s="1">
        <v>461</v>
      </c>
      <c r="R1075" s="1">
        <v>420</v>
      </c>
      <c r="S1075" s="1">
        <v>1023</v>
      </c>
      <c r="Z1075" t="s">
        <v>2299</v>
      </c>
      <c r="AA1075" t="e">
        <f>#REF!</f>
        <v>#REF!</v>
      </c>
      <c r="AD1075" s="35">
        <v>33</v>
      </c>
      <c r="AE1075" s="37">
        <v>13</v>
      </c>
      <c r="AF1075" s="37">
        <v>30</v>
      </c>
      <c r="AG1075" s="41">
        <v>9860</v>
      </c>
      <c r="AH1075" s="41">
        <f t="shared" si="194"/>
        <v>33013</v>
      </c>
      <c r="AI1075" t="s">
        <v>918</v>
      </c>
    </row>
    <row r="1076" spans="1:35" hidden="1" outlineLevel="1">
      <c r="A1076" t="s">
        <v>2982</v>
      </c>
      <c r="B1076" s="11" t="s">
        <v>877</v>
      </c>
      <c r="E1076" s="1">
        <f t="shared" si="203"/>
        <v>564</v>
      </c>
      <c r="F1076" s="1">
        <v>305</v>
      </c>
      <c r="G1076" s="1">
        <v>249</v>
      </c>
      <c r="H1076" s="2"/>
      <c r="I1076" s="2">
        <f t="shared" si="195"/>
        <v>0.44148936170212766</v>
      </c>
      <c r="J1076" s="10">
        <f t="shared" si="196"/>
        <v>3</v>
      </c>
      <c r="K1076" s="9">
        <f t="shared" si="197"/>
        <v>2</v>
      </c>
      <c r="L1076" s="8">
        <f t="shared" si="198"/>
        <v>1</v>
      </c>
      <c r="M1076" s="2">
        <f t="shared" si="199"/>
        <v>0.22163120567375885</v>
      </c>
      <c r="N1076" s="2">
        <f t="shared" si="200"/>
        <v>0.30851063829787234</v>
      </c>
      <c r="O1076" s="2">
        <f t="shared" si="201"/>
        <v>0.46985815602836878</v>
      </c>
      <c r="P1076" s="2">
        <f t="shared" si="202"/>
        <v>5.5511151231257827E-17</v>
      </c>
      <c r="Q1076" s="1">
        <v>125</v>
      </c>
      <c r="R1076" s="1">
        <v>174</v>
      </c>
      <c r="S1076" s="1">
        <v>265</v>
      </c>
      <c r="Z1076" t="s">
        <v>2657</v>
      </c>
      <c r="AA1076" t="e">
        <f>#REF!</f>
        <v>#REF!</v>
      </c>
      <c r="AD1076" s="35">
        <v>33</v>
      </c>
      <c r="AE1076" s="37">
        <v>7</v>
      </c>
      <c r="AF1076" s="37">
        <v>30</v>
      </c>
      <c r="AG1076" s="41">
        <v>10100</v>
      </c>
      <c r="AH1076" s="41">
        <f t="shared" si="194"/>
        <v>33007</v>
      </c>
      <c r="AI1076" t="s">
        <v>918</v>
      </c>
    </row>
    <row r="1077" spans="1:35" hidden="1" outlineLevel="1">
      <c r="A1077" t="s">
        <v>103</v>
      </c>
      <c r="B1077" s="11" t="s">
        <v>877</v>
      </c>
      <c r="E1077" s="1">
        <f t="shared" si="203"/>
        <v>805</v>
      </c>
      <c r="F1077" s="1">
        <v>503</v>
      </c>
      <c r="G1077" s="1">
        <v>501</v>
      </c>
      <c r="H1077" s="2"/>
      <c r="I1077" s="2">
        <f t="shared" si="195"/>
        <v>0.62236024844720494</v>
      </c>
      <c r="J1077" s="10">
        <f t="shared" si="196"/>
        <v>3</v>
      </c>
      <c r="K1077" s="9">
        <f t="shared" si="197"/>
        <v>2</v>
      </c>
      <c r="L1077" s="8">
        <f t="shared" si="198"/>
        <v>1</v>
      </c>
      <c r="M1077" s="2">
        <f t="shared" si="199"/>
        <v>0.15776397515527951</v>
      </c>
      <c r="N1077" s="2">
        <f t="shared" si="200"/>
        <v>0.40993788819875776</v>
      </c>
      <c r="O1077" s="2">
        <f t="shared" si="201"/>
        <v>0.43229813664596273</v>
      </c>
      <c r="P1077" s="2">
        <f t="shared" si="202"/>
        <v>0</v>
      </c>
      <c r="Q1077" s="1">
        <v>127</v>
      </c>
      <c r="R1077" s="1">
        <v>330</v>
      </c>
      <c r="S1077" s="1">
        <v>348</v>
      </c>
      <c r="Z1077" t="s">
        <v>1672</v>
      </c>
      <c r="AA1077" t="e">
        <f>#REF!</f>
        <v>#REF!</v>
      </c>
      <c r="AD1077" s="35">
        <v>33</v>
      </c>
      <c r="AE1077" s="37">
        <v>1</v>
      </c>
      <c r="AF1077" s="37">
        <v>20</v>
      </c>
      <c r="AG1077" s="41">
        <v>10660</v>
      </c>
      <c r="AH1077" s="41">
        <f t="shared" si="194"/>
        <v>33001</v>
      </c>
      <c r="AI1077" t="s">
        <v>918</v>
      </c>
    </row>
    <row r="1078" spans="1:35" hidden="1" outlineLevel="1">
      <c r="A1078" t="s">
        <v>456</v>
      </c>
      <c r="B1078" s="11" t="s">
        <v>877</v>
      </c>
      <c r="E1078" s="1">
        <f t="shared" si="203"/>
        <v>2995</v>
      </c>
      <c r="F1078" s="1">
        <v>1446</v>
      </c>
      <c r="G1078" s="1">
        <v>1364</v>
      </c>
      <c r="H1078" s="2"/>
      <c r="I1078" s="2">
        <f t="shared" si="195"/>
        <v>0.45542570951585976</v>
      </c>
      <c r="J1078" s="10">
        <f t="shared" si="196"/>
        <v>2</v>
      </c>
      <c r="K1078" s="9">
        <f t="shared" si="197"/>
        <v>3</v>
      </c>
      <c r="L1078" s="8">
        <f t="shared" si="198"/>
        <v>1</v>
      </c>
      <c r="M1078" s="2">
        <f t="shared" si="199"/>
        <v>0.24874791318864775</v>
      </c>
      <c r="N1078" s="2">
        <f t="shared" si="200"/>
        <v>0.22504173622704507</v>
      </c>
      <c r="O1078" s="2">
        <f t="shared" si="201"/>
        <v>0.52621035058430721</v>
      </c>
      <c r="P1078" s="2">
        <f t="shared" si="202"/>
        <v>0</v>
      </c>
      <c r="Q1078" s="1">
        <v>745</v>
      </c>
      <c r="R1078" s="1">
        <v>674</v>
      </c>
      <c r="S1078" s="1">
        <v>1576</v>
      </c>
      <c r="Z1078" t="s">
        <v>2801</v>
      </c>
      <c r="AA1078" t="e">
        <f>#REF!</f>
        <v>#REF!</v>
      </c>
      <c r="AD1078" s="35">
        <v>33</v>
      </c>
      <c r="AE1078" s="37">
        <v>19</v>
      </c>
      <c r="AF1078" s="37">
        <v>10</v>
      </c>
      <c r="AG1078" s="41">
        <v>11380</v>
      </c>
      <c r="AH1078" s="41">
        <f t="shared" si="194"/>
        <v>33019</v>
      </c>
      <c r="AI1078" t="s">
        <v>918</v>
      </c>
    </row>
    <row r="1079" spans="1:35" hidden="1" outlineLevel="1">
      <c r="A1079" t="s">
        <v>2953</v>
      </c>
      <c r="B1079" s="11" t="s">
        <v>877</v>
      </c>
      <c r="E1079" s="1">
        <f t="shared" si="203"/>
        <v>222</v>
      </c>
      <c r="F1079" s="1">
        <v>123</v>
      </c>
      <c r="G1079" s="1">
        <v>121</v>
      </c>
      <c r="H1079" s="2"/>
      <c r="I1079" s="2">
        <f t="shared" si="195"/>
        <v>0.54504504504504503</v>
      </c>
      <c r="J1079" s="10">
        <f t="shared" si="196"/>
        <v>3</v>
      </c>
      <c r="K1079" s="9">
        <f t="shared" si="197"/>
        <v>2</v>
      </c>
      <c r="L1079" s="8">
        <f t="shared" si="198"/>
        <v>1</v>
      </c>
      <c r="M1079" s="2">
        <f t="shared" si="199"/>
        <v>0.17567567567567569</v>
      </c>
      <c r="N1079" s="2">
        <f t="shared" si="200"/>
        <v>0.36486486486486486</v>
      </c>
      <c r="O1079" s="2">
        <f t="shared" si="201"/>
        <v>0.45945945945945948</v>
      </c>
      <c r="P1079" s="2">
        <f t="shared" si="202"/>
        <v>0</v>
      </c>
      <c r="Q1079" s="1">
        <v>39</v>
      </c>
      <c r="R1079" s="1">
        <v>81</v>
      </c>
      <c r="S1079" s="1">
        <v>102</v>
      </c>
      <c r="Z1079" t="s">
        <v>2982</v>
      </c>
      <c r="AA1079" t="e">
        <f>#REF!</f>
        <v>#REF!</v>
      </c>
      <c r="AD1079" s="35">
        <v>33</v>
      </c>
      <c r="AE1079" s="37">
        <v>3</v>
      </c>
      <c r="AF1079" s="37">
        <v>20</v>
      </c>
      <c r="AG1079" s="41">
        <v>11780</v>
      </c>
      <c r="AH1079" s="41">
        <f t="shared" si="194"/>
        <v>33003</v>
      </c>
      <c r="AI1079" t="s">
        <v>918</v>
      </c>
    </row>
    <row r="1080" spans="1:35" hidden="1" outlineLevel="1">
      <c r="A1080" t="s">
        <v>2702</v>
      </c>
      <c r="B1080" s="11" t="s">
        <v>877</v>
      </c>
      <c r="E1080" s="1">
        <f t="shared" si="203"/>
        <v>3014</v>
      </c>
      <c r="F1080" s="1">
        <v>1461</v>
      </c>
      <c r="G1080" s="1">
        <v>1391</v>
      </c>
      <c r="H1080" s="2"/>
      <c r="I1080" s="2">
        <f t="shared" si="195"/>
        <v>0.4615129396151294</v>
      </c>
      <c r="J1080" s="10">
        <f t="shared" si="196"/>
        <v>3</v>
      </c>
      <c r="K1080" s="9">
        <f t="shared" si="197"/>
        <v>2</v>
      </c>
      <c r="L1080" s="8">
        <f t="shared" si="198"/>
        <v>1</v>
      </c>
      <c r="M1080" s="2">
        <f t="shared" si="199"/>
        <v>0.17053749170537491</v>
      </c>
      <c r="N1080" s="2">
        <f t="shared" si="200"/>
        <v>0.39747843397478433</v>
      </c>
      <c r="O1080" s="2">
        <f t="shared" si="201"/>
        <v>0.43198407431984076</v>
      </c>
      <c r="P1080" s="2">
        <f t="shared" si="202"/>
        <v>0</v>
      </c>
      <c r="Q1080" s="1">
        <v>514</v>
      </c>
      <c r="R1080" s="1">
        <v>1198</v>
      </c>
      <c r="S1080" s="1">
        <v>1302</v>
      </c>
      <c r="Z1080" t="s">
        <v>667</v>
      </c>
      <c r="AA1080" t="e">
        <f>#REF!</f>
        <v>#REF!</v>
      </c>
      <c r="AD1080" s="35">
        <v>33</v>
      </c>
      <c r="AE1080" s="37">
        <v>15</v>
      </c>
      <c r="AF1080" s="37">
        <v>25</v>
      </c>
      <c r="AG1080" s="41">
        <v>12100</v>
      </c>
      <c r="AH1080" s="41">
        <f t="shared" si="194"/>
        <v>33015</v>
      </c>
      <c r="AI1080" t="s">
        <v>918</v>
      </c>
    </row>
    <row r="1081" spans="1:35" hidden="1" outlineLevel="1">
      <c r="A1081" t="s">
        <v>172</v>
      </c>
      <c r="B1081" s="11" t="s">
        <v>877</v>
      </c>
      <c r="E1081" s="1">
        <f t="shared" si="203"/>
        <v>2658</v>
      </c>
      <c r="F1081" s="1">
        <v>1546</v>
      </c>
      <c r="G1081" s="1">
        <v>1438</v>
      </c>
      <c r="H1081" s="2"/>
      <c r="I1081" s="2">
        <f t="shared" si="195"/>
        <v>0.5410082768999247</v>
      </c>
      <c r="J1081" s="10">
        <f t="shared" si="196"/>
        <v>3</v>
      </c>
      <c r="K1081" s="9">
        <f t="shared" si="197"/>
        <v>2</v>
      </c>
      <c r="L1081" s="8">
        <f t="shared" si="198"/>
        <v>1</v>
      </c>
      <c r="M1081" s="2">
        <f t="shared" si="199"/>
        <v>0.26486079759217457</v>
      </c>
      <c r="N1081" s="2">
        <f t="shared" si="200"/>
        <v>0.27426636568848761</v>
      </c>
      <c r="O1081" s="2">
        <f t="shared" si="201"/>
        <v>0.46087283671933787</v>
      </c>
      <c r="P1081" s="2">
        <f t="shared" si="202"/>
        <v>-1.1102230246251565E-16</v>
      </c>
      <c r="Q1081" s="1">
        <v>704</v>
      </c>
      <c r="R1081" s="1">
        <v>729</v>
      </c>
      <c r="S1081" s="1">
        <v>1225</v>
      </c>
      <c r="Z1081" t="s">
        <v>644</v>
      </c>
      <c r="AA1081" t="e">
        <f>#REF!</f>
        <v>#REF!</v>
      </c>
      <c r="AD1081" s="35">
        <v>33</v>
      </c>
      <c r="AE1081" s="37">
        <v>5</v>
      </c>
      <c r="AF1081" s="37">
        <v>10</v>
      </c>
      <c r="AG1081" s="41">
        <v>12260</v>
      </c>
      <c r="AH1081" s="41">
        <f t="shared" si="194"/>
        <v>33005</v>
      </c>
      <c r="AI1081" t="s">
        <v>918</v>
      </c>
    </row>
    <row r="1082" spans="1:35" hidden="1" outlineLevel="1">
      <c r="A1082" t="s">
        <v>1955</v>
      </c>
      <c r="B1082" s="11" t="s">
        <v>877</v>
      </c>
      <c r="E1082" s="1">
        <f t="shared" si="203"/>
        <v>1778</v>
      </c>
      <c r="F1082" s="1">
        <v>984</v>
      </c>
      <c r="G1082" s="1">
        <v>971</v>
      </c>
      <c r="H1082" s="2"/>
      <c r="I1082" s="2">
        <f t="shared" si="195"/>
        <v>0.546119235095613</v>
      </c>
      <c r="J1082" s="10">
        <f t="shared" si="196"/>
        <v>3</v>
      </c>
      <c r="K1082" s="9">
        <f t="shared" si="197"/>
        <v>2</v>
      </c>
      <c r="L1082" s="8">
        <f t="shared" si="198"/>
        <v>1</v>
      </c>
      <c r="M1082" s="2">
        <f t="shared" si="199"/>
        <v>0.1782902137232846</v>
      </c>
      <c r="N1082" s="2">
        <f t="shared" si="200"/>
        <v>0.31664791901012374</v>
      </c>
      <c r="O1082" s="2">
        <f t="shared" si="201"/>
        <v>0.50506186726659164</v>
      </c>
      <c r="P1082" s="2">
        <f t="shared" si="202"/>
        <v>0</v>
      </c>
      <c r="Q1082" s="1">
        <v>317</v>
      </c>
      <c r="R1082" s="1">
        <v>563</v>
      </c>
      <c r="S1082" s="1">
        <v>898</v>
      </c>
      <c r="Z1082" t="s">
        <v>2299</v>
      </c>
      <c r="AA1082" t="e">
        <f>#REF!</f>
        <v>#REF!</v>
      </c>
      <c r="AD1082" s="35">
        <v>33</v>
      </c>
      <c r="AE1082" s="37">
        <v>13</v>
      </c>
      <c r="AF1082" s="37">
        <v>35</v>
      </c>
      <c r="AG1082" s="41">
        <v>12420</v>
      </c>
      <c r="AH1082" s="41">
        <f t="shared" si="194"/>
        <v>33013</v>
      </c>
      <c r="AI1082" t="s">
        <v>918</v>
      </c>
    </row>
    <row r="1083" spans="1:35" hidden="1" outlineLevel="1">
      <c r="A1083" t="s">
        <v>1098</v>
      </c>
      <c r="B1083" s="11" t="s">
        <v>877</v>
      </c>
      <c r="E1083" s="1">
        <f t="shared" si="203"/>
        <v>7576</v>
      </c>
      <c r="F1083" s="1">
        <v>3461</v>
      </c>
      <c r="G1083" s="1">
        <v>3282</v>
      </c>
      <c r="H1083" s="2"/>
      <c r="I1083" s="2">
        <f t="shared" si="195"/>
        <v>0.4332101372756072</v>
      </c>
      <c r="J1083" s="10">
        <f t="shared" si="196"/>
        <v>2</v>
      </c>
      <c r="K1083" s="9">
        <f t="shared" si="197"/>
        <v>3</v>
      </c>
      <c r="L1083" s="8">
        <f t="shared" si="198"/>
        <v>1</v>
      </c>
      <c r="M1083" s="2">
        <f t="shared" si="199"/>
        <v>0.31626187961985214</v>
      </c>
      <c r="N1083" s="2">
        <f t="shared" si="200"/>
        <v>0.2748152059134108</v>
      </c>
      <c r="O1083" s="2">
        <f t="shared" si="201"/>
        <v>0.40892291446673706</v>
      </c>
      <c r="P1083" s="2">
        <f t="shared" si="202"/>
        <v>-5.5511151231257827E-17</v>
      </c>
      <c r="Q1083" s="1">
        <v>2396</v>
      </c>
      <c r="R1083" s="1">
        <v>2082</v>
      </c>
      <c r="S1083" s="1">
        <v>3098</v>
      </c>
      <c r="Z1083" t="s">
        <v>2801</v>
      </c>
      <c r="AA1083" t="e">
        <f>#REF!</f>
        <v>#REF!</v>
      </c>
      <c r="AD1083" s="35">
        <v>33</v>
      </c>
      <c r="AE1083" s="37">
        <v>19</v>
      </c>
      <c r="AF1083" s="37">
        <v>15</v>
      </c>
      <c r="AG1083" s="41">
        <v>12900</v>
      </c>
      <c r="AH1083" s="41">
        <f t="shared" si="194"/>
        <v>33019</v>
      </c>
      <c r="AI1083" t="s">
        <v>2943</v>
      </c>
    </row>
    <row r="1084" spans="1:35" hidden="1" outlineLevel="1">
      <c r="A1084" t="s">
        <v>1322</v>
      </c>
      <c r="B1084" s="11" t="s">
        <v>877</v>
      </c>
      <c r="E1084" s="1">
        <f t="shared" si="203"/>
        <v>222</v>
      </c>
      <c r="F1084" s="1">
        <v>90</v>
      </c>
      <c r="G1084" s="1">
        <v>82</v>
      </c>
      <c r="H1084" s="2"/>
      <c r="I1084" s="2">
        <f t="shared" si="195"/>
        <v>0.36936936936936937</v>
      </c>
      <c r="J1084" s="10">
        <f t="shared" si="196"/>
        <v>3</v>
      </c>
      <c r="K1084" s="9">
        <f t="shared" si="197"/>
        <v>2</v>
      </c>
      <c r="L1084" s="8">
        <f t="shared" si="198"/>
        <v>1</v>
      </c>
      <c r="M1084" s="2">
        <f t="shared" si="199"/>
        <v>9.90990990990991E-2</v>
      </c>
      <c r="N1084" s="2">
        <f t="shared" si="200"/>
        <v>0.28378378378378377</v>
      </c>
      <c r="O1084" s="2">
        <f t="shared" si="201"/>
        <v>0.61711711711711714</v>
      </c>
      <c r="P1084" s="2">
        <f t="shared" si="202"/>
        <v>0</v>
      </c>
      <c r="Q1084" s="1">
        <v>22</v>
      </c>
      <c r="R1084" s="1">
        <v>63</v>
      </c>
      <c r="S1084" s="1">
        <v>137</v>
      </c>
      <c r="Z1084" t="s">
        <v>2657</v>
      </c>
      <c r="AA1084" t="e">
        <f>#REF!</f>
        <v>#REF!</v>
      </c>
      <c r="AD1084" s="35">
        <v>33</v>
      </c>
      <c r="AE1084" s="37">
        <v>7</v>
      </c>
      <c r="AF1084" s="37">
        <v>40</v>
      </c>
      <c r="AG1084" s="41">
        <v>13220</v>
      </c>
      <c r="AH1084" s="41">
        <f t="shared" si="194"/>
        <v>33007</v>
      </c>
      <c r="AI1084" t="s">
        <v>918</v>
      </c>
    </row>
    <row r="1085" spans="1:35" hidden="1" outlineLevel="1">
      <c r="A1085" t="s">
        <v>2110</v>
      </c>
      <c r="B1085" s="11" t="s">
        <v>877</v>
      </c>
      <c r="E1085" s="1">
        <f t="shared" si="203"/>
        <v>1528</v>
      </c>
      <c r="F1085" s="1">
        <v>591</v>
      </c>
      <c r="G1085" s="1">
        <v>570</v>
      </c>
      <c r="H1085" s="2"/>
      <c r="I1085" s="2">
        <f t="shared" ref="I1085:I1148" si="204">G1085/E1085</f>
        <v>0.37303664921465968</v>
      </c>
      <c r="J1085" s="10">
        <f t="shared" si="196"/>
        <v>3</v>
      </c>
      <c r="K1085" s="9">
        <f t="shared" si="197"/>
        <v>2</v>
      </c>
      <c r="L1085" s="8">
        <f t="shared" si="198"/>
        <v>1</v>
      </c>
      <c r="M1085" s="2">
        <f t="shared" si="199"/>
        <v>0.14201570680628273</v>
      </c>
      <c r="N1085" s="2">
        <f t="shared" si="200"/>
        <v>0.34685863874345552</v>
      </c>
      <c r="O1085" s="2">
        <f t="shared" si="201"/>
        <v>0.51112565445026181</v>
      </c>
      <c r="P1085" s="2">
        <f t="shared" si="202"/>
        <v>0</v>
      </c>
      <c r="Q1085" s="1">
        <v>217</v>
      </c>
      <c r="R1085" s="1">
        <v>530</v>
      </c>
      <c r="S1085" s="1">
        <v>781</v>
      </c>
      <c r="Z1085" t="s">
        <v>2657</v>
      </c>
      <c r="AA1085" t="e">
        <f>#REF!</f>
        <v>#REF!</v>
      </c>
      <c r="AD1085" s="35">
        <v>33</v>
      </c>
      <c r="AE1085" s="37">
        <v>7</v>
      </c>
      <c r="AF1085" s="37">
        <v>45</v>
      </c>
      <c r="AG1085" s="41">
        <v>13780</v>
      </c>
      <c r="AH1085" s="41">
        <f t="shared" si="194"/>
        <v>33007</v>
      </c>
      <c r="AI1085" t="s">
        <v>918</v>
      </c>
    </row>
    <row r="1086" spans="1:35" hidden="1" outlineLevel="1">
      <c r="A1086" t="s">
        <v>725</v>
      </c>
      <c r="B1086" s="11" t="s">
        <v>877</v>
      </c>
      <c r="E1086" s="1">
        <f t="shared" si="203"/>
        <v>385</v>
      </c>
      <c r="F1086" s="1">
        <v>204</v>
      </c>
      <c r="G1086" s="1">
        <v>198</v>
      </c>
      <c r="H1086" s="2"/>
      <c r="I1086" s="2">
        <f t="shared" si="204"/>
        <v>0.51428571428571423</v>
      </c>
      <c r="J1086" s="10">
        <f t="shared" si="196"/>
        <v>3</v>
      </c>
      <c r="K1086" s="9">
        <f t="shared" si="197"/>
        <v>2</v>
      </c>
      <c r="L1086" s="8">
        <f t="shared" si="198"/>
        <v>1</v>
      </c>
      <c r="M1086" s="2">
        <f t="shared" si="199"/>
        <v>0.16103896103896104</v>
      </c>
      <c r="N1086" s="2">
        <f t="shared" si="200"/>
        <v>0.38441558441558443</v>
      </c>
      <c r="O1086" s="2">
        <f t="shared" si="201"/>
        <v>0.45454545454545453</v>
      </c>
      <c r="P1086" s="2">
        <f t="shared" si="202"/>
        <v>-5.5511151231257827E-17</v>
      </c>
      <c r="Q1086" s="1">
        <v>62</v>
      </c>
      <c r="R1086" s="1">
        <v>148</v>
      </c>
      <c r="S1086" s="1">
        <v>175</v>
      </c>
      <c r="Z1086" t="s">
        <v>2657</v>
      </c>
      <c r="AA1086" t="e">
        <f>#REF!</f>
        <v>#REF!</v>
      </c>
      <c r="AD1086" s="35">
        <v>33</v>
      </c>
      <c r="AE1086" s="37">
        <v>7</v>
      </c>
      <c r="AF1086" s="37">
        <v>50</v>
      </c>
      <c r="AG1086" s="41">
        <v>13940</v>
      </c>
      <c r="AH1086" s="41">
        <f t="shared" si="194"/>
        <v>33007</v>
      </c>
      <c r="AI1086" t="s">
        <v>918</v>
      </c>
    </row>
    <row r="1087" spans="1:35" hidden="1" outlineLevel="1">
      <c r="A1087" t="s">
        <v>3</v>
      </c>
      <c r="B1087" s="11" t="s">
        <v>877</v>
      </c>
      <c r="E1087" s="1">
        <f t="shared" si="203"/>
        <v>28316</v>
      </c>
      <c r="F1087" s="1">
        <v>14577</v>
      </c>
      <c r="G1087" s="1">
        <v>13551</v>
      </c>
      <c r="H1087" s="2"/>
      <c r="I1087" s="2">
        <f t="shared" si="204"/>
        <v>0.47856335640627207</v>
      </c>
      <c r="J1087" s="10">
        <f t="shared" si="196"/>
        <v>2</v>
      </c>
      <c r="K1087" s="9">
        <f t="shared" si="197"/>
        <v>3</v>
      </c>
      <c r="L1087" s="8">
        <f t="shared" si="198"/>
        <v>1</v>
      </c>
      <c r="M1087" s="2">
        <f t="shared" si="199"/>
        <v>0.32935442859160896</v>
      </c>
      <c r="N1087" s="2">
        <f t="shared" si="200"/>
        <v>0.27736968498375475</v>
      </c>
      <c r="O1087" s="2">
        <f t="shared" si="201"/>
        <v>0.39327588642463623</v>
      </c>
      <c r="P1087" s="2">
        <f t="shared" si="202"/>
        <v>0</v>
      </c>
      <c r="Q1087" s="1">
        <v>9326</v>
      </c>
      <c r="R1087" s="1">
        <v>7854</v>
      </c>
      <c r="S1087" s="1">
        <v>11136</v>
      </c>
      <c r="Z1087" t="s">
        <v>2299</v>
      </c>
      <c r="AA1087" t="e">
        <f>#REF!</f>
        <v>#REF!</v>
      </c>
      <c r="AD1087" s="35">
        <v>33</v>
      </c>
      <c r="AE1087" s="37">
        <v>13</v>
      </c>
      <c r="AF1087" s="37">
        <v>40</v>
      </c>
      <c r="AG1087" s="41">
        <v>14200</v>
      </c>
      <c r="AH1087" s="41">
        <f t="shared" ref="AH1087:AH1150" si="205">AD1087*1000+AE1087</f>
        <v>33013</v>
      </c>
      <c r="AI1087" t="s">
        <v>2943</v>
      </c>
    </row>
    <row r="1088" spans="1:35" hidden="1" outlineLevel="1">
      <c r="A1088" t="s">
        <v>436</v>
      </c>
      <c r="B1088" s="11" t="s">
        <v>877</v>
      </c>
      <c r="E1088" s="1">
        <f t="shared" si="203"/>
        <v>6975</v>
      </c>
      <c r="F1088" s="1">
        <v>3030</v>
      </c>
      <c r="G1088" s="1">
        <v>2998</v>
      </c>
      <c r="H1088" s="2"/>
      <c r="I1088" s="2">
        <f t="shared" si="204"/>
        <v>0.42982078853046596</v>
      </c>
      <c r="J1088" s="10">
        <f t="shared" si="196"/>
        <v>3</v>
      </c>
      <c r="K1088" s="9">
        <f t="shared" si="197"/>
        <v>2</v>
      </c>
      <c r="L1088" s="8">
        <f t="shared" si="198"/>
        <v>1</v>
      </c>
      <c r="M1088" s="2">
        <f t="shared" si="199"/>
        <v>0.19784946236559139</v>
      </c>
      <c r="N1088" s="2">
        <f t="shared" si="200"/>
        <v>0.27197132616487457</v>
      </c>
      <c r="O1088" s="2">
        <f t="shared" si="201"/>
        <v>0.53017921146953406</v>
      </c>
      <c r="P1088" s="2">
        <f t="shared" si="202"/>
        <v>0</v>
      </c>
      <c r="Q1088" s="1">
        <v>1380</v>
      </c>
      <c r="R1088" s="1">
        <v>1897</v>
      </c>
      <c r="S1088" s="1">
        <v>3698</v>
      </c>
      <c r="Z1088" t="s">
        <v>2982</v>
      </c>
      <c r="AA1088" t="e">
        <f>#REF!</f>
        <v>#REF!</v>
      </c>
      <c r="AD1088" s="35">
        <v>33</v>
      </c>
      <c r="AE1088" s="37">
        <v>3</v>
      </c>
      <c r="AF1088" s="37">
        <v>25</v>
      </c>
      <c r="AG1088" s="41">
        <v>14660</v>
      </c>
      <c r="AH1088" s="41">
        <f t="shared" si="205"/>
        <v>33003</v>
      </c>
      <c r="AI1088" t="s">
        <v>918</v>
      </c>
    </row>
    <row r="1089" spans="1:35" hidden="1" outlineLevel="1">
      <c r="A1089" t="s">
        <v>1832</v>
      </c>
      <c r="B1089" s="11" t="s">
        <v>877</v>
      </c>
      <c r="E1089" s="1">
        <f t="shared" si="203"/>
        <v>1161</v>
      </c>
      <c r="F1089" s="1">
        <v>706</v>
      </c>
      <c r="G1089" s="1">
        <v>701</v>
      </c>
      <c r="H1089" s="2"/>
      <c r="I1089" s="2">
        <f t="shared" si="204"/>
        <v>0.60378983634797589</v>
      </c>
      <c r="J1089" s="10">
        <f t="shared" si="196"/>
        <v>1</v>
      </c>
      <c r="K1089" s="9">
        <f t="shared" si="197"/>
        <v>3</v>
      </c>
      <c r="L1089" s="8">
        <f t="shared" si="198"/>
        <v>2</v>
      </c>
      <c r="M1089" s="2">
        <f t="shared" si="199"/>
        <v>0.36606373815676141</v>
      </c>
      <c r="N1089" s="2">
        <f t="shared" si="200"/>
        <v>0.2842377260981912</v>
      </c>
      <c r="O1089" s="2">
        <f t="shared" si="201"/>
        <v>0.34969853574504739</v>
      </c>
      <c r="P1089" s="2">
        <f t="shared" si="202"/>
        <v>0</v>
      </c>
      <c r="Q1089" s="1">
        <v>425</v>
      </c>
      <c r="R1089" s="1">
        <v>330</v>
      </c>
      <c r="S1089" s="1">
        <v>406</v>
      </c>
      <c r="Z1089" t="s">
        <v>2801</v>
      </c>
      <c r="AA1089" t="e">
        <f>#REF!</f>
        <v>#REF!</v>
      </c>
      <c r="AD1089" s="35">
        <v>33</v>
      </c>
      <c r="AE1089" s="37">
        <v>19</v>
      </c>
      <c r="AF1089" s="37">
        <v>20</v>
      </c>
      <c r="AG1089" s="41">
        <v>15060</v>
      </c>
      <c r="AH1089" s="41">
        <f t="shared" si="205"/>
        <v>33019</v>
      </c>
      <c r="AI1089" t="s">
        <v>918</v>
      </c>
    </row>
    <row r="1090" spans="1:35" hidden="1" outlineLevel="1">
      <c r="A1090" t="s">
        <v>1289</v>
      </c>
      <c r="B1090" s="11" t="s">
        <v>877</v>
      </c>
      <c r="E1090" s="1">
        <f t="shared" si="203"/>
        <v>438</v>
      </c>
      <c r="F1090" s="1">
        <v>235</v>
      </c>
      <c r="G1090" s="1">
        <v>224</v>
      </c>
      <c r="H1090" s="2"/>
      <c r="I1090" s="2">
        <f t="shared" si="204"/>
        <v>0.51141552511415522</v>
      </c>
      <c r="J1090" s="10">
        <f t="shared" si="196"/>
        <v>3</v>
      </c>
      <c r="K1090" s="9">
        <f t="shared" si="197"/>
        <v>2</v>
      </c>
      <c r="L1090" s="8">
        <f t="shared" si="198"/>
        <v>1</v>
      </c>
      <c r="M1090" s="2">
        <f t="shared" si="199"/>
        <v>0.15753424657534246</v>
      </c>
      <c r="N1090" s="2">
        <f t="shared" si="200"/>
        <v>0.38127853881278539</v>
      </c>
      <c r="O1090" s="2">
        <f t="shared" si="201"/>
        <v>0.46118721461187212</v>
      </c>
      <c r="P1090" s="2">
        <f t="shared" si="202"/>
        <v>5.5511151231257827E-17</v>
      </c>
      <c r="Q1090" s="1">
        <v>69</v>
      </c>
      <c r="R1090" s="1">
        <v>167</v>
      </c>
      <c r="S1090" s="1">
        <v>202</v>
      </c>
      <c r="Z1090" t="s">
        <v>2801</v>
      </c>
      <c r="AA1090" t="e">
        <f>#REF!</f>
        <v>#REF!</v>
      </c>
      <c r="AD1090" s="35">
        <v>33</v>
      </c>
      <c r="AE1090" s="37">
        <v>19</v>
      </c>
      <c r="AF1090" s="37">
        <v>25</v>
      </c>
      <c r="AG1090" s="41">
        <v>16340</v>
      </c>
      <c r="AH1090" s="41">
        <f t="shared" si="205"/>
        <v>33019</v>
      </c>
      <c r="AI1090" t="s">
        <v>918</v>
      </c>
    </row>
    <row r="1091" spans="1:35" hidden="1" outlineLevel="1">
      <c r="A1091" t="s">
        <v>1943</v>
      </c>
      <c r="B1091" s="11" t="s">
        <v>877</v>
      </c>
      <c r="E1091" s="1">
        <f t="shared" si="203"/>
        <v>608</v>
      </c>
      <c r="F1091" s="1">
        <v>330</v>
      </c>
      <c r="G1091" s="1">
        <v>321</v>
      </c>
      <c r="H1091" s="2"/>
      <c r="I1091" s="2">
        <f t="shared" si="204"/>
        <v>0.52796052631578949</v>
      </c>
      <c r="J1091" s="10">
        <f t="shared" si="196"/>
        <v>3</v>
      </c>
      <c r="K1091" s="9">
        <f t="shared" si="197"/>
        <v>2</v>
      </c>
      <c r="L1091" s="8">
        <f t="shared" si="198"/>
        <v>1</v>
      </c>
      <c r="M1091" s="2">
        <f t="shared" si="199"/>
        <v>0.13651315789473684</v>
      </c>
      <c r="N1091" s="2">
        <f t="shared" si="200"/>
        <v>0.30427631578947367</v>
      </c>
      <c r="O1091" s="2">
        <f t="shared" si="201"/>
        <v>0.55921052631578949</v>
      </c>
      <c r="P1091" s="2">
        <f t="shared" si="202"/>
        <v>0</v>
      </c>
      <c r="Q1091" s="1">
        <v>83</v>
      </c>
      <c r="R1091" s="1">
        <v>185</v>
      </c>
      <c r="S1091" s="1">
        <v>340</v>
      </c>
      <c r="Z1091" t="s">
        <v>2657</v>
      </c>
      <c r="AA1091" t="e">
        <f>#REF!</f>
        <v>#REF!</v>
      </c>
      <c r="AD1091" s="35">
        <v>33</v>
      </c>
      <c r="AE1091" s="37">
        <v>7</v>
      </c>
      <c r="AF1091" s="37">
        <v>65</v>
      </c>
      <c r="AG1091" s="41">
        <v>16820</v>
      </c>
      <c r="AH1091" s="41">
        <f t="shared" si="205"/>
        <v>33007</v>
      </c>
      <c r="AI1091" t="s">
        <v>918</v>
      </c>
    </row>
    <row r="1092" spans="1:35" hidden="1" outlineLevel="1">
      <c r="A1092" t="s">
        <v>2819</v>
      </c>
      <c r="B1092" s="11" t="s">
        <v>877</v>
      </c>
      <c r="E1092" s="1">
        <f t="shared" si="203"/>
        <v>808</v>
      </c>
      <c r="F1092" s="1">
        <v>420</v>
      </c>
      <c r="G1092" s="1">
        <v>409</v>
      </c>
      <c r="H1092" s="2"/>
      <c r="I1092" s="2">
        <f t="shared" si="204"/>
        <v>0.50618811881188119</v>
      </c>
      <c r="J1092" s="10">
        <f t="shared" si="196"/>
        <v>3</v>
      </c>
      <c r="K1092" s="9">
        <f t="shared" si="197"/>
        <v>2</v>
      </c>
      <c r="L1092" s="8">
        <f t="shared" si="198"/>
        <v>1</v>
      </c>
      <c r="M1092" s="2">
        <f t="shared" si="199"/>
        <v>0.14851485148514851</v>
      </c>
      <c r="N1092" s="2">
        <f t="shared" si="200"/>
        <v>0.31806930693069307</v>
      </c>
      <c r="O1092" s="2">
        <f t="shared" si="201"/>
        <v>0.53341584158415845</v>
      </c>
      <c r="P1092" s="2">
        <f t="shared" si="202"/>
        <v>-1.1102230246251565E-16</v>
      </c>
      <c r="Q1092" s="1">
        <v>120</v>
      </c>
      <c r="R1092" s="1">
        <v>257</v>
      </c>
      <c r="S1092" s="1">
        <v>431</v>
      </c>
      <c r="Z1092" t="s">
        <v>2299</v>
      </c>
      <c r="AA1092" t="e">
        <f>#REF!</f>
        <v>#REF!</v>
      </c>
      <c r="AD1092" s="35">
        <v>33</v>
      </c>
      <c r="AE1092" s="37">
        <v>13</v>
      </c>
      <c r="AF1092" s="37">
        <v>45</v>
      </c>
      <c r="AG1092" s="41">
        <v>16980</v>
      </c>
      <c r="AH1092" s="41">
        <f t="shared" si="205"/>
        <v>33013</v>
      </c>
      <c r="AI1092" t="s">
        <v>918</v>
      </c>
    </row>
    <row r="1093" spans="1:35" hidden="1" outlineLevel="1">
      <c r="A1093" t="s">
        <v>1069</v>
      </c>
      <c r="B1093" s="11" t="s">
        <v>877</v>
      </c>
      <c r="E1093" s="1">
        <f t="shared" si="203"/>
        <v>2646</v>
      </c>
      <c r="F1093" s="1">
        <v>1195</v>
      </c>
      <c r="G1093" s="1">
        <v>1145</v>
      </c>
      <c r="H1093" s="2"/>
      <c r="I1093" s="2">
        <f t="shared" si="204"/>
        <v>0.43272864701436131</v>
      </c>
      <c r="J1093" s="10">
        <f t="shared" si="196"/>
        <v>2</v>
      </c>
      <c r="K1093" s="9">
        <f t="shared" si="197"/>
        <v>3</v>
      </c>
      <c r="L1093" s="8">
        <f t="shared" si="198"/>
        <v>1</v>
      </c>
      <c r="M1093" s="2">
        <f t="shared" si="199"/>
        <v>0.30914588057445203</v>
      </c>
      <c r="N1093" s="2">
        <f t="shared" si="200"/>
        <v>0.20370370370370369</v>
      </c>
      <c r="O1093" s="2">
        <f t="shared" si="201"/>
        <v>0.48715041572184431</v>
      </c>
      <c r="P1093" s="2">
        <f t="shared" si="202"/>
        <v>-5.5511151231257827E-17</v>
      </c>
      <c r="Q1093" s="1">
        <v>818</v>
      </c>
      <c r="R1093" s="1">
        <v>539</v>
      </c>
      <c r="S1093" s="1">
        <v>1289</v>
      </c>
      <c r="Z1093" t="s">
        <v>667</v>
      </c>
      <c r="AA1093" t="e">
        <f>#REF!</f>
        <v>#REF!</v>
      </c>
      <c r="AD1093" s="35">
        <v>33</v>
      </c>
      <c r="AE1093" s="37">
        <v>15</v>
      </c>
      <c r="AF1093" s="37">
        <v>30</v>
      </c>
      <c r="AG1093" s="41">
        <v>17140</v>
      </c>
      <c r="AH1093" s="41">
        <f t="shared" si="205"/>
        <v>33015</v>
      </c>
      <c r="AI1093" t="s">
        <v>918</v>
      </c>
    </row>
    <row r="1094" spans="1:35" hidden="1" outlineLevel="1">
      <c r="A1094" t="s">
        <v>937</v>
      </c>
      <c r="B1094" s="11" t="s">
        <v>877</v>
      </c>
      <c r="E1094" s="1">
        <f t="shared" si="203"/>
        <v>3350</v>
      </c>
      <c r="F1094" s="1">
        <v>1602</v>
      </c>
      <c r="G1094" s="1">
        <v>1508</v>
      </c>
      <c r="H1094" s="2"/>
      <c r="I1094" s="2">
        <f t="shared" si="204"/>
        <v>0.45014925373134329</v>
      </c>
      <c r="J1094" s="10">
        <f t="shared" si="196"/>
        <v>3</v>
      </c>
      <c r="K1094" s="9">
        <f t="shared" si="197"/>
        <v>2</v>
      </c>
      <c r="L1094" s="8">
        <f t="shared" si="198"/>
        <v>1</v>
      </c>
      <c r="M1094" s="2">
        <f t="shared" si="199"/>
        <v>0.22298507462686568</v>
      </c>
      <c r="N1094" s="2">
        <f t="shared" si="200"/>
        <v>0.37402985074626866</v>
      </c>
      <c r="O1094" s="2">
        <f t="shared" si="201"/>
        <v>0.40298507462686567</v>
      </c>
      <c r="P1094" s="2">
        <f t="shared" si="202"/>
        <v>0</v>
      </c>
      <c r="Q1094" s="1">
        <v>747</v>
      </c>
      <c r="R1094" s="1">
        <v>1253</v>
      </c>
      <c r="S1094" s="1">
        <v>1350</v>
      </c>
      <c r="Z1094" t="s">
        <v>667</v>
      </c>
      <c r="AA1094" t="e">
        <f>#REF!</f>
        <v>#REF!</v>
      </c>
      <c r="AD1094" s="35">
        <v>33</v>
      </c>
      <c r="AE1094" s="37">
        <v>15</v>
      </c>
      <c r="AF1094" s="37">
        <v>35</v>
      </c>
      <c r="AG1094" s="41">
        <v>17460</v>
      </c>
      <c r="AH1094" s="41">
        <f t="shared" si="205"/>
        <v>33015</v>
      </c>
      <c r="AI1094" t="s">
        <v>918</v>
      </c>
    </row>
    <row r="1095" spans="1:35" hidden="1" outlineLevel="1">
      <c r="A1095" t="s">
        <v>1042</v>
      </c>
      <c r="B1095" s="11" t="s">
        <v>877</v>
      </c>
      <c r="E1095" s="1">
        <f t="shared" si="203"/>
        <v>1166</v>
      </c>
      <c r="F1095" s="1">
        <v>648</v>
      </c>
      <c r="G1095" s="1">
        <v>641</v>
      </c>
      <c r="H1095" s="2"/>
      <c r="I1095" s="2">
        <f t="shared" si="204"/>
        <v>0.54974271012006859</v>
      </c>
      <c r="J1095" s="10">
        <f t="shared" si="196"/>
        <v>3</v>
      </c>
      <c r="K1095" s="9">
        <f t="shared" si="197"/>
        <v>2</v>
      </c>
      <c r="L1095" s="8">
        <f t="shared" si="198"/>
        <v>1</v>
      </c>
      <c r="M1095" s="2">
        <f t="shared" si="199"/>
        <v>0.18867924528301888</v>
      </c>
      <c r="N1095" s="2">
        <f t="shared" si="200"/>
        <v>0.30874785591766724</v>
      </c>
      <c r="O1095" s="2">
        <f t="shared" si="201"/>
        <v>0.50257289879931388</v>
      </c>
      <c r="P1095" s="2">
        <f t="shared" si="202"/>
        <v>0</v>
      </c>
      <c r="Q1095" s="1">
        <v>220</v>
      </c>
      <c r="R1095" s="1">
        <v>360</v>
      </c>
      <c r="S1095" s="1">
        <v>586</v>
      </c>
      <c r="Z1095" t="s">
        <v>1833</v>
      </c>
      <c r="AA1095" t="e">
        <f>#REF!</f>
        <v>#REF!</v>
      </c>
      <c r="AD1095" s="35">
        <v>33</v>
      </c>
      <c r="AE1095" s="37">
        <v>11</v>
      </c>
      <c r="AF1095" s="37">
        <v>30</v>
      </c>
      <c r="AG1095" s="41">
        <v>17780</v>
      </c>
      <c r="AH1095" s="41">
        <f t="shared" si="205"/>
        <v>33011</v>
      </c>
      <c r="AI1095" t="s">
        <v>918</v>
      </c>
    </row>
    <row r="1096" spans="1:35" hidden="1" outlineLevel="1">
      <c r="A1096" t="s">
        <v>1308</v>
      </c>
      <c r="B1096" s="11" t="s">
        <v>877</v>
      </c>
      <c r="E1096" s="1">
        <f t="shared" si="203"/>
        <v>18974</v>
      </c>
      <c r="F1096" s="1">
        <v>6983</v>
      </c>
      <c r="G1096" s="1">
        <v>6878</v>
      </c>
      <c r="H1096" s="2"/>
      <c r="I1096" s="2">
        <f t="shared" si="204"/>
        <v>0.36249604722251499</v>
      </c>
      <c r="J1096" s="10">
        <f t="shared" si="196"/>
        <v>3</v>
      </c>
      <c r="K1096" s="9">
        <f t="shared" si="197"/>
        <v>2</v>
      </c>
      <c r="L1096" s="8">
        <f t="shared" si="198"/>
        <v>1</v>
      </c>
      <c r="M1096" s="2">
        <f t="shared" si="199"/>
        <v>0.23642879730157057</v>
      </c>
      <c r="N1096" s="2">
        <f t="shared" si="200"/>
        <v>0.33240223463687152</v>
      </c>
      <c r="O1096" s="2">
        <f t="shared" si="201"/>
        <v>0.43116896806155791</v>
      </c>
      <c r="P1096" s="2">
        <f t="shared" si="202"/>
        <v>-5.5511151231257827E-17</v>
      </c>
      <c r="Q1096" s="1">
        <v>4486</v>
      </c>
      <c r="R1096" s="1">
        <v>6307</v>
      </c>
      <c r="S1096" s="1">
        <v>8181</v>
      </c>
      <c r="Z1096" t="s">
        <v>667</v>
      </c>
      <c r="AA1096" t="e">
        <f>#REF!</f>
        <v>#REF!</v>
      </c>
      <c r="AD1096" s="35">
        <v>33</v>
      </c>
      <c r="AE1096" s="37">
        <v>15</v>
      </c>
      <c r="AF1096" s="37">
        <v>40</v>
      </c>
      <c r="AG1096" s="41">
        <v>17940</v>
      </c>
      <c r="AH1096" s="41">
        <f t="shared" si="205"/>
        <v>33015</v>
      </c>
      <c r="AI1096" t="s">
        <v>918</v>
      </c>
    </row>
    <row r="1097" spans="1:35" hidden="1" outlineLevel="1">
      <c r="A1097" t="s">
        <v>2308</v>
      </c>
      <c r="B1097" s="11" t="s">
        <v>877</v>
      </c>
      <c r="E1097" s="1">
        <f t="shared" si="203"/>
        <v>20</v>
      </c>
      <c r="F1097" s="1">
        <v>19</v>
      </c>
      <c r="G1097" s="1">
        <v>19</v>
      </c>
      <c r="H1097" s="2"/>
      <c r="I1097" s="2">
        <f t="shared" si="204"/>
        <v>0.95</v>
      </c>
      <c r="J1097" s="10">
        <f t="shared" si="196"/>
        <v>3</v>
      </c>
      <c r="K1097" s="9">
        <f t="shared" si="197"/>
        <v>2</v>
      </c>
      <c r="L1097" s="8">
        <f t="shared" si="198"/>
        <v>1</v>
      </c>
      <c r="M1097" s="2">
        <f t="shared" si="199"/>
        <v>0.05</v>
      </c>
      <c r="N1097" s="2">
        <f t="shared" si="200"/>
        <v>0.3</v>
      </c>
      <c r="O1097" s="2">
        <f t="shared" si="201"/>
        <v>0.65</v>
      </c>
      <c r="P1097" s="2">
        <f t="shared" si="202"/>
        <v>-1.1102230246251565E-16</v>
      </c>
      <c r="Q1097" s="1">
        <v>1</v>
      </c>
      <c r="R1097" s="1">
        <v>6</v>
      </c>
      <c r="S1097" s="1">
        <v>13</v>
      </c>
      <c r="Z1097" t="s">
        <v>2657</v>
      </c>
      <c r="AA1097" t="e">
        <f>#REF!</f>
        <v>#REF!</v>
      </c>
      <c r="AD1097" s="35">
        <v>33</v>
      </c>
      <c r="AE1097" s="37">
        <v>7</v>
      </c>
      <c r="AF1097" s="37">
        <v>75</v>
      </c>
      <c r="AG1097" s="41">
        <v>18420</v>
      </c>
      <c r="AH1097" s="41">
        <f t="shared" si="205"/>
        <v>33007</v>
      </c>
      <c r="AI1097" t="s">
        <v>1718</v>
      </c>
    </row>
    <row r="1098" spans="1:35" hidden="1" outlineLevel="1">
      <c r="A1098" t="s">
        <v>1242</v>
      </c>
      <c r="B1098" s="11" t="s">
        <v>877</v>
      </c>
      <c r="E1098" s="1">
        <f t="shared" si="203"/>
        <v>217</v>
      </c>
      <c r="F1098" s="1">
        <v>110</v>
      </c>
      <c r="G1098" s="1">
        <v>107</v>
      </c>
      <c r="H1098" s="2"/>
      <c r="I1098" s="2">
        <f t="shared" si="204"/>
        <v>0.49308755760368661</v>
      </c>
      <c r="J1098" s="10">
        <f t="shared" si="196"/>
        <v>3</v>
      </c>
      <c r="K1098" s="9">
        <f t="shared" si="197"/>
        <v>2</v>
      </c>
      <c r="L1098" s="8">
        <f t="shared" si="198"/>
        <v>1</v>
      </c>
      <c r="M1098" s="2">
        <f t="shared" si="199"/>
        <v>0.1152073732718894</v>
      </c>
      <c r="N1098" s="2">
        <f t="shared" si="200"/>
        <v>0.27649769585253459</v>
      </c>
      <c r="O1098" s="2">
        <f t="shared" si="201"/>
        <v>0.60829493087557607</v>
      </c>
      <c r="P1098" s="2">
        <f t="shared" si="202"/>
        <v>-1.1102230246251565E-16</v>
      </c>
      <c r="Q1098" s="1">
        <v>25</v>
      </c>
      <c r="R1098" s="1">
        <v>60</v>
      </c>
      <c r="S1098" s="1">
        <v>132</v>
      </c>
      <c r="Z1098" t="s">
        <v>2153</v>
      </c>
      <c r="AA1098" t="e">
        <f>#REF!</f>
        <v>#REF!</v>
      </c>
      <c r="AD1098" s="35">
        <v>33</v>
      </c>
      <c r="AE1098" s="37">
        <v>9</v>
      </c>
      <c r="AF1098" s="37">
        <v>50</v>
      </c>
      <c r="AG1098" s="41">
        <v>18740</v>
      </c>
      <c r="AH1098" s="41">
        <f t="shared" si="205"/>
        <v>33009</v>
      </c>
      <c r="AI1098" t="s">
        <v>918</v>
      </c>
    </row>
    <row r="1099" spans="1:35" hidden="1" outlineLevel="1">
      <c r="A1099" t="s">
        <v>566</v>
      </c>
      <c r="B1099" s="11" t="s">
        <v>877</v>
      </c>
      <c r="E1099" s="1">
        <f t="shared" si="203"/>
        <v>17387</v>
      </c>
      <c r="F1099" s="1">
        <v>8989</v>
      </c>
      <c r="G1099" s="1">
        <v>8786</v>
      </c>
      <c r="H1099" s="2"/>
      <c r="I1099" s="2">
        <f t="shared" si="204"/>
        <v>0.50532006671651231</v>
      </c>
      <c r="J1099" s="10">
        <f t="shared" si="196"/>
        <v>2</v>
      </c>
      <c r="K1099" s="9">
        <f t="shared" si="197"/>
        <v>3</v>
      </c>
      <c r="L1099" s="8">
        <f t="shared" si="198"/>
        <v>1</v>
      </c>
      <c r="M1099" s="2">
        <f t="shared" si="199"/>
        <v>0.35940645309714153</v>
      </c>
      <c r="N1099" s="2">
        <f t="shared" si="200"/>
        <v>0.25979179847012135</v>
      </c>
      <c r="O1099" s="2">
        <f t="shared" si="201"/>
        <v>0.38080174843273712</v>
      </c>
      <c r="P1099" s="2">
        <f t="shared" si="202"/>
        <v>5.5511151231257827E-17</v>
      </c>
      <c r="Q1099" s="1">
        <v>6249</v>
      </c>
      <c r="R1099" s="1">
        <v>4517</v>
      </c>
      <c r="S1099" s="1">
        <v>6621</v>
      </c>
      <c r="Z1099" t="s">
        <v>752</v>
      </c>
      <c r="AA1099" t="e">
        <f>#REF!</f>
        <v>#REF!</v>
      </c>
      <c r="AD1099" s="35">
        <v>33</v>
      </c>
      <c r="AE1099" s="37">
        <v>17</v>
      </c>
      <c r="AF1099" s="37">
        <v>10</v>
      </c>
      <c r="AG1099" s="41">
        <v>18820</v>
      </c>
      <c r="AH1099" s="41">
        <f t="shared" si="205"/>
        <v>33017</v>
      </c>
      <c r="AI1099" t="s">
        <v>2943</v>
      </c>
    </row>
    <row r="1100" spans="1:35" hidden="1" outlineLevel="1">
      <c r="A1100" t="s">
        <v>2309</v>
      </c>
      <c r="B1100" s="11" t="s">
        <v>877</v>
      </c>
      <c r="E1100" s="1">
        <f t="shared" si="203"/>
        <v>1204</v>
      </c>
      <c r="F1100" s="1">
        <v>801</v>
      </c>
      <c r="G1100" s="1">
        <v>799</v>
      </c>
      <c r="H1100" s="2"/>
      <c r="I1100" s="2">
        <f t="shared" si="204"/>
        <v>0.66362126245847175</v>
      </c>
      <c r="J1100" s="10">
        <f t="shared" si="196"/>
        <v>3</v>
      </c>
      <c r="K1100" s="9">
        <f t="shared" si="197"/>
        <v>2</v>
      </c>
      <c r="L1100" s="8">
        <f t="shared" si="198"/>
        <v>1</v>
      </c>
      <c r="M1100" s="2">
        <f t="shared" si="199"/>
        <v>0.2707641196013289</v>
      </c>
      <c r="N1100" s="2">
        <f t="shared" si="200"/>
        <v>0.34136212624584716</v>
      </c>
      <c r="O1100" s="2">
        <f t="shared" si="201"/>
        <v>0.38787375415282394</v>
      </c>
      <c r="P1100" s="2">
        <f t="shared" si="202"/>
        <v>5.5511151231257827E-17</v>
      </c>
      <c r="Q1100" s="1">
        <v>326</v>
      </c>
      <c r="R1100" s="1">
        <v>411</v>
      </c>
      <c r="S1100" s="1">
        <v>467</v>
      </c>
      <c r="Z1100" t="s">
        <v>644</v>
      </c>
      <c r="AA1100" t="e">
        <f>#REF!</f>
        <v>#REF!</v>
      </c>
      <c r="AD1100" s="35">
        <v>33</v>
      </c>
      <c r="AE1100" s="37">
        <v>5</v>
      </c>
      <c r="AF1100" s="37">
        <v>15</v>
      </c>
      <c r="AG1100" s="41">
        <v>19140</v>
      </c>
      <c r="AH1100" s="41">
        <f t="shared" si="205"/>
        <v>33005</v>
      </c>
      <c r="AI1100" t="s">
        <v>918</v>
      </c>
    </row>
    <row r="1101" spans="1:35" hidden="1" outlineLevel="1">
      <c r="A1101" t="s">
        <v>1789</v>
      </c>
      <c r="B1101" s="11" t="s">
        <v>877</v>
      </c>
      <c r="E1101" s="1">
        <f t="shared" si="203"/>
        <v>207</v>
      </c>
      <c r="F1101" s="1">
        <v>108</v>
      </c>
      <c r="G1101" s="1">
        <v>108</v>
      </c>
      <c r="H1101" s="2"/>
      <c r="I1101" s="2">
        <f t="shared" si="204"/>
        <v>0.52173913043478259</v>
      </c>
      <c r="J1101" s="10">
        <f t="shared" si="196"/>
        <v>3</v>
      </c>
      <c r="K1101" s="9">
        <f t="shared" si="197"/>
        <v>2</v>
      </c>
      <c r="L1101" s="8">
        <f t="shared" si="198"/>
        <v>1</v>
      </c>
      <c r="M1101" s="2">
        <f t="shared" si="199"/>
        <v>0.15942028985507245</v>
      </c>
      <c r="N1101" s="2">
        <f t="shared" si="200"/>
        <v>0.21739130434782608</v>
      </c>
      <c r="O1101" s="2">
        <f t="shared" si="201"/>
        <v>0.62318840579710144</v>
      </c>
      <c r="P1101" s="2">
        <f t="shared" si="202"/>
        <v>0</v>
      </c>
      <c r="Q1101" s="1">
        <v>33</v>
      </c>
      <c r="R1101" s="1">
        <v>45</v>
      </c>
      <c r="S1101" s="1">
        <v>129</v>
      </c>
      <c r="Z1101" t="s">
        <v>2657</v>
      </c>
      <c r="AA1101" t="e">
        <f>#REF!</f>
        <v>#REF!</v>
      </c>
      <c r="AD1101" s="35">
        <v>33</v>
      </c>
      <c r="AE1101" s="37">
        <v>7</v>
      </c>
      <c r="AF1101" s="37">
        <v>80</v>
      </c>
      <c r="AG1101" s="41">
        <v>19300</v>
      </c>
      <c r="AH1101" s="41">
        <f t="shared" si="205"/>
        <v>33007</v>
      </c>
      <c r="AI1101" t="s">
        <v>918</v>
      </c>
    </row>
    <row r="1102" spans="1:35" hidden="1" outlineLevel="1">
      <c r="A1102" t="s">
        <v>1623</v>
      </c>
      <c r="B1102" s="11" t="s">
        <v>877</v>
      </c>
      <c r="E1102" s="1">
        <f t="shared" si="203"/>
        <v>1951</v>
      </c>
      <c r="F1102" s="1">
        <v>1083</v>
      </c>
      <c r="G1102" s="1">
        <v>1071</v>
      </c>
      <c r="H1102" s="2"/>
      <c r="I1102" s="2">
        <f t="shared" si="204"/>
        <v>0.54894925679138906</v>
      </c>
      <c r="J1102" s="10">
        <f t="shared" si="196"/>
        <v>3</v>
      </c>
      <c r="K1102" s="9">
        <f t="shared" si="197"/>
        <v>1</v>
      </c>
      <c r="L1102" s="8">
        <f t="shared" si="198"/>
        <v>2</v>
      </c>
      <c r="M1102" s="2">
        <f t="shared" si="199"/>
        <v>0.22706304459251667</v>
      </c>
      <c r="N1102" s="2">
        <f t="shared" si="200"/>
        <v>0.41209636084059459</v>
      </c>
      <c r="O1102" s="2">
        <f t="shared" si="201"/>
        <v>0.36084059456688877</v>
      </c>
      <c r="P1102" s="2">
        <f t="shared" si="202"/>
        <v>-5.5511151231257827E-17</v>
      </c>
      <c r="Q1102" s="1">
        <v>443</v>
      </c>
      <c r="R1102" s="1">
        <v>804</v>
      </c>
      <c r="S1102" s="1">
        <v>704</v>
      </c>
      <c r="Z1102" t="s">
        <v>2299</v>
      </c>
      <c r="AA1102" t="e">
        <f>#REF!</f>
        <v>#REF!</v>
      </c>
      <c r="AD1102" s="35">
        <v>33</v>
      </c>
      <c r="AE1102" s="37">
        <v>13</v>
      </c>
      <c r="AF1102" s="37">
        <v>50</v>
      </c>
      <c r="AG1102" s="41">
        <v>19460</v>
      </c>
      <c r="AH1102" s="41">
        <f t="shared" si="205"/>
        <v>33013</v>
      </c>
      <c r="AI1102" t="s">
        <v>918</v>
      </c>
    </row>
    <row r="1103" spans="1:35" hidden="1" outlineLevel="1">
      <c r="A1103" t="s">
        <v>1582</v>
      </c>
      <c r="B1103" s="11" t="s">
        <v>877</v>
      </c>
      <c r="E1103" s="1">
        <f t="shared" si="203"/>
        <v>6116</v>
      </c>
      <c r="F1103" s="1">
        <v>3052</v>
      </c>
      <c r="G1103" s="1">
        <v>3036</v>
      </c>
      <c r="H1103" s="2"/>
      <c r="I1103" s="2">
        <f t="shared" si="204"/>
        <v>0.49640287769784175</v>
      </c>
      <c r="J1103" s="10">
        <f t="shared" si="196"/>
        <v>2</v>
      </c>
      <c r="K1103" s="9">
        <f t="shared" si="197"/>
        <v>3</v>
      </c>
      <c r="L1103" s="8">
        <f t="shared" si="198"/>
        <v>1</v>
      </c>
      <c r="M1103" s="2">
        <f t="shared" si="199"/>
        <v>0.35055591890124266</v>
      </c>
      <c r="N1103" s="2">
        <f t="shared" si="200"/>
        <v>0.1646500981033355</v>
      </c>
      <c r="O1103" s="2">
        <f t="shared" si="201"/>
        <v>0.48479398299542187</v>
      </c>
      <c r="P1103" s="2">
        <f t="shared" si="202"/>
        <v>0</v>
      </c>
      <c r="Q1103" s="1">
        <v>2144</v>
      </c>
      <c r="R1103" s="1">
        <v>1007</v>
      </c>
      <c r="S1103" s="1">
        <v>2965</v>
      </c>
      <c r="Z1103" t="s">
        <v>752</v>
      </c>
      <c r="AA1103" t="e">
        <f>#REF!</f>
        <v>#REF!</v>
      </c>
      <c r="AD1103" s="35">
        <v>33</v>
      </c>
      <c r="AE1103" s="37">
        <v>17</v>
      </c>
      <c r="AF1103" s="37">
        <v>15</v>
      </c>
      <c r="AG1103" s="41">
        <v>19700</v>
      </c>
      <c r="AH1103" s="41">
        <f t="shared" si="205"/>
        <v>33017</v>
      </c>
      <c r="AI1103" t="s">
        <v>918</v>
      </c>
    </row>
    <row r="1104" spans="1:35" hidden="1" outlineLevel="1">
      <c r="A1104" t="s">
        <v>2721</v>
      </c>
      <c r="B1104" s="11" t="s">
        <v>877</v>
      </c>
      <c r="E1104" s="1">
        <f t="shared" si="203"/>
        <v>1467</v>
      </c>
      <c r="F1104" s="1">
        <v>827</v>
      </c>
      <c r="G1104" s="1">
        <v>815</v>
      </c>
      <c r="H1104" s="2"/>
      <c r="I1104" s="2">
        <f t="shared" si="204"/>
        <v>0.55555555555555558</v>
      </c>
      <c r="J1104" s="10">
        <f t="shared" si="196"/>
        <v>3</v>
      </c>
      <c r="K1104" s="9">
        <f t="shared" si="197"/>
        <v>2</v>
      </c>
      <c r="L1104" s="8">
        <f t="shared" si="198"/>
        <v>1</v>
      </c>
      <c r="M1104" s="2">
        <f t="shared" si="199"/>
        <v>0.21404226312201771</v>
      </c>
      <c r="N1104" s="2">
        <f t="shared" si="200"/>
        <v>0.36877982276755283</v>
      </c>
      <c r="O1104" s="2">
        <f t="shared" si="201"/>
        <v>0.41717791411042943</v>
      </c>
      <c r="P1104" s="2">
        <f t="shared" si="202"/>
        <v>5.5511151231257827E-17</v>
      </c>
      <c r="Q1104" s="1">
        <v>314</v>
      </c>
      <c r="R1104" s="1">
        <v>541</v>
      </c>
      <c r="S1104" s="1">
        <v>612</v>
      </c>
      <c r="Z1104" t="s">
        <v>667</v>
      </c>
      <c r="AA1104" t="e">
        <f>#REF!</f>
        <v>#REF!</v>
      </c>
      <c r="AD1104" s="35">
        <v>33</v>
      </c>
      <c r="AE1104" s="37">
        <v>15</v>
      </c>
      <c r="AF1104" s="37">
        <v>45</v>
      </c>
      <c r="AG1104" s="41">
        <v>21380</v>
      </c>
      <c r="AH1104" s="41">
        <f t="shared" si="205"/>
        <v>33015</v>
      </c>
      <c r="AI1104" t="s">
        <v>918</v>
      </c>
    </row>
    <row r="1105" spans="1:35" hidden="1" outlineLevel="1">
      <c r="A1105" t="s">
        <v>526</v>
      </c>
      <c r="B1105" s="11" t="s">
        <v>877</v>
      </c>
      <c r="E1105" s="1">
        <f t="shared" si="203"/>
        <v>211</v>
      </c>
      <c r="F1105" s="1">
        <v>143</v>
      </c>
      <c r="G1105" s="1">
        <v>138</v>
      </c>
      <c r="H1105" s="2"/>
      <c r="I1105" s="2">
        <f t="shared" si="204"/>
        <v>0.65402843601895733</v>
      </c>
      <c r="J1105" s="10">
        <f t="shared" ref="J1105:J1168" si="206">RANK(Q1105,Q1105:V1105)</f>
        <v>2</v>
      </c>
      <c r="K1105" s="9">
        <f t="shared" ref="K1105:K1168" si="207">RANK(R1105,Q1105:V1105)</f>
        <v>3</v>
      </c>
      <c r="L1105" s="8">
        <f t="shared" ref="L1105:L1168" si="208">RANK(S1105,Q1105:V1105)</f>
        <v>1</v>
      </c>
      <c r="M1105" s="2">
        <f t="shared" ref="M1105:M1168" si="209">IF(SUM($Q1105:$V1105)=0,"-",Q1105/SUM($Q1105:$V1105))</f>
        <v>0.32227488151658767</v>
      </c>
      <c r="N1105" s="2">
        <f t="shared" ref="N1105:N1168" si="210">IF(SUM($Q1105:$V1105)=0,"-",R1105/SUM($Q1105:$V1105))</f>
        <v>0.20853080568720378</v>
      </c>
      <c r="O1105" s="2">
        <f t="shared" ref="O1105:O1168" si="211">IF(SUM($Q1105:$V1105)=0,"-",S1105/SUM($Q1105:$V1105))</f>
        <v>0.46919431279620855</v>
      </c>
      <c r="P1105" s="2">
        <f t="shared" ref="P1105:P1168" si="212">IF(SUM($Q1105:$V1105)=0,"-",(1-M1105-N1105-O1105))</f>
        <v>0</v>
      </c>
      <c r="Q1105" s="1">
        <v>68</v>
      </c>
      <c r="R1105" s="1">
        <v>44</v>
      </c>
      <c r="S1105" s="1">
        <v>99</v>
      </c>
      <c r="Z1105" t="s">
        <v>2153</v>
      </c>
      <c r="AA1105" t="e">
        <f>#REF!</f>
        <v>#REF!</v>
      </c>
      <c r="AD1105" s="35">
        <v>33</v>
      </c>
      <c r="AE1105" s="37">
        <v>9</v>
      </c>
      <c r="AF1105" s="37">
        <v>55</v>
      </c>
      <c r="AG1105" s="41">
        <v>22020</v>
      </c>
      <c r="AH1105" s="41">
        <f t="shared" si="205"/>
        <v>33009</v>
      </c>
      <c r="AI1105" t="s">
        <v>918</v>
      </c>
    </row>
    <row r="1106" spans="1:35" hidden="1" outlineLevel="1">
      <c r="A1106" t="s">
        <v>2791</v>
      </c>
      <c r="B1106" s="11" t="s">
        <v>877</v>
      </c>
      <c r="E1106" s="1">
        <f t="shared" ref="E1106:E1169" si="213">SUM(Q1106:V1106)</f>
        <v>295</v>
      </c>
      <c r="F1106" s="1">
        <v>223</v>
      </c>
      <c r="G1106" s="1">
        <v>217</v>
      </c>
      <c r="H1106" s="2"/>
      <c r="I1106" s="2">
        <f t="shared" si="204"/>
        <v>0.735593220338983</v>
      </c>
      <c r="J1106" s="10">
        <f t="shared" si="206"/>
        <v>3</v>
      </c>
      <c r="K1106" s="9">
        <f t="shared" si="207"/>
        <v>2</v>
      </c>
      <c r="L1106" s="8">
        <f t="shared" si="208"/>
        <v>1</v>
      </c>
      <c r="M1106" s="2">
        <f t="shared" si="209"/>
        <v>0.23728813559322035</v>
      </c>
      <c r="N1106" s="2">
        <f t="shared" si="210"/>
        <v>0.30847457627118646</v>
      </c>
      <c r="O1106" s="2">
        <f t="shared" si="211"/>
        <v>0.45423728813559322</v>
      </c>
      <c r="P1106" s="2">
        <f t="shared" si="212"/>
        <v>-5.5511151231257827E-17</v>
      </c>
      <c r="Q1106" s="1">
        <v>70</v>
      </c>
      <c r="R1106" s="1">
        <v>91</v>
      </c>
      <c r="S1106" s="1">
        <v>134</v>
      </c>
      <c r="Z1106" t="s">
        <v>2982</v>
      </c>
      <c r="AA1106" t="e">
        <f>#REF!</f>
        <v>#REF!</v>
      </c>
      <c r="AD1106" s="35">
        <v>33</v>
      </c>
      <c r="AE1106" s="37">
        <v>3</v>
      </c>
      <c r="AF1106" s="37">
        <v>30</v>
      </c>
      <c r="AG1106" s="41">
        <v>23380</v>
      </c>
      <c r="AH1106" s="41">
        <f t="shared" si="205"/>
        <v>33003</v>
      </c>
      <c r="AI1106" t="s">
        <v>918</v>
      </c>
    </row>
    <row r="1107" spans="1:35" hidden="1" outlineLevel="1">
      <c r="A1107" t="s">
        <v>720</v>
      </c>
      <c r="B1107" s="11" t="s">
        <v>877</v>
      </c>
      <c r="E1107" s="1">
        <f t="shared" si="213"/>
        <v>890</v>
      </c>
      <c r="F1107" s="1">
        <v>493</v>
      </c>
      <c r="G1107" s="1">
        <v>486</v>
      </c>
      <c r="H1107" s="2"/>
      <c r="I1107" s="2">
        <f t="shared" si="204"/>
        <v>0.54606741573033712</v>
      </c>
      <c r="J1107" s="10">
        <f t="shared" si="206"/>
        <v>3</v>
      </c>
      <c r="K1107" s="9">
        <f t="shared" si="207"/>
        <v>2</v>
      </c>
      <c r="L1107" s="8">
        <f t="shared" si="208"/>
        <v>1</v>
      </c>
      <c r="M1107" s="2">
        <f t="shared" si="209"/>
        <v>0.17078651685393259</v>
      </c>
      <c r="N1107" s="2">
        <f t="shared" si="210"/>
        <v>0.27415730337078653</v>
      </c>
      <c r="O1107" s="2">
        <f t="shared" si="211"/>
        <v>0.55505617977528088</v>
      </c>
      <c r="P1107" s="2">
        <f t="shared" si="212"/>
        <v>0</v>
      </c>
      <c r="Q1107" s="1">
        <v>152</v>
      </c>
      <c r="R1107" s="1">
        <v>244</v>
      </c>
      <c r="S1107" s="1">
        <v>494</v>
      </c>
      <c r="Z1107" t="s">
        <v>2982</v>
      </c>
      <c r="AA1107" t="e">
        <f>#REF!</f>
        <v>#REF!</v>
      </c>
      <c r="AD1107" s="35">
        <v>33</v>
      </c>
      <c r="AE1107" s="37">
        <v>3</v>
      </c>
      <c r="AF1107" s="37">
        <v>35</v>
      </c>
      <c r="AG1107" s="41">
        <v>23620</v>
      </c>
      <c r="AH1107" s="41">
        <f t="shared" si="205"/>
        <v>33003</v>
      </c>
      <c r="AI1107" t="s">
        <v>918</v>
      </c>
    </row>
    <row r="1108" spans="1:35" hidden="1" outlineLevel="1">
      <c r="A1108" t="s">
        <v>257</v>
      </c>
      <c r="B1108" s="11" t="s">
        <v>877</v>
      </c>
      <c r="E1108" s="1">
        <f t="shared" si="213"/>
        <v>58</v>
      </c>
      <c r="F1108" s="1">
        <v>37</v>
      </c>
      <c r="G1108" s="1">
        <v>35</v>
      </c>
      <c r="H1108" s="2"/>
      <c r="I1108" s="2">
        <f t="shared" si="204"/>
        <v>0.60344827586206895</v>
      </c>
      <c r="J1108" s="10">
        <f t="shared" si="206"/>
        <v>3</v>
      </c>
      <c r="K1108" s="9">
        <f t="shared" si="207"/>
        <v>2</v>
      </c>
      <c r="L1108" s="8">
        <f t="shared" si="208"/>
        <v>1</v>
      </c>
      <c r="M1108" s="2">
        <f t="shared" si="209"/>
        <v>3.4482758620689655E-2</v>
      </c>
      <c r="N1108" s="2">
        <f t="shared" si="210"/>
        <v>5.1724137931034482E-2</v>
      </c>
      <c r="O1108" s="2">
        <f t="shared" si="211"/>
        <v>0.91379310344827591</v>
      </c>
      <c r="P1108" s="2">
        <f t="shared" si="212"/>
        <v>0</v>
      </c>
      <c r="Q1108" s="1">
        <v>2</v>
      </c>
      <c r="R1108" s="1">
        <v>3</v>
      </c>
      <c r="S1108" s="1">
        <v>53</v>
      </c>
      <c r="Z1108" t="s">
        <v>2153</v>
      </c>
      <c r="AA1108" t="e">
        <f>#REF!</f>
        <v>#REF!</v>
      </c>
      <c r="AD1108" s="35">
        <v>33</v>
      </c>
      <c r="AE1108" s="37">
        <v>9</v>
      </c>
      <c r="AF1108" s="37">
        <v>60</v>
      </c>
      <c r="AG1108" s="41">
        <v>23860</v>
      </c>
      <c r="AH1108" s="41">
        <f t="shared" si="205"/>
        <v>33009</v>
      </c>
      <c r="AI1108" t="s">
        <v>918</v>
      </c>
    </row>
    <row r="1109" spans="1:35" hidden="1" outlineLevel="1">
      <c r="A1109" t="s">
        <v>1655</v>
      </c>
      <c r="B1109" s="11" t="s">
        <v>877</v>
      </c>
      <c r="E1109" s="1">
        <f t="shared" si="213"/>
        <v>2757</v>
      </c>
      <c r="F1109" s="1">
        <v>1397</v>
      </c>
      <c r="G1109" s="1">
        <v>1383</v>
      </c>
      <c r="H1109" s="2"/>
      <c r="I1109" s="2">
        <f t="shared" si="204"/>
        <v>0.50163220892274207</v>
      </c>
      <c r="J1109" s="10">
        <f t="shared" si="206"/>
        <v>2</v>
      </c>
      <c r="K1109" s="9">
        <f t="shared" si="207"/>
        <v>3</v>
      </c>
      <c r="L1109" s="8">
        <f t="shared" si="208"/>
        <v>1</v>
      </c>
      <c r="M1109" s="2">
        <f t="shared" si="209"/>
        <v>0.28472977874501271</v>
      </c>
      <c r="N1109" s="2">
        <f t="shared" si="210"/>
        <v>0.26949582879941963</v>
      </c>
      <c r="O1109" s="2">
        <f t="shared" si="211"/>
        <v>0.44577439245556766</v>
      </c>
      <c r="P1109" s="2">
        <f t="shared" si="212"/>
        <v>0</v>
      </c>
      <c r="Q1109" s="1">
        <v>785</v>
      </c>
      <c r="R1109" s="1">
        <v>743</v>
      </c>
      <c r="S1109" s="1">
        <v>1229</v>
      </c>
      <c r="Z1109" t="s">
        <v>2153</v>
      </c>
      <c r="AA1109" t="e">
        <f>#REF!</f>
        <v>#REF!</v>
      </c>
      <c r="AD1109" s="35">
        <v>33</v>
      </c>
      <c r="AE1109" s="37">
        <v>9</v>
      </c>
      <c r="AF1109" s="37">
        <v>65</v>
      </c>
      <c r="AG1109" s="41">
        <v>24340</v>
      </c>
      <c r="AH1109" s="41">
        <f t="shared" si="205"/>
        <v>33009</v>
      </c>
      <c r="AI1109" t="s">
        <v>918</v>
      </c>
    </row>
    <row r="1110" spans="1:35" hidden="1" outlineLevel="1">
      <c r="A1110" t="s">
        <v>2017</v>
      </c>
      <c r="B1110" s="11" t="s">
        <v>877</v>
      </c>
      <c r="E1110" s="1">
        <f t="shared" si="213"/>
        <v>4266</v>
      </c>
      <c r="F1110" s="1">
        <v>1630</v>
      </c>
      <c r="G1110" s="1">
        <v>1611</v>
      </c>
      <c r="H1110" s="2"/>
      <c r="I1110" s="2">
        <f t="shared" si="204"/>
        <v>0.37763713080168776</v>
      </c>
      <c r="J1110" s="10">
        <f t="shared" si="206"/>
        <v>3</v>
      </c>
      <c r="K1110" s="9">
        <f t="shared" si="207"/>
        <v>2</v>
      </c>
      <c r="L1110" s="8">
        <f t="shared" si="208"/>
        <v>1</v>
      </c>
      <c r="M1110" s="2">
        <f t="shared" si="209"/>
        <v>0.2060478199718706</v>
      </c>
      <c r="N1110" s="2">
        <f t="shared" si="210"/>
        <v>0.23441162681669012</v>
      </c>
      <c r="O1110" s="2">
        <f t="shared" si="211"/>
        <v>0.55954055321143925</v>
      </c>
      <c r="P1110" s="2">
        <f t="shared" si="212"/>
        <v>0</v>
      </c>
      <c r="Q1110" s="1">
        <v>879</v>
      </c>
      <c r="R1110" s="1">
        <v>1000</v>
      </c>
      <c r="S1110" s="1">
        <v>2387</v>
      </c>
      <c r="Z1110" t="s">
        <v>667</v>
      </c>
      <c r="AA1110" t="e">
        <f>#REF!</f>
        <v>#REF!</v>
      </c>
      <c r="AD1110" s="35">
        <v>33</v>
      </c>
      <c r="AE1110" s="37">
        <v>15</v>
      </c>
      <c r="AF1110" s="37">
        <v>50</v>
      </c>
      <c r="AG1110" s="41">
        <v>24660</v>
      </c>
      <c r="AH1110" s="41">
        <f t="shared" si="205"/>
        <v>33015</v>
      </c>
      <c r="AI1110" t="s">
        <v>918</v>
      </c>
    </row>
    <row r="1111" spans="1:35" hidden="1" outlineLevel="1">
      <c r="A1111" t="s">
        <v>1089</v>
      </c>
      <c r="B1111" s="11" t="s">
        <v>877</v>
      </c>
      <c r="E1111" s="1">
        <f t="shared" si="213"/>
        <v>2996</v>
      </c>
      <c r="F1111" s="1">
        <v>1475</v>
      </c>
      <c r="G1111" s="1">
        <v>1445</v>
      </c>
      <c r="H1111" s="2"/>
      <c r="I1111" s="2">
        <f t="shared" si="204"/>
        <v>0.48230974632843793</v>
      </c>
      <c r="J1111" s="10">
        <f t="shared" si="206"/>
        <v>3</v>
      </c>
      <c r="K1111" s="9">
        <f t="shared" si="207"/>
        <v>2</v>
      </c>
      <c r="L1111" s="8">
        <f t="shared" si="208"/>
        <v>1</v>
      </c>
      <c r="M1111" s="2">
        <f t="shared" si="209"/>
        <v>0.2253004005340454</v>
      </c>
      <c r="N1111" s="2">
        <f t="shared" si="210"/>
        <v>0.37149532710280375</v>
      </c>
      <c r="O1111" s="2">
        <f t="shared" si="211"/>
        <v>0.40320427236315087</v>
      </c>
      <c r="P1111" s="2">
        <f t="shared" si="212"/>
        <v>-5.5511151231257827E-17</v>
      </c>
      <c r="Q1111" s="1">
        <v>675</v>
      </c>
      <c r="R1111" s="1">
        <v>1113</v>
      </c>
      <c r="S1111" s="1">
        <v>1208</v>
      </c>
      <c r="Z1111" t="s">
        <v>2299</v>
      </c>
      <c r="AA1111" t="e">
        <f>#REF!</f>
        <v>#REF!</v>
      </c>
      <c r="AD1111" s="35">
        <v>33</v>
      </c>
      <c r="AE1111" s="37">
        <v>13</v>
      </c>
      <c r="AF1111" s="37">
        <v>55</v>
      </c>
      <c r="AG1111" s="41">
        <v>24900</v>
      </c>
      <c r="AH1111" s="41">
        <f t="shared" si="205"/>
        <v>33013</v>
      </c>
      <c r="AI1111" t="s">
        <v>918</v>
      </c>
    </row>
    <row r="1112" spans="1:35" hidden="1" outlineLevel="1">
      <c r="A1112" t="s">
        <v>1090</v>
      </c>
      <c r="B1112" s="11" t="s">
        <v>877</v>
      </c>
      <c r="E1112" s="1">
        <f t="shared" si="213"/>
        <v>243</v>
      </c>
      <c r="F1112" s="1">
        <v>129</v>
      </c>
      <c r="G1112" s="1">
        <v>123</v>
      </c>
      <c r="H1112" s="2"/>
      <c r="I1112" s="2">
        <f t="shared" si="204"/>
        <v>0.50617283950617287</v>
      </c>
      <c r="J1112" s="10">
        <f t="shared" si="206"/>
        <v>3</v>
      </c>
      <c r="K1112" s="9">
        <f t="shared" si="207"/>
        <v>2</v>
      </c>
      <c r="L1112" s="8">
        <f t="shared" si="208"/>
        <v>1</v>
      </c>
      <c r="M1112" s="2">
        <f t="shared" si="209"/>
        <v>0.12345679012345678</v>
      </c>
      <c r="N1112" s="2">
        <f t="shared" si="210"/>
        <v>0.26748971193415638</v>
      </c>
      <c r="O1112" s="2">
        <f t="shared" si="211"/>
        <v>0.60905349794238683</v>
      </c>
      <c r="P1112" s="2">
        <f t="shared" si="212"/>
        <v>0</v>
      </c>
      <c r="Q1112" s="1">
        <v>30</v>
      </c>
      <c r="R1112" s="1">
        <v>65</v>
      </c>
      <c r="S1112" s="1">
        <v>148</v>
      </c>
      <c r="Z1112" t="s">
        <v>2657</v>
      </c>
      <c r="AA1112" t="e">
        <f>#REF!</f>
        <v>#REF!</v>
      </c>
      <c r="AD1112" s="35">
        <v>33</v>
      </c>
      <c r="AE1112" s="37">
        <v>7</v>
      </c>
      <c r="AF1112" s="37">
        <v>85</v>
      </c>
      <c r="AG1112" s="41">
        <v>25140</v>
      </c>
      <c r="AH1112" s="41">
        <f t="shared" si="205"/>
        <v>33007</v>
      </c>
      <c r="AI1112" t="s">
        <v>918</v>
      </c>
    </row>
    <row r="1113" spans="1:35" hidden="1" outlineLevel="1">
      <c r="A1113" t="s">
        <v>2428</v>
      </c>
      <c r="B1113" s="11" t="s">
        <v>877</v>
      </c>
      <c r="E1113" s="1">
        <f t="shared" si="213"/>
        <v>10495</v>
      </c>
      <c r="F1113" s="1">
        <v>5275</v>
      </c>
      <c r="G1113" s="1">
        <v>5189</v>
      </c>
      <c r="H1113" s="2"/>
      <c r="I1113" s="2">
        <f t="shared" si="204"/>
        <v>0.49442591710338257</v>
      </c>
      <c r="J1113" s="10">
        <f t="shared" si="206"/>
        <v>3</v>
      </c>
      <c r="K1113" s="9">
        <f t="shared" si="207"/>
        <v>2</v>
      </c>
      <c r="L1113" s="8">
        <f t="shared" si="208"/>
        <v>1</v>
      </c>
      <c r="M1113" s="2">
        <f t="shared" si="209"/>
        <v>0.31519771319676038</v>
      </c>
      <c r="N1113" s="2">
        <f t="shared" si="210"/>
        <v>0.33539780848022865</v>
      </c>
      <c r="O1113" s="2">
        <f t="shared" si="211"/>
        <v>0.34940447832301097</v>
      </c>
      <c r="P1113" s="2">
        <f t="shared" si="212"/>
        <v>0</v>
      </c>
      <c r="Q1113" s="1">
        <v>3308</v>
      </c>
      <c r="R1113" s="1">
        <v>3520</v>
      </c>
      <c r="S1113" s="1">
        <v>3667</v>
      </c>
      <c r="Z1113" t="s">
        <v>667</v>
      </c>
      <c r="AA1113" t="e">
        <f>#REF!</f>
        <v>#REF!</v>
      </c>
      <c r="AD1113" s="35">
        <v>33</v>
      </c>
      <c r="AE1113" s="37">
        <v>15</v>
      </c>
      <c r="AF1113" s="37">
        <v>55</v>
      </c>
      <c r="AG1113" s="41">
        <v>25380</v>
      </c>
      <c r="AH1113" s="41">
        <f t="shared" si="205"/>
        <v>33015</v>
      </c>
      <c r="AI1113" t="s">
        <v>918</v>
      </c>
    </row>
    <row r="1114" spans="1:35" hidden="1" outlineLevel="1">
      <c r="A1114" t="s">
        <v>2624</v>
      </c>
      <c r="B1114" s="11" t="s">
        <v>877</v>
      </c>
      <c r="E1114" s="1">
        <f t="shared" si="213"/>
        <v>3919</v>
      </c>
      <c r="F1114" s="1">
        <v>1534</v>
      </c>
      <c r="G1114" s="1">
        <v>1520</v>
      </c>
      <c r="H1114" s="2"/>
      <c r="I1114" s="2">
        <f t="shared" si="204"/>
        <v>0.38785404439908139</v>
      </c>
      <c r="J1114" s="10">
        <f t="shared" si="206"/>
        <v>3</v>
      </c>
      <c r="K1114" s="9">
        <f t="shared" si="207"/>
        <v>2</v>
      </c>
      <c r="L1114" s="8">
        <f t="shared" si="208"/>
        <v>1</v>
      </c>
      <c r="M1114" s="2">
        <f t="shared" si="209"/>
        <v>0.27813217657565703</v>
      </c>
      <c r="N1114" s="2">
        <f t="shared" si="210"/>
        <v>0.28068384792038786</v>
      </c>
      <c r="O1114" s="2">
        <f t="shared" si="211"/>
        <v>0.44118397550395511</v>
      </c>
      <c r="P1114" s="2">
        <f t="shared" si="212"/>
        <v>0</v>
      </c>
      <c r="Q1114" s="1">
        <v>1090</v>
      </c>
      <c r="R1114" s="1">
        <v>1100</v>
      </c>
      <c r="S1114" s="1">
        <v>1729</v>
      </c>
      <c r="Z1114" t="s">
        <v>752</v>
      </c>
      <c r="AA1114" t="e">
        <f>#REF!</f>
        <v>#REF!</v>
      </c>
      <c r="AD1114" s="35">
        <v>33</v>
      </c>
      <c r="AE1114" s="37">
        <v>17</v>
      </c>
      <c r="AF1114" s="37">
        <v>20</v>
      </c>
      <c r="AG1114" s="41">
        <v>26020</v>
      </c>
      <c r="AH1114" s="41">
        <f t="shared" si="205"/>
        <v>33017</v>
      </c>
      <c r="AI1114" t="s">
        <v>918</v>
      </c>
    </row>
    <row r="1115" spans="1:35" hidden="1" outlineLevel="1">
      <c r="A1115" t="s">
        <v>2294</v>
      </c>
      <c r="B1115" s="11" t="s">
        <v>877</v>
      </c>
      <c r="E1115" s="1">
        <f t="shared" si="213"/>
        <v>1715</v>
      </c>
      <c r="F1115" s="1">
        <v>817</v>
      </c>
      <c r="G1115" s="1">
        <v>806</v>
      </c>
      <c r="H1115" s="2"/>
      <c r="I1115" s="2">
        <f t="shared" si="204"/>
        <v>0.46997084548104956</v>
      </c>
      <c r="J1115" s="10">
        <f t="shared" si="206"/>
        <v>3</v>
      </c>
      <c r="K1115" s="9">
        <f t="shared" si="207"/>
        <v>2</v>
      </c>
      <c r="L1115" s="8">
        <f t="shared" si="208"/>
        <v>1</v>
      </c>
      <c r="M1115" s="2">
        <f t="shared" si="209"/>
        <v>0.22798833819241981</v>
      </c>
      <c r="N1115" s="2">
        <f t="shared" si="210"/>
        <v>0.26239067055393583</v>
      </c>
      <c r="O1115" s="2">
        <f t="shared" si="211"/>
        <v>0.50962099125364435</v>
      </c>
      <c r="P1115" s="2">
        <f t="shared" si="212"/>
        <v>0</v>
      </c>
      <c r="Q1115" s="1">
        <v>391</v>
      </c>
      <c r="R1115" s="1">
        <v>450</v>
      </c>
      <c r="S1115" s="1">
        <v>874</v>
      </c>
      <c r="Z1115" t="s">
        <v>644</v>
      </c>
      <c r="AA1115" t="e">
        <f>#REF!</f>
        <v>#REF!</v>
      </c>
      <c r="AD1115" s="35">
        <v>33</v>
      </c>
      <c r="AE1115" s="37">
        <v>5</v>
      </c>
      <c r="AF1115" s="37">
        <v>20</v>
      </c>
      <c r="AG1115" s="41">
        <v>26500</v>
      </c>
      <c r="AH1115" s="41">
        <f t="shared" si="205"/>
        <v>33005</v>
      </c>
      <c r="AI1115" t="s">
        <v>918</v>
      </c>
    </row>
    <row r="1116" spans="1:35" hidden="1" outlineLevel="1">
      <c r="A1116" t="s">
        <v>2866</v>
      </c>
      <c r="B1116" s="11" t="s">
        <v>877</v>
      </c>
      <c r="E1116" s="1">
        <f t="shared" si="213"/>
        <v>1184</v>
      </c>
      <c r="F1116" s="1">
        <v>776</v>
      </c>
      <c r="G1116" s="1">
        <v>770</v>
      </c>
      <c r="H1116" s="2"/>
      <c r="I1116" s="2">
        <f t="shared" si="204"/>
        <v>0.65033783783783783</v>
      </c>
      <c r="J1116" s="10">
        <f t="shared" si="206"/>
        <v>3</v>
      </c>
      <c r="K1116" s="9">
        <f t="shared" si="207"/>
        <v>2</v>
      </c>
      <c r="L1116" s="8">
        <f t="shared" si="208"/>
        <v>1</v>
      </c>
      <c r="M1116" s="2">
        <f t="shared" si="209"/>
        <v>0.20777027027027026</v>
      </c>
      <c r="N1116" s="2">
        <f t="shared" si="210"/>
        <v>0.32094594594594594</v>
      </c>
      <c r="O1116" s="2">
        <f t="shared" si="211"/>
        <v>0.47128378378378377</v>
      </c>
      <c r="P1116" s="2">
        <f t="shared" si="212"/>
        <v>0</v>
      </c>
      <c r="Q1116" s="1">
        <v>246</v>
      </c>
      <c r="R1116" s="1">
        <v>380</v>
      </c>
      <c r="S1116" s="1">
        <v>558</v>
      </c>
      <c r="Z1116" t="s">
        <v>1833</v>
      </c>
      <c r="AA1116" t="e">
        <f>#REF!</f>
        <v>#REF!</v>
      </c>
      <c r="AD1116" s="35">
        <v>33</v>
      </c>
      <c r="AE1116" s="37">
        <v>11</v>
      </c>
      <c r="AF1116" s="37">
        <v>35</v>
      </c>
      <c r="AG1116" s="41">
        <v>27140</v>
      </c>
      <c r="AH1116" s="41">
        <f t="shared" si="205"/>
        <v>33011</v>
      </c>
      <c r="AI1116" t="s">
        <v>918</v>
      </c>
    </row>
    <row r="1117" spans="1:35" hidden="1" outlineLevel="1">
      <c r="A1117" t="s">
        <v>2055</v>
      </c>
      <c r="B1117" s="11" t="s">
        <v>877</v>
      </c>
      <c r="E1117" s="1">
        <f t="shared" si="213"/>
        <v>836</v>
      </c>
      <c r="F1117" s="1">
        <v>563</v>
      </c>
      <c r="G1117" s="1">
        <v>554</v>
      </c>
      <c r="H1117" s="2"/>
      <c r="I1117" s="2">
        <f t="shared" si="204"/>
        <v>0.66267942583732053</v>
      </c>
      <c r="J1117" s="10">
        <f t="shared" si="206"/>
        <v>3</v>
      </c>
      <c r="K1117" s="9">
        <f t="shared" si="207"/>
        <v>2</v>
      </c>
      <c r="L1117" s="8">
        <f t="shared" si="208"/>
        <v>1</v>
      </c>
      <c r="M1117" s="2">
        <f t="shared" si="209"/>
        <v>0.21650717703349281</v>
      </c>
      <c r="N1117" s="2">
        <f t="shared" si="210"/>
        <v>0.25717703349282295</v>
      </c>
      <c r="O1117" s="2">
        <f t="shared" si="211"/>
        <v>0.52631578947368418</v>
      </c>
      <c r="P1117" s="2">
        <f t="shared" si="212"/>
        <v>1.1102230246251565E-16</v>
      </c>
      <c r="Q1117" s="1">
        <v>181</v>
      </c>
      <c r="R1117" s="1">
        <v>215</v>
      </c>
      <c r="S1117" s="1">
        <v>440</v>
      </c>
      <c r="Z1117" t="s">
        <v>2153</v>
      </c>
      <c r="AA1117" t="e">
        <f>#REF!</f>
        <v>#REF!</v>
      </c>
      <c r="AD1117" s="35">
        <v>33</v>
      </c>
      <c r="AE1117" s="37">
        <v>9</v>
      </c>
      <c r="AF1117" s="37">
        <v>70</v>
      </c>
      <c r="AG1117" s="41">
        <v>27300</v>
      </c>
      <c r="AH1117" s="41">
        <f t="shared" si="205"/>
        <v>33009</v>
      </c>
      <c r="AI1117" t="s">
        <v>918</v>
      </c>
    </row>
    <row r="1118" spans="1:35" hidden="1" outlineLevel="1">
      <c r="A1118" t="s">
        <v>2014</v>
      </c>
      <c r="B1118" s="11" t="s">
        <v>877</v>
      </c>
      <c r="E1118" s="1">
        <f t="shared" si="213"/>
        <v>4853</v>
      </c>
      <c r="F1118" s="1">
        <v>2342</v>
      </c>
      <c r="G1118" s="1">
        <v>2282</v>
      </c>
      <c r="H1118" s="2"/>
      <c r="I1118" s="2">
        <f t="shared" si="204"/>
        <v>0.47022460333814137</v>
      </c>
      <c r="J1118" s="10">
        <f t="shared" si="206"/>
        <v>3</v>
      </c>
      <c r="K1118" s="9">
        <f t="shared" si="207"/>
        <v>2</v>
      </c>
      <c r="L1118" s="8">
        <f t="shared" si="208"/>
        <v>1</v>
      </c>
      <c r="M1118" s="2">
        <f t="shared" si="209"/>
        <v>0.22934267463424685</v>
      </c>
      <c r="N1118" s="2">
        <f t="shared" si="210"/>
        <v>0.25983927467545848</v>
      </c>
      <c r="O1118" s="2">
        <f t="shared" si="211"/>
        <v>0.51081805069029462</v>
      </c>
      <c r="P1118" s="2">
        <f t="shared" si="212"/>
        <v>0</v>
      </c>
      <c r="Q1118" s="1">
        <v>1113</v>
      </c>
      <c r="R1118" s="1">
        <v>1261</v>
      </c>
      <c r="S1118" s="1">
        <v>2479</v>
      </c>
      <c r="Z1118" t="s">
        <v>2299</v>
      </c>
      <c r="AA1118" t="e">
        <f>#REF!</f>
        <v>#REF!</v>
      </c>
      <c r="AD1118" s="35">
        <v>33</v>
      </c>
      <c r="AE1118" s="37">
        <v>13</v>
      </c>
      <c r="AF1118" s="37">
        <v>60</v>
      </c>
      <c r="AG1118" s="41">
        <v>27380</v>
      </c>
      <c r="AH1118" s="41">
        <f t="shared" si="205"/>
        <v>33013</v>
      </c>
      <c r="AI1118" t="s">
        <v>2943</v>
      </c>
    </row>
    <row r="1119" spans="1:35" hidden="1" outlineLevel="1">
      <c r="A1119" t="s">
        <v>2070</v>
      </c>
      <c r="B1119" s="11" t="s">
        <v>877</v>
      </c>
      <c r="E1119" s="1">
        <f t="shared" si="213"/>
        <v>1137</v>
      </c>
      <c r="F1119" s="1">
        <v>648</v>
      </c>
      <c r="G1119" s="1">
        <v>633</v>
      </c>
      <c r="H1119" s="2"/>
      <c r="I1119" s="2">
        <f t="shared" si="204"/>
        <v>0.55672823218997358</v>
      </c>
      <c r="J1119" s="10">
        <f t="shared" si="206"/>
        <v>3</v>
      </c>
      <c r="K1119" s="9">
        <f t="shared" si="207"/>
        <v>2</v>
      </c>
      <c r="L1119" s="8">
        <f t="shared" si="208"/>
        <v>1</v>
      </c>
      <c r="M1119" s="2">
        <f t="shared" si="209"/>
        <v>0.13456464379947231</v>
      </c>
      <c r="N1119" s="2">
        <f t="shared" si="210"/>
        <v>0.29727352682497798</v>
      </c>
      <c r="O1119" s="2">
        <f t="shared" si="211"/>
        <v>0.56816182937554971</v>
      </c>
      <c r="P1119" s="2">
        <f t="shared" si="212"/>
        <v>0</v>
      </c>
      <c r="Q1119" s="1">
        <v>153</v>
      </c>
      <c r="R1119" s="1">
        <v>338</v>
      </c>
      <c r="S1119" s="1">
        <v>646</v>
      </c>
      <c r="Z1119" t="s">
        <v>2982</v>
      </c>
      <c r="AA1119" t="e">
        <f>#REF!</f>
        <v>#REF!</v>
      </c>
      <c r="AD1119" s="35">
        <v>33</v>
      </c>
      <c r="AE1119" s="37">
        <v>3</v>
      </c>
      <c r="AF1119" s="37">
        <v>40</v>
      </c>
      <c r="AG1119" s="41">
        <v>27700</v>
      </c>
      <c r="AH1119" s="41">
        <f t="shared" si="205"/>
        <v>33003</v>
      </c>
      <c r="AI1119" t="s">
        <v>918</v>
      </c>
    </row>
    <row r="1120" spans="1:35" hidden="1" outlineLevel="1">
      <c r="A1120" t="s">
        <v>2962</v>
      </c>
      <c r="B1120" s="11" t="s">
        <v>877</v>
      </c>
      <c r="E1120" s="1">
        <f t="shared" si="213"/>
        <v>2544</v>
      </c>
      <c r="F1120" s="1">
        <v>1161</v>
      </c>
      <c r="G1120" s="1">
        <v>1153</v>
      </c>
      <c r="H1120" s="2"/>
      <c r="I1120" s="2">
        <f t="shared" si="204"/>
        <v>0.45322327044025157</v>
      </c>
      <c r="J1120" s="10">
        <f t="shared" si="206"/>
        <v>3</v>
      </c>
      <c r="K1120" s="9">
        <f t="shared" si="207"/>
        <v>2</v>
      </c>
      <c r="L1120" s="8">
        <f t="shared" si="208"/>
        <v>1</v>
      </c>
      <c r="M1120" s="2">
        <f t="shared" si="209"/>
        <v>0.14033018867924529</v>
      </c>
      <c r="N1120" s="2">
        <f t="shared" si="210"/>
        <v>0.26808176100628933</v>
      </c>
      <c r="O1120" s="2">
        <f t="shared" si="211"/>
        <v>0.59158805031446537</v>
      </c>
      <c r="P1120" s="2">
        <f t="shared" si="212"/>
        <v>0</v>
      </c>
      <c r="Q1120" s="1">
        <v>357</v>
      </c>
      <c r="R1120" s="1">
        <v>682</v>
      </c>
      <c r="S1120" s="1">
        <v>1505</v>
      </c>
      <c r="Z1120" t="s">
        <v>667</v>
      </c>
      <c r="AA1120" t="e">
        <f>#REF!</f>
        <v>#REF!</v>
      </c>
      <c r="AD1120" s="35">
        <v>33</v>
      </c>
      <c r="AE1120" s="37">
        <v>15</v>
      </c>
      <c r="AF1120" s="37">
        <v>60</v>
      </c>
      <c r="AG1120" s="41">
        <v>27940</v>
      </c>
      <c r="AH1120" s="41">
        <f t="shared" si="205"/>
        <v>33015</v>
      </c>
      <c r="AI1120" t="s">
        <v>918</v>
      </c>
    </row>
    <row r="1121" spans="1:35" hidden="1" outlineLevel="1">
      <c r="A1121" t="s">
        <v>2868</v>
      </c>
      <c r="B1121" s="11" t="s">
        <v>877</v>
      </c>
      <c r="E1121" s="1">
        <f t="shared" si="213"/>
        <v>6132</v>
      </c>
      <c r="F1121" s="1">
        <v>3226</v>
      </c>
      <c r="G1121" s="1">
        <v>2947</v>
      </c>
      <c r="H1121" s="2"/>
      <c r="I1121" s="2">
        <f t="shared" si="204"/>
        <v>0.48059360730593609</v>
      </c>
      <c r="J1121" s="10">
        <f t="shared" si="206"/>
        <v>3</v>
      </c>
      <c r="K1121" s="9">
        <f t="shared" si="207"/>
        <v>2</v>
      </c>
      <c r="L1121" s="8">
        <f t="shared" si="208"/>
        <v>1</v>
      </c>
      <c r="M1121" s="2">
        <f t="shared" si="209"/>
        <v>0.19699934768427918</v>
      </c>
      <c r="N1121" s="2">
        <f t="shared" si="210"/>
        <v>0.37508153946510109</v>
      </c>
      <c r="O1121" s="2">
        <f t="shared" si="211"/>
        <v>0.42791911285061968</v>
      </c>
      <c r="P1121" s="2">
        <f t="shared" si="212"/>
        <v>5.5511151231257827E-17</v>
      </c>
      <c r="Q1121" s="1">
        <v>1208</v>
      </c>
      <c r="R1121" s="1">
        <v>2300</v>
      </c>
      <c r="S1121" s="1">
        <v>2624</v>
      </c>
      <c r="Z1121" t="s">
        <v>1672</v>
      </c>
      <c r="AA1121" t="e">
        <f>#REF!</f>
        <v>#REF!</v>
      </c>
      <c r="AD1121" s="35">
        <v>33</v>
      </c>
      <c r="AE1121" s="37">
        <v>1</v>
      </c>
      <c r="AF1121" s="37">
        <v>25</v>
      </c>
      <c r="AG1121" s="41">
        <v>28740</v>
      </c>
      <c r="AH1121" s="41">
        <f t="shared" si="205"/>
        <v>33001</v>
      </c>
      <c r="AI1121" t="s">
        <v>918</v>
      </c>
    </row>
    <row r="1122" spans="1:35" hidden="1" outlineLevel="1">
      <c r="A1122" t="s">
        <v>2809</v>
      </c>
      <c r="B1122" s="11" t="s">
        <v>877</v>
      </c>
      <c r="E1122" s="1">
        <f t="shared" si="213"/>
        <v>2266</v>
      </c>
      <c r="F1122" s="1">
        <v>1316</v>
      </c>
      <c r="G1122" s="1">
        <v>1309</v>
      </c>
      <c r="H1122" s="2"/>
      <c r="I1122" s="2">
        <f t="shared" si="204"/>
        <v>0.57766990291262132</v>
      </c>
      <c r="J1122" s="10">
        <f t="shared" si="206"/>
        <v>3</v>
      </c>
      <c r="K1122" s="9">
        <f t="shared" si="207"/>
        <v>2</v>
      </c>
      <c r="L1122" s="8">
        <f t="shared" si="208"/>
        <v>1</v>
      </c>
      <c r="M1122" s="2">
        <f t="shared" si="209"/>
        <v>0.21050308914386584</v>
      </c>
      <c r="N1122" s="2">
        <f t="shared" si="210"/>
        <v>0.36981465136804942</v>
      </c>
      <c r="O1122" s="2">
        <f t="shared" si="211"/>
        <v>0.41968225948808474</v>
      </c>
      <c r="P1122" s="2">
        <f t="shared" si="212"/>
        <v>0</v>
      </c>
      <c r="Q1122" s="1">
        <v>477</v>
      </c>
      <c r="R1122" s="1">
        <v>838</v>
      </c>
      <c r="S1122" s="1">
        <v>951</v>
      </c>
      <c r="Z1122" t="s">
        <v>1672</v>
      </c>
      <c r="AA1122" t="e">
        <f>#REF!</f>
        <v>#REF!</v>
      </c>
      <c r="AD1122" s="35">
        <v>33</v>
      </c>
      <c r="AE1122" s="37">
        <v>1</v>
      </c>
      <c r="AF1122" s="37">
        <v>30</v>
      </c>
      <c r="AG1122" s="41">
        <v>28980</v>
      </c>
      <c r="AH1122" s="41">
        <f t="shared" si="205"/>
        <v>33001</v>
      </c>
      <c r="AI1122" t="s">
        <v>918</v>
      </c>
    </row>
    <row r="1123" spans="1:35" hidden="1" outlineLevel="1">
      <c r="A1123" t="s">
        <v>2504</v>
      </c>
      <c r="B1123" s="11" t="s">
        <v>877</v>
      </c>
      <c r="E1123" s="1">
        <f t="shared" si="213"/>
        <v>501</v>
      </c>
      <c r="F1123" s="1">
        <v>273</v>
      </c>
      <c r="G1123" s="1">
        <v>267</v>
      </c>
      <c r="H1123" s="2"/>
      <c r="I1123" s="2">
        <f t="shared" si="204"/>
        <v>0.53293413173652693</v>
      </c>
      <c r="J1123" s="10">
        <f t="shared" si="206"/>
        <v>3</v>
      </c>
      <c r="K1123" s="9">
        <f t="shared" si="207"/>
        <v>2</v>
      </c>
      <c r="L1123" s="8">
        <f t="shared" si="208"/>
        <v>1</v>
      </c>
      <c r="M1123" s="2">
        <f t="shared" si="209"/>
        <v>0.21157684630738524</v>
      </c>
      <c r="N1123" s="2">
        <f t="shared" si="210"/>
        <v>0.23952095808383234</v>
      </c>
      <c r="O1123" s="2">
        <f t="shared" si="211"/>
        <v>0.5489021956087824</v>
      </c>
      <c r="P1123" s="2">
        <f t="shared" si="212"/>
        <v>0</v>
      </c>
      <c r="Q1123" s="1">
        <v>106</v>
      </c>
      <c r="R1123" s="1">
        <v>120</v>
      </c>
      <c r="S1123" s="1">
        <v>275</v>
      </c>
      <c r="Z1123" t="s">
        <v>644</v>
      </c>
      <c r="AA1123" t="e">
        <f>#REF!</f>
        <v>#REF!</v>
      </c>
      <c r="AD1123" s="35">
        <v>33</v>
      </c>
      <c r="AE1123" s="37">
        <v>5</v>
      </c>
      <c r="AF1123" s="37">
        <v>25</v>
      </c>
      <c r="AG1123" s="41">
        <v>29220</v>
      </c>
      <c r="AH1123" s="41">
        <f t="shared" si="205"/>
        <v>33005</v>
      </c>
      <c r="AI1123" t="s">
        <v>918</v>
      </c>
    </row>
    <row r="1124" spans="1:35" hidden="1" outlineLevel="1">
      <c r="A1124" t="s">
        <v>2692</v>
      </c>
      <c r="B1124" s="11" t="s">
        <v>877</v>
      </c>
      <c r="E1124" s="1">
        <f t="shared" si="213"/>
        <v>11444</v>
      </c>
      <c r="F1124" s="1">
        <v>5162</v>
      </c>
      <c r="G1124" s="1">
        <v>5071</v>
      </c>
      <c r="H1124" s="2"/>
      <c r="I1124" s="2">
        <f t="shared" si="204"/>
        <v>0.44311429570080391</v>
      </c>
      <c r="J1124" s="10">
        <f t="shared" si="206"/>
        <v>3</v>
      </c>
      <c r="K1124" s="9">
        <f t="shared" si="207"/>
        <v>2</v>
      </c>
      <c r="L1124" s="8">
        <f t="shared" si="208"/>
        <v>1</v>
      </c>
      <c r="M1124" s="2">
        <f t="shared" si="209"/>
        <v>0.23741698706745892</v>
      </c>
      <c r="N1124" s="2">
        <f t="shared" si="210"/>
        <v>0.34909122684376093</v>
      </c>
      <c r="O1124" s="2">
        <f t="shared" si="211"/>
        <v>0.41349178608878012</v>
      </c>
      <c r="P1124" s="2">
        <f t="shared" si="212"/>
        <v>0</v>
      </c>
      <c r="Q1124" s="1">
        <v>2717</v>
      </c>
      <c r="R1124" s="1">
        <v>3995</v>
      </c>
      <c r="S1124" s="1">
        <v>4732</v>
      </c>
      <c r="Z1124" t="s">
        <v>1833</v>
      </c>
      <c r="AA1124" t="e">
        <f>#REF!</f>
        <v>#REF!</v>
      </c>
      <c r="AD1124" s="35">
        <v>33</v>
      </c>
      <c r="AE1124" s="37">
        <v>11</v>
      </c>
      <c r="AF1124" s="37">
        <v>40</v>
      </c>
      <c r="AG1124" s="41">
        <v>29860</v>
      </c>
      <c r="AH1124" s="41">
        <f t="shared" si="205"/>
        <v>33011</v>
      </c>
      <c r="AI1124" t="s">
        <v>918</v>
      </c>
    </row>
    <row r="1125" spans="1:35" hidden="1" outlineLevel="1">
      <c r="A1125" t="s">
        <v>2353</v>
      </c>
      <c r="B1125" s="11" t="s">
        <v>877</v>
      </c>
      <c r="E1125" s="1">
        <f t="shared" si="213"/>
        <v>1974</v>
      </c>
      <c r="F1125" s="1">
        <v>1109</v>
      </c>
      <c r="G1125" s="1">
        <v>968</v>
      </c>
      <c r="H1125" s="2"/>
      <c r="I1125" s="2">
        <f t="shared" si="204"/>
        <v>0.49037487335359675</v>
      </c>
      <c r="J1125" s="10">
        <f t="shared" si="206"/>
        <v>1</v>
      </c>
      <c r="K1125" s="9">
        <f t="shared" si="207"/>
        <v>3</v>
      </c>
      <c r="L1125" s="8">
        <f t="shared" si="208"/>
        <v>2</v>
      </c>
      <c r="M1125" s="2">
        <f t="shared" si="209"/>
        <v>0.41742654508611954</v>
      </c>
      <c r="N1125" s="2">
        <f t="shared" si="210"/>
        <v>0.27608915906788245</v>
      </c>
      <c r="O1125" s="2">
        <f t="shared" si="211"/>
        <v>0.30648429584599796</v>
      </c>
      <c r="P1125" s="2">
        <f t="shared" si="212"/>
        <v>5.5511151231257827E-17</v>
      </c>
      <c r="Q1125" s="1">
        <v>824</v>
      </c>
      <c r="R1125" s="1">
        <v>545</v>
      </c>
      <c r="S1125" s="1">
        <v>605</v>
      </c>
      <c r="Z1125" t="s">
        <v>2657</v>
      </c>
      <c r="AA1125" t="e">
        <f>#REF!</f>
        <v>#REF!</v>
      </c>
      <c r="AD1125" s="35">
        <v>33</v>
      </c>
      <c r="AE1125" s="37">
        <v>7</v>
      </c>
      <c r="AF1125" s="37">
        <v>95</v>
      </c>
      <c r="AG1125" s="41">
        <v>30260</v>
      </c>
      <c r="AH1125" s="41">
        <f t="shared" si="205"/>
        <v>33007</v>
      </c>
      <c r="AI1125" t="s">
        <v>918</v>
      </c>
    </row>
    <row r="1126" spans="1:35" hidden="1" outlineLevel="1">
      <c r="A1126" t="s">
        <v>2403</v>
      </c>
      <c r="B1126" s="11" t="s">
        <v>877</v>
      </c>
      <c r="E1126" s="1">
        <f t="shared" si="213"/>
        <v>565</v>
      </c>
      <c r="F1126" s="1">
        <v>281</v>
      </c>
      <c r="G1126" s="1">
        <v>274</v>
      </c>
      <c r="H1126" s="2"/>
      <c r="I1126" s="2">
        <f t="shared" si="204"/>
        <v>0.4849557522123894</v>
      </c>
      <c r="J1126" s="10">
        <f t="shared" si="206"/>
        <v>3</v>
      </c>
      <c r="K1126" s="9">
        <f t="shared" si="207"/>
        <v>2</v>
      </c>
      <c r="L1126" s="8">
        <f t="shared" si="208"/>
        <v>1</v>
      </c>
      <c r="M1126" s="2">
        <f t="shared" si="209"/>
        <v>0.23362831858407079</v>
      </c>
      <c r="N1126" s="2">
        <f t="shared" si="210"/>
        <v>0.31858407079646017</v>
      </c>
      <c r="O1126" s="2">
        <f t="shared" si="211"/>
        <v>0.44778761061946903</v>
      </c>
      <c r="P1126" s="2">
        <f t="shared" si="212"/>
        <v>-5.5511151231257827E-17</v>
      </c>
      <c r="Q1126" s="1">
        <v>132</v>
      </c>
      <c r="R1126" s="1">
        <v>180</v>
      </c>
      <c r="S1126" s="1">
        <v>253</v>
      </c>
      <c r="Z1126" t="s">
        <v>2801</v>
      </c>
      <c r="AA1126" t="e">
        <f>#REF!</f>
        <v>#REF!</v>
      </c>
      <c r="AD1126" s="35">
        <v>33</v>
      </c>
      <c r="AE1126" s="37">
        <v>19</v>
      </c>
      <c r="AF1126" s="37">
        <v>30</v>
      </c>
      <c r="AG1126" s="41">
        <v>30500</v>
      </c>
      <c r="AH1126" s="41">
        <f t="shared" si="205"/>
        <v>33019</v>
      </c>
      <c r="AI1126" t="s">
        <v>918</v>
      </c>
    </row>
    <row r="1127" spans="1:35" hidden="1" outlineLevel="1">
      <c r="A1127" t="s">
        <v>2153</v>
      </c>
      <c r="B1127" s="11" t="s">
        <v>877</v>
      </c>
      <c r="E1127" s="1">
        <f t="shared" si="213"/>
        <v>728</v>
      </c>
      <c r="F1127" s="1">
        <v>459</v>
      </c>
      <c r="G1127" s="1">
        <v>413</v>
      </c>
      <c r="H1127" s="2"/>
      <c r="I1127" s="2">
        <f t="shared" si="204"/>
        <v>0.56730769230769229</v>
      </c>
      <c r="J1127" s="10">
        <f t="shared" si="206"/>
        <v>3</v>
      </c>
      <c r="K1127" s="9">
        <f t="shared" si="207"/>
        <v>2</v>
      </c>
      <c r="L1127" s="8">
        <f t="shared" si="208"/>
        <v>1</v>
      </c>
      <c r="M1127" s="2">
        <f t="shared" si="209"/>
        <v>0.21016483516483517</v>
      </c>
      <c r="N1127" s="2">
        <f t="shared" si="210"/>
        <v>0.26923076923076922</v>
      </c>
      <c r="O1127" s="2">
        <f t="shared" si="211"/>
        <v>0.52060439560439564</v>
      </c>
      <c r="P1127" s="2">
        <f t="shared" si="212"/>
        <v>-1.1102230246251565E-16</v>
      </c>
      <c r="Q1127" s="1">
        <v>153</v>
      </c>
      <c r="R1127" s="1">
        <v>196</v>
      </c>
      <c r="S1127" s="1">
        <v>379</v>
      </c>
      <c r="Z1127" t="s">
        <v>2153</v>
      </c>
      <c r="AA1127" t="e">
        <f>#REF!</f>
        <v>#REF!</v>
      </c>
      <c r="AD1127" s="35">
        <v>33</v>
      </c>
      <c r="AE1127" s="37">
        <v>9</v>
      </c>
      <c r="AF1127" s="37">
        <v>75</v>
      </c>
      <c r="AG1127" s="41">
        <v>30820</v>
      </c>
      <c r="AH1127" s="41">
        <f t="shared" si="205"/>
        <v>33009</v>
      </c>
      <c r="AI1127" t="s">
        <v>918</v>
      </c>
    </row>
    <row r="1128" spans="1:35" hidden="1" outlineLevel="1">
      <c r="A1128" t="s">
        <v>2382</v>
      </c>
      <c r="B1128" s="11" t="s">
        <v>877</v>
      </c>
      <c r="E1128" s="1">
        <f t="shared" si="213"/>
        <v>2234</v>
      </c>
      <c r="F1128" s="1">
        <v>1326</v>
      </c>
      <c r="G1128" s="1">
        <v>1311</v>
      </c>
      <c r="H1128" s="2"/>
      <c r="I1128" s="2">
        <f t="shared" si="204"/>
        <v>0.58683974932855865</v>
      </c>
      <c r="J1128" s="10">
        <f t="shared" si="206"/>
        <v>3</v>
      </c>
      <c r="K1128" s="9">
        <f t="shared" si="207"/>
        <v>2</v>
      </c>
      <c r="L1128" s="8">
        <f t="shared" si="208"/>
        <v>1</v>
      </c>
      <c r="M1128" s="2">
        <f t="shared" si="209"/>
        <v>0.24082363473589974</v>
      </c>
      <c r="N1128" s="2">
        <f t="shared" si="210"/>
        <v>0.30438675022381378</v>
      </c>
      <c r="O1128" s="2">
        <f t="shared" si="211"/>
        <v>0.45478961504028648</v>
      </c>
      <c r="P1128" s="2">
        <f t="shared" si="212"/>
        <v>0</v>
      </c>
      <c r="Q1128" s="1">
        <v>538</v>
      </c>
      <c r="R1128" s="1">
        <v>680</v>
      </c>
      <c r="S1128" s="1">
        <v>1016</v>
      </c>
      <c r="Z1128" t="s">
        <v>2801</v>
      </c>
      <c r="AA1128" t="e">
        <f>#REF!</f>
        <v>#REF!</v>
      </c>
      <c r="AD1128" s="35">
        <v>33</v>
      </c>
      <c r="AE1128" s="37">
        <v>19</v>
      </c>
      <c r="AF1128" s="37">
        <v>35</v>
      </c>
      <c r="AG1128" s="41">
        <v>31220</v>
      </c>
      <c r="AH1128" s="41">
        <f t="shared" si="205"/>
        <v>33019</v>
      </c>
      <c r="AI1128" t="s">
        <v>918</v>
      </c>
    </row>
    <row r="1129" spans="1:35" hidden="1" outlineLevel="1">
      <c r="A1129" t="s">
        <v>913</v>
      </c>
      <c r="B1129" s="11" t="s">
        <v>877</v>
      </c>
      <c r="E1129" s="1">
        <f t="shared" si="213"/>
        <v>1091</v>
      </c>
      <c r="F1129" s="1">
        <v>622</v>
      </c>
      <c r="G1129" s="1">
        <v>611</v>
      </c>
      <c r="H1129" s="2"/>
      <c r="I1129" s="2">
        <f t="shared" si="204"/>
        <v>0.56003666361136573</v>
      </c>
      <c r="J1129" s="10">
        <f t="shared" si="206"/>
        <v>3</v>
      </c>
      <c r="K1129" s="9">
        <f t="shared" si="207"/>
        <v>2</v>
      </c>
      <c r="L1129" s="8">
        <f t="shared" si="208"/>
        <v>1</v>
      </c>
      <c r="M1129" s="2">
        <f t="shared" si="209"/>
        <v>0.25756186984417967</v>
      </c>
      <c r="N1129" s="2">
        <f t="shared" si="210"/>
        <v>0.33272227314390468</v>
      </c>
      <c r="O1129" s="2">
        <f t="shared" si="211"/>
        <v>0.40971585701191565</v>
      </c>
      <c r="P1129" s="2">
        <f t="shared" si="212"/>
        <v>-5.5511151231257827E-17</v>
      </c>
      <c r="Q1129" s="1">
        <v>281</v>
      </c>
      <c r="R1129" s="1">
        <v>363</v>
      </c>
      <c r="S1129" s="1">
        <v>447</v>
      </c>
      <c r="Z1129" t="s">
        <v>1833</v>
      </c>
      <c r="AA1129" t="e">
        <f>#REF!</f>
        <v>#REF!</v>
      </c>
      <c r="AD1129" s="35">
        <v>33</v>
      </c>
      <c r="AE1129" s="37">
        <v>11</v>
      </c>
      <c r="AF1129" s="37">
        <v>45</v>
      </c>
      <c r="AG1129" s="41">
        <v>31540</v>
      </c>
      <c r="AH1129" s="41">
        <f t="shared" si="205"/>
        <v>33011</v>
      </c>
      <c r="AI1129" t="s">
        <v>918</v>
      </c>
    </row>
    <row r="1130" spans="1:35" hidden="1" outlineLevel="1">
      <c r="A1130" t="s">
        <v>2118</v>
      </c>
      <c r="B1130" s="11" t="s">
        <v>877</v>
      </c>
      <c r="E1130" s="1">
        <f t="shared" si="213"/>
        <v>2710</v>
      </c>
      <c r="F1130" s="1">
        <v>1374</v>
      </c>
      <c r="G1130" s="1">
        <v>1367</v>
      </c>
      <c r="H1130" s="2"/>
      <c r="I1130" s="2">
        <f t="shared" si="204"/>
        <v>0.50442804428044286</v>
      </c>
      <c r="J1130" s="10">
        <f t="shared" si="206"/>
        <v>3</v>
      </c>
      <c r="K1130" s="9">
        <f t="shared" si="207"/>
        <v>2</v>
      </c>
      <c r="L1130" s="8">
        <f t="shared" si="208"/>
        <v>1</v>
      </c>
      <c r="M1130" s="2">
        <f t="shared" si="209"/>
        <v>0.2029520295202952</v>
      </c>
      <c r="N1130" s="2">
        <f t="shared" si="210"/>
        <v>0.30922509225092248</v>
      </c>
      <c r="O1130" s="2">
        <f t="shared" si="211"/>
        <v>0.48782287822878229</v>
      </c>
      <c r="P1130" s="2">
        <f t="shared" si="212"/>
        <v>0</v>
      </c>
      <c r="Q1130" s="1">
        <v>550</v>
      </c>
      <c r="R1130" s="1">
        <v>838</v>
      </c>
      <c r="S1130" s="1">
        <v>1322</v>
      </c>
      <c r="Z1130" t="s">
        <v>667</v>
      </c>
      <c r="AA1130" t="e">
        <f>#REF!</f>
        <v>#REF!</v>
      </c>
      <c r="AD1130" s="35">
        <v>33</v>
      </c>
      <c r="AE1130" s="37">
        <v>15</v>
      </c>
      <c r="AF1130" s="37">
        <v>65</v>
      </c>
      <c r="AG1130" s="41">
        <v>31700</v>
      </c>
      <c r="AH1130" s="41">
        <f t="shared" si="205"/>
        <v>33015</v>
      </c>
      <c r="AI1130" t="s">
        <v>918</v>
      </c>
    </row>
    <row r="1131" spans="1:35" hidden="1" outlineLevel="1">
      <c r="A1131" t="s">
        <v>1522</v>
      </c>
      <c r="B1131" s="11" t="s">
        <v>877</v>
      </c>
      <c r="E1131" s="1">
        <f t="shared" si="213"/>
        <v>1</v>
      </c>
      <c r="F1131" s="1">
        <v>1</v>
      </c>
      <c r="G1131" s="1">
        <v>1</v>
      </c>
      <c r="H1131" s="2"/>
      <c r="I1131" s="2">
        <f t="shared" si="204"/>
        <v>1</v>
      </c>
      <c r="J1131" s="10">
        <f t="shared" si="206"/>
        <v>2</v>
      </c>
      <c r="K1131" s="9">
        <f t="shared" si="207"/>
        <v>2</v>
      </c>
      <c r="L1131" s="8">
        <f t="shared" si="208"/>
        <v>1</v>
      </c>
      <c r="M1131" s="2">
        <f t="shared" si="209"/>
        <v>0</v>
      </c>
      <c r="N1131" s="2">
        <f t="shared" si="210"/>
        <v>0</v>
      </c>
      <c r="O1131" s="2">
        <f t="shared" si="211"/>
        <v>1</v>
      </c>
      <c r="P1131" s="2">
        <f t="shared" si="212"/>
        <v>0</v>
      </c>
      <c r="Q1131" s="1">
        <v>0</v>
      </c>
      <c r="R1131" s="1">
        <v>0</v>
      </c>
      <c r="S1131" s="1">
        <v>1</v>
      </c>
      <c r="Z1131" t="s">
        <v>2657</v>
      </c>
      <c r="AA1131" t="e">
        <f>#REF!</f>
        <v>#REF!</v>
      </c>
      <c r="AD1131" s="35">
        <v>33</v>
      </c>
      <c r="AE1131" s="37">
        <v>7</v>
      </c>
      <c r="AF1131" s="37">
        <v>100</v>
      </c>
      <c r="AG1131" s="41">
        <v>31780</v>
      </c>
      <c r="AH1131" s="41">
        <f t="shared" si="205"/>
        <v>33007</v>
      </c>
      <c r="AI1131" t="s">
        <v>429</v>
      </c>
    </row>
    <row r="1132" spans="1:35" hidden="1" outlineLevel="1">
      <c r="A1132" s="11" t="s">
        <v>313</v>
      </c>
      <c r="B1132" s="11" t="s">
        <v>877</v>
      </c>
      <c r="E1132" s="1">
        <f t="shared" si="213"/>
        <v>1230</v>
      </c>
      <c r="F1132" s="1">
        <v>517</v>
      </c>
      <c r="G1132" s="1">
        <v>495</v>
      </c>
      <c r="H1132" s="2"/>
      <c r="I1132" s="2">
        <f t="shared" si="204"/>
        <v>0.40243902439024393</v>
      </c>
      <c r="J1132" s="10">
        <f t="shared" si="206"/>
        <v>2</v>
      </c>
      <c r="K1132" s="9">
        <f t="shared" si="207"/>
        <v>3</v>
      </c>
      <c r="L1132" s="8">
        <f t="shared" si="208"/>
        <v>1</v>
      </c>
      <c r="M1132" s="2">
        <f t="shared" si="209"/>
        <v>0.17642276422764228</v>
      </c>
      <c r="N1132" s="2">
        <f t="shared" si="210"/>
        <v>0.14959349593495935</v>
      </c>
      <c r="O1132" s="2">
        <f t="shared" si="211"/>
        <v>0.67398373983739834</v>
      </c>
      <c r="P1132" s="2">
        <f t="shared" si="212"/>
        <v>1.1102230246251565E-16</v>
      </c>
      <c r="Q1132" s="1">
        <v>217</v>
      </c>
      <c r="R1132" s="1">
        <v>184</v>
      </c>
      <c r="S1132" s="1">
        <v>829</v>
      </c>
      <c r="Z1132" t="s">
        <v>1833</v>
      </c>
      <c r="AA1132" t="e">
        <f>#REF!</f>
        <v>#REF!</v>
      </c>
      <c r="AD1132" s="35">
        <v>33</v>
      </c>
      <c r="AE1132" s="37">
        <v>11</v>
      </c>
      <c r="AF1132" s="37">
        <v>50</v>
      </c>
      <c r="AG1132" s="41">
        <v>31940</v>
      </c>
      <c r="AH1132" s="41">
        <f t="shared" si="205"/>
        <v>33011</v>
      </c>
      <c r="AI1132" t="s">
        <v>918</v>
      </c>
    </row>
    <row r="1133" spans="1:35" hidden="1" outlineLevel="1">
      <c r="A1133" t="s">
        <v>307</v>
      </c>
      <c r="B1133" s="11" t="s">
        <v>877</v>
      </c>
      <c r="E1133" s="1">
        <f t="shared" si="213"/>
        <v>375</v>
      </c>
      <c r="F1133" s="1">
        <v>204</v>
      </c>
      <c r="G1133" s="1">
        <v>200</v>
      </c>
      <c r="H1133" s="2"/>
      <c r="I1133" s="2">
        <f t="shared" si="204"/>
        <v>0.53333333333333333</v>
      </c>
      <c r="J1133" s="10">
        <f t="shared" si="206"/>
        <v>3</v>
      </c>
      <c r="K1133" s="9">
        <f t="shared" si="207"/>
        <v>2</v>
      </c>
      <c r="L1133" s="8">
        <f t="shared" si="208"/>
        <v>1</v>
      </c>
      <c r="M1133" s="2">
        <f t="shared" si="209"/>
        <v>0.11733333333333333</v>
      </c>
      <c r="N1133" s="2">
        <f t="shared" si="210"/>
        <v>0.33333333333333331</v>
      </c>
      <c r="O1133" s="2">
        <f t="shared" si="211"/>
        <v>0.54933333333333334</v>
      </c>
      <c r="P1133" s="2">
        <f t="shared" si="212"/>
        <v>1.1102230246251565E-16</v>
      </c>
      <c r="Q1133" s="1">
        <v>44</v>
      </c>
      <c r="R1133" s="1">
        <v>125</v>
      </c>
      <c r="S1133" s="1">
        <v>206</v>
      </c>
      <c r="Z1133" t="s">
        <v>2153</v>
      </c>
      <c r="AA1133" t="e">
        <f>#REF!</f>
        <v>#REF!</v>
      </c>
      <c r="AD1133" s="35">
        <v>33</v>
      </c>
      <c r="AE1133" s="37">
        <v>9</v>
      </c>
      <c r="AF1133" s="37">
        <v>80</v>
      </c>
      <c r="AG1133" s="41">
        <v>32180</v>
      </c>
      <c r="AH1133" s="41">
        <f t="shared" si="205"/>
        <v>33009</v>
      </c>
      <c r="AI1133" t="s">
        <v>918</v>
      </c>
    </row>
    <row r="1134" spans="1:35" hidden="1" outlineLevel="1">
      <c r="A1134" t="s">
        <v>1731</v>
      </c>
      <c r="B1134" s="11" t="s">
        <v>877</v>
      </c>
      <c r="E1134" s="1">
        <f t="shared" si="213"/>
        <v>126</v>
      </c>
      <c r="F1134" s="1">
        <v>88</v>
      </c>
      <c r="G1134" s="1">
        <v>88</v>
      </c>
      <c r="H1134" s="2"/>
      <c r="I1134" s="2">
        <f t="shared" si="204"/>
        <v>0.69841269841269837</v>
      </c>
      <c r="J1134" s="10">
        <f t="shared" si="206"/>
        <v>3</v>
      </c>
      <c r="K1134" s="9">
        <f t="shared" si="207"/>
        <v>1</v>
      </c>
      <c r="L1134" s="8">
        <f t="shared" si="208"/>
        <v>2</v>
      </c>
      <c r="M1134" s="2">
        <f t="shared" si="209"/>
        <v>7.9365079365079361E-2</v>
      </c>
      <c r="N1134" s="2">
        <f t="shared" si="210"/>
        <v>0.54761904761904767</v>
      </c>
      <c r="O1134" s="2">
        <f t="shared" si="211"/>
        <v>0.37301587301587302</v>
      </c>
      <c r="P1134" s="2">
        <f t="shared" si="212"/>
        <v>0</v>
      </c>
      <c r="Q1134" s="1">
        <v>10</v>
      </c>
      <c r="R1134" s="1">
        <v>69</v>
      </c>
      <c r="S1134" s="1">
        <v>47</v>
      </c>
      <c r="Z1134" t="s">
        <v>2982</v>
      </c>
      <c r="AA1134" t="e">
        <f>#REF!</f>
        <v>#REF!</v>
      </c>
      <c r="AD1134" s="35">
        <v>33</v>
      </c>
      <c r="AE1134" s="37">
        <v>3</v>
      </c>
      <c r="AF1134" s="37">
        <v>45</v>
      </c>
      <c r="AG1134" s="41">
        <v>32500</v>
      </c>
      <c r="AH1134" s="41">
        <f t="shared" si="205"/>
        <v>33003</v>
      </c>
      <c r="AI1134" t="s">
        <v>2737</v>
      </c>
    </row>
    <row r="1135" spans="1:35" hidden="1" outlineLevel="1">
      <c r="A1135" t="s">
        <v>546</v>
      </c>
      <c r="B1135" s="11" t="s">
        <v>877</v>
      </c>
      <c r="E1135" s="1">
        <f t="shared" si="213"/>
        <v>5396</v>
      </c>
      <c r="F1135" s="1">
        <v>2648</v>
      </c>
      <c r="G1135" s="1">
        <v>2597</v>
      </c>
      <c r="H1135" s="2"/>
      <c r="I1135" s="2">
        <f t="shared" si="204"/>
        <v>0.48128243143068938</v>
      </c>
      <c r="J1135" s="10">
        <f t="shared" si="206"/>
        <v>3</v>
      </c>
      <c r="K1135" s="9">
        <f t="shared" si="207"/>
        <v>2</v>
      </c>
      <c r="L1135" s="8">
        <f t="shared" si="208"/>
        <v>1</v>
      </c>
      <c r="M1135" s="2">
        <f t="shared" si="209"/>
        <v>0.22331356560415122</v>
      </c>
      <c r="N1135" s="2">
        <f t="shared" si="210"/>
        <v>0.36286137879911046</v>
      </c>
      <c r="O1135" s="2">
        <f t="shared" si="211"/>
        <v>0.41382505559673832</v>
      </c>
      <c r="P1135" s="2">
        <f t="shared" si="212"/>
        <v>5.5511151231257827E-17</v>
      </c>
      <c r="Q1135" s="1">
        <v>1205</v>
      </c>
      <c r="R1135" s="1">
        <v>1958</v>
      </c>
      <c r="S1135" s="1">
        <v>2233</v>
      </c>
      <c r="Z1135" t="s">
        <v>667</v>
      </c>
      <c r="AA1135" t="e">
        <f>#REF!</f>
        <v>#REF!</v>
      </c>
      <c r="AD1135" s="35">
        <v>33</v>
      </c>
      <c r="AE1135" s="37">
        <v>15</v>
      </c>
      <c r="AF1135" s="37">
        <v>70</v>
      </c>
      <c r="AG1135" s="41">
        <v>32900</v>
      </c>
      <c r="AH1135" s="41">
        <f t="shared" si="205"/>
        <v>33015</v>
      </c>
      <c r="AI1135" t="s">
        <v>918</v>
      </c>
    </row>
    <row r="1136" spans="1:35" hidden="1" outlineLevel="1">
      <c r="A1136" t="s">
        <v>2574</v>
      </c>
      <c r="B1136" s="11" t="s">
        <v>877</v>
      </c>
      <c r="E1136" s="1">
        <f t="shared" si="213"/>
        <v>12232</v>
      </c>
      <c r="F1136" s="1">
        <v>5803</v>
      </c>
      <c r="G1136" s="1">
        <v>5687</v>
      </c>
      <c r="H1136" s="2"/>
      <c r="I1136" s="2">
        <f t="shared" si="204"/>
        <v>0.46492805755395683</v>
      </c>
      <c r="J1136" s="10">
        <f t="shared" si="206"/>
        <v>2</v>
      </c>
      <c r="K1136" s="9">
        <f t="shared" si="207"/>
        <v>3</v>
      </c>
      <c r="L1136" s="8">
        <f t="shared" si="208"/>
        <v>1</v>
      </c>
      <c r="M1136" s="2">
        <f t="shared" si="209"/>
        <v>0.27771419228253763</v>
      </c>
      <c r="N1136" s="2">
        <f t="shared" si="210"/>
        <v>0.27240026160889469</v>
      </c>
      <c r="O1136" s="2">
        <f t="shared" si="211"/>
        <v>0.44988554610856768</v>
      </c>
      <c r="P1136" s="2">
        <f t="shared" si="212"/>
        <v>-5.5511151231257827E-17</v>
      </c>
      <c r="Q1136" s="1">
        <v>3397</v>
      </c>
      <c r="R1136" s="1">
        <v>3332</v>
      </c>
      <c r="S1136" s="1">
        <v>5503</v>
      </c>
      <c r="Z1136" t="s">
        <v>667</v>
      </c>
      <c r="AA1136" t="e">
        <f>#REF!</f>
        <v>#REF!</v>
      </c>
      <c r="AD1136" s="35">
        <v>33</v>
      </c>
      <c r="AE1136" s="37">
        <v>15</v>
      </c>
      <c r="AF1136" s="37">
        <v>75</v>
      </c>
      <c r="AG1136" s="41">
        <v>33060</v>
      </c>
      <c r="AH1136" s="41">
        <f t="shared" si="205"/>
        <v>33015</v>
      </c>
      <c r="AI1136" t="s">
        <v>918</v>
      </c>
    </row>
    <row r="1137" spans="1:35" hidden="1" outlineLevel="1">
      <c r="A1137" t="s">
        <v>115</v>
      </c>
      <c r="B1137" s="11" t="s">
        <v>877</v>
      </c>
      <c r="E1137" s="1">
        <f t="shared" si="213"/>
        <v>1589</v>
      </c>
      <c r="F1137" s="1">
        <v>933</v>
      </c>
      <c r="G1137" s="1">
        <v>877</v>
      </c>
      <c r="H1137" s="2"/>
      <c r="I1137" s="2">
        <f t="shared" si="204"/>
        <v>0.55191944619257394</v>
      </c>
      <c r="J1137" s="10">
        <f t="shared" si="206"/>
        <v>3</v>
      </c>
      <c r="K1137" s="9">
        <f t="shared" si="207"/>
        <v>2</v>
      </c>
      <c r="L1137" s="8">
        <f t="shared" si="208"/>
        <v>1</v>
      </c>
      <c r="M1137" s="2">
        <f t="shared" si="209"/>
        <v>0.13845185651353054</v>
      </c>
      <c r="N1137" s="2">
        <f t="shared" si="210"/>
        <v>0.35871617369414727</v>
      </c>
      <c r="O1137" s="2">
        <f t="shared" si="211"/>
        <v>0.50283196979232225</v>
      </c>
      <c r="P1137" s="2">
        <f t="shared" si="212"/>
        <v>0</v>
      </c>
      <c r="Q1137" s="1">
        <v>220</v>
      </c>
      <c r="R1137" s="1">
        <v>570</v>
      </c>
      <c r="S1137" s="1">
        <v>799</v>
      </c>
      <c r="Z1137" t="s">
        <v>667</v>
      </c>
      <c r="AA1137" t="e">
        <f>#REF!</f>
        <v>#REF!</v>
      </c>
      <c r="AD1137" s="35">
        <v>33</v>
      </c>
      <c r="AE1137" s="37">
        <v>15</v>
      </c>
      <c r="AF1137" s="37">
        <v>80</v>
      </c>
      <c r="AG1137" s="41">
        <v>33460</v>
      </c>
      <c r="AH1137" s="41">
        <f t="shared" si="205"/>
        <v>33015</v>
      </c>
      <c r="AI1137" t="s">
        <v>918</v>
      </c>
    </row>
    <row r="1138" spans="1:35" hidden="1" outlineLevel="1">
      <c r="A1138" t="s">
        <v>2930</v>
      </c>
      <c r="B1138" s="11" t="s">
        <v>877</v>
      </c>
      <c r="E1138" s="1">
        <f t="shared" si="213"/>
        <v>1299</v>
      </c>
      <c r="F1138" s="1">
        <v>919</v>
      </c>
      <c r="G1138" s="1">
        <v>914</v>
      </c>
      <c r="H1138" s="2"/>
      <c r="I1138" s="2">
        <f t="shared" si="204"/>
        <v>0.70361816782140107</v>
      </c>
      <c r="J1138" s="10">
        <f t="shared" si="206"/>
        <v>3</v>
      </c>
      <c r="K1138" s="9">
        <f t="shared" si="207"/>
        <v>2</v>
      </c>
      <c r="L1138" s="8">
        <f t="shared" si="208"/>
        <v>1</v>
      </c>
      <c r="M1138" s="2">
        <f t="shared" si="209"/>
        <v>0.24788298691301</v>
      </c>
      <c r="N1138" s="2">
        <f t="shared" si="210"/>
        <v>0.28560431100846806</v>
      </c>
      <c r="O1138" s="2">
        <f t="shared" si="211"/>
        <v>0.46651270207852191</v>
      </c>
      <c r="P1138" s="2">
        <f t="shared" si="212"/>
        <v>0</v>
      </c>
      <c r="Q1138" s="1">
        <v>322</v>
      </c>
      <c r="R1138" s="1">
        <v>371</v>
      </c>
      <c r="S1138" s="1">
        <v>606</v>
      </c>
      <c r="Z1138" t="s">
        <v>1833</v>
      </c>
      <c r="AA1138" t="e">
        <f>#REF!</f>
        <v>#REF!</v>
      </c>
      <c r="AD1138" s="35">
        <v>33</v>
      </c>
      <c r="AE1138" s="37">
        <v>11</v>
      </c>
      <c r="AF1138" s="37">
        <v>55</v>
      </c>
      <c r="AG1138" s="41">
        <v>33700</v>
      </c>
      <c r="AH1138" s="41">
        <f t="shared" si="205"/>
        <v>33011</v>
      </c>
      <c r="AI1138" t="s">
        <v>918</v>
      </c>
    </row>
    <row r="1139" spans="1:35" hidden="1" outlineLevel="1">
      <c r="A1139" t="s">
        <v>2739</v>
      </c>
      <c r="B1139" s="11" t="s">
        <v>877</v>
      </c>
      <c r="E1139" s="1">
        <f t="shared" si="213"/>
        <v>7971</v>
      </c>
      <c r="F1139" s="1">
        <v>4573</v>
      </c>
      <c r="G1139" s="1">
        <v>4064</v>
      </c>
      <c r="H1139" s="2"/>
      <c r="I1139" s="2">
        <f t="shared" si="204"/>
        <v>0.50984819972399953</v>
      </c>
      <c r="J1139" s="10">
        <f t="shared" si="206"/>
        <v>2</v>
      </c>
      <c r="K1139" s="9">
        <f t="shared" si="207"/>
        <v>3</v>
      </c>
      <c r="L1139" s="8">
        <f t="shared" si="208"/>
        <v>1</v>
      </c>
      <c r="M1139" s="2">
        <f t="shared" si="209"/>
        <v>0.40546982812696025</v>
      </c>
      <c r="N1139" s="2">
        <f t="shared" si="210"/>
        <v>0.15857483377242504</v>
      </c>
      <c r="O1139" s="2">
        <f t="shared" si="211"/>
        <v>0.43595533810061471</v>
      </c>
      <c r="P1139" s="2">
        <f t="shared" si="212"/>
        <v>5.5511151231257827E-17</v>
      </c>
      <c r="Q1139" s="1">
        <v>3232</v>
      </c>
      <c r="R1139" s="1">
        <v>1264</v>
      </c>
      <c r="S1139" s="1">
        <v>3475</v>
      </c>
      <c r="Z1139" t="s">
        <v>2153</v>
      </c>
      <c r="AA1139" t="e">
        <f>#REF!</f>
        <v>#REF!</v>
      </c>
      <c r="AD1139" s="35">
        <v>33</v>
      </c>
      <c r="AE1139" s="37">
        <v>9</v>
      </c>
      <c r="AF1139" s="37">
        <v>85</v>
      </c>
      <c r="AG1139" s="41">
        <v>33860</v>
      </c>
      <c r="AH1139" s="41">
        <f t="shared" si="205"/>
        <v>33009</v>
      </c>
      <c r="AI1139" t="s">
        <v>918</v>
      </c>
    </row>
    <row r="1140" spans="1:35" hidden="1" outlineLevel="1">
      <c r="A1140" t="s">
        <v>1817</v>
      </c>
      <c r="B1140" s="11" t="s">
        <v>877</v>
      </c>
      <c r="E1140" s="1">
        <f t="shared" si="213"/>
        <v>831</v>
      </c>
      <c r="F1140" s="1">
        <v>549</v>
      </c>
      <c r="G1140" s="1">
        <v>547</v>
      </c>
      <c r="H1140" s="2"/>
      <c r="I1140" s="2">
        <f t="shared" si="204"/>
        <v>0.6582430806257521</v>
      </c>
      <c r="J1140" s="10">
        <f t="shared" si="206"/>
        <v>2</v>
      </c>
      <c r="K1140" s="9">
        <f t="shared" si="207"/>
        <v>3</v>
      </c>
      <c r="L1140" s="8">
        <f t="shared" si="208"/>
        <v>1</v>
      </c>
      <c r="M1140" s="2">
        <f t="shared" si="209"/>
        <v>0.24067388688327315</v>
      </c>
      <c r="N1140" s="2">
        <f t="shared" si="210"/>
        <v>0.12755716004813478</v>
      </c>
      <c r="O1140" s="2">
        <f t="shared" si="211"/>
        <v>0.63176895306859204</v>
      </c>
      <c r="P1140" s="2">
        <f t="shared" si="212"/>
        <v>0</v>
      </c>
      <c r="Q1140" s="1">
        <v>200</v>
      </c>
      <c r="R1140" s="1">
        <v>106</v>
      </c>
      <c r="S1140" s="1">
        <v>525</v>
      </c>
      <c r="Z1140" t="s">
        <v>644</v>
      </c>
      <c r="AA1140" t="e">
        <f>#REF!</f>
        <v>#REF!</v>
      </c>
      <c r="AD1140" s="35">
        <v>33</v>
      </c>
      <c r="AE1140" s="37">
        <v>5</v>
      </c>
      <c r="AF1140" s="37">
        <v>30</v>
      </c>
      <c r="AG1140" s="41">
        <v>34420</v>
      </c>
      <c r="AH1140" s="41">
        <f t="shared" si="205"/>
        <v>33005</v>
      </c>
      <c r="AI1140" t="s">
        <v>918</v>
      </c>
    </row>
    <row r="1141" spans="1:35" hidden="1" outlineLevel="1">
      <c r="A1141" t="s">
        <v>1533</v>
      </c>
      <c r="B1141" s="11" t="s">
        <v>877</v>
      </c>
      <c r="E1141" s="1">
        <f t="shared" si="213"/>
        <v>29</v>
      </c>
      <c r="F1141" s="1">
        <v>23</v>
      </c>
      <c r="G1141" s="1">
        <v>22</v>
      </c>
      <c r="H1141" s="2"/>
      <c r="I1141" s="2">
        <f t="shared" si="204"/>
        <v>0.75862068965517238</v>
      </c>
      <c r="J1141" s="10">
        <f t="shared" si="206"/>
        <v>2</v>
      </c>
      <c r="K1141" s="9">
        <f t="shared" si="207"/>
        <v>2</v>
      </c>
      <c r="L1141" s="8">
        <f t="shared" si="208"/>
        <v>1</v>
      </c>
      <c r="M1141" s="2">
        <f t="shared" si="209"/>
        <v>0.27586206896551724</v>
      </c>
      <c r="N1141" s="2">
        <f t="shared" si="210"/>
        <v>0.27586206896551724</v>
      </c>
      <c r="O1141" s="2">
        <f t="shared" si="211"/>
        <v>0.44827586206896552</v>
      </c>
      <c r="P1141" s="2">
        <f t="shared" si="212"/>
        <v>0</v>
      </c>
      <c r="Q1141" s="1">
        <v>8</v>
      </c>
      <c r="R1141" s="1">
        <v>8</v>
      </c>
      <c r="S1141" s="1">
        <v>13</v>
      </c>
      <c r="Z1141" t="s">
        <v>2982</v>
      </c>
      <c r="AA1141" t="e">
        <f>#REF!</f>
        <v>#REF!</v>
      </c>
      <c r="AD1141" s="35">
        <v>33</v>
      </c>
      <c r="AE1141" s="37">
        <v>3</v>
      </c>
      <c r="AF1141" s="37">
        <v>50</v>
      </c>
      <c r="AG1141" s="41">
        <v>34500</v>
      </c>
      <c r="AH1141" s="41">
        <f t="shared" si="205"/>
        <v>33003</v>
      </c>
      <c r="AI1141" t="s">
        <v>918</v>
      </c>
    </row>
    <row r="1142" spans="1:35" hidden="1" outlineLevel="1">
      <c r="A1142" t="s">
        <v>2202</v>
      </c>
      <c r="B1142" s="11" t="s">
        <v>877</v>
      </c>
      <c r="E1142" s="1">
        <f t="shared" si="213"/>
        <v>2414</v>
      </c>
      <c r="F1142" s="1">
        <v>1311</v>
      </c>
      <c r="G1142" s="1">
        <v>1252</v>
      </c>
      <c r="H1142" s="2"/>
      <c r="I1142" s="2">
        <f t="shared" si="204"/>
        <v>0.51864125932062966</v>
      </c>
      <c r="J1142" s="10">
        <f t="shared" si="206"/>
        <v>3</v>
      </c>
      <c r="K1142" s="9">
        <f t="shared" si="207"/>
        <v>1</v>
      </c>
      <c r="L1142" s="8">
        <f t="shared" si="208"/>
        <v>2</v>
      </c>
      <c r="M1142" s="2">
        <f t="shared" si="209"/>
        <v>0.16859983429991715</v>
      </c>
      <c r="N1142" s="2">
        <f t="shared" si="210"/>
        <v>0.47100248550124274</v>
      </c>
      <c r="O1142" s="2">
        <f t="shared" si="211"/>
        <v>0.36039768019884011</v>
      </c>
      <c r="P1142" s="2">
        <f t="shared" si="212"/>
        <v>5.5511151231257827E-17</v>
      </c>
      <c r="Q1142" s="1">
        <v>407</v>
      </c>
      <c r="R1142" s="1">
        <v>1137</v>
      </c>
      <c r="S1142" s="1">
        <v>870</v>
      </c>
      <c r="Z1142" t="s">
        <v>2153</v>
      </c>
      <c r="AA1142" t="e">
        <f>#REF!</f>
        <v>#REF!</v>
      </c>
      <c r="AD1142" s="35">
        <v>33</v>
      </c>
      <c r="AE1142" s="37">
        <v>9</v>
      </c>
      <c r="AF1142" s="37">
        <v>90</v>
      </c>
      <c r="AG1142" s="41">
        <v>34820</v>
      </c>
      <c r="AH1142" s="41">
        <f t="shared" si="205"/>
        <v>33009</v>
      </c>
      <c r="AI1142" t="s">
        <v>918</v>
      </c>
    </row>
    <row r="1143" spans="1:35" hidden="1" outlineLevel="1">
      <c r="A1143" t="s">
        <v>1814</v>
      </c>
      <c r="B1143" s="11" t="s">
        <v>877</v>
      </c>
      <c r="E1143" s="1">
        <f t="shared" si="213"/>
        <v>490</v>
      </c>
      <c r="F1143" s="1">
        <v>313</v>
      </c>
      <c r="G1143" s="1">
        <v>306</v>
      </c>
      <c r="H1143" s="2"/>
      <c r="I1143" s="2">
        <f t="shared" si="204"/>
        <v>0.6244897959183674</v>
      </c>
      <c r="J1143" s="10">
        <f t="shared" si="206"/>
        <v>3</v>
      </c>
      <c r="K1143" s="9">
        <f t="shared" si="207"/>
        <v>1</v>
      </c>
      <c r="L1143" s="8">
        <f t="shared" si="208"/>
        <v>2</v>
      </c>
      <c r="M1143" s="2">
        <f t="shared" si="209"/>
        <v>0.12040816326530612</v>
      </c>
      <c r="N1143" s="2">
        <f t="shared" si="210"/>
        <v>0.46938775510204084</v>
      </c>
      <c r="O1143" s="2">
        <f t="shared" si="211"/>
        <v>0.41020408163265304</v>
      </c>
      <c r="P1143" s="2">
        <f t="shared" si="212"/>
        <v>0</v>
      </c>
      <c r="Q1143" s="1">
        <v>59</v>
      </c>
      <c r="R1143" s="1">
        <v>230</v>
      </c>
      <c r="S1143" s="1">
        <v>201</v>
      </c>
      <c r="Z1143" t="s">
        <v>2153</v>
      </c>
      <c r="AA1143" t="e">
        <f>#REF!</f>
        <v>#REF!</v>
      </c>
      <c r="AD1143" s="35">
        <v>33</v>
      </c>
      <c r="AE1143" s="37">
        <v>9</v>
      </c>
      <c r="AF1143" s="37">
        <v>95</v>
      </c>
      <c r="AG1143" s="41">
        <v>35220</v>
      </c>
      <c r="AH1143" s="41">
        <f t="shared" si="205"/>
        <v>33009</v>
      </c>
      <c r="AI1143" t="s">
        <v>918</v>
      </c>
    </row>
    <row r="1144" spans="1:35" hidden="1" outlineLevel="1">
      <c r="A1144" t="s">
        <v>884</v>
      </c>
      <c r="B1144" s="11" t="s">
        <v>877</v>
      </c>
      <c r="E1144" s="1">
        <f t="shared" si="213"/>
        <v>3049</v>
      </c>
      <c r="F1144" s="1">
        <v>1714</v>
      </c>
      <c r="G1144" s="1">
        <v>1624</v>
      </c>
      <c r="H1144" s="2"/>
      <c r="I1144" s="2">
        <f t="shared" si="204"/>
        <v>0.53263365037717281</v>
      </c>
      <c r="J1144" s="10">
        <f t="shared" si="206"/>
        <v>3</v>
      </c>
      <c r="K1144" s="9">
        <f t="shared" si="207"/>
        <v>2</v>
      </c>
      <c r="L1144" s="8">
        <f t="shared" si="208"/>
        <v>1</v>
      </c>
      <c r="M1144" s="2">
        <f t="shared" si="209"/>
        <v>0.25910134470318136</v>
      </c>
      <c r="N1144" s="2">
        <f t="shared" si="210"/>
        <v>0.28337159724499839</v>
      </c>
      <c r="O1144" s="2">
        <f t="shared" si="211"/>
        <v>0.45752705805182026</v>
      </c>
      <c r="P1144" s="2">
        <f t="shared" si="212"/>
        <v>0</v>
      </c>
      <c r="Q1144" s="1">
        <v>790</v>
      </c>
      <c r="R1144" s="1">
        <v>864</v>
      </c>
      <c r="S1144" s="1">
        <v>1395</v>
      </c>
      <c r="Z1144" t="s">
        <v>2299</v>
      </c>
      <c r="AA1144" t="e">
        <f>#REF!</f>
        <v>#REF!</v>
      </c>
      <c r="AD1144" s="35">
        <v>33</v>
      </c>
      <c r="AE1144" s="37">
        <v>13</v>
      </c>
      <c r="AF1144" s="37">
        <v>65</v>
      </c>
      <c r="AG1144" s="41">
        <v>35540</v>
      </c>
      <c r="AH1144" s="41">
        <f t="shared" si="205"/>
        <v>33013</v>
      </c>
      <c r="AI1144" t="s">
        <v>918</v>
      </c>
    </row>
    <row r="1145" spans="1:35" hidden="1" outlineLevel="1">
      <c r="A1145" t="s">
        <v>1095</v>
      </c>
      <c r="B1145" s="11" t="s">
        <v>877</v>
      </c>
      <c r="E1145" s="1">
        <f t="shared" si="213"/>
        <v>706</v>
      </c>
      <c r="F1145" s="1">
        <v>338</v>
      </c>
      <c r="G1145" s="1">
        <v>330</v>
      </c>
      <c r="H1145" s="2"/>
      <c r="I1145" s="2">
        <f t="shared" si="204"/>
        <v>0.46742209631728043</v>
      </c>
      <c r="J1145" s="10">
        <f t="shared" si="206"/>
        <v>3</v>
      </c>
      <c r="K1145" s="9">
        <f t="shared" si="207"/>
        <v>2</v>
      </c>
      <c r="L1145" s="8">
        <f t="shared" si="208"/>
        <v>1</v>
      </c>
      <c r="M1145" s="2">
        <f t="shared" si="209"/>
        <v>0.13881019830028329</v>
      </c>
      <c r="N1145" s="2">
        <f t="shared" si="210"/>
        <v>0.28895184135977336</v>
      </c>
      <c r="O1145" s="2">
        <f t="shared" si="211"/>
        <v>0.57223796033994334</v>
      </c>
      <c r="P1145" s="2">
        <f t="shared" si="212"/>
        <v>0</v>
      </c>
      <c r="Q1145" s="1">
        <v>98</v>
      </c>
      <c r="R1145" s="1">
        <v>204</v>
      </c>
      <c r="S1145" s="1">
        <v>404</v>
      </c>
      <c r="Z1145" t="s">
        <v>2299</v>
      </c>
      <c r="AA1145" t="e">
        <f>#REF!</f>
        <v>#REF!</v>
      </c>
      <c r="AD1145" s="35">
        <v>33</v>
      </c>
      <c r="AE1145" s="37">
        <v>13</v>
      </c>
      <c r="AF1145" s="37">
        <v>70</v>
      </c>
      <c r="AG1145" s="41">
        <v>35860</v>
      </c>
      <c r="AH1145" s="41">
        <f t="shared" si="205"/>
        <v>33013</v>
      </c>
      <c r="AI1145" t="s">
        <v>918</v>
      </c>
    </row>
    <row r="1146" spans="1:35" hidden="1" outlineLevel="1">
      <c r="A1146" t="s">
        <v>1833</v>
      </c>
      <c r="B1146" s="11" t="s">
        <v>877</v>
      </c>
      <c r="E1146" s="1">
        <f t="shared" si="213"/>
        <v>3592</v>
      </c>
      <c r="F1146" s="1">
        <v>1708</v>
      </c>
      <c r="G1146" s="1">
        <v>1663</v>
      </c>
      <c r="H1146" s="2"/>
      <c r="I1146" s="2">
        <f t="shared" si="204"/>
        <v>0.46297327394209353</v>
      </c>
      <c r="J1146" s="10">
        <f t="shared" si="206"/>
        <v>3</v>
      </c>
      <c r="K1146" s="9">
        <f t="shared" si="207"/>
        <v>2</v>
      </c>
      <c r="L1146" s="8">
        <f t="shared" si="208"/>
        <v>1</v>
      </c>
      <c r="M1146" s="2">
        <f t="shared" si="209"/>
        <v>0.17900890868596883</v>
      </c>
      <c r="N1146" s="2">
        <f t="shared" si="210"/>
        <v>0.28368596881959912</v>
      </c>
      <c r="O1146" s="2">
        <f t="shared" si="211"/>
        <v>0.53730512249443207</v>
      </c>
      <c r="P1146" s="2">
        <f t="shared" si="212"/>
        <v>0</v>
      </c>
      <c r="Q1146" s="1">
        <v>643</v>
      </c>
      <c r="R1146" s="1">
        <v>1019</v>
      </c>
      <c r="S1146" s="1">
        <v>1930</v>
      </c>
      <c r="Z1146" t="s">
        <v>1833</v>
      </c>
      <c r="AA1146" t="e">
        <f>#REF!</f>
        <v>#REF!</v>
      </c>
      <c r="AD1146" s="35">
        <v>33</v>
      </c>
      <c r="AE1146" s="37">
        <v>11</v>
      </c>
      <c r="AF1146" s="37">
        <v>60</v>
      </c>
      <c r="AG1146" s="41">
        <v>36180</v>
      </c>
      <c r="AH1146" s="41">
        <f t="shared" si="205"/>
        <v>33011</v>
      </c>
      <c r="AI1146" t="s">
        <v>918</v>
      </c>
    </row>
    <row r="1147" spans="1:35" hidden="1" outlineLevel="1">
      <c r="A1147" t="s">
        <v>2509</v>
      </c>
      <c r="B1147" s="11" t="s">
        <v>877</v>
      </c>
      <c r="E1147" s="1">
        <f t="shared" si="213"/>
        <v>2415</v>
      </c>
      <c r="F1147" s="1">
        <v>1053</v>
      </c>
      <c r="G1147" s="1">
        <v>1019</v>
      </c>
      <c r="H1147" s="2"/>
      <c r="I1147" s="2">
        <f t="shared" si="204"/>
        <v>0.42194616977225674</v>
      </c>
      <c r="J1147" s="10">
        <f t="shared" si="206"/>
        <v>2</v>
      </c>
      <c r="K1147" s="9">
        <f t="shared" si="207"/>
        <v>3</v>
      </c>
      <c r="L1147" s="8">
        <f t="shared" si="208"/>
        <v>1</v>
      </c>
      <c r="M1147" s="2">
        <f t="shared" si="209"/>
        <v>0.30186335403726711</v>
      </c>
      <c r="N1147" s="2">
        <f t="shared" si="210"/>
        <v>0.2360248447204969</v>
      </c>
      <c r="O1147" s="2">
        <f t="shared" si="211"/>
        <v>0.462111801242236</v>
      </c>
      <c r="P1147" s="2">
        <f t="shared" si="212"/>
        <v>5.5511151231257827E-17</v>
      </c>
      <c r="Q1147" s="1">
        <v>729</v>
      </c>
      <c r="R1147" s="1">
        <v>570</v>
      </c>
      <c r="S1147" s="1">
        <v>1116</v>
      </c>
      <c r="Z1147" t="s">
        <v>644</v>
      </c>
      <c r="AA1147" t="e">
        <f>#REF!</f>
        <v>#REF!</v>
      </c>
      <c r="AD1147" s="35">
        <v>33</v>
      </c>
      <c r="AE1147" s="37">
        <v>5</v>
      </c>
      <c r="AF1147" s="37">
        <v>35</v>
      </c>
      <c r="AG1147" s="41">
        <v>36660</v>
      </c>
      <c r="AH1147" s="41">
        <f t="shared" si="205"/>
        <v>33005</v>
      </c>
      <c r="AI1147" t="s">
        <v>918</v>
      </c>
    </row>
    <row r="1148" spans="1:35" hidden="1" outlineLevel="1">
      <c r="A1148" t="s">
        <v>1458</v>
      </c>
      <c r="B1148" s="11" t="s">
        <v>877</v>
      </c>
      <c r="E1148" s="1">
        <f t="shared" si="213"/>
        <v>1529</v>
      </c>
      <c r="F1148" s="1">
        <v>885</v>
      </c>
      <c r="G1148" s="1">
        <v>862</v>
      </c>
      <c r="H1148" s="2"/>
      <c r="I1148" s="2">
        <f t="shared" si="204"/>
        <v>0.56376716808371485</v>
      </c>
      <c r="J1148" s="10">
        <f t="shared" si="206"/>
        <v>3</v>
      </c>
      <c r="K1148" s="9">
        <f t="shared" si="207"/>
        <v>2</v>
      </c>
      <c r="L1148" s="8">
        <f t="shared" si="208"/>
        <v>1</v>
      </c>
      <c r="M1148" s="2">
        <f t="shared" si="209"/>
        <v>0.22563767168083715</v>
      </c>
      <c r="N1148" s="2">
        <f t="shared" si="210"/>
        <v>0.29103989535644215</v>
      </c>
      <c r="O1148" s="2">
        <f t="shared" si="211"/>
        <v>0.4833224329627207</v>
      </c>
      <c r="P1148" s="2">
        <f t="shared" si="212"/>
        <v>0</v>
      </c>
      <c r="Q1148" s="1">
        <v>345</v>
      </c>
      <c r="R1148" s="1">
        <v>445</v>
      </c>
      <c r="S1148" s="1">
        <v>739</v>
      </c>
      <c r="Z1148" t="s">
        <v>2153</v>
      </c>
      <c r="AA1148" t="e">
        <f>#REF!</f>
        <v>#REF!</v>
      </c>
      <c r="AD1148" s="35">
        <v>33</v>
      </c>
      <c r="AE1148" s="37">
        <v>9</v>
      </c>
      <c r="AF1148" s="37">
        <v>100</v>
      </c>
      <c r="AG1148" s="41">
        <v>36900</v>
      </c>
      <c r="AH1148" s="41">
        <f t="shared" si="205"/>
        <v>33009</v>
      </c>
      <c r="AI1148" t="s">
        <v>918</v>
      </c>
    </row>
    <row r="1149" spans="1:35" hidden="1" outlineLevel="1">
      <c r="A1149" t="s">
        <v>1188</v>
      </c>
      <c r="B1149" s="11" t="s">
        <v>877</v>
      </c>
      <c r="E1149" s="1">
        <f t="shared" si="213"/>
        <v>5075</v>
      </c>
      <c r="F1149" s="1">
        <v>3528</v>
      </c>
      <c r="G1149" s="1">
        <v>3257</v>
      </c>
      <c r="H1149" s="2"/>
      <c r="I1149" s="2">
        <f t="shared" ref="I1149:I1212" si="214">G1149/E1149</f>
        <v>0.64177339901477837</v>
      </c>
      <c r="J1149" s="10">
        <f t="shared" si="206"/>
        <v>3</v>
      </c>
      <c r="K1149" s="9">
        <f t="shared" si="207"/>
        <v>2</v>
      </c>
      <c r="L1149" s="8">
        <f t="shared" si="208"/>
        <v>1</v>
      </c>
      <c r="M1149" s="2">
        <f t="shared" si="209"/>
        <v>0.1787192118226601</v>
      </c>
      <c r="N1149" s="2">
        <f t="shared" si="210"/>
        <v>0.32689655172413795</v>
      </c>
      <c r="O1149" s="2">
        <f t="shared" si="211"/>
        <v>0.49438423645320195</v>
      </c>
      <c r="P1149" s="2">
        <f t="shared" si="212"/>
        <v>-5.5511151231257827E-17</v>
      </c>
      <c r="Q1149" s="1">
        <v>907</v>
      </c>
      <c r="R1149" s="1">
        <v>1659</v>
      </c>
      <c r="S1149" s="1">
        <v>2509</v>
      </c>
      <c r="Z1149" t="s">
        <v>1833</v>
      </c>
      <c r="AA1149" t="e">
        <f>#REF!</f>
        <v>#REF!</v>
      </c>
      <c r="AD1149" s="35">
        <v>33</v>
      </c>
      <c r="AE1149" s="37">
        <v>11</v>
      </c>
      <c r="AF1149" s="37">
        <v>65</v>
      </c>
      <c r="AG1149" s="41">
        <v>37140</v>
      </c>
      <c r="AH1149" s="41">
        <f t="shared" si="205"/>
        <v>33011</v>
      </c>
      <c r="AI1149" t="s">
        <v>918</v>
      </c>
    </row>
    <row r="1150" spans="1:35" hidden="1" outlineLevel="1">
      <c r="A1150" t="s">
        <v>1189</v>
      </c>
      <c r="B1150" s="11" t="s">
        <v>877</v>
      </c>
      <c r="E1150" s="1">
        <f t="shared" si="213"/>
        <v>8060</v>
      </c>
      <c r="F1150" s="1">
        <v>3890</v>
      </c>
      <c r="G1150" s="1">
        <v>3762</v>
      </c>
      <c r="H1150" s="2"/>
      <c r="I1150" s="2">
        <f t="shared" si="214"/>
        <v>0.46674937965260543</v>
      </c>
      <c r="J1150" s="10">
        <f t="shared" si="206"/>
        <v>3</v>
      </c>
      <c r="K1150" s="9">
        <f t="shared" si="207"/>
        <v>1</v>
      </c>
      <c r="L1150" s="8">
        <f t="shared" si="208"/>
        <v>2</v>
      </c>
      <c r="M1150" s="2">
        <f t="shared" si="209"/>
        <v>0.25806451612903225</v>
      </c>
      <c r="N1150" s="2">
        <f t="shared" si="210"/>
        <v>0.39168734491315138</v>
      </c>
      <c r="O1150" s="2">
        <f t="shared" si="211"/>
        <v>0.35024813895781637</v>
      </c>
      <c r="P1150" s="2">
        <f t="shared" si="212"/>
        <v>0</v>
      </c>
      <c r="Q1150" s="1">
        <v>2080</v>
      </c>
      <c r="R1150" s="1">
        <v>3157</v>
      </c>
      <c r="S1150" s="1">
        <v>2823</v>
      </c>
      <c r="Z1150" t="s">
        <v>2299</v>
      </c>
      <c r="AA1150" t="e">
        <f>#REF!</f>
        <v>#REF!</v>
      </c>
      <c r="AD1150" s="35">
        <v>33</v>
      </c>
      <c r="AE1150" s="37">
        <v>13</v>
      </c>
      <c r="AF1150" s="37">
        <v>75</v>
      </c>
      <c r="AG1150" s="41">
        <v>37300</v>
      </c>
      <c r="AH1150" s="41">
        <f t="shared" si="205"/>
        <v>33013</v>
      </c>
      <c r="AI1150" t="s">
        <v>918</v>
      </c>
    </row>
    <row r="1151" spans="1:35" hidden="1" outlineLevel="1">
      <c r="A1151" s="11" t="s">
        <v>1931</v>
      </c>
      <c r="B1151" s="11" t="s">
        <v>877</v>
      </c>
      <c r="E1151" s="1">
        <f t="shared" si="213"/>
        <v>4302</v>
      </c>
      <c r="F1151" s="1">
        <v>2860</v>
      </c>
      <c r="G1151" s="1">
        <v>2827</v>
      </c>
      <c r="H1151" s="2"/>
      <c r="I1151" s="2">
        <f t="shared" si="214"/>
        <v>0.65713621571362157</v>
      </c>
      <c r="J1151" s="10">
        <f t="shared" si="206"/>
        <v>2</v>
      </c>
      <c r="K1151" s="9">
        <f t="shared" si="207"/>
        <v>1</v>
      </c>
      <c r="L1151" s="8">
        <f t="shared" si="208"/>
        <v>3</v>
      </c>
      <c r="M1151" s="2">
        <f t="shared" si="209"/>
        <v>0.33496048349604834</v>
      </c>
      <c r="N1151" s="2">
        <f t="shared" si="210"/>
        <v>0.3475127847512785</v>
      </c>
      <c r="O1151" s="2">
        <f t="shared" si="211"/>
        <v>0.31752673175267315</v>
      </c>
      <c r="P1151" s="2">
        <f t="shared" si="212"/>
        <v>0</v>
      </c>
      <c r="Q1151" s="1">
        <v>1441</v>
      </c>
      <c r="R1151" s="1">
        <v>1495</v>
      </c>
      <c r="S1151" s="1">
        <v>1366</v>
      </c>
      <c r="Z1151" t="s">
        <v>2299</v>
      </c>
      <c r="AA1151" t="e">
        <f>#REF!</f>
        <v>#REF!</v>
      </c>
      <c r="AD1151" s="35">
        <v>33</v>
      </c>
      <c r="AE1151" s="37">
        <v>13</v>
      </c>
      <c r="AF1151" s="37">
        <v>80</v>
      </c>
      <c r="AG1151" s="41">
        <v>37540</v>
      </c>
      <c r="AH1151" s="41">
        <f t="shared" ref="AH1151:AH1214" si="215">AD1151*1000+AE1151</f>
        <v>33013</v>
      </c>
      <c r="AI1151" t="s">
        <v>918</v>
      </c>
    </row>
    <row r="1152" spans="1:35" hidden="1" outlineLevel="1">
      <c r="A1152" t="s">
        <v>1125</v>
      </c>
      <c r="B1152" s="11" t="s">
        <v>877</v>
      </c>
      <c r="E1152" s="1">
        <f t="shared" si="213"/>
        <v>14034</v>
      </c>
      <c r="F1152" s="1">
        <v>6003</v>
      </c>
      <c r="G1152" s="1">
        <v>5884</v>
      </c>
      <c r="H1152" s="2"/>
      <c r="I1152" s="2">
        <f t="shared" si="214"/>
        <v>0.41926749323072537</v>
      </c>
      <c r="J1152" s="10">
        <f t="shared" si="206"/>
        <v>3</v>
      </c>
      <c r="K1152" s="9">
        <f t="shared" si="207"/>
        <v>2</v>
      </c>
      <c r="L1152" s="8">
        <f t="shared" si="208"/>
        <v>1</v>
      </c>
      <c r="M1152" s="2">
        <f t="shared" si="209"/>
        <v>0.24226877583012685</v>
      </c>
      <c r="N1152" s="2">
        <f t="shared" si="210"/>
        <v>0.3030497363545675</v>
      </c>
      <c r="O1152" s="2">
        <f t="shared" si="211"/>
        <v>0.45468148781530571</v>
      </c>
      <c r="P1152" s="2">
        <f t="shared" si="212"/>
        <v>-5.5511151231257827E-17</v>
      </c>
      <c r="Q1152" s="1">
        <v>3400</v>
      </c>
      <c r="R1152" s="1">
        <v>4253</v>
      </c>
      <c r="S1152" s="1">
        <v>6381</v>
      </c>
      <c r="Z1152" t="s">
        <v>1833</v>
      </c>
      <c r="AA1152" t="e">
        <f>#REF!</f>
        <v>#REF!</v>
      </c>
      <c r="AD1152" s="35">
        <v>33</v>
      </c>
      <c r="AE1152" s="37">
        <v>11</v>
      </c>
      <c r="AF1152" s="37">
        <v>70</v>
      </c>
      <c r="AG1152" s="41">
        <v>37940</v>
      </c>
      <c r="AH1152" s="41">
        <f t="shared" si="215"/>
        <v>33011</v>
      </c>
      <c r="AI1152" t="s">
        <v>918</v>
      </c>
    </row>
    <row r="1153" spans="1:35" hidden="1" outlineLevel="1">
      <c r="A1153" t="s">
        <v>534</v>
      </c>
      <c r="B1153" s="11" t="s">
        <v>877</v>
      </c>
      <c r="E1153" s="1">
        <f t="shared" si="213"/>
        <v>793</v>
      </c>
      <c r="F1153" s="1">
        <v>559</v>
      </c>
      <c r="G1153" s="1">
        <v>549</v>
      </c>
      <c r="H1153" s="2"/>
      <c r="I1153" s="2">
        <f t="shared" si="214"/>
        <v>0.69230769230769229</v>
      </c>
      <c r="J1153" s="10">
        <f t="shared" si="206"/>
        <v>3</v>
      </c>
      <c r="K1153" s="9">
        <f t="shared" si="207"/>
        <v>2</v>
      </c>
      <c r="L1153" s="8">
        <f t="shared" si="208"/>
        <v>1</v>
      </c>
      <c r="M1153" s="2">
        <f t="shared" si="209"/>
        <v>0.17654476670870115</v>
      </c>
      <c r="N1153" s="2">
        <f t="shared" si="210"/>
        <v>0.25851197982345525</v>
      </c>
      <c r="O1153" s="2">
        <f t="shared" si="211"/>
        <v>0.56494325346784369</v>
      </c>
      <c r="P1153" s="2">
        <f t="shared" si="212"/>
        <v>-1.1102230246251565E-16</v>
      </c>
      <c r="Q1153" s="1">
        <v>140</v>
      </c>
      <c r="R1153" s="1">
        <v>205</v>
      </c>
      <c r="S1153" s="1">
        <v>448</v>
      </c>
      <c r="Z1153" t="s">
        <v>2982</v>
      </c>
      <c r="AA1153" t="e">
        <f>#REF!</f>
        <v>#REF!</v>
      </c>
      <c r="AD1153" s="35">
        <v>33</v>
      </c>
      <c r="AE1153" s="37">
        <v>3</v>
      </c>
      <c r="AF1153" s="37">
        <v>55</v>
      </c>
      <c r="AG1153" s="41">
        <v>38260</v>
      </c>
      <c r="AH1153" s="41">
        <f t="shared" si="215"/>
        <v>33003</v>
      </c>
      <c r="AI1153" t="s">
        <v>918</v>
      </c>
    </row>
    <row r="1154" spans="1:35" hidden="1" outlineLevel="1">
      <c r="A1154" t="s">
        <v>1190</v>
      </c>
      <c r="B1154" s="11" t="s">
        <v>877</v>
      </c>
      <c r="E1154" s="1">
        <f t="shared" si="213"/>
        <v>3798</v>
      </c>
      <c r="F1154" s="1">
        <v>1882</v>
      </c>
      <c r="G1154" s="1">
        <v>1865</v>
      </c>
      <c r="H1154" s="2"/>
      <c r="I1154" s="2">
        <f t="shared" si="214"/>
        <v>0.49104791995787256</v>
      </c>
      <c r="J1154" s="10">
        <f t="shared" si="206"/>
        <v>3</v>
      </c>
      <c r="K1154" s="9">
        <f t="shared" si="207"/>
        <v>2</v>
      </c>
      <c r="L1154" s="8">
        <f t="shared" si="208"/>
        <v>1</v>
      </c>
      <c r="M1154" s="2">
        <f t="shared" si="209"/>
        <v>0.23038441284886782</v>
      </c>
      <c r="N1154" s="2">
        <f t="shared" si="210"/>
        <v>0.27856766719325959</v>
      </c>
      <c r="O1154" s="2">
        <f t="shared" si="211"/>
        <v>0.49104791995787256</v>
      </c>
      <c r="P1154" s="2">
        <f t="shared" si="212"/>
        <v>5.5511151231257827E-17</v>
      </c>
      <c r="Q1154" s="1">
        <v>875</v>
      </c>
      <c r="R1154" s="1">
        <v>1058</v>
      </c>
      <c r="S1154" s="1">
        <v>1865</v>
      </c>
      <c r="Z1154" t="s">
        <v>644</v>
      </c>
      <c r="AA1154" t="e">
        <f>#REF!</f>
        <v>#REF!</v>
      </c>
      <c r="AD1154" s="35">
        <v>33</v>
      </c>
      <c r="AE1154" s="37">
        <v>5</v>
      </c>
      <c r="AF1154" s="37">
        <v>40</v>
      </c>
      <c r="AG1154" s="41">
        <v>38500</v>
      </c>
      <c r="AH1154" s="41">
        <f t="shared" si="215"/>
        <v>33005</v>
      </c>
      <c r="AI1154" t="s">
        <v>918</v>
      </c>
    </row>
    <row r="1155" spans="1:35" hidden="1" outlineLevel="1">
      <c r="A1155" s="11" t="s">
        <v>708</v>
      </c>
      <c r="B1155" s="11" t="s">
        <v>877</v>
      </c>
      <c r="E1155" s="1">
        <f t="shared" si="213"/>
        <v>699</v>
      </c>
      <c r="F1155" s="1">
        <v>411</v>
      </c>
      <c r="G1155" s="1">
        <v>397</v>
      </c>
      <c r="H1155" s="2"/>
      <c r="I1155" s="2">
        <f t="shared" si="214"/>
        <v>0.5679542203147353</v>
      </c>
      <c r="J1155" s="10">
        <f t="shared" si="206"/>
        <v>3</v>
      </c>
      <c r="K1155" s="9">
        <f t="shared" si="207"/>
        <v>1</v>
      </c>
      <c r="L1155" s="8">
        <f t="shared" si="208"/>
        <v>2</v>
      </c>
      <c r="M1155" s="2">
        <f t="shared" si="209"/>
        <v>0.17024320457796852</v>
      </c>
      <c r="N1155" s="2">
        <f t="shared" si="210"/>
        <v>0.43061516452074394</v>
      </c>
      <c r="O1155" s="2">
        <f t="shared" si="211"/>
        <v>0.39914163090128757</v>
      </c>
      <c r="P1155" s="2">
        <f t="shared" si="212"/>
        <v>0</v>
      </c>
      <c r="Q1155" s="1">
        <v>119</v>
      </c>
      <c r="R1155" s="1">
        <v>301</v>
      </c>
      <c r="S1155" s="1">
        <v>279</v>
      </c>
      <c r="Z1155" t="s">
        <v>2657</v>
      </c>
      <c r="AA1155" t="e">
        <f>#REF!</f>
        <v>#REF!</v>
      </c>
      <c r="AD1155" s="35">
        <v>33</v>
      </c>
      <c r="AE1155" s="37">
        <v>7</v>
      </c>
      <c r="AF1155" s="37">
        <v>110</v>
      </c>
      <c r="AG1155" s="41">
        <v>38820</v>
      </c>
      <c r="AH1155" s="41">
        <f t="shared" si="215"/>
        <v>33007</v>
      </c>
      <c r="AI1155" t="s">
        <v>918</v>
      </c>
    </row>
    <row r="1156" spans="1:35" hidden="1" outlineLevel="1">
      <c r="A1156" t="s">
        <v>825</v>
      </c>
      <c r="B1156" s="11" t="s">
        <v>877</v>
      </c>
      <c r="E1156" s="1">
        <f t="shared" si="213"/>
        <v>16625</v>
      </c>
      <c r="F1156" s="1">
        <v>7817</v>
      </c>
      <c r="G1156" s="1">
        <v>7444</v>
      </c>
      <c r="H1156" s="2"/>
      <c r="I1156" s="2">
        <f t="shared" si="214"/>
        <v>0.44775939849624058</v>
      </c>
      <c r="J1156" s="10">
        <f t="shared" si="206"/>
        <v>2</v>
      </c>
      <c r="K1156" s="9">
        <f t="shared" si="207"/>
        <v>3</v>
      </c>
      <c r="L1156" s="8">
        <f t="shared" si="208"/>
        <v>1</v>
      </c>
      <c r="M1156" s="2">
        <f t="shared" si="209"/>
        <v>0.36204511278195489</v>
      </c>
      <c r="N1156" s="2">
        <f t="shared" si="210"/>
        <v>0.26369924812030077</v>
      </c>
      <c r="O1156" s="2">
        <f t="shared" si="211"/>
        <v>0.37425563909774434</v>
      </c>
      <c r="P1156" s="2">
        <f t="shared" si="212"/>
        <v>5.5511151231257827E-17</v>
      </c>
      <c r="Q1156" s="1">
        <v>6019</v>
      </c>
      <c r="R1156" s="1">
        <v>4384</v>
      </c>
      <c r="S1156" s="1">
        <v>6222</v>
      </c>
      <c r="Z1156" t="s">
        <v>644</v>
      </c>
      <c r="AA1156" t="e">
        <f>#REF!</f>
        <v>#REF!</v>
      </c>
      <c r="AD1156" s="35">
        <v>33</v>
      </c>
      <c r="AE1156" s="37">
        <v>5</v>
      </c>
      <c r="AF1156" s="37">
        <v>45</v>
      </c>
      <c r="AG1156" s="41">
        <v>39300</v>
      </c>
      <c r="AH1156" s="41">
        <f t="shared" si="215"/>
        <v>33005</v>
      </c>
      <c r="AI1156" t="s">
        <v>2943</v>
      </c>
    </row>
    <row r="1157" spans="1:35" hidden="1" outlineLevel="1">
      <c r="A1157" t="s">
        <v>2615</v>
      </c>
      <c r="B1157" s="11" t="s">
        <v>877</v>
      </c>
      <c r="E1157" s="1">
        <f t="shared" si="213"/>
        <v>1554</v>
      </c>
      <c r="F1157" s="1">
        <v>824</v>
      </c>
      <c r="G1157" s="1">
        <v>809</v>
      </c>
      <c r="H1157" s="2"/>
      <c r="I1157" s="2">
        <f t="shared" si="214"/>
        <v>0.52059202059202059</v>
      </c>
      <c r="J1157" s="10">
        <f t="shared" si="206"/>
        <v>3</v>
      </c>
      <c r="K1157" s="9">
        <f t="shared" si="207"/>
        <v>2</v>
      </c>
      <c r="L1157" s="8">
        <f t="shared" si="208"/>
        <v>1</v>
      </c>
      <c r="M1157" s="2">
        <f t="shared" si="209"/>
        <v>0.20205920205920205</v>
      </c>
      <c r="N1157" s="2">
        <f t="shared" si="210"/>
        <v>0.28700128700128702</v>
      </c>
      <c r="O1157" s="2">
        <f t="shared" si="211"/>
        <v>0.51093951093951095</v>
      </c>
      <c r="P1157" s="2">
        <f t="shared" si="212"/>
        <v>0</v>
      </c>
      <c r="Q1157" s="1">
        <v>314</v>
      </c>
      <c r="R1157" s="1">
        <v>446</v>
      </c>
      <c r="S1157" s="1">
        <v>794</v>
      </c>
      <c r="Z1157" t="s">
        <v>667</v>
      </c>
      <c r="AA1157" t="e">
        <f>#REF!</f>
        <v>#REF!</v>
      </c>
      <c r="AD1157" s="35">
        <v>33</v>
      </c>
      <c r="AE1157" s="37">
        <v>15</v>
      </c>
      <c r="AF1157" s="37">
        <v>85</v>
      </c>
      <c r="AG1157" s="41">
        <v>39780</v>
      </c>
      <c r="AH1157" s="41">
        <f t="shared" si="215"/>
        <v>33015</v>
      </c>
      <c r="AI1157" t="s">
        <v>918</v>
      </c>
    </row>
    <row r="1158" spans="1:35" hidden="1" outlineLevel="1">
      <c r="A1158" t="s">
        <v>1787</v>
      </c>
      <c r="B1158" s="11" t="s">
        <v>877</v>
      </c>
      <c r="E1158" s="1">
        <f t="shared" si="213"/>
        <v>3686</v>
      </c>
      <c r="F1158" s="1">
        <v>1773</v>
      </c>
      <c r="G1158" s="1">
        <v>1751</v>
      </c>
      <c r="H1158" s="2"/>
      <c r="I1158" s="2">
        <f t="shared" si="214"/>
        <v>0.47504069451980468</v>
      </c>
      <c r="J1158" s="10">
        <f t="shared" si="206"/>
        <v>3</v>
      </c>
      <c r="K1158" s="9">
        <f t="shared" si="207"/>
        <v>2</v>
      </c>
      <c r="L1158" s="8">
        <f t="shared" si="208"/>
        <v>1</v>
      </c>
      <c r="M1158" s="2">
        <f t="shared" si="209"/>
        <v>0.23602821486706457</v>
      </c>
      <c r="N1158" s="2">
        <f t="shared" si="210"/>
        <v>0.36787845903418337</v>
      </c>
      <c r="O1158" s="2">
        <f t="shared" si="211"/>
        <v>0.39609332609875203</v>
      </c>
      <c r="P1158" s="2">
        <f t="shared" si="212"/>
        <v>0</v>
      </c>
      <c r="Q1158" s="1">
        <v>870</v>
      </c>
      <c r="R1158" s="1">
        <v>1356</v>
      </c>
      <c r="S1158" s="1">
        <v>1460</v>
      </c>
      <c r="Z1158" t="s">
        <v>667</v>
      </c>
      <c r="AA1158" t="e">
        <f>#REF!</f>
        <v>#REF!</v>
      </c>
      <c r="AD1158" s="35">
        <v>33</v>
      </c>
      <c r="AE1158" s="37">
        <v>15</v>
      </c>
      <c r="AF1158" s="37">
        <v>90</v>
      </c>
      <c r="AG1158" s="41">
        <v>40100</v>
      </c>
      <c r="AH1158" s="41">
        <f t="shared" si="215"/>
        <v>33015</v>
      </c>
      <c r="AI1158" t="s">
        <v>918</v>
      </c>
    </row>
    <row r="1159" spans="1:35" hidden="1" outlineLevel="1">
      <c r="A1159" t="s">
        <v>929</v>
      </c>
      <c r="B1159" s="11" t="s">
        <v>877</v>
      </c>
      <c r="E1159" s="1">
        <f t="shared" si="213"/>
        <v>9614</v>
      </c>
      <c r="F1159" s="1">
        <v>5222</v>
      </c>
      <c r="G1159" s="1">
        <v>4868</v>
      </c>
      <c r="H1159" s="2"/>
      <c r="I1159" s="2">
        <f t="shared" si="214"/>
        <v>0.50634491366756817</v>
      </c>
      <c r="J1159" s="10">
        <f t="shared" si="206"/>
        <v>3</v>
      </c>
      <c r="K1159" s="9">
        <f t="shared" si="207"/>
        <v>2</v>
      </c>
      <c r="L1159" s="8">
        <f t="shared" si="208"/>
        <v>1</v>
      </c>
      <c r="M1159" s="2">
        <f t="shared" si="209"/>
        <v>0.24048262949864779</v>
      </c>
      <c r="N1159" s="2">
        <f t="shared" si="210"/>
        <v>0.36218015394216768</v>
      </c>
      <c r="O1159" s="2">
        <f t="shared" si="211"/>
        <v>0.39733721655918453</v>
      </c>
      <c r="P1159" s="2">
        <f t="shared" si="212"/>
        <v>5.5511151231257827E-17</v>
      </c>
      <c r="Q1159" s="1">
        <v>2312</v>
      </c>
      <c r="R1159" s="1">
        <v>3482</v>
      </c>
      <c r="S1159" s="1">
        <v>3820</v>
      </c>
      <c r="Z1159" t="s">
        <v>1672</v>
      </c>
      <c r="AA1159" t="e">
        <f>#REF!</f>
        <v>#REF!</v>
      </c>
      <c r="AD1159" s="35">
        <v>33</v>
      </c>
      <c r="AE1159" s="37">
        <v>1</v>
      </c>
      <c r="AF1159" s="37">
        <v>35</v>
      </c>
      <c r="AG1159" s="41">
        <v>40180</v>
      </c>
      <c r="AH1159" s="41">
        <f t="shared" si="215"/>
        <v>33001</v>
      </c>
      <c r="AI1159" t="s">
        <v>2943</v>
      </c>
    </row>
    <row r="1160" spans="1:35" hidden="1" outlineLevel="1">
      <c r="A1160" t="s">
        <v>2846</v>
      </c>
      <c r="B1160" s="11" t="s">
        <v>877</v>
      </c>
      <c r="E1160" s="1">
        <f t="shared" si="213"/>
        <v>2233</v>
      </c>
      <c r="F1160" s="1">
        <v>1092</v>
      </c>
      <c r="G1160" s="1">
        <v>1060</v>
      </c>
      <c r="H1160" s="2"/>
      <c r="I1160" s="2">
        <f t="shared" si="214"/>
        <v>0.47469771607702643</v>
      </c>
      <c r="J1160" s="10">
        <f t="shared" si="206"/>
        <v>3</v>
      </c>
      <c r="K1160" s="9">
        <f t="shared" si="207"/>
        <v>2</v>
      </c>
      <c r="L1160" s="8">
        <f t="shared" si="208"/>
        <v>1</v>
      </c>
      <c r="M1160" s="2">
        <f t="shared" si="209"/>
        <v>0.20286609941782355</v>
      </c>
      <c r="N1160" s="2">
        <f t="shared" si="210"/>
        <v>0.36005373936408419</v>
      </c>
      <c r="O1160" s="2">
        <f t="shared" si="211"/>
        <v>0.43708016121809223</v>
      </c>
      <c r="P1160" s="2">
        <f t="shared" si="212"/>
        <v>5.5511151231257827E-17</v>
      </c>
      <c r="Q1160" s="1">
        <v>453</v>
      </c>
      <c r="R1160" s="1">
        <v>804</v>
      </c>
      <c r="S1160" s="1">
        <v>976</v>
      </c>
      <c r="Z1160" t="s">
        <v>2657</v>
      </c>
      <c r="AA1160" t="e">
        <f>#REF!</f>
        <v>#REF!</v>
      </c>
      <c r="AD1160" s="35">
        <v>33</v>
      </c>
      <c r="AE1160" s="37">
        <v>7</v>
      </c>
      <c r="AF1160" s="37">
        <v>120</v>
      </c>
      <c r="AG1160" s="41">
        <v>40420</v>
      </c>
      <c r="AH1160" s="41">
        <f t="shared" si="215"/>
        <v>33007</v>
      </c>
      <c r="AI1160" t="s">
        <v>918</v>
      </c>
    </row>
    <row r="1161" spans="1:35" hidden="1" outlineLevel="1">
      <c r="A1161" t="s">
        <v>734</v>
      </c>
      <c r="B1161" s="11" t="s">
        <v>877</v>
      </c>
      <c r="E1161" s="1">
        <f t="shared" si="213"/>
        <v>270</v>
      </c>
      <c r="F1161" s="1">
        <v>173</v>
      </c>
      <c r="G1161" s="1">
        <v>157</v>
      </c>
      <c r="H1161" s="2"/>
      <c r="I1161" s="2">
        <f t="shared" si="214"/>
        <v>0.58148148148148149</v>
      </c>
      <c r="J1161" s="10">
        <f t="shared" si="206"/>
        <v>3</v>
      </c>
      <c r="K1161" s="9">
        <f t="shared" si="207"/>
        <v>2</v>
      </c>
      <c r="L1161" s="8">
        <f t="shared" si="208"/>
        <v>1</v>
      </c>
      <c r="M1161" s="2">
        <f t="shared" si="209"/>
        <v>0.18518518518518517</v>
      </c>
      <c r="N1161" s="2">
        <f t="shared" si="210"/>
        <v>0.30740740740740741</v>
      </c>
      <c r="O1161" s="2">
        <f t="shared" si="211"/>
        <v>0.50740740740740742</v>
      </c>
      <c r="P1161" s="2">
        <f t="shared" si="212"/>
        <v>1.1102230246251565E-16</v>
      </c>
      <c r="Q1161" s="1">
        <v>50</v>
      </c>
      <c r="R1161" s="1">
        <v>83</v>
      </c>
      <c r="S1161" s="1">
        <v>137</v>
      </c>
      <c r="Z1161" t="s">
        <v>2153</v>
      </c>
      <c r="AA1161" t="e">
        <f>#REF!</f>
        <v>#REF!</v>
      </c>
      <c r="AD1161" s="35">
        <v>33</v>
      </c>
      <c r="AE1161" s="37">
        <v>9</v>
      </c>
      <c r="AF1161" s="37">
        <v>105</v>
      </c>
      <c r="AG1161" s="41">
        <v>40660</v>
      </c>
      <c r="AH1161" s="41">
        <f t="shared" si="215"/>
        <v>33009</v>
      </c>
      <c r="AI1161" t="s">
        <v>918</v>
      </c>
    </row>
    <row r="1162" spans="1:35" hidden="1" outlineLevel="1">
      <c r="A1162" t="s">
        <v>1742</v>
      </c>
      <c r="B1162" s="11" t="s">
        <v>877</v>
      </c>
      <c r="E1162" s="1">
        <f t="shared" si="213"/>
        <v>469</v>
      </c>
      <c r="F1162" s="1">
        <v>274</v>
      </c>
      <c r="G1162" s="1">
        <v>263</v>
      </c>
      <c r="H1162" s="2"/>
      <c r="I1162" s="2">
        <f t="shared" si="214"/>
        <v>0.56076759061833692</v>
      </c>
      <c r="J1162" s="10">
        <f t="shared" si="206"/>
        <v>3</v>
      </c>
      <c r="K1162" s="9">
        <f t="shared" si="207"/>
        <v>2</v>
      </c>
      <c r="L1162" s="8">
        <f t="shared" si="208"/>
        <v>1</v>
      </c>
      <c r="M1162" s="2">
        <f t="shared" si="209"/>
        <v>0.20042643923240938</v>
      </c>
      <c r="N1162" s="2">
        <f t="shared" si="210"/>
        <v>0.31343283582089554</v>
      </c>
      <c r="O1162" s="2">
        <f t="shared" si="211"/>
        <v>0.48614072494669508</v>
      </c>
      <c r="P1162" s="2">
        <f t="shared" si="212"/>
        <v>5.5511151231257827E-17</v>
      </c>
      <c r="Q1162" s="1">
        <v>94</v>
      </c>
      <c r="R1162" s="1">
        <v>147</v>
      </c>
      <c r="S1162" s="1">
        <v>228</v>
      </c>
      <c r="Z1162" t="s">
        <v>2801</v>
      </c>
      <c r="AA1162" t="e">
        <f>#REF!</f>
        <v>#REF!</v>
      </c>
      <c r="AD1162" s="35">
        <v>33</v>
      </c>
      <c r="AE1162" s="37">
        <v>19</v>
      </c>
      <c r="AF1162" s="37">
        <v>40</v>
      </c>
      <c r="AG1162" s="41">
        <v>40900</v>
      </c>
      <c r="AH1162" s="41">
        <f t="shared" si="215"/>
        <v>33019</v>
      </c>
      <c r="AI1162" t="s">
        <v>918</v>
      </c>
    </row>
    <row r="1163" spans="1:35" hidden="1" outlineLevel="1">
      <c r="A1163" t="s">
        <v>2284</v>
      </c>
      <c r="B1163" s="11" t="s">
        <v>877</v>
      </c>
      <c r="E1163" s="1">
        <f t="shared" si="213"/>
        <v>8338</v>
      </c>
      <c r="F1163" s="1">
        <v>4228</v>
      </c>
      <c r="G1163" s="1">
        <v>3989</v>
      </c>
      <c r="H1163" s="2"/>
      <c r="I1163" s="2">
        <f t="shared" si="214"/>
        <v>0.4784120892300312</v>
      </c>
      <c r="J1163" s="10">
        <f t="shared" si="206"/>
        <v>2</v>
      </c>
      <c r="K1163" s="9">
        <f t="shared" si="207"/>
        <v>3</v>
      </c>
      <c r="L1163" s="8">
        <f t="shared" si="208"/>
        <v>1</v>
      </c>
      <c r="M1163" s="2">
        <f t="shared" si="209"/>
        <v>0.35727992324298391</v>
      </c>
      <c r="N1163" s="2">
        <f t="shared" si="210"/>
        <v>0.25005996641880546</v>
      </c>
      <c r="O1163" s="2">
        <f t="shared" si="211"/>
        <v>0.39266011033821058</v>
      </c>
      <c r="P1163" s="2">
        <f t="shared" si="212"/>
        <v>0</v>
      </c>
      <c r="Q1163" s="1">
        <v>2979</v>
      </c>
      <c r="R1163" s="1">
        <v>2085</v>
      </c>
      <c r="S1163" s="1">
        <v>3274</v>
      </c>
      <c r="Z1163" t="s">
        <v>2153</v>
      </c>
      <c r="AA1163" t="e">
        <f>#REF!</f>
        <v>#REF!</v>
      </c>
      <c r="AD1163" s="35">
        <v>33</v>
      </c>
      <c r="AE1163" s="37">
        <v>9</v>
      </c>
      <c r="AF1163" s="37">
        <v>110</v>
      </c>
      <c r="AG1163" s="41">
        <v>41300</v>
      </c>
      <c r="AH1163" s="41">
        <f t="shared" si="215"/>
        <v>33009</v>
      </c>
      <c r="AI1163" t="s">
        <v>2943</v>
      </c>
    </row>
    <row r="1164" spans="1:35" hidden="1" outlineLevel="1">
      <c r="A1164" t="s">
        <v>2113</v>
      </c>
      <c r="B1164" s="11" t="s">
        <v>877</v>
      </c>
      <c r="E1164" s="1">
        <f t="shared" si="213"/>
        <v>3053</v>
      </c>
      <c r="F1164" s="1">
        <v>1699</v>
      </c>
      <c r="G1164" s="1">
        <v>1689</v>
      </c>
      <c r="H1164" s="2"/>
      <c r="I1164" s="2">
        <f t="shared" si="214"/>
        <v>0.55322633475270222</v>
      </c>
      <c r="J1164" s="10">
        <f t="shared" si="206"/>
        <v>2</v>
      </c>
      <c r="K1164" s="9">
        <f t="shared" si="207"/>
        <v>3</v>
      </c>
      <c r="L1164" s="8">
        <f t="shared" si="208"/>
        <v>1</v>
      </c>
      <c r="M1164" s="2">
        <f t="shared" si="209"/>
        <v>0.35014739600393058</v>
      </c>
      <c r="N1164" s="2">
        <f t="shared" si="210"/>
        <v>0.246315099901736</v>
      </c>
      <c r="O1164" s="2">
        <f t="shared" si="211"/>
        <v>0.40353750409433342</v>
      </c>
      <c r="P1164" s="2">
        <f t="shared" si="212"/>
        <v>5.5511151231257827E-17</v>
      </c>
      <c r="Q1164" s="1">
        <v>1069</v>
      </c>
      <c r="R1164" s="1">
        <v>752</v>
      </c>
      <c r="S1164" s="1">
        <v>1232</v>
      </c>
      <c r="Z1164" t="s">
        <v>752</v>
      </c>
      <c r="AA1164" t="e">
        <f>#REF!</f>
        <v>#REF!</v>
      </c>
      <c r="AD1164" s="35">
        <v>33</v>
      </c>
      <c r="AE1164" s="37">
        <v>17</v>
      </c>
      <c r="AF1164" s="37">
        <v>25</v>
      </c>
      <c r="AG1164" s="41">
        <v>41460</v>
      </c>
      <c r="AH1164" s="41">
        <f t="shared" si="215"/>
        <v>33017</v>
      </c>
      <c r="AI1164" t="s">
        <v>918</v>
      </c>
    </row>
    <row r="1165" spans="1:35" hidden="1" outlineLevel="1">
      <c r="A1165" t="s">
        <v>1994</v>
      </c>
      <c r="B1165" s="11" t="s">
        <v>877</v>
      </c>
      <c r="E1165" s="1">
        <f t="shared" si="213"/>
        <v>761</v>
      </c>
      <c r="F1165" s="1">
        <v>374</v>
      </c>
      <c r="G1165" s="1">
        <v>362</v>
      </c>
      <c r="H1165" s="2"/>
      <c r="I1165" s="2">
        <f t="shared" si="214"/>
        <v>0.47568988173455978</v>
      </c>
      <c r="J1165" s="10">
        <f t="shared" si="206"/>
        <v>2</v>
      </c>
      <c r="K1165" s="9">
        <f t="shared" si="207"/>
        <v>3</v>
      </c>
      <c r="L1165" s="8">
        <f t="shared" si="208"/>
        <v>1</v>
      </c>
      <c r="M1165" s="2">
        <f t="shared" si="209"/>
        <v>0.2864651773981603</v>
      </c>
      <c r="N1165" s="2">
        <f t="shared" si="210"/>
        <v>0.21419185282522996</v>
      </c>
      <c r="O1165" s="2">
        <f t="shared" si="211"/>
        <v>0.49934296977660975</v>
      </c>
      <c r="P1165" s="2">
        <f t="shared" si="212"/>
        <v>-5.5511151231257827E-17</v>
      </c>
      <c r="Q1165" s="1">
        <v>218</v>
      </c>
      <c r="R1165" s="1">
        <v>163</v>
      </c>
      <c r="S1165" s="1">
        <v>380</v>
      </c>
      <c r="Z1165" t="s">
        <v>2801</v>
      </c>
      <c r="AA1165" t="e">
        <f>#REF!</f>
        <v>#REF!</v>
      </c>
      <c r="AD1165" s="35">
        <v>33</v>
      </c>
      <c r="AE1165" s="37">
        <v>19</v>
      </c>
      <c r="AF1165" s="37">
        <v>45</v>
      </c>
      <c r="AG1165" s="41">
        <v>41700</v>
      </c>
      <c r="AH1165" s="41">
        <f t="shared" si="215"/>
        <v>33019</v>
      </c>
      <c r="AI1165" t="s">
        <v>918</v>
      </c>
    </row>
    <row r="1166" spans="1:35" hidden="1" outlineLevel="1">
      <c r="A1166" s="11" t="s">
        <v>1886</v>
      </c>
      <c r="B1166" s="11" t="s">
        <v>877</v>
      </c>
      <c r="E1166" s="1">
        <f t="shared" si="213"/>
        <v>1078</v>
      </c>
      <c r="F1166" s="1">
        <v>467</v>
      </c>
      <c r="G1166" s="1">
        <v>459</v>
      </c>
      <c r="H1166" s="2"/>
      <c r="I1166" s="2">
        <f t="shared" si="214"/>
        <v>0.42578849721706863</v>
      </c>
      <c r="J1166" s="10">
        <f t="shared" si="206"/>
        <v>3</v>
      </c>
      <c r="K1166" s="9">
        <f t="shared" si="207"/>
        <v>2</v>
      </c>
      <c r="L1166" s="8">
        <f t="shared" si="208"/>
        <v>1</v>
      </c>
      <c r="M1166" s="2">
        <f t="shared" si="209"/>
        <v>0.19480519480519481</v>
      </c>
      <c r="N1166" s="2">
        <f t="shared" si="210"/>
        <v>0.27551020408163263</v>
      </c>
      <c r="O1166" s="2">
        <f t="shared" si="211"/>
        <v>0.5296846011131725</v>
      </c>
      <c r="P1166" s="2">
        <f t="shared" si="212"/>
        <v>1.1102230246251565E-16</v>
      </c>
      <c r="Q1166" s="1">
        <v>210</v>
      </c>
      <c r="R1166" s="1">
        <v>297</v>
      </c>
      <c r="S1166" s="1">
        <v>571</v>
      </c>
      <c r="Z1166" t="s">
        <v>2153</v>
      </c>
      <c r="AA1166" t="e">
        <f>#REF!</f>
        <v>#REF!</v>
      </c>
      <c r="AD1166" s="35">
        <v>33</v>
      </c>
      <c r="AE1166" s="37">
        <v>9</v>
      </c>
      <c r="AF1166" s="37">
        <v>115</v>
      </c>
      <c r="AG1166" s="41">
        <v>41860</v>
      </c>
      <c r="AH1166" s="41">
        <f t="shared" si="215"/>
        <v>33009</v>
      </c>
      <c r="AI1166" t="s">
        <v>918</v>
      </c>
    </row>
    <row r="1167" spans="1:35" hidden="1" outlineLevel="1">
      <c r="A1167" t="s">
        <v>342</v>
      </c>
      <c r="B1167" s="11" t="s">
        <v>877</v>
      </c>
      <c r="E1167" s="1">
        <f t="shared" si="213"/>
        <v>901</v>
      </c>
      <c r="F1167" s="1">
        <v>418</v>
      </c>
      <c r="G1167" s="1">
        <v>410</v>
      </c>
      <c r="H1167" s="2"/>
      <c r="I1167" s="2">
        <f t="shared" si="214"/>
        <v>0.45504994450610431</v>
      </c>
      <c r="J1167" s="10">
        <f t="shared" si="206"/>
        <v>3</v>
      </c>
      <c r="K1167" s="9">
        <f t="shared" si="207"/>
        <v>2</v>
      </c>
      <c r="L1167" s="8">
        <f t="shared" si="208"/>
        <v>1</v>
      </c>
      <c r="M1167" s="2">
        <f t="shared" si="209"/>
        <v>0.17869034406215317</v>
      </c>
      <c r="N1167" s="2">
        <f t="shared" si="210"/>
        <v>0.40066592674805773</v>
      </c>
      <c r="O1167" s="2">
        <f t="shared" si="211"/>
        <v>0.42064372918978915</v>
      </c>
      <c r="P1167" s="2">
        <f t="shared" si="212"/>
        <v>-1.1102230246251565E-16</v>
      </c>
      <c r="Q1167" s="1">
        <v>161</v>
      </c>
      <c r="R1167" s="1">
        <v>361</v>
      </c>
      <c r="S1167" s="1">
        <v>379</v>
      </c>
      <c r="Z1167" t="s">
        <v>2153</v>
      </c>
      <c r="AA1167" t="e">
        <f>#REF!</f>
        <v>#REF!</v>
      </c>
      <c r="AD1167" s="35">
        <v>33</v>
      </c>
      <c r="AE1167" s="37">
        <v>9</v>
      </c>
      <c r="AF1167" s="37">
        <v>120</v>
      </c>
      <c r="AG1167" s="41">
        <v>42020</v>
      </c>
      <c r="AH1167" s="41">
        <f t="shared" si="215"/>
        <v>33009</v>
      </c>
      <c r="AI1167" t="s">
        <v>918</v>
      </c>
    </row>
    <row r="1168" spans="1:35" hidden="1" outlineLevel="1">
      <c r="A1168" t="s">
        <v>1685</v>
      </c>
      <c r="B1168" s="11" t="s">
        <v>877</v>
      </c>
      <c r="E1168" s="1">
        <f t="shared" si="213"/>
        <v>5472</v>
      </c>
      <c r="F1168" s="1">
        <v>2404</v>
      </c>
      <c r="G1168" s="1">
        <v>2268</v>
      </c>
      <c r="H1168" s="2"/>
      <c r="I1168" s="2">
        <f t="shared" si="214"/>
        <v>0.41447368421052633</v>
      </c>
      <c r="J1168" s="10">
        <f t="shared" si="206"/>
        <v>3</v>
      </c>
      <c r="K1168" s="9">
        <f t="shared" si="207"/>
        <v>2</v>
      </c>
      <c r="L1168" s="8">
        <f t="shared" si="208"/>
        <v>1</v>
      </c>
      <c r="M1168" s="2">
        <f t="shared" si="209"/>
        <v>0.18622076023391812</v>
      </c>
      <c r="N1168" s="2">
        <f t="shared" si="210"/>
        <v>0.28399122807017546</v>
      </c>
      <c r="O1168" s="2">
        <f t="shared" si="211"/>
        <v>0.52978801169590639</v>
      </c>
      <c r="P1168" s="2">
        <f t="shared" si="212"/>
        <v>0</v>
      </c>
      <c r="Q1168" s="1">
        <v>1019</v>
      </c>
      <c r="R1168" s="1">
        <v>1554</v>
      </c>
      <c r="S1168" s="1">
        <v>2899</v>
      </c>
      <c r="Z1168" t="s">
        <v>1833</v>
      </c>
      <c r="AA1168" t="e">
        <f>#REF!</f>
        <v>#REF!</v>
      </c>
      <c r="AD1168" s="35">
        <v>33</v>
      </c>
      <c r="AE1168" s="37">
        <v>11</v>
      </c>
      <c r="AF1168" s="37">
        <v>75</v>
      </c>
      <c r="AG1168" s="41">
        <v>42260</v>
      </c>
      <c r="AH1168" s="41">
        <f t="shared" si="215"/>
        <v>33011</v>
      </c>
      <c r="AI1168" t="s">
        <v>918</v>
      </c>
    </row>
    <row r="1169" spans="1:35" hidden="1" outlineLevel="1">
      <c r="A1169" t="s">
        <v>2430</v>
      </c>
      <c r="B1169" s="11" t="s">
        <v>877</v>
      </c>
      <c r="E1169" s="1">
        <f t="shared" si="213"/>
        <v>3837</v>
      </c>
      <c r="F1169" s="1">
        <v>1928</v>
      </c>
      <c r="G1169" s="1">
        <v>1815</v>
      </c>
      <c r="H1169" s="2"/>
      <c r="I1169" s="2">
        <f t="shared" si="214"/>
        <v>0.47302580140734951</v>
      </c>
      <c r="J1169" s="10">
        <f t="shared" ref="J1169:J1232" si="216">RANK(Q1169,Q1169:V1169)</f>
        <v>3</v>
      </c>
      <c r="K1169" s="9">
        <f t="shared" ref="K1169:K1232" si="217">RANK(R1169,Q1169:V1169)</f>
        <v>1</v>
      </c>
      <c r="L1169" s="8">
        <f t="shared" ref="L1169:L1232" si="218">RANK(S1169,Q1169:V1169)</f>
        <v>2</v>
      </c>
      <c r="M1169" s="2">
        <f t="shared" ref="M1169:M1232" si="219">IF(SUM($Q1169:$V1169)=0,"-",Q1169/SUM($Q1169:$V1169))</f>
        <v>0.23403700807922856</v>
      </c>
      <c r="N1169" s="2">
        <f t="shared" ref="N1169:N1232" si="220">IF(SUM($Q1169:$V1169)=0,"-",R1169/SUM($Q1169:$V1169))</f>
        <v>0.38832421162366432</v>
      </c>
      <c r="O1169" s="2">
        <f t="shared" ref="O1169:O1232" si="221">IF(SUM($Q1169:$V1169)=0,"-",S1169/SUM($Q1169:$V1169))</f>
        <v>0.37763878029710712</v>
      </c>
      <c r="P1169" s="2">
        <f t="shared" ref="P1169:P1232" si="222">IF(SUM($Q1169:$V1169)=0,"-",(1-M1169-N1169-O1169))</f>
        <v>0</v>
      </c>
      <c r="Q1169" s="1">
        <v>898</v>
      </c>
      <c r="R1169" s="1">
        <v>1490</v>
      </c>
      <c r="S1169" s="1">
        <v>1449</v>
      </c>
      <c r="Z1169" t="s">
        <v>2153</v>
      </c>
      <c r="AA1169" t="e">
        <f>#REF!</f>
        <v>#REF!</v>
      </c>
      <c r="AD1169" s="35">
        <v>33</v>
      </c>
      <c r="AE1169" s="37">
        <v>9</v>
      </c>
      <c r="AF1169" s="37">
        <v>125</v>
      </c>
      <c r="AG1169" s="41">
        <v>42580</v>
      </c>
      <c r="AH1169" s="41">
        <f t="shared" si="215"/>
        <v>33009</v>
      </c>
      <c r="AI1169" t="s">
        <v>918</v>
      </c>
    </row>
    <row r="1170" spans="1:35" hidden="1" outlineLevel="1">
      <c r="A1170" t="s">
        <v>1670</v>
      </c>
      <c r="B1170" s="11" t="s">
        <v>877</v>
      </c>
      <c r="E1170" s="1">
        <f t="shared" ref="E1170:E1233" si="223">SUM(Q1170:V1170)</f>
        <v>15098</v>
      </c>
      <c r="F1170" s="1">
        <v>6643</v>
      </c>
      <c r="G1170" s="1">
        <v>6579</v>
      </c>
      <c r="H1170" s="2"/>
      <c r="I1170" s="2">
        <f t="shared" si="214"/>
        <v>0.43575307987812956</v>
      </c>
      <c r="J1170" s="10">
        <f t="shared" si="216"/>
        <v>3</v>
      </c>
      <c r="K1170" s="9">
        <f t="shared" si="217"/>
        <v>2</v>
      </c>
      <c r="L1170" s="8">
        <f t="shared" si="218"/>
        <v>1</v>
      </c>
      <c r="M1170" s="2">
        <f t="shared" si="219"/>
        <v>0.24486686978407737</v>
      </c>
      <c r="N1170" s="2">
        <f t="shared" si="220"/>
        <v>0.36084249569479399</v>
      </c>
      <c r="O1170" s="2">
        <f t="shared" si="221"/>
        <v>0.39429063452112861</v>
      </c>
      <c r="P1170" s="2">
        <f t="shared" si="222"/>
        <v>5.5511151231257827E-17</v>
      </c>
      <c r="Q1170" s="1">
        <v>3697</v>
      </c>
      <c r="R1170" s="1">
        <v>5448</v>
      </c>
      <c r="S1170" s="1">
        <v>5953</v>
      </c>
      <c r="Z1170" t="s">
        <v>667</v>
      </c>
      <c r="AA1170" t="e">
        <f>#REF!</f>
        <v>#REF!</v>
      </c>
      <c r="AD1170" s="35">
        <v>33</v>
      </c>
      <c r="AE1170" s="37">
        <v>15</v>
      </c>
      <c r="AF1170" s="37">
        <v>95</v>
      </c>
      <c r="AG1170" s="41">
        <v>43220</v>
      </c>
      <c r="AH1170" s="41">
        <f t="shared" si="215"/>
        <v>33015</v>
      </c>
      <c r="AI1170" t="s">
        <v>918</v>
      </c>
    </row>
    <row r="1171" spans="1:35" hidden="1" outlineLevel="1">
      <c r="A1171" t="s">
        <v>2134</v>
      </c>
      <c r="B1171" s="11" t="s">
        <v>877</v>
      </c>
      <c r="E1171" s="1">
        <f t="shared" si="223"/>
        <v>3267</v>
      </c>
      <c r="F1171" s="1">
        <v>1790</v>
      </c>
      <c r="G1171" s="1">
        <v>1645</v>
      </c>
      <c r="H1171" s="2"/>
      <c r="I1171" s="2">
        <f t="shared" si="214"/>
        <v>0.50352004897459446</v>
      </c>
      <c r="J1171" s="10">
        <f t="shared" si="216"/>
        <v>3</v>
      </c>
      <c r="K1171" s="9">
        <f t="shared" si="217"/>
        <v>2</v>
      </c>
      <c r="L1171" s="8">
        <f t="shared" si="218"/>
        <v>1</v>
      </c>
      <c r="M1171" s="2">
        <f t="shared" si="219"/>
        <v>0.16437098255280075</v>
      </c>
      <c r="N1171" s="2">
        <f t="shared" si="220"/>
        <v>0.34098561371288644</v>
      </c>
      <c r="O1171" s="2">
        <f t="shared" si="221"/>
        <v>0.49464340373431281</v>
      </c>
      <c r="P1171" s="2">
        <f t="shared" si="222"/>
        <v>-5.5511151231257827E-17</v>
      </c>
      <c r="Q1171" s="1">
        <v>537</v>
      </c>
      <c r="R1171" s="1">
        <v>1114</v>
      </c>
      <c r="S1171" s="1">
        <v>1616</v>
      </c>
      <c r="Z1171" t="s">
        <v>2299</v>
      </c>
      <c r="AA1171" t="e">
        <f>#REF!</f>
        <v>#REF!</v>
      </c>
      <c r="AD1171" s="35">
        <v>33</v>
      </c>
      <c r="AE1171" s="37">
        <v>13</v>
      </c>
      <c r="AF1171" s="37">
        <v>85</v>
      </c>
      <c r="AG1171" s="41">
        <v>43380</v>
      </c>
      <c r="AH1171" s="41">
        <f t="shared" si="215"/>
        <v>33013</v>
      </c>
      <c r="AI1171" t="s">
        <v>918</v>
      </c>
    </row>
    <row r="1172" spans="1:35" hidden="1" outlineLevel="1">
      <c r="A1172" t="s">
        <v>2200</v>
      </c>
      <c r="B1172" s="11" t="s">
        <v>877</v>
      </c>
      <c r="E1172" s="1">
        <f t="shared" si="223"/>
        <v>374</v>
      </c>
      <c r="F1172" s="1">
        <v>202</v>
      </c>
      <c r="G1172" s="1">
        <v>200</v>
      </c>
      <c r="H1172" s="2"/>
      <c r="I1172" s="2">
        <f t="shared" si="214"/>
        <v>0.53475935828877008</v>
      </c>
      <c r="J1172" s="10">
        <f t="shared" si="216"/>
        <v>3</v>
      </c>
      <c r="K1172" s="9">
        <f t="shared" si="217"/>
        <v>2</v>
      </c>
      <c r="L1172" s="8">
        <f t="shared" si="218"/>
        <v>1</v>
      </c>
      <c r="M1172" s="2">
        <f t="shared" si="219"/>
        <v>0.1497326203208556</v>
      </c>
      <c r="N1172" s="2">
        <f t="shared" si="220"/>
        <v>0.27272727272727271</v>
      </c>
      <c r="O1172" s="2">
        <f t="shared" si="221"/>
        <v>0.57754010695187163</v>
      </c>
      <c r="P1172" s="2">
        <f t="shared" si="222"/>
        <v>1.1102230246251565E-16</v>
      </c>
      <c r="Q1172" s="1">
        <v>56</v>
      </c>
      <c r="R1172" s="1">
        <v>102</v>
      </c>
      <c r="S1172" s="1">
        <v>216</v>
      </c>
      <c r="Z1172" t="s">
        <v>2153</v>
      </c>
      <c r="AA1172" t="e">
        <f>#REF!</f>
        <v>#REF!</v>
      </c>
      <c r="AD1172" s="35">
        <v>33</v>
      </c>
      <c r="AE1172" s="37">
        <v>9</v>
      </c>
      <c r="AF1172" s="37">
        <v>130</v>
      </c>
      <c r="AG1172" s="41">
        <v>44100</v>
      </c>
      <c r="AH1172" s="41">
        <f t="shared" si="215"/>
        <v>33009</v>
      </c>
      <c r="AI1172" t="s">
        <v>918</v>
      </c>
    </row>
    <row r="1173" spans="1:35" hidden="1" outlineLevel="1">
      <c r="A1173" t="s">
        <v>522</v>
      </c>
      <c r="B1173" s="11" t="s">
        <v>877</v>
      </c>
      <c r="E1173" s="1">
        <f t="shared" si="223"/>
        <v>1354</v>
      </c>
      <c r="F1173" s="1">
        <v>891</v>
      </c>
      <c r="G1173" s="1">
        <v>885</v>
      </c>
      <c r="H1173" s="2"/>
      <c r="I1173" s="2">
        <f t="shared" si="214"/>
        <v>0.65361890694239289</v>
      </c>
      <c r="J1173" s="10">
        <f t="shared" si="216"/>
        <v>2</v>
      </c>
      <c r="K1173" s="9">
        <f t="shared" si="217"/>
        <v>3</v>
      </c>
      <c r="L1173" s="8">
        <f t="shared" si="218"/>
        <v>1</v>
      </c>
      <c r="M1173" s="2">
        <f t="shared" si="219"/>
        <v>0.35672082717872972</v>
      </c>
      <c r="N1173" s="2">
        <f t="shared" si="220"/>
        <v>0.18833087149187591</v>
      </c>
      <c r="O1173" s="2">
        <f t="shared" si="221"/>
        <v>0.4549483013293944</v>
      </c>
      <c r="P1173" s="2">
        <f t="shared" si="222"/>
        <v>5.5511151231257827E-17</v>
      </c>
      <c r="Q1173" s="1">
        <v>483</v>
      </c>
      <c r="R1173" s="1">
        <v>255</v>
      </c>
      <c r="S1173" s="1">
        <v>616</v>
      </c>
      <c r="Z1173" t="s">
        <v>2153</v>
      </c>
      <c r="AA1173" t="e">
        <f>#REF!</f>
        <v>#REF!</v>
      </c>
      <c r="AD1173" s="35">
        <v>33</v>
      </c>
      <c r="AE1173" s="37">
        <v>9</v>
      </c>
      <c r="AF1173" s="37">
        <v>135</v>
      </c>
      <c r="AG1173" s="41">
        <v>44260</v>
      </c>
      <c r="AH1173" s="41">
        <f t="shared" si="215"/>
        <v>33009</v>
      </c>
      <c r="AI1173" t="s">
        <v>918</v>
      </c>
    </row>
    <row r="1174" spans="1:35" hidden="1" outlineLevel="1">
      <c r="A1174" t="s">
        <v>1254</v>
      </c>
      <c r="B1174" s="11" t="s">
        <v>877</v>
      </c>
      <c r="E1174" s="1">
        <f t="shared" si="223"/>
        <v>1187</v>
      </c>
      <c r="F1174" s="1">
        <v>648</v>
      </c>
      <c r="G1174" s="1">
        <v>635</v>
      </c>
      <c r="H1174" s="2"/>
      <c r="I1174" s="2">
        <f t="shared" si="214"/>
        <v>0.53496208930075817</v>
      </c>
      <c r="J1174" s="10">
        <f t="shared" si="216"/>
        <v>3</v>
      </c>
      <c r="K1174" s="9">
        <f t="shared" si="217"/>
        <v>2</v>
      </c>
      <c r="L1174" s="8">
        <f t="shared" si="218"/>
        <v>1</v>
      </c>
      <c r="M1174" s="2">
        <f t="shared" si="219"/>
        <v>0.12973883740522324</v>
      </c>
      <c r="N1174" s="2">
        <f t="shared" si="220"/>
        <v>0.25273799494524007</v>
      </c>
      <c r="O1174" s="2">
        <f t="shared" si="221"/>
        <v>0.61752316764953663</v>
      </c>
      <c r="P1174" s="2">
        <f t="shared" si="222"/>
        <v>0</v>
      </c>
      <c r="Q1174" s="1">
        <v>154</v>
      </c>
      <c r="R1174" s="1">
        <v>300</v>
      </c>
      <c r="S1174" s="1">
        <v>733</v>
      </c>
      <c r="Z1174" t="s">
        <v>1833</v>
      </c>
      <c r="AA1174" t="e">
        <f>#REF!</f>
        <v>#REF!</v>
      </c>
      <c r="AD1174" s="35">
        <v>33</v>
      </c>
      <c r="AE1174" s="37">
        <v>11</v>
      </c>
      <c r="AF1174" s="37">
        <v>80</v>
      </c>
      <c r="AG1174" s="41">
        <v>44580</v>
      </c>
      <c r="AH1174" s="41">
        <f t="shared" si="215"/>
        <v>33011</v>
      </c>
      <c r="AI1174" t="s">
        <v>918</v>
      </c>
    </row>
    <row r="1175" spans="1:35" hidden="1" outlineLevel="1">
      <c r="A1175" t="s">
        <v>344</v>
      </c>
      <c r="B1175" s="11" t="s">
        <v>877</v>
      </c>
      <c r="E1175" s="1">
        <f t="shared" si="223"/>
        <v>1250</v>
      </c>
      <c r="F1175" s="1">
        <v>689</v>
      </c>
      <c r="G1175" s="1">
        <v>683</v>
      </c>
      <c r="H1175" s="2"/>
      <c r="I1175" s="2">
        <f t="shared" si="214"/>
        <v>0.5464</v>
      </c>
      <c r="J1175" s="10">
        <f t="shared" si="216"/>
        <v>2</v>
      </c>
      <c r="K1175" s="9">
        <f t="shared" si="217"/>
        <v>3</v>
      </c>
      <c r="L1175" s="8">
        <f t="shared" si="218"/>
        <v>1</v>
      </c>
      <c r="M1175" s="2">
        <f t="shared" si="219"/>
        <v>0.28079999999999999</v>
      </c>
      <c r="N1175" s="2">
        <f t="shared" si="220"/>
        <v>0.2344</v>
      </c>
      <c r="O1175" s="2">
        <f t="shared" si="221"/>
        <v>0.48480000000000001</v>
      </c>
      <c r="P1175" s="2">
        <f t="shared" si="222"/>
        <v>5.5511151231257827E-17</v>
      </c>
      <c r="Q1175" s="1">
        <v>351</v>
      </c>
      <c r="R1175" s="1">
        <v>293</v>
      </c>
      <c r="S1175" s="1">
        <v>606</v>
      </c>
      <c r="Z1175" t="s">
        <v>752</v>
      </c>
      <c r="AA1175" t="e">
        <f>#REF!</f>
        <v>#REF!</v>
      </c>
      <c r="AD1175" s="35">
        <v>33</v>
      </c>
      <c r="AE1175" s="37">
        <v>17</v>
      </c>
      <c r="AF1175" s="37">
        <v>30</v>
      </c>
      <c r="AG1175" s="41">
        <v>44820</v>
      </c>
      <c r="AH1175" s="41">
        <f t="shared" si="215"/>
        <v>33017</v>
      </c>
      <c r="AI1175" t="s">
        <v>918</v>
      </c>
    </row>
    <row r="1176" spans="1:35" hidden="1" outlineLevel="1">
      <c r="A1176" s="11" t="s">
        <v>745</v>
      </c>
      <c r="B1176" s="11" t="s">
        <v>877</v>
      </c>
      <c r="E1176" s="1">
        <f t="shared" si="223"/>
        <v>1696</v>
      </c>
      <c r="F1176" s="1">
        <v>922</v>
      </c>
      <c r="G1176" s="1">
        <v>913</v>
      </c>
      <c r="H1176" s="2"/>
      <c r="I1176" s="2">
        <f t="shared" si="214"/>
        <v>0.53832547169811318</v>
      </c>
      <c r="J1176" s="10">
        <f t="shared" si="216"/>
        <v>3</v>
      </c>
      <c r="K1176" s="9">
        <f t="shared" si="217"/>
        <v>2</v>
      </c>
      <c r="L1176" s="8">
        <f t="shared" si="218"/>
        <v>1</v>
      </c>
      <c r="M1176" s="2">
        <f t="shared" si="219"/>
        <v>0.16686320754716982</v>
      </c>
      <c r="N1176" s="2">
        <f t="shared" si="220"/>
        <v>0.25943396226415094</v>
      </c>
      <c r="O1176" s="2">
        <f t="shared" si="221"/>
        <v>0.57370283018867929</v>
      </c>
      <c r="P1176" s="2">
        <f t="shared" si="222"/>
        <v>-1.1102230246251565E-16</v>
      </c>
      <c r="Q1176" s="1">
        <v>283</v>
      </c>
      <c r="R1176" s="1">
        <v>440</v>
      </c>
      <c r="S1176" s="1">
        <v>973</v>
      </c>
      <c r="Z1176" t="s">
        <v>2982</v>
      </c>
      <c r="AA1176" t="e">
        <f>#REF!</f>
        <v>#REF!</v>
      </c>
      <c r="AD1176" s="35">
        <v>33</v>
      </c>
      <c r="AE1176" s="37">
        <v>3</v>
      </c>
      <c r="AF1176" s="37">
        <v>60</v>
      </c>
      <c r="AG1176" s="41">
        <v>45060</v>
      </c>
      <c r="AH1176" s="41">
        <f t="shared" si="215"/>
        <v>33003</v>
      </c>
      <c r="AI1176" t="s">
        <v>918</v>
      </c>
    </row>
    <row r="1177" spans="1:35" hidden="1" outlineLevel="1">
      <c r="A1177" t="s">
        <v>135</v>
      </c>
      <c r="B1177" s="11" t="s">
        <v>877</v>
      </c>
      <c r="E1177" s="1">
        <f t="shared" si="223"/>
        <v>58397</v>
      </c>
      <c r="F1177" s="1">
        <v>27260</v>
      </c>
      <c r="G1177" s="1">
        <v>26676</v>
      </c>
      <c r="H1177" s="2"/>
      <c r="I1177" s="2">
        <f t="shared" si="214"/>
        <v>0.45680428789150129</v>
      </c>
      <c r="J1177" s="10">
        <f t="shared" si="216"/>
        <v>1</v>
      </c>
      <c r="K1177" s="9">
        <f t="shared" si="217"/>
        <v>3</v>
      </c>
      <c r="L1177" s="8">
        <f t="shared" si="218"/>
        <v>2</v>
      </c>
      <c r="M1177" s="2">
        <f t="shared" si="219"/>
        <v>0.35847731904036167</v>
      </c>
      <c r="N1177" s="2">
        <f t="shared" si="220"/>
        <v>0.30684795451821156</v>
      </c>
      <c r="O1177" s="2">
        <f t="shared" si="221"/>
        <v>0.33467472644142676</v>
      </c>
      <c r="P1177" s="2">
        <f t="shared" si="222"/>
        <v>5.5511151231257827E-17</v>
      </c>
      <c r="Q1177" s="1">
        <v>20934</v>
      </c>
      <c r="R1177" s="1">
        <v>17919</v>
      </c>
      <c r="S1177" s="1">
        <v>19544</v>
      </c>
      <c r="Z1177" t="s">
        <v>1833</v>
      </c>
      <c r="AA1177" t="e">
        <f>#REF!</f>
        <v>#REF!</v>
      </c>
      <c r="AD1177" s="35">
        <v>33</v>
      </c>
      <c r="AE1177" s="37">
        <v>11</v>
      </c>
      <c r="AF1177" s="37">
        <v>85</v>
      </c>
      <c r="AG1177" s="41">
        <v>45140</v>
      </c>
      <c r="AH1177" s="41">
        <f t="shared" si="215"/>
        <v>33011</v>
      </c>
      <c r="AI1177" t="s">
        <v>2943</v>
      </c>
    </row>
    <row r="1178" spans="1:35" hidden="1" outlineLevel="1">
      <c r="A1178" t="s">
        <v>2484</v>
      </c>
      <c r="B1178" s="11" t="s">
        <v>877</v>
      </c>
      <c r="E1178" s="1">
        <f t="shared" si="223"/>
        <v>1543</v>
      </c>
      <c r="F1178" s="1">
        <v>803</v>
      </c>
      <c r="G1178" s="1">
        <v>793</v>
      </c>
      <c r="H1178" s="2"/>
      <c r="I1178" s="2">
        <f t="shared" si="214"/>
        <v>0.51393389500972131</v>
      </c>
      <c r="J1178" s="10">
        <f t="shared" si="216"/>
        <v>2</v>
      </c>
      <c r="K1178" s="9">
        <f t="shared" si="217"/>
        <v>3</v>
      </c>
      <c r="L1178" s="8">
        <f t="shared" si="218"/>
        <v>1</v>
      </c>
      <c r="M1178" s="2">
        <f t="shared" si="219"/>
        <v>0.32987686325340249</v>
      </c>
      <c r="N1178" s="2">
        <f t="shared" si="220"/>
        <v>0.18340894361633181</v>
      </c>
      <c r="O1178" s="2">
        <f t="shared" si="221"/>
        <v>0.4867141931302657</v>
      </c>
      <c r="P1178" s="2">
        <f t="shared" si="222"/>
        <v>0</v>
      </c>
      <c r="Q1178" s="1">
        <v>509</v>
      </c>
      <c r="R1178" s="1">
        <v>283</v>
      </c>
      <c r="S1178" s="1">
        <v>751</v>
      </c>
      <c r="Z1178" t="s">
        <v>644</v>
      </c>
      <c r="AA1178" t="e">
        <f>#REF!</f>
        <v>#REF!</v>
      </c>
      <c r="AD1178" s="35">
        <v>33</v>
      </c>
      <c r="AE1178" s="37">
        <v>5</v>
      </c>
      <c r="AF1178" s="37">
        <v>50</v>
      </c>
      <c r="AG1178" s="41">
        <v>45460</v>
      </c>
      <c r="AH1178" s="41">
        <f t="shared" si="215"/>
        <v>33005</v>
      </c>
      <c r="AI1178" t="s">
        <v>918</v>
      </c>
    </row>
    <row r="1179" spans="1:35" hidden="1" outlineLevel="1">
      <c r="A1179" t="s">
        <v>345</v>
      </c>
      <c r="B1179" s="11" t="s">
        <v>877</v>
      </c>
      <c r="E1179" s="1">
        <f t="shared" si="223"/>
        <v>589</v>
      </c>
      <c r="F1179" s="1">
        <v>323</v>
      </c>
      <c r="G1179" s="1">
        <v>313</v>
      </c>
      <c r="H1179" s="2"/>
      <c r="I1179" s="2">
        <f t="shared" si="214"/>
        <v>0.53140916808149408</v>
      </c>
      <c r="J1179" s="10">
        <f t="shared" si="216"/>
        <v>3</v>
      </c>
      <c r="K1179" s="9">
        <f t="shared" si="217"/>
        <v>2</v>
      </c>
      <c r="L1179" s="8">
        <f t="shared" si="218"/>
        <v>1</v>
      </c>
      <c r="M1179" s="2">
        <f t="shared" si="219"/>
        <v>0.24448217317487267</v>
      </c>
      <c r="N1179" s="2">
        <f t="shared" si="220"/>
        <v>0.25636672325976229</v>
      </c>
      <c r="O1179" s="2">
        <f t="shared" si="221"/>
        <v>0.49915110356536502</v>
      </c>
      <c r="P1179" s="2">
        <f t="shared" si="222"/>
        <v>5.5511151231257827E-17</v>
      </c>
      <c r="Q1179" s="1">
        <v>144</v>
      </c>
      <c r="R1179" s="1">
        <v>151</v>
      </c>
      <c r="S1179" s="1">
        <v>294</v>
      </c>
      <c r="Z1179" t="s">
        <v>644</v>
      </c>
      <c r="AA1179" t="e">
        <f>#REF!</f>
        <v>#REF!</v>
      </c>
      <c r="AD1179" s="35">
        <v>33</v>
      </c>
      <c r="AE1179" s="37">
        <v>5</v>
      </c>
      <c r="AF1179" s="37">
        <v>55</v>
      </c>
      <c r="AG1179" s="41">
        <v>45700</v>
      </c>
      <c r="AH1179" s="41">
        <f t="shared" si="215"/>
        <v>33005</v>
      </c>
      <c r="AI1179" t="s">
        <v>918</v>
      </c>
    </row>
    <row r="1180" spans="1:35" hidden="1" outlineLevel="1">
      <c r="A1180" t="s">
        <v>869</v>
      </c>
      <c r="B1180" s="11" t="s">
        <v>877</v>
      </c>
      <c r="E1180" s="1">
        <f t="shared" si="223"/>
        <v>933</v>
      </c>
      <c r="F1180" s="1">
        <v>528</v>
      </c>
      <c r="G1180" s="1">
        <v>514</v>
      </c>
      <c r="H1180" s="2"/>
      <c r="I1180" s="2">
        <f t="shared" si="214"/>
        <v>0.55091103965702037</v>
      </c>
      <c r="J1180" s="10">
        <f t="shared" si="216"/>
        <v>3</v>
      </c>
      <c r="K1180" s="9">
        <f t="shared" si="217"/>
        <v>2</v>
      </c>
      <c r="L1180" s="8">
        <f t="shared" si="218"/>
        <v>1</v>
      </c>
      <c r="M1180" s="2">
        <f t="shared" si="219"/>
        <v>0.13504823151125403</v>
      </c>
      <c r="N1180" s="2">
        <f t="shared" si="220"/>
        <v>0.25401929260450162</v>
      </c>
      <c r="O1180" s="2">
        <f t="shared" si="221"/>
        <v>0.61093247588424437</v>
      </c>
      <c r="P1180" s="2">
        <f t="shared" si="222"/>
        <v>0</v>
      </c>
      <c r="Q1180" s="1">
        <v>126</v>
      </c>
      <c r="R1180" s="1">
        <v>237</v>
      </c>
      <c r="S1180" s="1">
        <v>570</v>
      </c>
      <c r="Z1180" t="s">
        <v>1833</v>
      </c>
      <c r="AA1180" t="e">
        <f>#REF!</f>
        <v>#REF!</v>
      </c>
      <c r="AD1180" s="35">
        <v>33</v>
      </c>
      <c r="AE1180" s="37">
        <v>11</v>
      </c>
      <c r="AF1180" s="37">
        <v>90</v>
      </c>
      <c r="AG1180" s="41">
        <v>46260</v>
      </c>
      <c r="AH1180" s="41">
        <f t="shared" si="215"/>
        <v>33011</v>
      </c>
      <c r="AI1180" t="s">
        <v>918</v>
      </c>
    </row>
    <row r="1181" spans="1:35" hidden="1" outlineLevel="1">
      <c r="A1181" t="s">
        <v>1750</v>
      </c>
      <c r="B1181" s="11" t="s">
        <v>877</v>
      </c>
      <c r="E1181" s="1">
        <f t="shared" si="223"/>
        <v>4532</v>
      </c>
      <c r="F1181" s="1">
        <v>2641</v>
      </c>
      <c r="G1181" s="1">
        <v>2416</v>
      </c>
      <c r="H1181" s="2"/>
      <c r="I1181" s="2">
        <f t="shared" si="214"/>
        <v>0.53309796999117387</v>
      </c>
      <c r="J1181" s="10">
        <f t="shared" si="216"/>
        <v>3</v>
      </c>
      <c r="K1181" s="9">
        <f t="shared" si="217"/>
        <v>2</v>
      </c>
      <c r="L1181" s="8">
        <f t="shared" si="218"/>
        <v>1</v>
      </c>
      <c r="M1181" s="2">
        <f t="shared" si="219"/>
        <v>0.17365401588702559</v>
      </c>
      <c r="N1181" s="2">
        <f t="shared" si="220"/>
        <v>0.35657546337157986</v>
      </c>
      <c r="O1181" s="2">
        <f t="shared" si="221"/>
        <v>0.46977052074139453</v>
      </c>
      <c r="P1181" s="2">
        <f t="shared" si="222"/>
        <v>5.5511151231257827E-17</v>
      </c>
      <c r="Q1181" s="1">
        <v>787</v>
      </c>
      <c r="R1181" s="1">
        <v>1616</v>
      </c>
      <c r="S1181" s="1">
        <v>2129</v>
      </c>
      <c r="Z1181" t="s">
        <v>1672</v>
      </c>
      <c r="AA1181" t="e">
        <f>#REF!</f>
        <v>#REF!</v>
      </c>
      <c r="AD1181" s="35">
        <v>33</v>
      </c>
      <c r="AE1181" s="37">
        <v>1</v>
      </c>
      <c r="AF1181" s="37">
        <v>40</v>
      </c>
      <c r="AG1181" s="41">
        <v>47140</v>
      </c>
      <c r="AH1181" s="41">
        <f t="shared" si="215"/>
        <v>33001</v>
      </c>
      <c r="AI1181" t="s">
        <v>918</v>
      </c>
    </row>
    <row r="1182" spans="1:35" hidden="1" outlineLevel="1">
      <c r="A1182" t="s">
        <v>2299</v>
      </c>
      <c r="B1182" s="11" t="s">
        <v>877</v>
      </c>
      <c r="E1182" s="1">
        <f t="shared" si="223"/>
        <v>18725</v>
      </c>
      <c r="F1182" s="1">
        <v>8015</v>
      </c>
      <c r="G1182" s="1">
        <v>7911</v>
      </c>
      <c r="H1182" s="2"/>
      <c r="I1182" s="2">
        <f t="shared" si="214"/>
        <v>0.42248331108144194</v>
      </c>
      <c r="J1182" s="10">
        <f t="shared" si="216"/>
        <v>3</v>
      </c>
      <c r="K1182" s="9">
        <f t="shared" si="217"/>
        <v>2</v>
      </c>
      <c r="L1182" s="8">
        <f t="shared" si="218"/>
        <v>1</v>
      </c>
      <c r="M1182" s="2">
        <f t="shared" si="219"/>
        <v>0.23850467289719626</v>
      </c>
      <c r="N1182" s="2">
        <f t="shared" si="220"/>
        <v>0.35508678237650199</v>
      </c>
      <c r="O1182" s="2">
        <f t="shared" si="221"/>
        <v>0.40640854472630172</v>
      </c>
      <c r="P1182" s="2">
        <f t="shared" si="222"/>
        <v>5.5511151231257827E-17</v>
      </c>
      <c r="Q1182" s="1">
        <v>4466</v>
      </c>
      <c r="R1182" s="1">
        <v>6649</v>
      </c>
      <c r="S1182" s="1">
        <v>7610</v>
      </c>
      <c r="Z1182" t="s">
        <v>1833</v>
      </c>
      <c r="AA1182" t="e">
        <f>#REF!</f>
        <v>#REF!</v>
      </c>
      <c r="AD1182" s="35">
        <v>33</v>
      </c>
      <c r="AE1182" s="37">
        <v>11</v>
      </c>
      <c r="AF1182" s="37">
        <v>95</v>
      </c>
      <c r="AG1182" s="41">
        <v>47540</v>
      </c>
      <c r="AH1182" s="41">
        <f t="shared" si="215"/>
        <v>33011</v>
      </c>
      <c r="AI1182" t="s">
        <v>918</v>
      </c>
    </row>
    <row r="1183" spans="1:35" hidden="1" outlineLevel="1">
      <c r="A1183" t="s">
        <v>964</v>
      </c>
      <c r="B1183" s="11" t="s">
        <v>877</v>
      </c>
      <c r="E1183" s="1">
        <f t="shared" si="223"/>
        <v>960</v>
      </c>
      <c r="F1183" s="1">
        <v>461</v>
      </c>
      <c r="G1183" s="1">
        <v>453</v>
      </c>
      <c r="H1183" s="2"/>
      <c r="I1183" s="2">
        <f t="shared" si="214"/>
        <v>0.47187499999999999</v>
      </c>
      <c r="J1183" s="10">
        <f t="shared" si="216"/>
        <v>3</v>
      </c>
      <c r="K1183" s="9">
        <f t="shared" si="217"/>
        <v>2</v>
      </c>
      <c r="L1183" s="8">
        <f t="shared" si="218"/>
        <v>1</v>
      </c>
      <c r="M1183" s="2">
        <f t="shared" si="219"/>
        <v>0.22395833333333334</v>
      </c>
      <c r="N1183" s="2">
        <f t="shared" si="220"/>
        <v>0.26770833333333333</v>
      </c>
      <c r="O1183" s="2">
        <f t="shared" si="221"/>
        <v>0.5083333333333333</v>
      </c>
      <c r="P1183" s="2">
        <f t="shared" si="222"/>
        <v>0</v>
      </c>
      <c r="Q1183" s="1">
        <v>215</v>
      </c>
      <c r="R1183" s="1">
        <v>257</v>
      </c>
      <c r="S1183" s="1">
        <v>488</v>
      </c>
      <c r="Z1183" t="s">
        <v>752</v>
      </c>
      <c r="AA1183" t="e">
        <f>#REF!</f>
        <v>#REF!</v>
      </c>
      <c r="AD1183" s="35">
        <v>33</v>
      </c>
      <c r="AE1183" s="37">
        <v>17</v>
      </c>
      <c r="AF1183" s="37">
        <v>35</v>
      </c>
      <c r="AG1183" s="41">
        <v>47700</v>
      </c>
      <c r="AH1183" s="41">
        <f t="shared" si="215"/>
        <v>33017</v>
      </c>
      <c r="AI1183" t="s">
        <v>918</v>
      </c>
    </row>
    <row r="1184" spans="1:35" hidden="1" outlineLevel="1">
      <c r="A1184" t="s">
        <v>2003</v>
      </c>
      <c r="B1184" s="11" t="s">
        <v>877</v>
      </c>
      <c r="E1184" s="1">
        <f t="shared" si="223"/>
        <v>838</v>
      </c>
      <c r="F1184" s="1">
        <v>469</v>
      </c>
      <c r="G1184" s="1">
        <v>426</v>
      </c>
      <c r="H1184" s="2"/>
      <c r="I1184" s="2">
        <f t="shared" si="214"/>
        <v>0.50835322195704058</v>
      </c>
      <c r="J1184" s="10">
        <f t="shared" si="216"/>
        <v>2</v>
      </c>
      <c r="K1184" s="9">
        <f t="shared" si="217"/>
        <v>3</v>
      </c>
      <c r="L1184" s="8">
        <f t="shared" si="218"/>
        <v>1</v>
      </c>
      <c r="M1184" s="2">
        <f t="shared" si="219"/>
        <v>0.26610978520286394</v>
      </c>
      <c r="N1184" s="2">
        <f t="shared" si="220"/>
        <v>0.26014319809069214</v>
      </c>
      <c r="O1184" s="2">
        <f t="shared" si="221"/>
        <v>0.47374701670644392</v>
      </c>
      <c r="P1184" s="2">
        <f t="shared" si="222"/>
        <v>-5.5511151231257827E-17</v>
      </c>
      <c r="Q1184" s="1">
        <v>223</v>
      </c>
      <c r="R1184" s="1">
        <v>218</v>
      </c>
      <c r="S1184" s="1">
        <v>397</v>
      </c>
      <c r="Z1184" t="s">
        <v>2657</v>
      </c>
      <c r="AA1184" t="e">
        <f>#REF!</f>
        <v>#REF!</v>
      </c>
      <c r="AD1184" s="35">
        <v>33</v>
      </c>
      <c r="AE1184" s="37">
        <v>7</v>
      </c>
      <c r="AF1184" s="37">
        <v>135</v>
      </c>
      <c r="AG1184" s="41">
        <v>47860</v>
      </c>
      <c r="AH1184" s="41">
        <f t="shared" si="215"/>
        <v>33007</v>
      </c>
      <c r="AI1184" t="s">
        <v>918</v>
      </c>
    </row>
    <row r="1185" spans="1:35" hidden="1" outlineLevel="1">
      <c r="A1185" t="s">
        <v>1207</v>
      </c>
      <c r="B1185" s="11" t="s">
        <v>877</v>
      </c>
      <c r="E1185" s="1">
        <f t="shared" si="223"/>
        <v>10287</v>
      </c>
      <c r="F1185" s="1">
        <v>4339</v>
      </c>
      <c r="G1185" s="1">
        <v>4276</v>
      </c>
      <c r="H1185" s="2"/>
      <c r="I1185" s="2">
        <f t="shared" si="214"/>
        <v>0.41567026343929231</v>
      </c>
      <c r="J1185" s="10">
        <f t="shared" si="216"/>
        <v>3</v>
      </c>
      <c r="K1185" s="9">
        <f t="shared" si="217"/>
        <v>2</v>
      </c>
      <c r="L1185" s="8">
        <f t="shared" si="218"/>
        <v>1</v>
      </c>
      <c r="M1185" s="2">
        <f t="shared" si="219"/>
        <v>0.20919607271313309</v>
      </c>
      <c r="N1185" s="2">
        <f t="shared" si="220"/>
        <v>0.32244580538543793</v>
      </c>
      <c r="O1185" s="2">
        <f t="shared" si="221"/>
        <v>0.468358121901429</v>
      </c>
      <c r="P1185" s="2">
        <f t="shared" si="222"/>
        <v>-5.5511151231257827E-17</v>
      </c>
      <c r="Q1185" s="1">
        <v>2152</v>
      </c>
      <c r="R1185" s="1">
        <v>3317</v>
      </c>
      <c r="S1185" s="1">
        <v>4818</v>
      </c>
      <c r="Z1185" t="s">
        <v>1833</v>
      </c>
      <c r="AA1185" t="e">
        <f>#REF!</f>
        <v>#REF!</v>
      </c>
      <c r="AD1185" s="35">
        <v>33</v>
      </c>
      <c r="AE1185" s="37">
        <v>11</v>
      </c>
      <c r="AF1185" s="37">
        <v>100</v>
      </c>
      <c r="AG1185" s="41">
        <v>48020</v>
      </c>
      <c r="AH1185" s="41">
        <f t="shared" si="215"/>
        <v>33011</v>
      </c>
      <c r="AI1185" t="s">
        <v>918</v>
      </c>
    </row>
    <row r="1186" spans="1:35" hidden="1" outlineLevel="1">
      <c r="A1186" t="s">
        <v>1484</v>
      </c>
      <c r="B1186" s="11" t="s">
        <v>877</v>
      </c>
      <c r="E1186" s="1">
        <f t="shared" si="223"/>
        <v>18</v>
      </c>
      <c r="F1186" s="1">
        <v>11</v>
      </c>
      <c r="G1186" s="1">
        <v>10</v>
      </c>
      <c r="H1186" s="2"/>
      <c r="I1186" s="2">
        <f t="shared" si="214"/>
        <v>0.55555555555555558</v>
      </c>
      <c r="J1186" s="10">
        <f t="shared" si="216"/>
        <v>3</v>
      </c>
      <c r="K1186" s="9">
        <f t="shared" si="217"/>
        <v>2</v>
      </c>
      <c r="L1186" s="8">
        <f t="shared" si="218"/>
        <v>1</v>
      </c>
      <c r="M1186" s="2">
        <f t="shared" si="219"/>
        <v>0.1111111111111111</v>
      </c>
      <c r="N1186" s="2">
        <f t="shared" si="220"/>
        <v>0.22222222222222221</v>
      </c>
      <c r="O1186" s="2">
        <f t="shared" si="221"/>
        <v>0.66666666666666663</v>
      </c>
      <c r="P1186" s="2">
        <f t="shared" si="222"/>
        <v>0</v>
      </c>
      <c r="Q1186" s="1">
        <v>2</v>
      </c>
      <c r="R1186" s="1">
        <v>4</v>
      </c>
      <c r="S1186" s="1">
        <v>12</v>
      </c>
      <c r="Z1186" t="s">
        <v>2657</v>
      </c>
      <c r="AA1186" t="e">
        <f>#REF!</f>
        <v>#REF!</v>
      </c>
      <c r="AD1186" s="35">
        <v>33</v>
      </c>
      <c r="AE1186" s="37">
        <v>7</v>
      </c>
      <c r="AF1186" s="37">
        <v>140</v>
      </c>
      <c r="AG1186" s="41">
        <v>48260</v>
      </c>
      <c r="AH1186" s="41">
        <f t="shared" si="215"/>
        <v>33007</v>
      </c>
      <c r="AI1186" t="s">
        <v>1718</v>
      </c>
    </row>
    <row r="1187" spans="1:35" hidden="1" outlineLevel="1">
      <c r="A1187" t="s">
        <v>1888</v>
      </c>
      <c r="B1187" s="11" t="s">
        <v>877</v>
      </c>
      <c r="E1187" s="1">
        <f t="shared" si="223"/>
        <v>2728</v>
      </c>
      <c r="F1187" s="1">
        <v>1187</v>
      </c>
      <c r="G1187" s="1">
        <v>1178</v>
      </c>
      <c r="H1187" s="2"/>
      <c r="I1187" s="2">
        <f t="shared" si="214"/>
        <v>0.43181818181818182</v>
      </c>
      <c r="J1187" s="10">
        <f t="shared" si="216"/>
        <v>3</v>
      </c>
      <c r="K1187" s="9">
        <f t="shared" si="217"/>
        <v>2</v>
      </c>
      <c r="L1187" s="8">
        <f t="shared" si="218"/>
        <v>1</v>
      </c>
      <c r="M1187" s="2">
        <f t="shared" si="219"/>
        <v>0.23826979472140764</v>
      </c>
      <c r="N1187" s="2">
        <f t="shared" si="220"/>
        <v>0.28115835777126097</v>
      </c>
      <c r="O1187" s="2">
        <f t="shared" si="221"/>
        <v>0.4805718475073314</v>
      </c>
      <c r="P1187" s="2">
        <f t="shared" si="222"/>
        <v>0</v>
      </c>
      <c r="Q1187" s="1">
        <v>650</v>
      </c>
      <c r="R1187" s="1">
        <v>767</v>
      </c>
      <c r="S1187" s="1">
        <v>1311</v>
      </c>
      <c r="Z1187" t="s">
        <v>752</v>
      </c>
      <c r="AA1187" t="e">
        <f>#REF!</f>
        <v>#REF!</v>
      </c>
      <c r="AD1187" s="35">
        <v>33</v>
      </c>
      <c r="AE1187" s="37">
        <v>17</v>
      </c>
      <c r="AF1187" s="37">
        <v>40</v>
      </c>
      <c r="AG1187" s="41">
        <v>48660</v>
      </c>
      <c r="AH1187" s="41">
        <f t="shared" si="215"/>
        <v>33017</v>
      </c>
      <c r="AI1187" t="s">
        <v>918</v>
      </c>
    </row>
    <row r="1188" spans="1:35" hidden="1" outlineLevel="1">
      <c r="A1188" t="s">
        <v>2005</v>
      </c>
      <c r="B1188" s="11" t="s">
        <v>877</v>
      </c>
      <c r="E1188" s="1">
        <f t="shared" si="223"/>
        <v>568</v>
      </c>
      <c r="F1188" s="1">
        <v>335</v>
      </c>
      <c r="G1188" s="1">
        <v>326</v>
      </c>
      <c r="H1188" s="2"/>
      <c r="I1188" s="2">
        <f t="shared" si="214"/>
        <v>0.573943661971831</v>
      </c>
      <c r="J1188" s="10">
        <f t="shared" si="216"/>
        <v>3</v>
      </c>
      <c r="K1188" s="9">
        <f t="shared" si="217"/>
        <v>1</v>
      </c>
      <c r="L1188" s="8">
        <f t="shared" si="218"/>
        <v>2</v>
      </c>
      <c r="M1188" s="2">
        <f t="shared" si="219"/>
        <v>0.14788732394366197</v>
      </c>
      <c r="N1188" s="2">
        <f t="shared" si="220"/>
        <v>0.44718309859154931</v>
      </c>
      <c r="O1188" s="2">
        <f t="shared" si="221"/>
        <v>0.40492957746478875</v>
      </c>
      <c r="P1188" s="2">
        <f t="shared" si="222"/>
        <v>-5.5511151231257827E-17</v>
      </c>
      <c r="Q1188" s="1">
        <v>84</v>
      </c>
      <c r="R1188" s="1">
        <v>254</v>
      </c>
      <c r="S1188" s="1">
        <v>230</v>
      </c>
      <c r="Z1188" t="s">
        <v>2153</v>
      </c>
      <c r="AA1188" t="e">
        <f>#REF!</f>
        <v>#REF!</v>
      </c>
      <c r="AD1188" s="35">
        <v>33</v>
      </c>
      <c r="AE1188" s="37">
        <v>9</v>
      </c>
      <c r="AF1188" s="37">
        <v>140</v>
      </c>
      <c r="AG1188" s="41">
        <v>48980</v>
      </c>
      <c r="AH1188" s="41">
        <f t="shared" si="215"/>
        <v>33009</v>
      </c>
      <c r="AI1188" t="s">
        <v>918</v>
      </c>
    </row>
    <row r="1189" spans="1:35" hidden="1" outlineLevel="1">
      <c r="A1189" t="s">
        <v>1479</v>
      </c>
      <c r="B1189" s="11" t="s">
        <v>877</v>
      </c>
      <c r="E1189" s="1">
        <f t="shared" si="223"/>
        <v>1729</v>
      </c>
      <c r="F1189" s="1">
        <v>935</v>
      </c>
      <c r="G1189" s="1">
        <v>918</v>
      </c>
      <c r="H1189" s="2"/>
      <c r="I1189" s="2">
        <f t="shared" si="214"/>
        <v>0.53094274146905729</v>
      </c>
      <c r="J1189" s="10">
        <f t="shared" si="216"/>
        <v>3</v>
      </c>
      <c r="K1189" s="9">
        <f t="shared" si="217"/>
        <v>2</v>
      </c>
      <c r="L1189" s="8">
        <f t="shared" si="218"/>
        <v>1</v>
      </c>
      <c r="M1189" s="2">
        <f t="shared" si="219"/>
        <v>0.21399652978600348</v>
      </c>
      <c r="N1189" s="2">
        <f t="shared" si="220"/>
        <v>0.33024869866975132</v>
      </c>
      <c r="O1189" s="2">
        <f t="shared" si="221"/>
        <v>0.45575477154424521</v>
      </c>
      <c r="P1189" s="2">
        <f t="shared" si="222"/>
        <v>0</v>
      </c>
      <c r="Q1189" s="1">
        <v>370</v>
      </c>
      <c r="R1189" s="1">
        <v>571</v>
      </c>
      <c r="S1189" s="1">
        <v>788</v>
      </c>
      <c r="Z1189" t="s">
        <v>1833</v>
      </c>
      <c r="AA1189" t="e">
        <f>#REF!</f>
        <v>#REF!</v>
      </c>
      <c r="AD1189" s="35">
        <v>33</v>
      </c>
      <c r="AE1189" s="37">
        <v>11</v>
      </c>
      <c r="AF1189" s="37">
        <v>105</v>
      </c>
      <c r="AG1189" s="41">
        <v>49140</v>
      </c>
      <c r="AH1189" s="41">
        <f t="shared" si="215"/>
        <v>33011</v>
      </c>
      <c r="AI1189" t="s">
        <v>918</v>
      </c>
    </row>
    <row r="1190" spans="1:35" hidden="1" outlineLevel="1">
      <c r="A1190" t="s">
        <v>1759</v>
      </c>
      <c r="B1190" s="11" t="s">
        <v>877</v>
      </c>
      <c r="E1190" s="1">
        <f t="shared" si="223"/>
        <v>3826</v>
      </c>
      <c r="F1190" s="1">
        <v>2012</v>
      </c>
      <c r="G1190" s="1">
        <v>1998</v>
      </c>
      <c r="H1190" s="2"/>
      <c r="I1190" s="2">
        <f t="shared" si="214"/>
        <v>0.52221641400940932</v>
      </c>
      <c r="J1190" s="10">
        <f t="shared" si="216"/>
        <v>3</v>
      </c>
      <c r="K1190" s="9">
        <f t="shared" si="217"/>
        <v>2</v>
      </c>
      <c r="L1190" s="8">
        <f t="shared" si="218"/>
        <v>1</v>
      </c>
      <c r="M1190" s="2">
        <f t="shared" si="219"/>
        <v>0.13016204913748039</v>
      </c>
      <c r="N1190" s="2">
        <f t="shared" si="220"/>
        <v>0.40120230005227392</v>
      </c>
      <c r="O1190" s="2">
        <f t="shared" si="221"/>
        <v>0.46863565081024566</v>
      </c>
      <c r="P1190" s="2">
        <f t="shared" si="222"/>
        <v>0</v>
      </c>
      <c r="Q1190" s="1">
        <v>498</v>
      </c>
      <c r="R1190" s="1">
        <v>1535</v>
      </c>
      <c r="S1190" s="1">
        <v>1793</v>
      </c>
      <c r="Z1190" t="s">
        <v>2982</v>
      </c>
      <c r="AA1190" t="e">
        <f>#REF!</f>
        <v>#REF!</v>
      </c>
      <c r="AD1190" s="35">
        <v>33</v>
      </c>
      <c r="AE1190" s="37">
        <v>3</v>
      </c>
      <c r="AF1190" s="37">
        <v>65</v>
      </c>
      <c r="AG1190" s="41">
        <v>49380</v>
      </c>
      <c r="AH1190" s="41">
        <f t="shared" si="215"/>
        <v>33003</v>
      </c>
      <c r="AI1190" t="s">
        <v>918</v>
      </c>
    </row>
    <row r="1191" spans="1:35" hidden="1" outlineLevel="1">
      <c r="A1191" t="s">
        <v>2000</v>
      </c>
      <c r="B1191" s="11" t="s">
        <v>877</v>
      </c>
      <c r="E1191" s="1">
        <f t="shared" si="223"/>
        <v>44117</v>
      </c>
      <c r="F1191" s="1">
        <v>23482</v>
      </c>
      <c r="G1191" s="1">
        <v>22019</v>
      </c>
      <c r="H1191" s="2"/>
      <c r="I1191" s="2">
        <f t="shared" si="214"/>
        <v>0.49910465353491851</v>
      </c>
      <c r="J1191" s="10">
        <f t="shared" si="216"/>
        <v>2</v>
      </c>
      <c r="K1191" s="9">
        <f t="shared" si="217"/>
        <v>3</v>
      </c>
      <c r="L1191" s="8">
        <f t="shared" si="218"/>
        <v>1</v>
      </c>
      <c r="M1191" s="2">
        <f t="shared" si="219"/>
        <v>0.30332978217013851</v>
      </c>
      <c r="N1191" s="2">
        <f t="shared" si="220"/>
        <v>0.2631638597366095</v>
      </c>
      <c r="O1191" s="2">
        <f t="shared" si="221"/>
        <v>0.43350635809325205</v>
      </c>
      <c r="P1191" s="2">
        <f t="shared" si="222"/>
        <v>-5.5511151231257827E-17</v>
      </c>
      <c r="Q1191" s="1">
        <v>13382</v>
      </c>
      <c r="R1191" s="1">
        <v>11610</v>
      </c>
      <c r="S1191" s="1">
        <v>19125</v>
      </c>
      <c r="Z1191" t="s">
        <v>1833</v>
      </c>
      <c r="AA1191" t="e">
        <f>#REF!</f>
        <v>#REF!</v>
      </c>
      <c r="AD1191" s="35">
        <v>33</v>
      </c>
      <c r="AE1191" s="37">
        <v>11</v>
      </c>
      <c r="AF1191" s="37">
        <v>110</v>
      </c>
      <c r="AG1191" s="41">
        <v>50260</v>
      </c>
      <c r="AH1191" s="41">
        <f t="shared" si="215"/>
        <v>33011</v>
      </c>
      <c r="AI1191" t="s">
        <v>2943</v>
      </c>
    </row>
    <row r="1192" spans="1:35" hidden="1" outlineLevel="1">
      <c r="A1192" t="s">
        <v>2263</v>
      </c>
      <c r="B1192" s="11" t="s">
        <v>877</v>
      </c>
      <c r="E1192" s="1">
        <f t="shared" si="223"/>
        <v>579</v>
      </c>
      <c r="F1192" s="1">
        <v>294</v>
      </c>
      <c r="G1192" s="1">
        <v>293</v>
      </c>
      <c r="H1192" s="2"/>
      <c r="I1192" s="2">
        <f t="shared" si="214"/>
        <v>0.50604490500863553</v>
      </c>
      <c r="J1192" s="10">
        <f t="shared" si="216"/>
        <v>2</v>
      </c>
      <c r="K1192" s="9">
        <f t="shared" si="217"/>
        <v>3</v>
      </c>
      <c r="L1192" s="8">
        <f t="shared" si="218"/>
        <v>1</v>
      </c>
      <c r="M1192" s="2">
        <f t="shared" si="219"/>
        <v>0.32815198618307428</v>
      </c>
      <c r="N1192" s="2">
        <f t="shared" si="220"/>
        <v>0.20898100172711573</v>
      </c>
      <c r="O1192" s="2">
        <f t="shared" si="221"/>
        <v>0.46286701208981001</v>
      </c>
      <c r="P1192" s="2">
        <f t="shared" si="222"/>
        <v>-5.5511151231257827E-17</v>
      </c>
      <c r="Q1192" s="1">
        <v>190</v>
      </c>
      <c r="R1192" s="1">
        <v>121</v>
      </c>
      <c r="S1192" s="1">
        <v>268</v>
      </c>
      <c r="Z1192" t="s">
        <v>644</v>
      </c>
      <c r="AA1192" t="e">
        <f>#REF!</f>
        <v>#REF!</v>
      </c>
      <c r="AD1192" s="35">
        <v>33</v>
      </c>
      <c r="AE1192" s="37">
        <v>5</v>
      </c>
      <c r="AF1192" s="37">
        <v>60</v>
      </c>
      <c r="AG1192" s="41">
        <v>50580</v>
      </c>
      <c r="AH1192" s="41">
        <f t="shared" si="215"/>
        <v>33005</v>
      </c>
      <c r="AI1192" t="s">
        <v>918</v>
      </c>
    </row>
    <row r="1193" spans="1:35" hidden="1" outlineLevel="1">
      <c r="A1193" t="s">
        <v>1146</v>
      </c>
      <c r="B1193" s="11" t="s">
        <v>877</v>
      </c>
      <c r="E1193" s="1">
        <f t="shared" si="223"/>
        <v>3591</v>
      </c>
      <c r="F1193" s="1">
        <v>1824</v>
      </c>
      <c r="G1193" s="1">
        <v>1798</v>
      </c>
      <c r="H1193" s="2"/>
      <c r="I1193" s="2">
        <f t="shared" si="214"/>
        <v>0.50069618490671119</v>
      </c>
      <c r="J1193" s="10">
        <f t="shared" si="216"/>
        <v>3</v>
      </c>
      <c r="K1193" s="9">
        <f t="shared" si="217"/>
        <v>2</v>
      </c>
      <c r="L1193" s="8">
        <f t="shared" si="218"/>
        <v>1</v>
      </c>
      <c r="M1193" s="2">
        <f t="shared" si="219"/>
        <v>0.19799498746867167</v>
      </c>
      <c r="N1193" s="2">
        <f t="shared" si="220"/>
        <v>0.36090225563909772</v>
      </c>
      <c r="O1193" s="2">
        <f t="shared" si="221"/>
        <v>0.44110275689223055</v>
      </c>
      <c r="P1193" s="2">
        <f t="shared" si="222"/>
        <v>0</v>
      </c>
      <c r="Q1193" s="1">
        <v>711</v>
      </c>
      <c r="R1193" s="1">
        <v>1296</v>
      </c>
      <c r="S1193" s="1">
        <v>1584</v>
      </c>
      <c r="Z1193" t="s">
        <v>1833</v>
      </c>
      <c r="AA1193" t="e">
        <f>#REF!</f>
        <v>#REF!</v>
      </c>
      <c r="AD1193" s="35">
        <v>33</v>
      </c>
      <c r="AE1193" s="37">
        <v>11</v>
      </c>
      <c r="AF1193" s="37">
        <v>115</v>
      </c>
      <c r="AG1193" s="41">
        <v>50740</v>
      </c>
      <c r="AH1193" s="41">
        <f t="shared" si="215"/>
        <v>33011</v>
      </c>
      <c r="AI1193" t="s">
        <v>918</v>
      </c>
    </row>
    <row r="1194" spans="1:35" hidden="1" outlineLevel="1">
      <c r="A1194" t="s">
        <v>510</v>
      </c>
      <c r="B1194" s="11" t="s">
        <v>877</v>
      </c>
      <c r="E1194" s="1">
        <f t="shared" si="223"/>
        <v>926</v>
      </c>
      <c r="F1194" s="1">
        <v>611</v>
      </c>
      <c r="G1194" s="1">
        <v>597</v>
      </c>
      <c r="H1194" s="2"/>
      <c r="I1194" s="2">
        <f t="shared" si="214"/>
        <v>0.64470842332613387</v>
      </c>
      <c r="J1194" s="10">
        <f t="shared" si="216"/>
        <v>3</v>
      </c>
      <c r="K1194" s="9">
        <f t="shared" si="217"/>
        <v>2</v>
      </c>
      <c r="L1194" s="8">
        <f t="shared" si="218"/>
        <v>1</v>
      </c>
      <c r="M1194" s="2">
        <f t="shared" si="219"/>
        <v>0.19546436285097193</v>
      </c>
      <c r="N1194" s="2">
        <f t="shared" si="220"/>
        <v>0.35313174946004322</v>
      </c>
      <c r="O1194" s="2">
        <f t="shared" si="221"/>
        <v>0.45140388768898487</v>
      </c>
      <c r="P1194" s="2">
        <f t="shared" si="222"/>
        <v>0</v>
      </c>
      <c r="Q1194" s="1">
        <v>181</v>
      </c>
      <c r="R1194" s="1">
        <v>327</v>
      </c>
      <c r="S1194" s="1">
        <v>418</v>
      </c>
      <c r="Z1194" t="s">
        <v>667</v>
      </c>
      <c r="AA1194" t="e">
        <f>#REF!</f>
        <v>#REF!</v>
      </c>
      <c r="AD1194" s="35">
        <v>33</v>
      </c>
      <c r="AE1194" s="37">
        <v>15</v>
      </c>
      <c r="AF1194" s="37">
        <v>100</v>
      </c>
      <c r="AG1194" s="41">
        <v>50980</v>
      </c>
      <c r="AH1194" s="41">
        <f t="shared" si="215"/>
        <v>33015</v>
      </c>
      <c r="AI1194" t="s">
        <v>918</v>
      </c>
    </row>
    <row r="1195" spans="1:35" hidden="1" outlineLevel="1">
      <c r="A1195" t="s">
        <v>2343</v>
      </c>
      <c r="B1195" s="11" t="s">
        <v>877</v>
      </c>
      <c r="E1195" s="1">
        <f t="shared" si="223"/>
        <v>1839</v>
      </c>
      <c r="F1195" s="1">
        <v>931</v>
      </c>
      <c r="G1195" s="1">
        <v>919</v>
      </c>
      <c r="H1195" s="2"/>
      <c r="I1195" s="2">
        <f t="shared" si="214"/>
        <v>0.49972811310494836</v>
      </c>
      <c r="J1195" s="10">
        <f t="shared" si="216"/>
        <v>3</v>
      </c>
      <c r="K1195" s="9">
        <f t="shared" si="217"/>
        <v>2</v>
      </c>
      <c r="L1195" s="8">
        <f t="shared" si="218"/>
        <v>1</v>
      </c>
      <c r="M1195" s="2">
        <f t="shared" si="219"/>
        <v>0.2169657422512235</v>
      </c>
      <c r="N1195" s="2">
        <f t="shared" si="220"/>
        <v>0.35780315388798262</v>
      </c>
      <c r="O1195" s="2">
        <f t="shared" si="221"/>
        <v>0.42523110386079394</v>
      </c>
      <c r="P1195" s="2">
        <f t="shared" si="222"/>
        <v>0</v>
      </c>
      <c r="Q1195" s="1">
        <v>399</v>
      </c>
      <c r="R1195" s="1">
        <v>658</v>
      </c>
      <c r="S1195" s="1">
        <v>782</v>
      </c>
      <c r="Z1195" t="s">
        <v>752</v>
      </c>
      <c r="AA1195" t="e">
        <f>#REF!</f>
        <v>#REF!</v>
      </c>
      <c r="AD1195" s="35">
        <v>33</v>
      </c>
      <c r="AE1195" s="37">
        <v>17</v>
      </c>
      <c r="AF1195" s="37">
        <v>45</v>
      </c>
      <c r="AG1195" s="41">
        <v>51220</v>
      </c>
      <c r="AH1195" s="41">
        <f t="shared" si="215"/>
        <v>33017</v>
      </c>
      <c r="AI1195" t="s">
        <v>918</v>
      </c>
    </row>
    <row r="1196" spans="1:35" hidden="1" outlineLevel="1">
      <c r="A1196" t="s">
        <v>2550</v>
      </c>
      <c r="B1196" s="11" t="s">
        <v>877</v>
      </c>
      <c r="E1196" s="1">
        <f t="shared" si="223"/>
        <v>1439</v>
      </c>
      <c r="F1196" s="1">
        <v>831</v>
      </c>
      <c r="G1196" s="1">
        <v>826</v>
      </c>
      <c r="H1196" s="2"/>
      <c r="I1196" s="2">
        <f t="shared" si="214"/>
        <v>0.57400972897845726</v>
      </c>
      <c r="J1196" s="10">
        <f t="shared" si="216"/>
        <v>3</v>
      </c>
      <c r="K1196" s="9">
        <f t="shared" si="217"/>
        <v>2</v>
      </c>
      <c r="L1196" s="8">
        <f t="shared" si="218"/>
        <v>1</v>
      </c>
      <c r="M1196" s="2">
        <f t="shared" si="219"/>
        <v>0.22307157748436415</v>
      </c>
      <c r="N1196" s="2">
        <f t="shared" si="220"/>
        <v>0.35302293259207784</v>
      </c>
      <c r="O1196" s="2">
        <f t="shared" si="221"/>
        <v>0.42390548992355803</v>
      </c>
      <c r="P1196" s="2">
        <f t="shared" si="222"/>
        <v>0</v>
      </c>
      <c r="Q1196" s="1">
        <v>321</v>
      </c>
      <c r="R1196" s="1">
        <v>508</v>
      </c>
      <c r="S1196" s="1">
        <v>610</v>
      </c>
      <c r="Z1196" t="s">
        <v>1672</v>
      </c>
      <c r="AA1196" t="e">
        <f>#REF!</f>
        <v>#REF!</v>
      </c>
      <c r="AD1196" s="35">
        <v>33</v>
      </c>
      <c r="AE1196" s="37">
        <v>1</v>
      </c>
      <c r="AF1196" s="37">
        <v>45</v>
      </c>
      <c r="AG1196" s="41">
        <v>51540</v>
      </c>
      <c r="AH1196" s="41">
        <f t="shared" si="215"/>
        <v>33001</v>
      </c>
      <c r="AI1196" t="s">
        <v>918</v>
      </c>
    </row>
    <row r="1197" spans="1:35" hidden="1" outlineLevel="1">
      <c r="A1197" t="s">
        <v>1171</v>
      </c>
      <c r="B1197" s="11" t="s">
        <v>877</v>
      </c>
      <c r="E1197" s="1">
        <f t="shared" si="223"/>
        <v>3143</v>
      </c>
      <c r="F1197" s="1">
        <v>1373</v>
      </c>
      <c r="G1197" s="1">
        <v>1332</v>
      </c>
      <c r="H1197" s="2"/>
      <c r="I1197" s="2">
        <f t="shared" si="214"/>
        <v>0.42379891823098947</v>
      </c>
      <c r="J1197" s="10">
        <f t="shared" si="216"/>
        <v>3</v>
      </c>
      <c r="K1197" s="9">
        <f t="shared" si="217"/>
        <v>2</v>
      </c>
      <c r="L1197" s="8">
        <f t="shared" si="218"/>
        <v>1</v>
      </c>
      <c r="M1197" s="2">
        <f t="shared" si="219"/>
        <v>0.13076678332803054</v>
      </c>
      <c r="N1197" s="2">
        <f t="shared" si="220"/>
        <v>0.35921094495704742</v>
      </c>
      <c r="O1197" s="2">
        <f t="shared" si="221"/>
        <v>0.51002227171492209</v>
      </c>
      <c r="P1197" s="2">
        <f t="shared" si="222"/>
        <v>-1.1102230246251565E-16</v>
      </c>
      <c r="Q1197" s="1">
        <v>411</v>
      </c>
      <c r="R1197" s="1">
        <v>1129</v>
      </c>
      <c r="S1197" s="1">
        <v>1603</v>
      </c>
      <c r="Z1197" t="s">
        <v>1833</v>
      </c>
      <c r="AA1197" t="e">
        <f>#REF!</f>
        <v>#REF!</v>
      </c>
      <c r="AD1197" s="35">
        <v>33</v>
      </c>
      <c r="AE1197" s="37">
        <v>11</v>
      </c>
      <c r="AF1197" s="37">
        <v>120</v>
      </c>
      <c r="AG1197" s="41">
        <v>51940</v>
      </c>
      <c r="AH1197" s="41">
        <f t="shared" si="215"/>
        <v>33011</v>
      </c>
      <c r="AI1197" t="s">
        <v>918</v>
      </c>
    </row>
    <row r="1198" spans="1:35" hidden="1" outlineLevel="1">
      <c r="A1198" t="s">
        <v>2226</v>
      </c>
      <c r="B1198" s="11" t="s">
        <v>877</v>
      </c>
      <c r="E1198" s="1">
        <f t="shared" si="223"/>
        <v>3388</v>
      </c>
      <c r="F1198" s="1">
        <v>2331</v>
      </c>
      <c r="G1198" s="1">
        <v>2014</v>
      </c>
      <c r="H1198" s="2"/>
      <c r="I1198" s="2">
        <f t="shared" si="214"/>
        <v>0.5944510035419126</v>
      </c>
      <c r="J1198" s="10">
        <f t="shared" si="216"/>
        <v>3</v>
      </c>
      <c r="K1198" s="9">
        <f t="shared" si="217"/>
        <v>2</v>
      </c>
      <c r="L1198" s="8">
        <f t="shared" si="218"/>
        <v>1</v>
      </c>
      <c r="M1198" s="2">
        <f t="shared" si="219"/>
        <v>0.20425029515938606</v>
      </c>
      <c r="N1198" s="2">
        <f t="shared" si="220"/>
        <v>0.37160566706021253</v>
      </c>
      <c r="O1198" s="2">
        <f t="shared" si="221"/>
        <v>0.42414403778040144</v>
      </c>
      <c r="P1198" s="2">
        <f t="shared" si="222"/>
        <v>-5.5511151231257827E-17</v>
      </c>
      <c r="Q1198" s="1">
        <v>692</v>
      </c>
      <c r="R1198" s="1">
        <v>1259</v>
      </c>
      <c r="S1198" s="1">
        <v>1437</v>
      </c>
      <c r="Z1198" t="s">
        <v>2299</v>
      </c>
      <c r="AA1198" t="e">
        <f>#REF!</f>
        <v>#REF!</v>
      </c>
      <c r="AD1198" s="35">
        <v>33</v>
      </c>
      <c r="AE1198" s="37">
        <v>13</v>
      </c>
      <c r="AF1198" s="37">
        <v>95</v>
      </c>
      <c r="AG1198" s="41">
        <v>52100</v>
      </c>
      <c r="AH1198" s="41">
        <f t="shared" si="215"/>
        <v>33013</v>
      </c>
      <c r="AI1198" t="s">
        <v>918</v>
      </c>
    </row>
    <row r="1199" spans="1:35" hidden="1" outlineLevel="1">
      <c r="A1199" t="s">
        <v>1016</v>
      </c>
      <c r="B1199" s="11" t="s">
        <v>877</v>
      </c>
      <c r="E1199" s="1">
        <f t="shared" si="223"/>
        <v>1562</v>
      </c>
      <c r="F1199" s="1">
        <v>943</v>
      </c>
      <c r="G1199" s="1">
        <v>933</v>
      </c>
      <c r="H1199" s="2"/>
      <c r="I1199" s="2">
        <f t="shared" si="214"/>
        <v>0.59731113956466064</v>
      </c>
      <c r="J1199" s="10">
        <f t="shared" si="216"/>
        <v>3</v>
      </c>
      <c r="K1199" s="9">
        <f t="shared" si="217"/>
        <v>2</v>
      </c>
      <c r="L1199" s="8">
        <f t="shared" si="218"/>
        <v>1</v>
      </c>
      <c r="M1199" s="2">
        <f t="shared" si="219"/>
        <v>0.18245838668373879</v>
      </c>
      <c r="N1199" s="2">
        <f t="shared" si="220"/>
        <v>0.29321382842509602</v>
      </c>
      <c r="O1199" s="2">
        <f t="shared" si="221"/>
        <v>0.52432778489116516</v>
      </c>
      <c r="P1199" s="2">
        <f t="shared" si="222"/>
        <v>0</v>
      </c>
      <c r="Q1199" s="1">
        <v>285</v>
      </c>
      <c r="R1199" s="1">
        <v>458</v>
      </c>
      <c r="S1199" s="1">
        <v>819</v>
      </c>
      <c r="Z1199" t="s">
        <v>2299</v>
      </c>
      <c r="AA1199" t="e">
        <f>#REF!</f>
        <v>#REF!</v>
      </c>
      <c r="AD1199" s="35">
        <v>33</v>
      </c>
      <c r="AE1199" s="37">
        <v>13</v>
      </c>
      <c r="AF1199" s="37">
        <v>90</v>
      </c>
      <c r="AG1199" s="41">
        <v>50900</v>
      </c>
      <c r="AH1199" s="41">
        <f t="shared" si="215"/>
        <v>33013</v>
      </c>
      <c r="AI1199" t="s">
        <v>918</v>
      </c>
    </row>
    <row r="1200" spans="1:35" hidden="1" outlineLevel="1">
      <c r="A1200" t="s">
        <v>1172</v>
      </c>
      <c r="B1200" s="11" t="s">
        <v>877</v>
      </c>
      <c r="E1200" s="1">
        <f t="shared" si="223"/>
        <v>1065</v>
      </c>
      <c r="F1200" s="1">
        <v>689</v>
      </c>
      <c r="G1200" s="1">
        <v>681</v>
      </c>
      <c r="H1200" s="2"/>
      <c r="I1200" s="2">
        <f t="shared" si="214"/>
        <v>0.6394366197183099</v>
      </c>
      <c r="J1200" s="10">
        <f t="shared" si="216"/>
        <v>3</v>
      </c>
      <c r="K1200" s="9">
        <f t="shared" si="217"/>
        <v>2</v>
      </c>
      <c r="L1200" s="8">
        <f t="shared" si="218"/>
        <v>1</v>
      </c>
      <c r="M1200" s="2">
        <f t="shared" si="219"/>
        <v>0.24037558685446009</v>
      </c>
      <c r="N1200" s="2">
        <f t="shared" si="220"/>
        <v>0.30516431924882631</v>
      </c>
      <c r="O1200" s="2">
        <f t="shared" si="221"/>
        <v>0.4544600938967136</v>
      </c>
      <c r="P1200" s="2">
        <f t="shared" si="222"/>
        <v>-5.5511151231257827E-17</v>
      </c>
      <c r="Q1200" s="1">
        <v>256</v>
      </c>
      <c r="R1200" s="1">
        <v>325</v>
      </c>
      <c r="S1200" s="1">
        <v>484</v>
      </c>
      <c r="Z1200" t="s">
        <v>667</v>
      </c>
      <c r="AA1200" t="e">
        <f>#REF!</f>
        <v>#REF!</v>
      </c>
      <c r="AD1200" s="35">
        <v>33</v>
      </c>
      <c r="AE1200" s="37">
        <v>15</v>
      </c>
      <c r="AF1200" s="37">
        <v>105</v>
      </c>
      <c r="AG1200" s="41">
        <v>51380</v>
      </c>
      <c r="AH1200" s="41">
        <f t="shared" si="215"/>
        <v>33015</v>
      </c>
      <c r="AI1200" t="s">
        <v>918</v>
      </c>
    </row>
    <row r="1201" spans="1:35" hidden="1" outlineLevel="1">
      <c r="A1201" t="s">
        <v>312</v>
      </c>
      <c r="B1201" s="11" t="s">
        <v>877</v>
      </c>
      <c r="E1201" s="1">
        <f t="shared" si="223"/>
        <v>643</v>
      </c>
      <c r="F1201" s="1">
        <v>390</v>
      </c>
      <c r="G1201" s="1">
        <v>383</v>
      </c>
      <c r="H1201" s="2"/>
      <c r="I1201" s="2">
        <f t="shared" si="214"/>
        <v>0.5956454121306376</v>
      </c>
      <c r="J1201" s="10">
        <f t="shared" si="216"/>
        <v>3</v>
      </c>
      <c r="K1201" s="9">
        <f t="shared" si="217"/>
        <v>2</v>
      </c>
      <c r="L1201" s="8">
        <f t="shared" si="218"/>
        <v>1</v>
      </c>
      <c r="M1201" s="2">
        <f t="shared" si="219"/>
        <v>0.15552099533437014</v>
      </c>
      <c r="N1201" s="2">
        <f t="shared" si="220"/>
        <v>0.38724727838258166</v>
      </c>
      <c r="O1201" s="2">
        <f t="shared" si="221"/>
        <v>0.4572317262830482</v>
      </c>
      <c r="P1201" s="2">
        <f t="shared" si="222"/>
        <v>0</v>
      </c>
      <c r="Q1201" s="1">
        <v>100</v>
      </c>
      <c r="R1201" s="1">
        <v>249</v>
      </c>
      <c r="S1201" s="1">
        <v>294</v>
      </c>
      <c r="Z1201" t="s">
        <v>667</v>
      </c>
      <c r="AA1201" t="e">
        <f>#REF!</f>
        <v>#REF!</v>
      </c>
      <c r="AD1201" s="35">
        <v>33</v>
      </c>
      <c r="AE1201" s="37">
        <v>15</v>
      </c>
      <c r="AF1201" s="37">
        <v>110</v>
      </c>
      <c r="AG1201" s="41">
        <v>51620</v>
      </c>
      <c r="AH1201" s="41">
        <f t="shared" si="215"/>
        <v>33015</v>
      </c>
      <c r="AI1201" t="s">
        <v>918</v>
      </c>
    </row>
    <row r="1202" spans="1:35" hidden="1" outlineLevel="1">
      <c r="A1202" t="s">
        <v>1191</v>
      </c>
      <c r="B1202" s="11" t="s">
        <v>877</v>
      </c>
      <c r="E1202" s="1">
        <f t="shared" si="223"/>
        <v>6580</v>
      </c>
      <c r="F1202" s="1">
        <v>2783</v>
      </c>
      <c r="G1202" s="1">
        <v>2770</v>
      </c>
      <c r="H1202" s="2"/>
      <c r="I1202" s="2">
        <f t="shared" si="214"/>
        <v>0.42097264437689969</v>
      </c>
      <c r="J1202" s="10">
        <f t="shared" si="216"/>
        <v>2</v>
      </c>
      <c r="K1202" s="9">
        <f t="shared" si="217"/>
        <v>3</v>
      </c>
      <c r="L1202" s="8">
        <f t="shared" si="218"/>
        <v>1</v>
      </c>
      <c r="M1202" s="2">
        <f t="shared" si="219"/>
        <v>0.3506079027355623</v>
      </c>
      <c r="N1202" s="2">
        <f t="shared" si="220"/>
        <v>0.21261398176291793</v>
      </c>
      <c r="O1202" s="2">
        <f t="shared" si="221"/>
        <v>0.43677811550151974</v>
      </c>
      <c r="P1202" s="2">
        <f t="shared" si="222"/>
        <v>5.5511151231257827E-17</v>
      </c>
      <c r="Q1202" s="1">
        <v>2307</v>
      </c>
      <c r="R1202" s="1">
        <v>1399</v>
      </c>
      <c r="S1202" s="1">
        <v>2874</v>
      </c>
      <c r="Z1202" t="s">
        <v>667</v>
      </c>
      <c r="AA1202" t="e">
        <f>#REF!</f>
        <v>#REF!</v>
      </c>
      <c r="AD1202" s="35">
        <v>33</v>
      </c>
      <c r="AE1202" s="37">
        <v>15</v>
      </c>
      <c r="AF1202" s="37">
        <v>115</v>
      </c>
      <c r="AG1202" s="41">
        <v>52340</v>
      </c>
      <c r="AH1202" s="41">
        <f t="shared" si="215"/>
        <v>33015</v>
      </c>
      <c r="AI1202" t="s">
        <v>918</v>
      </c>
    </row>
    <row r="1203" spans="1:35" hidden="1" outlineLevel="1">
      <c r="A1203" t="s">
        <v>2991</v>
      </c>
      <c r="B1203" s="11" t="s">
        <v>877</v>
      </c>
      <c r="E1203" s="1">
        <f t="shared" si="223"/>
        <v>3713</v>
      </c>
      <c r="F1203" s="1">
        <v>1817</v>
      </c>
      <c r="G1203" s="1">
        <v>1640</v>
      </c>
      <c r="H1203" s="2"/>
      <c r="I1203" s="2">
        <f t="shared" si="214"/>
        <v>0.44169135469970372</v>
      </c>
      <c r="J1203" s="10">
        <f t="shared" si="216"/>
        <v>3</v>
      </c>
      <c r="K1203" s="9">
        <f t="shared" si="217"/>
        <v>2</v>
      </c>
      <c r="L1203" s="8">
        <f t="shared" si="218"/>
        <v>1</v>
      </c>
      <c r="M1203" s="2">
        <f t="shared" si="219"/>
        <v>0.25747374091031511</v>
      </c>
      <c r="N1203" s="2">
        <f t="shared" si="220"/>
        <v>0.34096417990842987</v>
      </c>
      <c r="O1203" s="2">
        <f t="shared" si="221"/>
        <v>0.40156207918125503</v>
      </c>
      <c r="P1203" s="2">
        <f t="shared" si="222"/>
        <v>-5.5511151231257827E-17</v>
      </c>
      <c r="Q1203" s="1">
        <v>956</v>
      </c>
      <c r="R1203" s="1">
        <v>1266</v>
      </c>
      <c r="S1203" s="1">
        <v>1491</v>
      </c>
      <c r="Z1203" t="s">
        <v>2801</v>
      </c>
      <c r="AA1203" t="e">
        <f>#REF!</f>
        <v>#REF!</v>
      </c>
      <c r="AD1203" s="35">
        <v>33</v>
      </c>
      <c r="AE1203" s="37">
        <v>19</v>
      </c>
      <c r="AF1203" s="37">
        <v>50</v>
      </c>
      <c r="AG1203" s="41">
        <v>52580</v>
      </c>
      <c r="AH1203" s="41">
        <f t="shared" si="215"/>
        <v>33019</v>
      </c>
      <c r="AI1203" t="s">
        <v>918</v>
      </c>
    </row>
    <row r="1204" spans="1:35" hidden="1" outlineLevel="1">
      <c r="A1204" t="s">
        <v>2044</v>
      </c>
      <c r="B1204" s="11" t="s">
        <v>877</v>
      </c>
      <c r="E1204" s="1">
        <f t="shared" si="223"/>
        <v>2652</v>
      </c>
      <c r="F1204" s="1">
        <v>1097</v>
      </c>
      <c r="G1204" s="1">
        <v>1077</v>
      </c>
      <c r="H1204" s="2"/>
      <c r="I1204" s="2">
        <f t="shared" si="214"/>
        <v>0.40610859728506787</v>
      </c>
      <c r="J1204" s="10">
        <f t="shared" si="216"/>
        <v>2</v>
      </c>
      <c r="K1204" s="9">
        <f t="shared" si="217"/>
        <v>3</v>
      </c>
      <c r="L1204" s="8">
        <f t="shared" si="218"/>
        <v>1</v>
      </c>
      <c r="M1204" s="2">
        <f t="shared" si="219"/>
        <v>0.24019607843137256</v>
      </c>
      <c r="N1204" s="2">
        <f t="shared" si="220"/>
        <v>0.23755656108597284</v>
      </c>
      <c r="O1204" s="2">
        <f t="shared" si="221"/>
        <v>0.52224736048265463</v>
      </c>
      <c r="P1204" s="2">
        <f t="shared" si="222"/>
        <v>-1.1102230246251565E-16</v>
      </c>
      <c r="Q1204" s="1">
        <v>637</v>
      </c>
      <c r="R1204" s="1">
        <v>630</v>
      </c>
      <c r="S1204" s="1">
        <v>1385</v>
      </c>
      <c r="Z1204" t="s">
        <v>667</v>
      </c>
      <c r="AA1204" t="e">
        <f>#REF!</f>
        <v>#REF!</v>
      </c>
      <c r="AD1204" s="35">
        <v>33</v>
      </c>
      <c r="AE1204" s="37">
        <v>15</v>
      </c>
      <c r="AF1204" s="37">
        <v>120</v>
      </c>
      <c r="AG1204" s="41">
        <v>52900</v>
      </c>
      <c r="AH1204" s="41">
        <f t="shared" si="215"/>
        <v>33015</v>
      </c>
      <c r="AI1204" t="s">
        <v>918</v>
      </c>
    </row>
    <row r="1205" spans="1:35" hidden="1" outlineLevel="1">
      <c r="A1205" t="s">
        <v>51</v>
      </c>
      <c r="B1205" s="11" t="s">
        <v>877</v>
      </c>
      <c r="E1205" s="1">
        <f t="shared" si="223"/>
        <v>4119</v>
      </c>
      <c r="F1205" s="1">
        <v>1819</v>
      </c>
      <c r="G1205" s="1">
        <v>1806</v>
      </c>
      <c r="H1205" s="2"/>
      <c r="I1205" s="2">
        <f t="shared" si="214"/>
        <v>0.43845593590677351</v>
      </c>
      <c r="J1205" s="10">
        <f t="shared" si="216"/>
        <v>3</v>
      </c>
      <c r="K1205" s="9">
        <f t="shared" si="217"/>
        <v>2</v>
      </c>
      <c r="L1205" s="8">
        <f t="shared" si="218"/>
        <v>1</v>
      </c>
      <c r="M1205" s="2">
        <f t="shared" si="219"/>
        <v>0.21582908472930323</v>
      </c>
      <c r="N1205" s="2">
        <f t="shared" si="220"/>
        <v>0.31561058509346929</v>
      </c>
      <c r="O1205" s="2">
        <f t="shared" si="221"/>
        <v>0.46856033017722748</v>
      </c>
      <c r="P1205" s="2">
        <f t="shared" si="222"/>
        <v>5.5511151231257827E-17</v>
      </c>
      <c r="Q1205" s="1">
        <v>889</v>
      </c>
      <c r="R1205" s="1">
        <v>1300</v>
      </c>
      <c r="S1205" s="1">
        <v>1930</v>
      </c>
      <c r="Z1205" t="s">
        <v>667</v>
      </c>
      <c r="AA1205" t="e">
        <f>#REF!</f>
        <v>#REF!</v>
      </c>
      <c r="AD1205" s="35">
        <v>33</v>
      </c>
      <c r="AE1205" s="37">
        <v>15</v>
      </c>
      <c r="AF1205" s="37">
        <v>125</v>
      </c>
      <c r="AG1205" s="41">
        <v>54580</v>
      </c>
      <c r="AH1205" s="41">
        <f t="shared" si="215"/>
        <v>33015</v>
      </c>
      <c r="AI1205" t="s">
        <v>918</v>
      </c>
    </row>
    <row r="1206" spans="1:35" hidden="1" outlineLevel="1">
      <c r="A1206" t="s">
        <v>659</v>
      </c>
      <c r="B1206" s="11" t="s">
        <v>877</v>
      </c>
      <c r="E1206" s="1">
        <f t="shared" si="223"/>
        <v>3038</v>
      </c>
      <c r="F1206" s="1">
        <v>1348</v>
      </c>
      <c r="G1206" s="1">
        <v>1305</v>
      </c>
      <c r="H1206" s="2"/>
      <c r="I1206" s="2">
        <f t="shared" si="214"/>
        <v>0.42955892034233051</v>
      </c>
      <c r="J1206" s="10">
        <f t="shared" si="216"/>
        <v>3</v>
      </c>
      <c r="K1206" s="9">
        <f t="shared" si="217"/>
        <v>2</v>
      </c>
      <c r="L1206" s="8">
        <f t="shared" si="218"/>
        <v>1</v>
      </c>
      <c r="M1206" s="2">
        <f t="shared" si="219"/>
        <v>0.2044107965766952</v>
      </c>
      <c r="N1206" s="2">
        <f t="shared" si="220"/>
        <v>0.31566820276497698</v>
      </c>
      <c r="O1206" s="2">
        <f t="shared" si="221"/>
        <v>0.47992100065832782</v>
      </c>
      <c r="P1206" s="2">
        <f t="shared" si="222"/>
        <v>-5.5511151231257827E-17</v>
      </c>
      <c r="Q1206" s="1">
        <v>621</v>
      </c>
      <c r="R1206" s="1">
        <v>959</v>
      </c>
      <c r="S1206" s="1">
        <v>1458</v>
      </c>
      <c r="Z1206" t="s">
        <v>2299</v>
      </c>
      <c r="AA1206" t="e">
        <f>#REF!</f>
        <v>#REF!</v>
      </c>
      <c r="AD1206" s="35">
        <v>33</v>
      </c>
      <c r="AE1206" s="37">
        <v>13</v>
      </c>
      <c r="AF1206" s="37">
        <v>100</v>
      </c>
      <c r="AG1206" s="41">
        <v>54260</v>
      </c>
      <c r="AH1206" s="41">
        <f t="shared" si="215"/>
        <v>33013</v>
      </c>
      <c r="AI1206" t="s">
        <v>918</v>
      </c>
    </row>
    <row r="1207" spans="1:35" hidden="1" outlineLevel="1">
      <c r="A1207" t="s">
        <v>549</v>
      </c>
      <c r="B1207" s="11" t="s">
        <v>877</v>
      </c>
      <c r="E1207" s="1">
        <f t="shared" si="223"/>
        <v>1408</v>
      </c>
      <c r="F1207" s="1">
        <v>658</v>
      </c>
      <c r="G1207" s="1">
        <v>630</v>
      </c>
      <c r="H1207" s="2"/>
      <c r="I1207" s="2">
        <f t="shared" si="214"/>
        <v>0.44744318181818182</v>
      </c>
      <c r="J1207" s="10">
        <f t="shared" si="216"/>
        <v>2</v>
      </c>
      <c r="K1207" s="9">
        <f t="shared" si="217"/>
        <v>3</v>
      </c>
      <c r="L1207" s="8">
        <f t="shared" si="218"/>
        <v>1</v>
      </c>
      <c r="M1207" s="2">
        <f t="shared" si="219"/>
        <v>0.33451704545454547</v>
      </c>
      <c r="N1207" s="2">
        <f t="shared" si="220"/>
        <v>0.24147727272727273</v>
      </c>
      <c r="O1207" s="2">
        <f t="shared" si="221"/>
        <v>0.42400568181818182</v>
      </c>
      <c r="P1207" s="2">
        <f t="shared" si="222"/>
        <v>5.5511151231257827E-17</v>
      </c>
      <c r="Q1207" s="1">
        <v>471</v>
      </c>
      <c r="R1207" s="1">
        <v>340</v>
      </c>
      <c r="S1207" s="1">
        <v>597</v>
      </c>
      <c r="Z1207" t="s">
        <v>2657</v>
      </c>
      <c r="AA1207" t="e">
        <f>#REF!</f>
        <v>#REF!</v>
      </c>
      <c r="AD1207" s="35">
        <v>33</v>
      </c>
      <c r="AE1207" s="37">
        <v>7</v>
      </c>
      <c r="AF1207" s="37">
        <v>145</v>
      </c>
      <c r="AG1207" s="41">
        <v>56100</v>
      </c>
      <c r="AH1207" s="41">
        <f t="shared" si="215"/>
        <v>33007</v>
      </c>
      <c r="AI1207" t="s">
        <v>918</v>
      </c>
    </row>
    <row r="1208" spans="1:35" hidden="1" outlineLevel="1">
      <c r="A1208" t="s">
        <v>283</v>
      </c>
      <c r="B1208" s="11" t="s">
        <v>877</v>
      </c>
      <c r="E1208" s="1">
        <f t="shared" si="223"/>
        <v>2939</v>
      </c>
      <c r="F1208" s="1">
        <v>1339</v>
      </c>
      <c r="G1208" s="1">
        <v>1331</v>
      </c>
      <c r="H1208" s="2"/>
      <c r="I1208" s="2">
        <f t="shared" si="214"/>
        <v>0.45287512759441989</v>
      </c>
      <c r="J1208" s="10">
        <f t="shared" si="216"/>
        <v>3</v>
      </c>
      <c r="K1208" s="9">
        <f t="shared" si="217"/>
        <v>2</v>
      </c>
      <c r="L1208" s="8">
        <f t="shared" si="218"/>
        <v>1</v>
      </c>
      <c r="M1208" s="2">
        <f t="shared" si="219"/>
        <v>0.16093909493024838</v>
      </c>
      <c r="N1208" s="2">
        <f t="shared" si="220"/>
        <v>0.22660768969037087</v>
      </c>
      <c r="O1208" s="2">
        <f t="shared" si="221"/>
        <v>0.61245321537938069</v>
      </c>
      <c r="P1208" s="2">
        <f t="shared" si="222"/>
        <v>0</v>
      </c>
      <c r="Q1208" s="1">
        <v>473</v>
      </c>
      <c r="R1208" s="1">
        <v>666</v>
      </c>
      <c r="S1208" s="1">
        <v>1800</v>
      </c>
      <c r="Z1208" t="s">
        <v>667</v>
      </c>
      <c r="AA1208" t="e">
        <f>#REF!</f>
        <v>#REF!</v>
      </c>
      <c r="AD1208" s="35">
        <v>33</v>
      </c>
      <c r="AE1208" s="37">
        <v>15</v>
      </c>
      <c r="AF1208" s="37">
        <v>130</v>
      </c>
      <c r="AG1208" s="41">
        <v>56820</v>
      </c>
      <c r="AH1208" s="41">
        <f t="shared" si="215"/>
        <v>33015</v>
      </c>
      <c r="AI1208" t="s">
        <v>918</v>
      </c>
    </row>
    <row r="1209" spans="1:35" hidden="1" outlineLevel="1">
      <c r="A1209" t="s">
        <v>113</v>
      </c>
      <c r="B1209" s="11" t="s">
        <v>877</v>
      </c>
      <c r="E1209" s="1">
        <f t="shared" si="223"/>
        <v>2994</v>
      </c>
      <c r="F1209" s="1">
        <v>1570</v>
      </c>
      <c r="G1209" s="1">
        <v>1550</v>
      </c>
      <c r="H1209" s="2"/>
      <c r="I1209" s="2">
        <f t="shared" si="214"/>
        <v>0.51770207080828323</v>
      </c>
      <c r="J1209" s="10">
        <f t="shared" si="216"/>
        <v>3</v>
      </c>
      <c r="K1209" s="9">
        <f t="shared" si="217"/>
        <v>2</v>
      </c>
      <c r="L1209" s="8">
        <f t="shared" si="218"/>
        <v>1</v>
      </c>
      <c r="M1209" s="2">
        <f t="shared" si="219"/>
        <v>0.23513694054776219</v>
      </c>
      <c r="N1209" s="2">
        <f t="shared" si="220"/>
        <v>0.31529726118904478</v>
      </c>
      <c r="O1209" s="2">
        <f t="shared" si="221"/>
        <v>0.44956579826319304</v>
      </c>
      <c r="P1209" s="2">
        <f t="shared" si="222"/>
        <v>5.5511151231257827E-17</v>
      </c>
      <c r="Q1209" s="1">
        <v>704</v>
      </c>
      <c r="R1209" s="1">
        <v>944</v>
      </c>
      <c r="S1209" s="1">
        <v>1346</v>
      </c>
      <c r="Z1209" t="s">
        <v>667</v>
      </c>
      <c r="AA1209" t="e">
        <f>#REF!</f>
        <v>#REF!</v>
      </c>
      <c r="AD1209" s="35">
        <v>33</v>
      </c>
      <c r="AE1209" s="37">
        <v>15</v>
      </c>
      <c r="AF1209" s="37">
        <v>135</v>
      </c>
      <c r="AG1209" s="41">
        <v>57460</v>
      </c>
      <c r="AH1209" s="41">
        <f t="shared" si="215"/>
        <v>33015</v>
      </c>
      <c r="AI1209" t="s">
        <v>918</v>
      </c>
    </row>
    <row r="1210" spans="1:35" hidden="1" outlineLevel="1">
      <c r="A1210" t="s">
        <v>2585</v>
      </c>
      <c r="B1210" s="11" t="s">
        <v>877</v>
      </c>
      <c r="E1210" s="1">
        <f t="shared" si="223"/>
        <v>189</v>
      </c>
      <c r="F1210" s="1">
        <v>123</v>
      </c>
      <c r="G1210" s="1">
        <v>122</v>
      </c>
      <c r="H1210" s="2"/>
      <c r="I1210" s="2">
        <f t="shared" si="214"/>
        <v>0.64550264550264547</v>
      </c>
      <c r="J1210" s="10">
        <f t="shared" si="216"/>
        <v>2</v>
      </c>
      <c r="K1210" s="9">
        <f t="shared" si="217"/>
        <v>3</v>
      </c>
      <c r="L1210" s="8">
        <f t="shared" si="218"/>
        <v>1</v>
      </c>
      <c r="M1210" s="2">
        <f t="shared" si="219"/>
        <v>0.24867724867724866</v>
      </c>
      <c r="N1210" s="2">
        <f t="shared" si="220"/>
        <v>0.23809523809523808</v>
      </c>
      <c r="O1210" s="2">
        <f t="shared" si="221"/>
        <v>0.51322751322751325</v>
      </c>
      <c r="P1210" s="2">
        <f t="shared" si="222"/>
        <v>0</v>
      </c>
      <c r="Q1210" s="1">
        <v>47</v>
      </c>
      <c r="R1210" s="1">
        <v>45</v>
      </c>
      <c r="S1210" s="1">
        <v>97</v>
      </c>
      <c r="Z1210" t="s">
        <v>2153</v>
      </c>
      <c r="AA1210" t="e">
        <f>#REF!</f>
        <v>#REF!</v>
      </c>
      <c r="AD1210" s="35">
        <v>33</v>
      </c>
      <c r="AE1210" s="37">
        <v>9</v>
      </c>
      <c r="AF1210" s="37">
        <v>145</v>
      </c>
      <c r="AG1210" s="41">
        <v>58340</v>
      </c>
      <c r="AH1210" s="41">
        <f t="shared" si="215"/>
        <v>33009</v>
      </c>
      <c r="AI1210" t="s">
        <v>918</v>
      </c>
    </row>
    <row r="1211" spans="1:35" hidden="1" outlineLevel="1">
      <c r="A1211" t="s">
        <v>121</v>
      </c>
      <c r="B1211" s="11" t="s">
        <v>877</v>
      </c>
      <c r="E1211" s="1">
        <f t="shared" si="223"/>
        <v>797</v>
      </c>
      <c r="F1211" s="1">
        <v>553</v>
      </c>
      <c r="G1211" s="1">
        <v>500</v>
      </c>
      <c r="H1211" s="2"/>
      <c r="I1211" s="2">
        <f t="shared" si="214"/>
        <v>0.62735257214554585</v>
      </c>
      <c r="J1211" s="10">
        <f t="shared" si="216"/>
        <v>3</v>
      </c>
      <c r="K1211" s="9">
        <f t="shared" si="217"/>
        <v>2</v>
      </c>
      <c r="L1211" s="8">
        <f t="shared" si="218"/>
        <v>1</v>
      </c>
      <c r="M1211" s="2">
        <f t="shared" si="219"/>
        <v>0.20200752823086573</v>
      </c>
      <c r="N1211" s="2">
        <f t="shared" si="220"/>
        <v>0.27854454203262236</v>
      </c>
      <c r="O1211" s="2">
        <f t="shared" si="221"/>
        <v>0.51944792973651188</v>
      </c>
      <c r="P1211" s="2">
        <f t="shared" si="222"/>
        <v>0</v>
      </c>
      <c r="Q1211" s="1">
        <v>161</v>
      </c>
      <c r="R1211" s="1">
        <v>222</v>
      </c>
      <c r="S1211" s="1">
        <v>414</v>
      </c>
      <c r="Z1211" t="s">
        <v>2153</v>
      </c>
      <c r="AA1211" t="e">
        <f>#REF!</f>
        <v>#REF!</v>
      </c>
      <c r="AD1211" s="35">
        <v>33</v>
      </c>
      <c r="AE1211" s="37">
        <v>9</v>
      </c>
      <c r="AF1211" s="37">
        <v>150</v>
      </c>
      <c r="AG1211" s="41">
        <v>58500</v>
      </c>
      <c r="AH1211" s="41">
        <f t="shared" si="215"/>
        <v>33009</v>
      </c>
      <c r="AI1211" t="s">
        <v>918</v>
      </c>
    </row>
    <row r="1212" spans="1:35" hidden="1" outlineLevel="1">
      <c r="A1212" t="s">
        <v>727</v>
      </c>
      <c r="B1212" s="11" t="s">
        <v>877</v>
      </c>
      <c r="E1212" s="1">
        <f t="shared" si="223"/>
        <v>3117</v>
      </c>
      <c r="F1212" s="1">
        <v>1393</v>
      </c>
      <c r="G1212" s="1">
        <v>1382</v>
      </c>
      <c r="H1212" s="2"/>
      <c r="I1212" s="2">
        <f t="shared" si="214"/>
        <v>0.44337504010266282</v>
      </c>
      <c r="J1212" s="10">
        <f t="shared" si="216"/>
        <v>3</v>
      </c>
      <c r="K1212" s="9">
        <f t="shared" si="217"/>
        <v>2</v>
      </c>
      <c r="L1212" s="8">
        <f t="shared" si="218"/>
        <v>1</v>
      </c>
      <c r="M1212" s="2">
        <f t="shared" si="219"/>
        <v>0.19505935194096888</v>
      </c>
      <c r="N1212" s="2">
        <f t="shared" si="220"/>
        <v>0.36637792749438564</v>
      </c>
      <c r="O1212" s="2">
        <f t="shared" si="221"/>
        <v>0.43856272056464551</v>
      </c>
      <c r="P1212" s="2">
        <f t="shared" si="222"/>
        <v>-5.5511151231257827E-17</v>
      </c>
      <c r="Q1212" s="1">
        <v>608</v>
      </c>
      <c r="R1212" s="1">
        <v>1142</v>
      </c>
      <c r="S1212" s="1">
        <v>1367</v>
      </c>
      <c r="Z1212" t="s">
        <v>2982</v>
      </c>
      <c r="AA1212" t="e">
        <f>#REF!</f>
        <v>#REF!</v>
      </c>
      <c r="AD1212" s="35">
        <v>33</v>
      </c>
      <c r="AE1212" s="37">
        <v>3</v>
      </c>
      <c r="AF1212" s="37">
        <v>70</v>
      </c>
      <c r="AG1212" s="41">
        <v>58740</v>
      </c>
      <c r="AH1212" s="41">
        <f t="shared" si="215"/>
        <v>33003</v>
      </c>
      <c r="AI1212" t="s">
        <v>918</v>
      </c>
    </row>
    <row r="1213" spans="1:35" hidden="1" outlineLevel="1">
      <c r="A1213" t="s">
        <v>1119</v>
      </c>
      <c r="B1213" s="11" t="s">
        <v>877</v>
      </c>
      <c r="E1213" s="1">
        <f t="shared" si="223"/>
        <v>8156</v>
      </c>
      <c r="F1213" s="1">
        <v>3323</v>
      </c>
      <c r="G1213" s="1">
        <v>3131</v>
      </c>
      <c r="H1213" s="2"/>
      <c r="I1213" s="2">
        <f t="shared" ref="I1213:I1276" si="224">G1213/E1213</f>
        <v>0.38388916135360474</v>
      </c>
      <c r="J1213" s="10">
        <f t="shared" si="216"/>
        <v>3</v>
      </c>
      <c r="K1213" s="9">
        <f t="shared" si="217"/>
        <v>2</v>
      </c>
      <c r="L1213" s="8">
        <f t="shared" si="218"/>
        <v>1</v>
      </c>
      <c r="M1213" s="2">
        <f t="shared" si="219"/>
        <v>0.18587542913192742</v>
      </c>
      <c r="N1213" s="2">
        <f t="shared" si="220"/>
        <v>0.22707209416380578</v>
      </c>
      <c r="O1213" s="2">
        <f t="shared" si="221"/>
        <v>0.58705247670426675</v>
      </c>
      <c r="P1213" s="2">
        <f t="shared" si="222"/>
        <v>0</v>
      </c>
      <c r="Q1213" s="1">
        <v>1516</v>
      </c>
      <c r="R1213" s="1">
        <v>1852</v>
      </c>
      <c r="S1213" s="1">
        <v>4788</v>
      </c>
      <c r="Z1213" t="s">
        <v>1833</v>
      </c>
      <c r="AA1213" t="e">
        <f>#REF!</f>
        <v>#REF!</v>
      </c>
      <c r="AD1213" s="35">
        <v>33</v>
      </c>
      <c r="AE1213" s="37">
        <v>11</v>
      </c>
      <c r="AF1213" s="37">
        <v>125</v>
      </c>
      <c r="AG1213" s="41">
        <v>59940</v>
      </c>
      <c r="AH1213" s="41">
        <f t="shared" si="215"/>
        <v>33011</v>
      </c>
      <c r="AI1213" t="s">
        <v>918</v>
      </c>
    </row>
    <row r="1214" spans="1:35" hidden="1" outlineLevel="1">
      <c r="A1214" t="s">
        <v>866</v>
      </c>
      <c r="B1214" s="11" t="s">
        <v>877</v>
      </c>
      <c r="E1214" s="1">
        <f t="shared" si="223"/>
        <v>4815</v>
      </c>
      <c r="F1214" s="1">
        <v>2244</v>
      </c>
      <c r="G1214" s="1">
        <v>2127</v>
      </c>
      <c r="H1214" s="2"/>
      <c r="I1214" s="2">
        <f t="shared" si="224"/>
        <v>0.44174454828660437</v>
      </c>
      <c r="J1214" s="10">
        <f t="shared" si="216"/>
        <v>3</v>
      </c>
      <c r="K1214" s="9">
        <f t="shared" si="217"/>
        <v>2</v>
      </c>
      <c r="L1214" s="8">
        <f t="shared" si="218"/>
        <v>1</v>
      </c>
      <c r="M1214" s="2">
        <f t="shared" si="219"/>
        <v>0.26022845275181722</v>
      </c>
      <c r="N1214" s="2">
        <f t="shared" si="220"/>
        <v>0.3142263759086189</v>
      </c>
      <c r="O1214" s="2">
        <f t="shared" si="221"/>
        <v>0.42554517133956388</v>
      </c>
      <c r="P1214" s="2">
        <f t="shared" si="222"/>
        <v>-5.5511151231257827E-17</v>
      </c>
      <c r="Q1214" s="1">
        <v>1253</v>
      </c>
      <c r="R1214" s="1">
        <v>1513</v>
      </c>
      <c r="S1214" s="1">
        <v>2049</v>
      </c>
      <c r="Z1214" t="s">
        <v>2299</v>
      </c>
      <c r="AA1214" t="e">
        <f>#REF!</f>
        <v>#REF!</v>
      </c>
      <c r="AD1214" s="35">
        <v>33</v>
      </c>
      <c r="AE1214" s="37">
        <v>13</v>
      </c>
      <c r="AF1214" s="37">
        <v>105</v>
      </c>
      <c r="AG1214" s="41">
        <v>60020</v>
      </c>
      <c r="AH1214" s="41">
        <f t="shared" si="215"/>
        <v>33013</v>
      </c>
      <c r="AI1214" t="s">
        <v>918</v>
      </c>
    </row>
    <row r="1215" spans="1:35" hidden="1" outlineLevel="1">
      <c r="A1215" t="s">
        <v>896</v>
      </c>
      <c r="B1215" s="11" t="s">
        <v>877</v>
      </c>
      <c r="E1215" s="1">
        <f t="shared" si="223"/>
        <v>4871</v>
      </c>
      <c r="F1215" s="1">
        <v>2717</v>
      </c>
      <c r="G1215" s="1">
        <v>2699</v>
      </c>
      <c r="H1215" s="2"/>
      <c r="I1215" s="2">
        <f t="shared" si="224"/>
        <v>0.55409566824060763</v>
      </c>
      <c r="J1215" s="10">
        <f t="shared" si="216"/>
        <v>2</v>
      </c>
      <c r="K1215" s="9">
        <f t="shared" si="217"/>
        <v>3</v>
      </c>
      <c r="L1215" s="8">
        <f t="shared" si="218"/>
        <v>1</v>
      </c>
      <c r="M1215" s="2">
        <f t="shared" si="219"/>
        <v>0.30507082734551427</v>
      </c>
      <c r="N1215" s="2">
        <f t="shared" si="220"/>
        <v>0.27058098952987064</v>
      </c>
      <c r="O1215" s="2">
        <f t="shared" si="221"/>
        <v>0.42434818312461509</v>
      </c>
      <c r="P1215" s="2">
        <f t="shared" si="222"/>
        <v>0</v>
      </c>
      <c r="Q1215" s="1">
        <v>1486</v>
      </c>
      <c r="R1215" s="1">
        <v>1318</v>
      </c>
      <c r="S1215" s="1">
        <v>2067</v>
      </c>
      <c r="Z1215" t="s">
        <v>1833</v>
      </c>
      <c r="AA1215" t="e">
        <f>#REF!</f>
        <v>#REF!</v>
      </c>
      <c r="AD1215" s="35">
        <v>33</v>
      </c>
      <c r="AE1215" s="37">
        <v>11</v>
      </c>
      <c r="AF1215" s="37">
        <v>130</v>
      </c>
      <c r="AG1215" s="41">
        <v>60580</v>
      </c>
      <c r="AH1215" s="41">
        <f t="shared" ref="AH1215:AH1278" si="225">AD1215*1000+AE1215</f>
        <v>33011</v>
      </c>
      <c r="AI1215" t="s">
        <v>918</v>
      </c>
    </row>
    <row r="1216" spans="1:35" hidden="1" outlineLevel="1">
      <c r="A1216" t="s">
        <v>607</v>
      </c>
      <c r="B1216" s="11" t="s">
        <v>877</v>
      </c>
      <c r="E1216" s="1">
        <f t="shared" si="223"/>
        <v>488</v>
      </c>
      <c r="F1216" s="1">
        <v>269</v>
      </c>
      <c r="G1216" s="1">
        <v>260</v>
      </c>
      <c r="H1216" s="2"/>
      <c r="I1216" s="2">
        <f t="shared" si="224"/>
        <v>0.53278688524590168</v>
      </c>
      <c r="J1216" s="10">
        <f t="shared" si="216"/>
        <v>3</v>
      </c>
      <c r="K1216" s="9">
        <f t="shared" si="217"/>
        <v>2</v>
      </c>
      <c r="L1216" s="8">
        <f t="shared" si="218"/>
        <v>1</v>
      </c>
      <c r="M1216" s="2">
        <f t="shared" si="219"/>
        <v>0.19672131147540983</v>
      </c>
      <c r="N1216" s="2">
        <f t="shared" si="220"/>
        <v>0.27868852459016391</v>
      </c>
      <c r="O1216" s="2">
        <f t="shared" si="221"/>
        <v>0.52459016393442626</v>
      </c>
      <c r="P1216" s="2">
        <f t="shared" si="222"/>
        <v>0</v>
      </c>
      <c r="Q1216" s="1">
        <v>96</v>
      </c>
      <c r="R1216" s="1">
        <v>136</v>
      </c>
      <c r="S1216" s="1">
        <v>256</v>
      </c>
      <c r="Z1216" t="s">
        <v>2153</v>
      </c>
      <c r="AA1216" t="e">
        <f>#REF!</f>
        <v>#REF!</v>
      </c>
      <c r="AD1216" s="35">
        <v>33</v>
      </c>
      <c r="AE1216" s="37">
        <v>9</v>
      </c>
      <c r="AF1216" s="37">
        <v>155</v>
      </c>
      <c r="AG1216" s="41">
        <v>61060</v>
      </c>
      <c r="AH1216" s="41">
        <f t="shared" si="225"/>
        <v>33009</v>
      </c>
      <c r="AI1216" t="s">
        <v>918</v>
      </c>
    </row>
    <row r="1217" spans="1:35" hidden="1" outlineLevel="1">
      <c r="A1217" t="s">
        <v>537</v>
      </c>
      <c r="B1217" s="11" t="s">
        <v>877</v>
      </c>
      <c r="E1217" s="1">
        <f t="shared" si="223"/>
        <v>33</v>
      </c>
      <c r="F1217" s="1">
        <v>1</v>
      </c>
      <c r="G1217" s="1">
        <v>1</v>
      </c>
      <c r="H1217" s="2"/>
      <c r="I1217" s="2">
        <f t="shared" si="224"/>
        <v>3.0303030303030304E-2</v>
      </c>
      <c r="J1217" s="10">
        <f t="shared" si="216"/>
        <v>2</v>
      </c>
      <c r="K1217" s="9">
        <f t="shared" si="217"/>
        <v>3</v>
      </c>
      <c r="L1217" s="8">
        <f t="shared" si="218"/>
        <v>1</v>
      </c>
      <c r="M1217" s="2">
        <f t="shared" si="219"/>
        <v>0.24242424242424243</v>
      </c>
      <c r="N1217" s="2">
        <f t="shared" si="220"/>
        <v>3.0303030303030304E-2</v>
      </c>
      <c r="O1217" s="2">
        <f t="shared" si="221"/>
        <v>0.72727272727272729</v>
      </c>
      <c r="P1217" s="2">
        <f t="shared" si="222"/>
        <v>0</v>
      </c>
      <c r="Q1217" s="1">
        <v>8</v>
      </c>
      <c r="R1217" s="1">
        <v>1</v>
      </c>
      <c r="S1217" s="1">
        <v>24</v>
      </c>
      <c r="Z1217" t="s">
        <v>2657</v>
      </c>
      <c r="AA1217" t="e">
        <f>#REF!</f>
        <v>#REF!</v>
      </c>
      <c r="AD1217" s="35">
        <v>33</v>
      </c>
      <c r="AE1217" s="37">
        <v>7</v>
      </c>
      <c r="AF1217" s="37">
        <v>155</v>
      </c>
      <c r="AG1217" s="41">
        <v>61620</v>
      </c>
      <c r="AH1217" s="41">
        <f t="shared" si="225"/>
        <v>33007</v>
      </c>
      <c r="AI1217" t="s">
        <v>429</v>
      </c>
    </row>
    <row r="1218" spans="1:35" hidden="1" outlineLevel="1">
      <c r="A1218" t="s">
        <v>2573</v>
      </c>
      <c r="B1218" s="11" t="s">
        <v>877</v>
      </c>
      <c r="E1218" s="1">
        <f t="shared" si="223"/>
        <v>644</v>
      </c>
      <c r="F1218" s="1">
        <v>314</v>
      </c>
      <c r="G1218" s="1">
        <v>305</v>
      </c>
      <c r="H1218" s="2"/>
      <c r="I1218" s="2">
        <f t="shared" si="224"/>
        <v>0.47360248447204967</v>
      </c>
      <c r="J1218" s="10">
        <f t="shared" si="216"/>
        <v>3</v>
      </c>
      <c r="K1218" s="9">
        <f t="shared" si="217"/>
        <v>1</v>
      </c>
      <c r="L1218" s="8">
        <f t="shared" si="218"/>
        <v>2</v>
      </c>
      <c r="M1218" s="2">
        <f t="shared" si="219"/>
        <v>0.11180124223602485</v>
      </c>
      <c r="N1218" s="2">
        <f t="shared" si="220"/>
        <v>0.45186335403726707</v>
      </c>
      <c r="O1218" s="2">
        <f t="shared" si="221"/>
        <v>0.43633540372670809</v>
      </c>
      <c r="P1218" s="2">
        <f t="shared" si="222"/>
        <v>0</v>
      </c>
      <c r="Q1218" s="1">
        <v>72</v>
      </c>
      <c r="R1218" s="1">
        <v>291</v>
      </c>
      <c r="S1218" s="1">
        <v>281</v>
      </c>
      <c r="Z1218" t="s">
        <v>2657</v>
      </c>
      <c r="AA1218" t="e">
        <f>#REF!</f>
        <v>#REF!</v>
      </c>
      <c r="AD1218" s="35">
        <v>33</v>
      </c>
      <c r="AE1218" s="37">
        <v>7</v>
      </c>
      <c r="AF1218" s="37">
        <v>160</v>
      </c>
      <c r="AG1218" s="41">
        <v>61780</v>
      </c>
      <c r="AH1218" s="41">
        <f t="shared" si="225"/>
        <v>33007</v>
      </c>
      <c r="AI1218" t="s">
        <v>918</v>
      </c>
    </row>
    <row r="1219" spans="1:35" hidden="1" outlineLevel="1">
      <c r="A1219" t="s">
        <v>656</v>
      </c>
      <c r="B1219" s="11" t="s">
        <v>877</v>
      </c>
      <c r="E1219" s="1">
        <f t="shared" si="223"/>
        <v>2692</v>
      </c>
      <c r="F1219" s="1">
        <v>1186</v>
      </c>
      <c r="G1219" s="1">
        <v>1132</v>
      </c>
      <c r="H1219" s="2"/>
      <c r="I1219" s="2">
        <f t="shared" si="224"/>
        <v>0.42050520059435365</v>
      </c>
      <c r="J1219" s="10">
        <f t="shared" si="216"/>
        <v>3</v>
      </c>
      <c r="K1219" s="9">
        <f t="shared" si="217"/>
        <v>2</v>
      </c>
      <c r="L1219" s="8">
        <f t="shared" si="218"/>
        <v>1</v>
      </c>
      <c r="M1219" s="2">
        <f t="shared" si="219"/>
        <v>0.17719167904903418</v>
      </c>
      <c r="N1219" s="2">
        <f t="shared" si="220"/>
        <v>0.28528974739970281</v>
      </c>
      <c r="O1219" s="2">
        <f t="shared" si="221"/>
        <v>0.53751857355126298</v>
      </c>
      <c r="P1219" s="2">
        <f t="shared" si="222"/>
        <v>0</v>
      </c>
      <c r="Q1219" s="1">
        <v>477</v>
      </c>
      <c r="R1219" s="1">
        <v>768</v>
      </c>
      <c r="S1219" s="1">
        <v>1447</v>
      </c>
      <c r="Z1219" t="s">
        <v>2299</v>
      </c>
      <c r="AA1219" t="e">
        <f>#REF!</f>
        <v>#REF!</v>
      </c>
      <c r="AD1219" s="35">
        <v>33</v>
      </c>
      <c r="AE1219" s="37">
        <v>13</v>
      </c>
      <c r="AF1219" s="37">
        <v>110</v>
      </c>
      <c r="AG1219" s="41">
        <v>61940</v>
      </c>
      <c r="AH1219" s="41">
        <f t="shared" si="225"/>
        <v>33013</v>
      </c>
      <c r="AI1219" t="s">
        <v>918</v>
      </c>
    </row>
    <row r="1220" spans="1:35" hidden="1" outlineLevel="1">
      <c r="A1220" t="s">
        <v>275</v>
      </c>
      <c r="B1220" s="11" t="s">
        <v>877</v>
      </c>
      <c r="E1220" s="1">
        <f t="shared" si="223"/>
        <v>1512</v>
      </c>
      <c r="F1220" s="1">
        <v>987</v>
      </c>
      <c r="G1220" s="1">
        <v>982</v>
      </c>
      <c r="H1220" s="2"/>
      <c r="I1220" s="2">
        <f t="shared" si="224"/>
        <v>0.64947089947089942</v>
      </c>
      <c r="J1220" s="10">
        <f t="shared" si="216"/>
        <v>2</v>
      </c>
      <c r="K1220" s="9">
        <f t="shared" si="217"/>
        <v>3</v>
      </c>
      <c r="L1220" s="8">
        <f t="shared" si="218"/>
        <v>1</v>
      </c>
      <c r="M1220" s="2">
        <f t="shared" si="219"/>
        <v>0.31018518518518517</v>
      </c>
      <c r="N1220" s="2">
        <f t="shared" si="220"/>
        <v>0.20899470899470898</v>
      </c>
      <c r="O1220" s="2">
        <f t="shared" si="221"/>
        <v>0.48082010582010581</v>
      </c>
      <c r="P1220" s="2">
        <f t="shared" si="222"/>
        <v>1.1102230246251565E-16</v>
      </c>
      <c r="Q1220" s="1">
        <v>469</v>
      </c>
      <c r="R1220" s="1">
        <v>316</v>
      </c>
      <c r="S1220" s="1">
        <v>727</v>
      </c>
      <c r="Z1220" t="s">
        <v>2801</v>
      </c>
      <c r="AA1220" t="e">
        <f>#REF!</f>
        <v>#REF!</v>
      </c>
      <c r="AD1220" s="35">
        <v>33</v>
      </c>
      <c r="AE1220" s="37">
        <v>19</v>
      </c>
      <c r="AF1220" s="37">
        <v>55</v>
      </c>
      <c r="AG1220" s="41">
        <v>62340</v>
      </c>
      <c r="AH1220" s="41">
        <f t="shared" si="225"/>
        <v>33019</v>
      </c>
      <c r="AI1220" t="s">
        <v>918</v>
      </c>
    </row>
    <row r="1221" spans="1:35" hidden="1" outlineLevel="1">
      <c r="A1221" t="s">
        <v>511</v>
      </c>
      <c r="B1221" s="11" t="s">
        <v>877</v>
      </c>
      <c r="E1221" s="1">
        <f t="shared" si="223"/>
        <v>6008</v>
      </c>
      <c r="F1221" s="1">
        <v>1936</v>
      </c>
      <c r="G1221" s="1">
        <v>1860</v>
      </c>
      <c r="H1221" s="2"/>
      <c r="I1221" s="2">
        <f t="shared" si="224"/>
        <v>0.30958721704394143</v>
      </c>
      <c r="J1221" s="10">
        <f t="shared" si="216"/>
        <v>3</v>
      </c>
      <c r="K1221" s="9">
        <f t="shared" si="217"/>
        <v>2</v>
      </c>
      <c r="L1221" s="8">
        <f t="shared" si="218"/>
        <v>1</v>
      </c>
      <c r="M1221" s="2">
        <f t="shared" si="219"/>
        <v>0.17493342210386151</v>
      </c>
      <c r="N1221" s="2">
        <f t="shared" si="220"/>
        <v>0.25948735019973368</v>
      </c>
      <c r="O1221" s="2">
        <f t="shared" si="221"/>
        <v>0.56557922769640478</v>
      </c>
      <c r="P1221" s="2">
        <f t="shared" si="222"/>
        <v>0</v>
      </c>
      <c r="Q1221" s="1">
        <v>1051</v>
      </c>
      <c r="R1221" s="1">
        <v>1559</v>
      </c>
      <c r="S1221" s="1">
        <v>3398</v>
      </c>
      <c r="Z1221" t="s">
        <v>667</v>
      </c>
      <c r="AA1221" t="e">
        <f>#REF!</f>
        <v>#REF!</v>
      </c>
      <c r="AD1221" s="35">
        <v>33</v>
      </c>
      <c r="AE1221" s="37">
        <v>15</v>
      </c>
      <c r="AF1221" s="37">
        <v>140</v>
      </c>
      <c r="AG1221" s="41">
        <v>62500</v>
      </c>
      <c r="AH1221" s="41">
        <f t="shared" si="225"/>
        <v>33015</v>
      </c>
      <c r="AI1221" t="s">
        <v>918</v>
      </c>
    </row>
    <row r="1222" spans="1:35" hidden="1" outlineLevel="1">
      <c r="A1222" t="s">
        <v>2776</v>
      </c>
      <c r="B1222" s="11" t="s">
        <v>877</v>
      </c>
      <c r="E1222" s="1">
        <f t="shared" si="223"/>
        <v>4936</v>
      </c>
      <c r="F1222" s="1">
        <v>1577</v>
      </c>
      <c r="G1222" s="1">
        <v>1556</v>
      </c>
      <c r="H1222" s="2"/>
      <c r="I1222" s="2">
        <f t="shared" si="224"/>
        <v>0.31523500810372773</v>
      </c>
      <c r="J1222" s="10">
        <f t="shared" si="216"/>
        <v>2</v>
      </c>
      <c r="K1222" s="9">
        <f t="shared" si="217"/>
        <v>3</v>
      </c>
      <c r="L1222" s="8">
        <f t="shared" si="218"/>
        <v>1</v>
      </c>
      <c r="M1222" s="2">
        <f t="shared" si="219"/>
        <v>0.26884116693679094</v>
      </c>
      <c r="N1222" s="2">
        <f t="shared" si="220"/>
        <v>0.20705024311183146</v>
      </c>
      <c r="O1222" s="2">
        <f t="shared" si="221"/>
        <v>0.52410858995137766</v>
      </c>
      <c r="P1222" s="2">
        <f t="shared" si="222"/>
        <v>-1.1102230246251565E-16</v>
      </c>
      <c r="Q1222" s="1">
        <v>1327</v>
      </c>
      <c r="R1222" s="1">
        <v>1022</v>
      </c>
      <c r="S1222" s="1">
        <v>2587</v>
      </c>
      <c r="Z1222" t="s">
        <v>2153</v>
      </c>
      <c r="AA1222" t="e">
        <f>#REF!</f>
        <v>#REF!</v>
      </c>
      <c r="AD1222" s="35">
        <v>33</v>
      </c>
      <c r="AE1222" s="37">
        <v>9</v>
      </c>
      <c r="AF1222" s="37">
        <v>160</v>
      </c>
      <c r="AG1222" s="41">
        <v>62660</v>
      </c>
      <c r="AH1222" s="41">
        <f t="shared" si="225"/>
        <v>33009</v>
      </c>
      <c r="AI1222" t="s">
        <v>918</v>
      </c>
    </row>
    <row r="1223" spans="1:35" hidden="1" outlineLevel="1">
      <c r="A1223" t="s">
        <v>2209</v>
      </c>
      <c r="B1223" s="11" t="s">
        <v>877</v>
      </c>
      <c r="E1223" s="1">
        <f t="shared" si="223"/>
        <v>16619</v>
      </c>
      <c r="F1223" s="1">
        <v>7665</v>
      </c>
      <c r="G1223" s="1">
        <v>7588</v>
      </c>
      <c r="H1223" s="2"/>
      <c r="I1223" s="2">
        <f t="shared" si="224"/>
        <v>0.45658583548949999</v>
      </c>
      <c r="J1223" s="10">
        <f t="shared" si="216"/>
        <v>2</v>
      </c>
      <c r="K1223" s="9">
        <f t="shared" si="217"/>
        <v>3</v>
      </c>
      <c r="L1223" s="8">
        <f t="shared" si="218"/>
        <v>1</v>
      </c>
      <c r="M1223" s="2">
        <f t="shared" si="219"/>
        <v>0.38137072025994345</v>
      </c>
      <c r="N1223" s="2">
        <f t="shared" si="220"/>
        <v>0.20181719718394608</v>
      </c>
      <c r="O1223" s="2">
        <f t="shared" si="221"/>
        <v>0.41681208255611046</v>
      </c>
      <c r="P1223" s="2">
        <f t="shared" si="222"/>
        <v>0</v>
      </c>
      <c r="Q1223" s="1">
        <v>6338</v>
      </c>
      <c r="R1223" s="1">
        <v>3354</v>
      </c>
      <c r="S1223" s="1">
        <v>6927</v>
      </c>
      <c r="Z1223" t="s">
        <v>667</v>
      </c>
      <c r="AA1223" t="e">
        <f>#REF!</f>
        <v>#REF!</v>
      </c>
      <c r="AD1223" s="35">
        <v>33</v>
      </c>
      <c r="AE1223" s="37">
        <v>15</v>
      </c>
      <c r="AF1223" s="37">
        <v>145</v>
      </c>
      <c r="AG1223" s="41">
        <v>62900</v>
      </c>
      <c r="AH1223" s="41">
        <f t="shared" si="225"/>
        <v>33015</v>
      </c>
      <c r="AI1223" t="s">
        <v>2943</v>
      </c>
    </row>
    <row r="1224" spans="1:35" hidden="1" outlineLevel="1">
      <c r="A1224" t="s">
        <v>1150</v>
      </c>
      <c r="B1224" s="11" t="s">
        <v>877</v>
      </c>
      <c r="E1224" s="1">
        <f t="shared" si="223"/>
        <v>290</v>
      </c>
      <c r="F1224" s="1">
        <v>198</v>
      </c>
      <c r="G1224" s="1">
        <v>194</v>
      </c>
      <c r="H1224" s="2"/>
      <c r="I1224" s="2">
        <f t="shared" si="224"/>
        <v>0.66896551724137931</v>
      </c>
      <c r="J1224" s="10">
        <f t="shared" si="216"/>
        <v>2</v>
      </c>
      <c r="K1224" s="9">
        <f t="shared" si="217"/>
        <v>3</v>
      </c>
      <c r="L1224" s="8">
        <f t="shared" si="218"/>
        <v>1</v>
      </c>
      <c r="M1224" s="2">
        <f t="shared" si="219"/>
        <v>0.3</v>
      </c>
      <c r="N1224" s="2">
        <f t="shared" si="220"/>
        <v>0.29655172413793102</v>
      </c>
      <c r="O1224" s="2">
        <f t="shared" si="221"/>
        <v>0.40344827586206894</v>
      </c>
      <c r="P1224" s="2">
        <f t="shared" si="222"/>
        <v>0</v>
      </c>
      <c r="Q1224" s="1">
        <v>87</v>
      </c>
      <c r="R1224" s="1">
        <v>86</v>
      </c>
      <c r="S1224" s="1">
        <v>117</v>
      </c>
      <c r="Z1224" t="s">
        <v>2657</v>
      </c>
      <c r="AA1224" t="e">
        <f>#REF!</f>
        <v>#REF!</v>
      </c>
      <c r="AD1224" s="35">
        <v>33</v>
      </c>
      <c r="AE1224" s="37">
        <v>7</v>
      </c>
      <c r="AF1224" s="37">
        <v>165</v>
      </c>
      <c r="AG1224" s="41">
        <v>63860</v>
      </c>
      <c r="AH1224" s="41">
        <f t="shared" si="225"/>
        <v>33007</v>
      </c>
      <c r="AI1224" t="s">
        <v>918</v>
      </c>
    </row>
    <row r="1225" spans="1:35" hidden="1" outlineLevel="1">
      <c r="A1225" t="s">
        <v>340</v>
      </c>
      <c r="B1225" s="11" t="s">
        <v>877</v>
      </c>
      <c r="E1225" s="1">
        <f t="shared" si="223"/>
        <v>6665</v>
      </c>
      <c r="F1225" s="1">
        <v>2445</v>
      </c>
      <c r="G1225" s="1">
        <v>2416</v>
      </c>
      <c r="H1225" s="2"/>
      <c r="I1225" s="2">
        <f t="shared" si="224"/>
        <v>0.3624906226556639</v>
      </c>
      <c r="J1225" s="10">
        <f t="shared" si="216"/>
        <v>3</v>
      </c>
      <c r="K1225" s="9">
        <f t="shared" si="217"/>
        <v>2</v>
      </c>
      <c r="L1225" s="8">
        <f t="shared" si="218"/>
        <v>1</v>
      </c>
      <c r="M1225" s="2">
        <f t="shared" si="219"/>
        <v>0.19639909977494374</v>
      </c>
      <c r="N1225" s="2">
        <f t="shared" si="220"/>
        <v>0.2778694673668417</v>
      </c>
      <c r="O1225" s="2">
        <f t="shared" si="221"/>
        <v>0.52573143285821455</v>
      </c>
      <c r="P1225" s="2">
        <f t="shared" si="222"/>
        <v>0</v>
      </c>
      <c r="Q1225" s="1">
        <v>1309</v>
      </c>
      <c r="R1225" s="1">
        <v>1852</v>
      </c>
      <c r="S1225" s="1">
        <v>3504</v>
      </c>
      <c r="Z1225" t="s">
        <v>667</v>
      </c>
      <c r="AA1225" t="e">
        <f>#REF!</f>
        <v>#REF!</v>
      </c>
      <c r="AD1225" s="35">
        <v>33</v>
      </c>
      <c r="AE1225" s="37">
        <v>15</v>
      </c>
      <c r="AF1225" s="37">
        <v>150</v>
      </c>
      <c r="AG1225" s="41">
        <v>64020</v>
      </c>
      <c r="AH1225" s="41">
        <f t="shared" si="225"/>
        <v>33015</v>
      </c>
      <c r="AI1225" t="s">
        <v>918</v>
      </c>
    </row>
    <row r="1226" spans="1:35" hidden="1" outlineLevel="1">
      <c r="A1226" t="s">
        <v>1274</v>
      </c>
      <c r="B1226" s="11" t="s">
        <v>877</v>
      </c>
      <c r="E1226" s="1">
        <f t="shared" si="223"/>
        <v>768</v>
      </c>
      <c r="F1226" s="1">
        <v>420</v>
      </c>
      <c r="G1226" s="1">
        <v>394</v>
      </c>
      <c r="H1226" s="2"/>
      <c r="I1226" s="2">
        <f t="shared" si="224"/>
        <v>0.51302083333333337</v>
      </c>
      <c r="J1226" s="10">
        <f t="shared" si="216"/>
        <v>3</v>
      </c>
      <c r="K1226" s="9">
        <f t="shared" si="217"/>
        <v>2</v>
      </c>
      <c r="L1226" s="8">
        <f t="shared" si="218"/>
        <v>1</v>
      </c>
      <c r="M1226" s="2">
        <f t="shared" si="219"/>
        <v>0.22916666666666666</v>
      </c>
      <c r="N1226" s="2">
        <f t="shared" si="220"/>
        <v>0.27604166666666669</v>
      </c>
      <c r="O1226" s="2">
        <f t="shared" si="221"/>
        <v>0.49479166666666669</v>
      </c>
      <c r="P1226" s="2">
        <f t="shared" si="222"/>
        <v>0</v>
      </c>
      <c r="Q1226" s="1">
        <v>176</v>
      </c>
      <c r="R1226" s="1">
        <v>212</v>
      </c>
      <c r="S1226" s="1">
        <v>380</v>
      </c>
      <c r="Z1226" t="s">
        <v>644</v>
      </c>
      <c r="AA1226" t="e">
        <f>#REF!</f>
        <v>#REF!</v>
      </c>
      <c r="AD1226" s="35">
        <v>33</v>
      </c>
      <c r="AE1226" s="37">
        <v>5</v>
      </c>
      <c r="AF1226" s="37">
        <v>65</v>
      </c>
      <c r="AG1226" s="41">
        <v>64420</v>
      </c>
      <c r="AH1226" s="41">
        <f t="shared" si="225"/>
        <v>33005</v>
      </c>
      <c r="AI1226" t="s">
        <v>918</v>
      </c>
    </row>
    <row r="1227" spans="1:35" hidden="1" outlineLevel="1">
      <c r="A1227" t="s">
        <v>341</v>
      </c>
      <c r="B1227" s="11" t="s">
        <v>877</v>
      </c>
      <c r="E1227" s="1">
        <f t="shared" si="223"/>
        <v>4429</v>
      </c>
      <c r="F1227" s="1">
        <v>1728</v>
      </c>
      <c r="G1227" s="1">
        <v>1707</v>
      </c>
      <c r="H1227" s="2"/>
      <c r="I1227" s="2">
        <f t="shared" si="224"/>
        <v>0.3854143147437345</v>
      </c>
      <c r="J1227" s="10">
        <f t="shared" si="216"/>
        <v>3</v>
      </c>
      <c r="K1227" s="9">
        <f t="shared" si="217"/>
        <v>2</v>
      </c>
      <c r="L1227" s="8">
        <f t="shared" si="218"/>
        <v>1</v>
      </c>
      <c r="M1227" s="2">
        <f t="shared" si="219"/>
        <v>0.17295100474147662</v>
      </c>
      <c r="N1227" s="2">
        <f t="shared" si="220"/>
        <v>0.2851659516820953</v>
      </c>
      <c r="O1227" s="2">
        <f t="shared" si="221"/>
        <v>0.54188304357642814</v>
      </c>
      <c r="P1227" s="2">
        <f t="shared" si="222"/>
        <v>0</v>
      </c>
      <c r="Q1227" s="1">
        <v>766</v>
      </c>
      <c r="R1227" s="1">
        <v>1263</v>
      </c>
      <c r="S1227" s="1">
        <v>2400</v>
      </c>
      <c r="Z1227" t="s">
        <v>644</v>
      </c>
      <c r="AA1227" t="e">
        <f>#REF!</f>
        <v>#REF!</v>
      </c>
      <c r="AD1227" s="35">
        <v>33</v>
      </c>
      <c r="AE1227" s="37">
        <v>5</v>
      </c>
      <c r="AF1227" s="37">
        <v>70</v>
      </c>
      <c r="AG1227" s="41">
        <v>64580</v>
      </c>
      <c r="AH1227" s="41">
        <f t="shared" si="225"/>
        <v>33005</v>
      </c>
      <c r="AI1227" t="s">
        <v>918</v>
      </c>
    </row>
    <row r="1228" spans="1:35" hidden="1" outlineLevel="1">
      <c r="A1228" t="s">
        <v>1270</v>
      </c>
      <c r="B1228" s="11" t="s">
        <v>877</v>
      </c>
      <c r="E1228" s="1">
        <f t="shared" si="223"/>
        <v>17370</v>
      </c>
      <c r="F1228" s="1">
        <v>7906</v>
      </c>
      <c r="G1228" s="1">
        <v>7817</v>
      </c>
      <c r="H1228" s="2"/>
      <c r="I1228" s="2">
        <f t="shared" si="224"/>
        <v>0.4500287852619459</v>
      </c>
      <c r="J1228" s="10">
        <f t="shared" si="216"/>
        <v>3</v>
      </c>
      <c r="K1228" s="9">
        <f t="shared" si="217"/>
        <v>2</v>
      </c>
      <c r="L1228" s="8">
        <f t="shared" si="218"/>
        <v>1</v>
      </c>
      <c r="M1228" s="2">
        <f t="shared" si="219"/>
        <v>0.29211283822682788</v>
      </c>
      <c r="N1228" s="2">
        <f t="shared" si="220"/>
        <v>0.29729418537708691</v>
      </c>
      <c r="O1228" s="2">
        <f t="shared" si="221"/>
        <v>0.41059297639608522</v>
      </c>
      <c r="P1228" s="2">
        <f t="shared" si="222"/>
        <v>0</v>
      </c>
      <c r="Q1228" s="1">
        <v>5074</v>
      </c>
      <c r="R1228" s="1">
        <v>5164</v>
      </c>
      <c r="S1228" s="1">
        <v>7132</v>
      </c>
      <c r="Z1228" t="s">
        <v>752</v>
      </c>
      <c r="AA1228" t="e">
        <f>#REF!</f>
        <v>#REF!</v>
      </c>
      <c r="AD1228" s="35">
        <v>33</v>
      </c>
      <c r="AE1228" s="37">
        <v>17</v>
      </c>
      <c r="AF1228" s="37">
        <v>50</v>
      </c>
      <c r="AG1228" s="41">
        <v>65140</v>
      </c>
      <c r="AH1228" s="41">
        <f t="shared" si="225"/>
        <v>33017</v>
      </c>
      <c r="AI1228" t="s">
        <v>2943</v>
      </c>
    </row>
    <row r="1229" spans="1:35" hidden="1" outlineLevel="1">
      <c r="A1229" t="s">
        <v>871</v>
      </c>
      <c r="B1229" s="11" t="s">
        <v>877</v>
      </c>
      <c r="E1229" s="1">
        <f t="shared" si="223"/>
        <v>1832</v>
      </c>
      <c r="F1229" s="1">
        <v>958</v>
      </c>
      <c r="G1229" s="1">
        <v>942</v>
      </c>
      <c r="H1229" s="2"/>
      <c r="I1229" s="2">
        <f t="shared" si="224"/>
        <v>0.51419213973799127</v>
      </c>
      <c r="J1229" s="10">
        <f t="shared" si="216"/>
        <v>2</v>
      </c>
      <c r="K1229" s="9">
        <f t="shared" si="217"/>
        <v>3</v>
      </c>
      <c r="L1229" s="8">
        <f t="shared" si="218"/>
        <v>1</v>
      </c>
      <c r="M1229" s="2">
        <f t="shared" si="219"/>
        <v>0.31495633187772926</v>
      </c>
      <c r="N1229" s="2">
        <f t="shared" si="220"/>
        <v>0.23853711790393012</v>
      </c>
      <c r="O1229" s="2">
        <f t="shared" si="221"/>
        <v>0.44650655021834063</v>
      </c>
      <c r="P1229" s="2">
        <f t="shared" si="222"/>
        <v>-5.5511151231257827E-17</v>
      </c>
      <c r="Q1229" s="1">
        <v>577</v>
      </c>
      <c r="R1229" s="1">
        <v>437</v>
      </c>
      <c r="S1229" s="1">
        <v>818</v>
      </c>
      <c r="Z1229" t="s">
        <v>752</v>
      </c>
      <c r="AA1229" t="e">
        <f>#REF!</f>
        <v>#REF!</v>
      </c>
      <c r="AD1229" s="35">
        <v>33</v>
      </c>
      <c r="AE1229" s="37">
        <v>17</v>
      </c>
      <c r="AF1229" s="37">
        <v>55</v>
      </c>
      <c r="AG1229" s="41">
        <v>65540</v>
      </c>
      <c r="AH1229" s="41">
        <f t="shared" si="225"/>
        <v>33017</v>
      </c>
      <c r="AI1229" t="s">
        <v>918</v>
      </c>
    </row>
    <row r="1230" spans="1:35" hidden="1" outlineLevel="1">
      <c r="A1230" t="s">
        <v>586</v>
      </c>
      <c r="B1230" s="11" t="s">
        <v>877</v>
      </c>
      <c r="E1230" s="1">
        <f t="shared" si="223"/>
        <v>197</v>
      </c>
      <c r="F1230" s="1">
        <v>111</v>
      </c>
      <c r="G1230" s="1">
        <v>103</v>
      </c>
      <c r="H1230" s="2"/>
      <c r="I1230" s="2">
        <f t="shared" si="224"/>
        <v>0.52284263959390864</v>
      </c>
      <c r="J1230" s="10">
        <f t="shared" si="216"/>
        <v>2</v>
      </c>
      <c r="K1230" s="9">
        <f t="shared" si="217"/>
        <v>3</v>
      </c>
      <c r="L1230" s="8">
        <f t="shared" si="218"/>
        <v>1</v>
      </c>
      <c r="M1230" s="2">
        <f t="shared" si="219"/>
        <v>0.34010152284263961</v>
      </c>
      <c r="N1230" s="2">
        <f t="shared" si="220"/>
        <v>0.17766497461928935</v>
      </c>
      <c r="O1230" s="2">
        <f t="shared" si="221"/>
        <v>0.48223350253807107</v>
      </c>
      <c r="P1230" s="2">
        <f t="shared" si="222"/>
        <v>0</v>
      </c>
      <c r="Q1230" s="1">
        <v>67</v>
      </c>
      <c r="R1230" s="1">
        <v>35</v>
      </c>
      <c r="S1230" s="1">
        <v>95</v>
      </c>
      <c r="Z1230" t="s">
        <v>644</v>
      </c>
      <c r="AA1230" t="e">
        <f>#REF!</f>
        <v>#REF!</v>
      </c>
      <c r="AD1230" s="35">
        <v>33</v>
      </c>
      <c r="AE1230" s="37">
        <v>5</v>
      </c>
      <c r="AF1230" s="37">
        <v>75</v>
      </c>
      <c r="AG1230" s="41">
        <v>65700</v>
      </c>
      <c r="AH1230" s="41">
        <f t="shared" si="225"/>
        <v>33005</v>
      </c>
      <c r="AI1230" t="s">
        <v>918</v>
      </c>
    </row>
    <row r="1231" spans="1:35" hidden="1" outlineLevel="1">
      <c r="A1231" t="s">
        <v>872</v>
      </c>
      <c r="B1231" s="11" t="s">
        <v>877</v>
      </c>
      <c r="E1231" s="1">
        <f t="shared" si="223"/>
        <v>1049</v>
      </c>
      <c r="F1231" s="1">
        <v>620</v>
      </c>
      <c r="G1231" s="1">
        <v>604</v>
      </c>
      <c r="H1231" s="2"/>
      <c r="I1231" s="2">
        <f t="shared" si="224"/>
        <v>0.57578646329837946</v>
      </c>
      <c r="J1231" s="10">
        <f t="shared" si="216"/>
        <v>3</v>
      </c>
      <c r="K1231" s="9">
        <f t="shared" si="217"/>
        <v>2</v>
      </c>
      <c r="L1231" s="8">
        <f t="shared" si="218"/>
        <v>1</v>
      </c>
      <c r="M1231" s="2">
        <f t="shared" si="219"/>
        <v>0.13918017159199236</v>
      </c>
      <c r="N1231" s="2">
        <f t="shared" si="220"/>
        <v>0.3279313632030505</v>
      </c>
      <c r="O1231" s="2">
        <f t="shared" si="221"/>
        <v>0.53288846520495714</v>
      </c>
      <c r="P1231" s="2">
        <f t="shared" si="222"/>
        <v>0</v>
      </c>
      <c r="Q1231" s="1">
        <v>146</v>
      </c>
      <c r="R1231" s="1">
        <v>344</v>
      </c>
      <c r="S1231" s="1">
        <v>559</v>
      </c>
      <c r="Z1231" t="s">
        <v>2153</v>
      </c>
      <c r="AA1231" t="e">
        <f>#REF!</f>
        <v>#REF!</v>
      </c>
      <c r="AD1231" s="35">
        <v>33</v>
      </c>
      <c r="AE1231" s="37">
        <v>9</v>
      </c>
      <c r="AF1231" s="37">
        <v>165</v>
      </c>
      <c r="AG1231" s="41">
        <v>65940</v>
      </c>
      <c r="AH1231" s="41">
        <f t="shared" si="225"/>
        <v>33009</v>
      </c>
      <c r="AI1231" t="s">
        <v>918</v>
      </c>
    </row>
    <row r="1232" spans="1:35" hidden="1" outlineLevel="1">
      <c r="A1232" t="s">
        <v>873</v>
      </c>
      <c r="B1232" s="11" t="s">
        <v>877</v>
      </c>
      <c r="E1232" s="1">
        <f t="shared" si="223"/>
        <v>4673</v>
      </c>
      <c r="F1232" s="1">
        <v>2553</v>
      </c>
      <c r="G1232" s="1">
        <v>2523</v>
      </c>
      <c r="H1232" s="2"/>
      <c r="I1232" s="2">
        <f t="shared" si="224"/>
        <v>0.53991012197731647</v>
      </c>
      <c r="J1232" s="10">
        <f t="shared" si="216"/>
        <v>3</v>
      </c>
      <c r="K1232" s="9">
        <f t="shared" si="217"/>
        <v>1</v>
      </c>
      <c r="L1232" s="8">
        <f t="shared" si="218"/>
        <v>2</v>
      </c>
      <c r="M1232" s="2">
        <f t="shared" si="219"/>
        <v>0.2792638561951637</v>
      </c>
      <c r="N1232" s="2">
        <f t="shared" si="220"/>
        <v>0.36935587417076826</v>
      </c>
      <c r="O1232" s="2">
        <f t="shared" si="221"/>
        <v>0.35138026963406804</v>
      </c>
      <c r="P1232" s="2">
        <f t="shared" si="222"/>
        <v>0</v>
      </c>
      <c r="Q1232" s="1">
        <v>1305</v>
      </c>
      <c r="R1232" s="1">
        <v>1726</v>
      </c>
      <c r="S1232" s="1">
        <v>1642</v>
      </c>
      <c r="Z1232" t="s">
        <v>667</v>
      </c>
      <c r="AA1232" t="e">
        <f>#REF!</f>
        <v>#REF!</v>
      </c>
      <c r="AD1232" s="35">
        <v>33</v>
      </c>
      <c r="AE1232" s="37">
        <v>15</v>
      </c>
      <c r="AF1232" s="37">
        <v>155</v>
      </c>
      <c r="AG1232" s="41">
        <v>66180</v>
      </c>
      <c r="AH1232" s="41">
        <f t="shared" si="225"/>
        <v>33015</v>
      </c>
      <c r="AI1232" t="s">
        <v>918</v>
      </c>
    </row>
    <row r="1233" spans="1:35" hidden="1" outlineLevel="1">
      <c r="A1233" t="s">
        <v>153</v>
      </c>
      <c r="B1233" s="11" t="s">
        <v>877</v>
      </c>
      <c r="E1233" s="1">
        <f t="shared" si="223"/>
        <v>17967</v>
      </c>
      <c r="F1233" s="1">
        <v>7891</v>
      </c>
      <c r="G1233" s="1">
        <v>7583</v>
      </c>
      <c r="H1233" s="2"/>
      <c r="I1233" s="2">
        <f t="shared" si="224"/>
        <v>0.42205153893248731</v>
      </c>
      <c r="J1233" s="10">
        <f t="shared" ref="J1233:J1282" si="226">RANK(Q1233,Q1233:V1233)</f>
        <v>3</v>
      </c>
      <c r="K1233" s="9">
        <f t="shared" ref="K1233:K1282" si="227">RANK(R1233,Q1233:V1233)</f>
        <v>2</v>
      </c>
      <c r="L1233" s="8">
        <f t="shared" ref="L1233:L1282" si="228">RANK(S1233,Q1233:V1233)</f>
        <v>1</v>
      </c>
      <c r="M1233" s="2">
        <f t="shared" ref="M1233:M1282" si="229">IF(SUM($Q1233:$V1233)=0,"-",Q1233/SUM($Q1233:$V1233))</f>
        <v>0.27756442366560918</v>
      </c>
      <c r="N1233" s="2">
        <f t="shared" ref="N1233:N1282" si="230">IF(SUM($Q1233:$V1233)=0,"-",R1233/SUM($Q1233:$V1233))</f>
        <v>0.29615406022151725</v>
      </c>
      <c r="O1233" s="2">
        <f t="shared" ref="O1233:O1282" si="231">IF(SUM($Q1233:$V1233)=0,"-",S1233/SUM($Q1233:$V1233))</f>
        <v>0.42628151611287363</v>
      </c>
      <c r="P1233" s="2">
        <f t="shared" ref="P1233:P1282" si="232">IF(SUM($Q1233:$V1233)=0,"-",(1-M1233-N1233-O1233))</f>
        <v>-5.5511151231257827E-17</v>
      </c>
      <c r="Q1233" s="1">
        <v>4987</v>
      </c>
      <c r="R1233" s="1">
        <v>5321</v>
      </c>
      <c r="S1233" s="1">
        <v>7659</v>
      </c>
      <c r="Z1233" t="s">
        <v>667</v>
      </c>
      <c r="AA1233" t="e">
        <f>#REF!</f>
        <v>#REF!</v>
      </c>
      <c r="AD1233" s="35">
        <v>33</v>
      </c>
      <c r="AE1233" s="37">
        <v>15</v>
      </c>
      <c r="AF1233" s="37">
        <v>160</v>
      </c>
      <c r="AG1233" s="41">
        <v>66660</v>
      </c>
      <c r="AH1233" s="41">
        <f t="shared" si="225"/>
        <v>33015</v>
      </c>
      <c r="AI1233" t="s">
        <v>918</v>
      </c>
    </row>
    <row r="1234" spans="1:35" hidden="1" outlineLevel="1">
      <c r="A1234" t="s">
        <v>2986</v>
      </c>
      <c r="B1234" s="11" t="s">
        <v>877</v>
      </c>
      <c r="E1234" s="1">
        <f t="shared" ref="E1234:E1281" si="233">SUM(Q1234:V1234)</f>
        <v>962</v>
      </c>
      <c r="F1234" s="1">
        <v>510</v>
      </c>
      <c r="G1234" s="1">
        <v>499</v>
      </c>
      <c r="H1234" s="2"/>
      <c r="I1234" s="2">
        <f t="shared" si="224"/>
        <v>0.51871101871101866</v>
      </c>
      <c r="J1234" s="10">
        <f t="shared" si="226"/>
        <v>3</v>
      </c>
      <c r="K1234" s="9">
        <f t="shared" si="227"/>
        <v>2</v>
      </c>
      <c r="L1234" s="8">
        <f t="shared" si="228"/>
        <v>1</v>
      </c>
      <c r="M1234" s="2">
        <f t="shared" si="229"/>
        <v>0.16839916839916841</v>
      </c>
      <c r="N1234" s="2">
        <f t="shared" si="230"/>
        <v>0.27962577962577961</v>
      </c>
      <c r="O1234" s="2">
        <f t="shared" si="231"/>
        <v>0.55197505197505192</v>
      </c>
      <c r="P1234" s="2">
        <f t="shared" si="232"/>
        <v>1.1102230246251565E-16</v>
      </c>
      <c r="Q1234" s="1">
        <v>162</v>
      </c>
      <c r="R1234" s="1">
        <v>269</v>
      </c>
      <c r="S1234" s="1">
        <v>531</v>
      </c>
      <c r="Z1234" t="s">
        <v>2299</v>
      </c>
      <c r="AA1234" t="e">
        <f>#REF!</f>
        <v>#REF!</v>
      </c>
      <c r="AD1234" s="35">
        <v>33</v>
      </c>
      <c r="AE1234" s="37">
        <v>13</v>
      </c>
      <c r="AF1234" s="37">
        <v>115</v>
      </c>
      <c r="AG1234" s="41">
        <v>66980</v>
      </c>
      <c r="AH1234" s="41">
        <f t="shared" si="225"/>
        <v>33013</v>
      </c>
      <c r="AI1234" t="s">
        <v>918</v>
      </c>
    </row>
    <row r="1235" spans="1:35" hidden="1" outlineLevel="1">
      <c r="A1235" t="s">
        <v>868</v>
      </c>
      <c r="B1235" s="11" t="s">
        <v>877</v>
      </c>
      <c r="E1235" s="1">
        <f t="shared" si="233"/>
        <v>2277</v>
      </c>
      <c r="F1235" s="1">
        <v>1188</v>
      </c>
      <c r="G1235" s="1">
        <v>1166</v>
      </c>
      <c r="H1235" s="2"/>
      <c r="I1235" s="2">
        <f t="shared" si="224"/>
        <v>0.51207729468599039</v>
      </c>
      <c r="J1235" s="10">
        <f t="shared" si="226"/>
        <v>3</v>
      </c>
      <c r="K1235" s="9">
        <f t="shared" si="227"/>
        <v>2</v>
      </c>
      <c r="L1235" s="8">
        <f t="shared" si="228"/>
        <v>1</v>
      </c>
      <c r="M1235" s="2">
        <f t="shared" si="229"/>
        <v>0.27492314448836186</v>
      </c>
      <c r="N1235" s="2">
        <f t="shared" si="230"/>
        <v>0.35924462011418534</v>
      </c>
      <c r="O1235" s="2">
        <f t="shared" si="231"/>
        <v>0.3658322353974528</v>
      </c>
      <c r="P1235" s="2">
        <f t="shared" si="232"/>
        <v>0</v>
      </c>
      <c r="Q1235" s="1">
        <v>626</v>
      </c>
      <c r="R1235" s="1">
        <v>818</v>
      </c>
      <c r="S1235" s="1">
        <v>833</v>
      </c>
      <c r="Z1235" t="s">
        <v>1672</v>
      </c>
      <c r="AA1235" t="e">
        <f>#REF!</f>
        <v>#REF!</v>
      </c>
      <c r="AD1235" s="35">
        <v>33</v>
      </c>
      <c r="AE1235" s="37">
        <v>1</v>
      </c>
      <c r="AF1235" s="37">
        <v>50</v>
      </c>
      <c r="AG1235" s="41">
        <v>67300</v>
      </c>
      <c r="AH1235" s="41">
        <f t="shared" si="225"/>
        <v>33001</v>
      </c>
      <c r="AI1235" t="s">
        <v>918</v>
      </c>
    </row>
    <row r="1236" spans="1:35" hidden="1" outlineLevel="1">
      <c r="A1236" t="s">
        <v>371</v>
      </c>
      <c r="B1236" s="11" t="s">
        <v>877</v>
      </c>
      <c r="E1236" s="1">
        <f t="shared" si="233"/>
        <v>3685</v>
      </c>
      <c r="F1236" s="1">
        <v>1564</v>
      </c>
      <c r="G1236" s="1">
        <v>1483</v>
      </c>
      <c r="H1236" s="2"/>
      <c r="I1236" s="2">
        <f t="shared" si="224"/>
        <v>0.40244233378561739</v>
      </c>
      <c r="J1236" s="10">
        <f t="shared" si="226"/>
        <v>3</v>
      </c>
      <c r="K1236" s="9">
        <f t="shared" si="227"/>
        <v>2</v>
      </c>
      <c r="L1236" s="8">
        <f t="shared" si="228"/>
        <v>1</v>
      </c>
      <c r="M1236" s="2">
        <f t="shared" si="229"/>
        <v>0.20271370420624152</v>
      </c>
      <c r="N1236" s="2">
        <f t="shared" si="230"/>
        <v>0.28086838534599728</v>
      </c>
      <c r="O1236" s="2">
        <f t="shared" si="231"/>
        <v>0.5164179104477612</v>
      </c>
      <c r="P1236" s="2">
        <f t="shared" si="232"/>
        <v>1.1102230246251565E-16</v>
      </c>
      <c r="Q1236" s="1">
        <v>747</v>
      </c>
      <c r="R1236" s="1">
        <v>1035</v>
      </c>
      <c r="S1236" s="1">
        <v>1903</v>
      </c>
      <c r="Z1236" t="s">
        <v>667</v>
      </c>
      <c r="AA1236" t="e">
        <f>#REF!</f>
        <v>#REF!</v>
      </c>
      <c r="AD1236" s="35">
        <v>33</v>
      </c>
      <c r="AE1236" s="37">
        <v>15</v>
      </c>
      <c r="AF1236" s="37">
        <v>165</v>
      </c>
      <c r="AG1236" s="41">
        <v>67620</v>
      </c>
      <c r="AH1236" s="41">
        <f t="shared" si="225"/>
        <v>33015</v>
      </c>
      <c r="AI1236" t="s">
        <v>918</v>
      </c>
    </row>
    <row r="1237" spans="1:35" hidden="1" outlineLevel="1">
      <c r="A1237" t="s">
        <v>1822</v>
      </c>
      <c r="B1237" s="11" t="s">
        <v>877</v>
      </c>
      <c r="E1237" s="1">
        <f t="shared" si="233"/>
        <v>1078</v>
      </c>
      <c r="F1237" s="1">
        <v>768</v>
      </c>
      <c r="G1237" s="1">
        <v>761</v>
      </c>
      <c r="H1237" s="2"/>
      <c r="I1237" s="2">
        <f t="shared" si="224"/>
        <v>0.70593692022263455</v>
      </c>
      <c r="J1237" s="10">
        <f t="shared" si="226"/>
        <v>2</v>
      </c>
      <c r="K1237" s="9">
        <f t="shared" si="227"/>
        <v>1</v>
      </c>
      <c r="L1237" s="8">
        <f t="shared" si="228"/>
        <v>3</v>
      </c>
      <c r="M1237" s="2">
        <f t="shared" si="229"/>
        <v>0.33302411873840443</v>
      </c>
      <c r="N1237" s="2">
        <f t="shared" si="230"/>
        <v>0.37476808905380332</v>
      </c>
      <c r="O1237" s="2">
        <f t="shared" si="231"/>
        <v>0.29220779220779219</v>
      </c>
      <c r="P1237" s="2">
        <f t="shared" si="232"/>
        <v>5.5511151231257827E-17</v>
      </c>
      <c r="Q1237" s="1">
        <v>359</v>
      </c>
      <c r="R1237" s="1">
        <v>404</v>
      </c>
      <c r="S1237" s="1">
        <v>315</v>
      </c>
      <c r="Z1237" t="s">
        <v>2982</v>
      </c>
      <c r="AA1237" t="e">
        <f>#REF!</f>
        <v>#REF!</v>
      </c>
      <c r="AD1237" s="35">
        <v>33</v>
      </c>
      <c r="AE1237" s="37">
        <v>3</v>
      </c>
      <c r="AF1237" s="37">
        <v>75</v>
      </c>
      <c r="AG1237" s="41">
        <v>67780</v>
      </c>
      <c r="AH1237" s="41">
        <f t="shared" si="225"/>
        <v>33003</v>
      </c>
      <c r="AI1237" t="s">
        <v>918</v>
      </c>
    </row>
    <row r="1238" spans="1:35" hidden="1" outlineLevel="1">
      <c r="A1238" t="s">
        <v>1847</v>
      </c>
      <c r="B1238" s="11" t="s">
        <v>877</v>
      </c>
      <c r="E1238" s="1">
        <f t="shared" si="233"/>
        <v>9427</v>
      </c>
      <c r="F1238" s="1">
        <v>2071</v>
      </c>
      <c r="G1238" s="1">
        <v>2020</v>
      </c>
      <c r="H1238" s="2"/>
      <c r="I1238" s="2">
        <f t="shared" si="224"/>
        <v>0.21427813726530179</v>
      </c>
      <c r="J1238" s="10">
        <f t="shared" si="226"/>
        <v>3</v>
      </c>
      <c r="K1238" s="9">
        <f t="shared" si="227"/>
        <v>2</v>
      </c>
      <c r="L1238" s="8">
        <f t="shared" si="228"/>
        <v>1</v>
      </c>
      <c r="M1238" s="2">
        <f t="shared" si="229"/>
        <v>0.16664898695237085</v>
      </c>
      <c r="N1238" s="2">
        <f t="shared" si="230"/>
        <v>0.17672642410098652</v>
      </c>
      <c r="O1238" s="2">
        <f t="shared" si="231"/>
        <v>0.65662458894664266</v>
      </c>
      <c r="P1238" s="2">
        <f t="shared" si="232"/>
        <v>0</v>
      </c>
      <c r="Q1238" s="1">
        <v>1571</v>
      </c>
      <c r="R1238" s="1">
        <v>1666</v>
      </c>
      <c r="S1238" s="1">
        <v>6190</v>
      </c>
      <c r="Z1238" t="s">
        <v>667</v>
      </c>
      <c r="AA1238" t="e">
        <f>#REF!</f>
        <v>#REF!</v>
      </c>
      <c r="AD1238" s="35">
        <v>33</v>
      </c>
      <c r="AE1238" s="37">
        <v>15</v>
      </c>
      <c r="AF1238" s="37">
        <v>170</v>
      </c>
      <c r="AG1238" s="41">
        <v>68260</v>
      </c>
      <c r="AH1238" s="41">
        <f t="shared" si="225"/>
        <v>33015</v>
      </c>
      <c r="AI1238" t="s">
        <v>918</v>
      </c>
    </row>
    <row r="1239" spans="1:35" hidden="1" outlineLevel="1">
      <c r="A1239" t="s">
        <v>2256</v>
      </c>
      <c r="B1239" s="11" t="s">
        <v>877</v>
      </c>
      <c r="E1239" s="1">
        <f t="shared" si="233"/>
        <v>285</v>
      </c>
      <c r="F1239" s="1">
        <v>207</v>
      </c>
      <c r="G1239" s="1">
        <v>187</v>
      </c>
      <c r="H1239" s="2"/>
      <c r="I1239" s="2">
        <f t="shared" si="224"/>
        <v>0.65614035087719302</v>
      </c>
      <c r="J1239" s="10">
        <f t="shared" si="226"/>
        <v>2</v>
      </c>
      <c r="K1239" s="9">
        <f t="shared" si="227"/>
        <v>3</v>
      </c>
      <c r="L1239" s="8">
        <f t="shared" si="228"/>
        <v>1</v>
      </c>
      <c r="M1239" s="2">
        <f t="shared" si="229"/>
        <v>0.256140350877193</v>
      </c>
      <c r="N1239" s="2">
        <f t="shared" si="230"/>
        <v>0.23859649122807017</v>
      </c>
      <c r="O1239" s="2">
        <f t="shared" si="231"/>
        <v>0.50526315789473686</v>
      </c>
      <c r="P1239" s="2">
        <f t="shared" si="232"/>
        <v>0</v>
      </c>
      <c r="Q1239" s="1">
        <v>73</v>
      </c>
      <c r="R1239" s="1">
        <v>68</v>
      </c>
      <c r="S1239" s="1">
        <v>144</v>
      </c>
      <c r="Z1239" t="s">
        <v>1833</v>
      </c>
      <c r="AA1239" t="e">
        <f>#REF!</f>
        <v>#REF!</v>
      </c>
      <c r="AD1239" s="35">
        <v>33</v>
      </c>
      <c r="AE1239" s="37">
        <v>11</v>
      </c>
      <c r="AF1239" s="37">
        <v>135</v>
      </c>
      <c r="AG1239" s="41">
        <v>68820</v>
      </c>
      <c r="AH1239" s="41">
        <f t="shared" si="225"/>
        <v>33011</v>
      </c>
      <c r="AI1239" t="s">
        <v>918</v>
      </c>
    </row>
    <row r="1240" spans="1:35" hidden="1" outlineLevel="1">
      <c r="A1240" t="s">
        <v>1375</v>
      </c>
      <c r="B1240" s="11" t="s">
        <v>877</v>
      </c>
      <c r="E1240" s="1">
        <f t="shared" si="233"/>
        <v>335</v>
      </c>
      <c r="F1240" s="1">
        <v>184</v>
      </c>
      <c r="G1240" s="1">
        <v>180</v>
      </c>
      <c r="H1240" s="2"/>
      <c r="I1240" s="2">
        <f t="shared" si="224"/>
        <v>0.53731343283582089</v>
      </c>
      <c r="J1240" s="10">
        <f t="shared" si="226"/>
        <v>3</v>
      </c>
      <c r="K1240" s="9">
        <f t="shared" si="227"/>
        <v>2</v>
      </c>
      <c r="L1240" s="8">
        <f t="shared" si="228"/>
        <v>1</v>
      </c>
      <c r="M1240" s="2">
        <f t="shared" si="229"/>
        <v>0.18805970149253731</v>
      </c>
      <c r="N1240" s="2">
        <f t="shared" si="230"/>
        <v>0.29850746268656714</v>
      </c>
      <c r="O1240" s="2">
        <f t="shared" si="231"/>
        <v>0.51343283582089549</v>
      </c>
      <c r="P1240" s="2">
        <f t="shared" si="232"/>
        <v>0</v>
      </c>
      <c r="Q1240" s="1">
        <v>63</v>
      </c>
      <c r="R1240" s="1">
        <v>100</v>
      </c>
      <c r="S1240" s="1">
        <v>172</v>
      </c>
      <c r="Z1240" t="s">
        <v>2657</v>
      </c>
      <c r="AA1240" t="e">
        <f>#REF!</f>
        <v>#REF!</v>
      </c>
      <c r="AD1240" s="35">
        <v>33</v>
      </c>
      <c r="AE1240" s="37">
        <v>7</v>
      </c>
      <c r="AF1240" s="37">
        <v>180</v>
      </c>
      <c r="AG1240" s="41">
        <v>68980</v>
      </c>
      <c r="AH1240" s="41">
        <f t="shared" si="225"/>
        <v>33007</v>
      </c>
      <c r="AI1240" t="s">
        <v>918</v>
      </c>
    </row>
    <row r="1241" spans="1:35" hidden="1" outlineLevel="1">
      <c r="A1241" t="s">
        <v>1824</v>
      </c>
      <c r="B1241" s="11" t="s">
        <v>877</v>
      </c>
      <c r="E1241" s="1">
        <f t="shared" si="233"/>
        <v>7537</v>
      </c>
      <c r="F1241" s="1">
        <v>3061</v>
      </c>
      <c r="G1241" s="1">
        <v>2898</v>
      </c>
      <c r="H1241" s="2"/>
      <c r="I1241" s="2">
        <f t="shared" si="224"/>
        <v>0.38450311795143954</v>
      </c>
      <c r="J1241" s="10">
        <f t="shared" si="226"/>
        <v>2</v>
      </c>
      <c r="K1241" s="9">
        <f t="shared" si="227"/>
        <v>3</v>
      </c>
      <c r="L1241" s="8">
        <f t="shared" si="228"/>
        <v>1</v>
      </c>
      <c r="M1241" s="2">
        <f t="shared" si="229"/>
        <v>0.32015390739020833</v>
      </c>
      <c r="N1241" s="2">
        <f t="shared" si="230"/>
        <v>0.19079209234443412</v>
      </c>
      <c r="O1241" s="2">
        <f t="shared" si="231"/>
        <v>0.48905400026535756</v>
      </c>
      <c r="P1241" s="2">
        <f t="shared" si="232"/>
        <v>0</v>
      </c>
      <c r="Q1241" s="1">
        <v>2413</v>
      </c>
      <c r="R1241" s="1">
        <v>1438</v>
      </c>
      <c r="S1241" s="1">
        <v>3686</v>
      </c>
      <c r="Z1241" t="s">
        <v>752</v>
      </c>
      <c r="AA1241" t="e">
        <f>#REF!</f>
        <v>#REF!</v>
      </c>
      <c r="AD1241" s="35">
        <v>33</v>
      </c>
      <c r="AE1241" s="37">
        <v>17</v>
      </c>
      <c r="AF1241" s="37">
        <v>60</v>
      </c>
      <c r="AG1241" s="41">
        <v>69940</v>
      </c>
      <c r="AH1241" s="41">
        <f t="shared" si="225"/>
        <v>33017</v>
      </c>
      <c r="AI1241" t="s">
        <v>2943</v>
      </c>
    </row>
    <row r="1242" spans="1:35" hidden="1" outlineLevel="1">
      <c r="A1242" t="s">
        <v>627</v>
      </c>
      <c r="B1242" s="11" t="s">
        <v>877</v>
      </c>
      <c r="E1242" s="1">
        <f t="shared" si="233"/>
        <v>623</v>
      </c>
      <c r="F1242" s="1">
        <v>336</v>
      </c>
      <c r="G1242" s="1">
        <v>318</v>
      </c>
      <c r="H1242" s="2"/>
      <c r="I1242" s="2">
        <f t="shared" si="224"/>
        <v>0.5104333868378812</v>
      </c>
      <c r="J1242" s="10">
        <f t="shared" si="226"/>
        <v>2</v>
      </c>
      <c r="K1242" s="9">
        <f t="shared" si="227"/>
        <v>2</v>
      </c>
      <c r="L1242" s="8">
        <f t="shared" si="228"/>
        <v>1</v>
      </c>
      <c r="M1242" s="2">
        <f t="shared" si="229"/>
        <v>0.1926163723916533</v>
      </c>
      <c r="N1242" s="2">
        <f t="shared" si="230"/>
        <v>0.1926163723916533</v>
      </c>
      <c r="O1242" s="2">
        <f t="shared" si="231"/>
        <v>0.6147672552166934</v>
      </c>
      <c r="P1242" s="2">
        <f t="shared" si="232"/>
        <v>0</v>
      </c>
      <c r="Q1242" s="1">
        <v>120</v>
      </c>
      <c r="R1242" s="1">
        <v>120</v>
      </c>
      <c r="S1242" s="1">
        <v>383</v>
      </c>
      <c r="Z1242" t="s">
        <v>667</v>
      </c>
      <c r="AA1242" t="e">
        <f>#REF!</f>
        <v>#REF!</v>
      </c>
      <c r="AD1242" s="35">
        <v>33</v>
      </c>
      <c r="AE1242" s="37">
        <v>15</v>
      </c>
      <c r="AF1242" s="37">
        <v>175</v>
      </c>
      <c r="AG1242" s="41">
        <v>71140</v>
      </c>
      <c r="AH1242" s="41">
        <f t="shared" si="225"/>
        <v>33015</v>
      </c>
      <c r="AI1242" t="s">
        <v>918</v>
      </c>
    </row>
    <row r="1243" spans="1:35" hidden="1" outlineLevel="1">
      <c r="A1243" t="s">
        <v>1791</v>
      </c>
      <c r="B1243" s="11" t="s">
        <v>877</v>
      </c>
      <c r="E1243" s="1">
        <f t="shared" si="233"/>
        <v>912</v>
      </c>
      <c r="F1243" s="1">
        <v>509</v>
      </c>
      <c r="G1243" s="1">
        <v>463</v>
      </c>
      <c r="H1243" s="2"/>
      <c r="I1243" s="2">
        <f t="shared" si="224"/>
        <v>0.50767543859649122</v>
      </c>
      <c r="J1243" s="10">
        <f t="shared" si="226"/>
        <v>3</v>
      </c>
      <c r="K1243" s="9">
        <f t="shared" si="227"/>
        <v>2</v>
      </c>
      <c r="L1243" s="8">
        <f t="shared" si="228"/>
        <v>1</v>
      </c>
      <c r="M1243" s="2">
        <f t="shared" si="229"/>
        <v>0.20723684210526316</v>
      </c>
      <c r="N1243" s="2">
        <f t="shared" si="230"/>
        <v>0.35087719298245612</v>
      </c>
      <c r="O1243" s="2">
        <f t="shared" si="231"/>
        <v>0.44188596491228072</v>
      </c>
      <c r="P1243" s="2">
        <f t="shared" si="232"/>
        <v>0</v>
      </c>
      <c r="Q1243" s="1">
        <v>189</v>
      </c>
      <c r="R1243" s="1">
        <v>320</v>
      </c>
      <c r="S1243" s="1">
        <v>403</v>
      </c>
      <c r="Z1243" t="s">
        <v>2801</v>
      </c>
      <c r="AA1243" t="e">
        <f>#REF!</f>
        <v>#REF!</v>
      </c>
      <c r="AD1243" s="35">
        <v>33</v>
      </c>
      <c r="AE1243" s="37">
        <v>19</v>
      </c>
      <c r="AF1243" s="37">
        <v>60</v>
      </c>
      <c r="AG1243" s="41">
        <v>72740</v>
      </c>
      <c r="AH1243" s="41">
        <f t="shared" si="225"/>
        <v>33019</v>
      </c>
      <c r="AI1243" t="s">
        <v>918</v>
      </c>
    </row>
    <row r="1244" spans="1:35" hidden="1" outlineLevel="1">
      <c r="A1244" t="s">
        <v>2452</v>
      </c>
      <c r="B1244" s="11" t="s">
        <v>877</v>
      </c>
      <c r="E1244" s="1">
        <f t="shared" si="233"/>
        <v>349</v>
      </c>
      <c r="F1244" s="1">
        <v>193</v>
      </c>
      <c r="G1244" s="1">
        <v>189</v>
      </c>
      <c r="H1244" s="2"/>
      <c r="I1244" s="2">
        <f t="shared" si="224"/>
        <v>0.54154727793696278</v>
      </c>
      <c r="J1244" s="10">
        <f t="shared" si="226"/>
        <v>3</v>
      </c>
      <c r="K1244" s="9">
        <f t="shared" si="227"/>
        <v>2</v>
      </c>
      <c r="L1244" s="8">
        <f t="shared" si="228"/>
        <v>1</v>
      </c>
      <c r="M1244" s="2">
        <f t="shared" si="229"/>
        <v>0.2148997134670487</v>
      </c>
      <c r="N1244" s="2">
        <f t="shared" si="230"/>
        <v>0.28080229226361031</v>
      </c>
      <c r="O1244" s="2">
        <f t="shared" si="231"/>
        <v>0.50429799426934097</v>
      </c>
      <c r="P1244" s="2">
        <f t="shared" si="232"/>
        <v>0</v>
      </c>
      <c r="Q1244" s="1">
        <v>75</v>
      </c>
      <c r="R1244" s="1">
        <v>98</v>
      </c>
      <c r="S1244" s="1">
        <v>176</v>
      </c>
      <c r="Z1244" t="s">
        <v>2657</v>
      </c>
      <c r="AA1244" t="e">
        <f>#REF!</f>
        <v>#REF!</v>
      </c>
      <c r="AD1244" s="35">
        <v>33</v>
      </c>
      <c r="AE1244" s="37">
        <v>7</v>
      </c>
      <c r="AF1244" s="37">
        <v>185</v>
      </c>
      <c r="AG1244" s="41">
        <v>73060</v>
      </c>
      <c r="AH1244" s="41">
        <f t="shared" si="225"/>
        <v>33007</v>
      </c>
      <c r="AI1244" t="s">
        <v>918</v>
      </c>
    </row>
    <row r="1245" spans="1:35" hidden="1" outlineLevel="1">
      <c r="A1245" t="s">
        <v>2324</v>
      </c>
      <c r="B1245" s="11" t="s">
        <v>877</v>
      </c>
      <c r="E1245" s="1">
        <f t="shared" si="233"/>
        <v>607</v>
      </c>
      <c r="F1245" s="1">
        <v>206</v>
      </c>
      <c r="G1245" s="1">
        <v>200</v>
      </c>
      <c r="H1245" s="2"/>
      <c r="I1245" s="2">
        <f t="shared" si="224"/>
        <v>0.32948929159802304</v>
      </c>
      <c r="J1245" s="10">
        <f t="shared" si="226"/>
        <v>3</v>
      </c>
      <c r="K1245" s="9">
        <f t="shared" si="227"/>
        <v>2</v>
      </c>
      <c r="L1245" s="8">
        <f t="shared" si="228"/>
        <v>1</v>
      </c>
      <c r="M1245" s="2">
        <f t="shared" si="229"/>
        <v>0.13509060955518945</v>
      </c>
      <c r="N1245" s="2">
        <f t="shared" si="230"/>
        <v>0.27182866556836904</v>
      </c>
      <c r="O1245" s="2">
        <f t="shared" si="231"/>
        <v>0.59308072487644148</v>
      </c>
      <c r="P1245" s="2">
        <f t="shared" si="232"/>
        <v>0</v>
      </c>
      <c r="Q1245" s="1">
        <v>82</v>
      </c>
      <c r="R1245" s="1">
        <v>165</v>
      </c>
      <c r="S1245" s="1">
        <v>360</v>
      </c>
      <c r="Z1245" t="s">
        <v>2657</v>
      </c>
      <c r="AA1245" t="e">
        <f>#REF!</f>
        <v>#REF!</v>
      </c>
      <c r="AD1245" s="35">
        <v>33</v>
      </c>
      <c r="AE1245" s="37">
        <v>7</v>
      </c>
      <c r="AF1245" s="37">
        <v>190</v>
      </c>
      <c r="AG1245" s="41">
        <v>73380</v>
      </c>
      <c r="AH1245" s="41">
        <f t="shared" si="225"/>
        <v>33007</v>
      </c>
      <c r="AI1245" t="s">
        <v>918</v>
      </c>
    </row>
    <row r="1246" spans="1:35" hidden="1" outlineLevel="1">
      <c r="A1246" t="s">
        <v>2917</v>
      </c>
      <c r="B1246" s="11" t="s">
        <v>877</v>
      </c>
      <c r="E1246" s="1">
        <f t="shared" si="233"/>
        <v>770</v>
      </c>
      <c r="F1246" s="1">
        <v>491</v>
      </c>
      <c r="G1246" s="1">
        <v>486</v>
      </c>
      <c r="H1246" s="2"/>
      <c r="I1246" s="2">
        <f t="shared" si="224"/>
        <v>0.63116883116883116</v>
      </c>
      <c r="J1246" s="10">
        <f t="shared" si="226"/>
        <v>3</v>
      </c>
      <c r="K1246" s="9">
        <f t="shared" si="227"/>
        <v>2</v>
      </c>
      <c r="L1246" s="8">
        <f t="shared" si="228"/>
        <v>1</v>
      </c>
      <c r="M1246" s="2">
        <f t="shared" si="229"/>
        <v>0.21558441558441557</v>
      </c>
      <c r="N1246" s="2">
        <f t="shared" si="230"/>
        <v>0.287012987012987</v>
      </c>
      <c r="O1246" s="2">
        <f t="shared" si="231"/>
        <v>0.4974025974025974</v>
      </c>
      <c r="P1246" s="2">
        <f t="shared" si="232"/>
        <v>5.5511151231257827E-17</v>
      </c>
      <c r="Q1246" s="1">
        <v>166</v>
      </c>
      <c r="R1246" s="1">
        <v>221</v>
      </c>
      <c r="S1246" s="1">
        <v>383</v>
      </c>
      <c r="Z1246" t="s">
        <v>644</v>
      </c>
      <c r="AA1246" t="e">
        <f>#REF!</f>
        <v>#REF!</v>
      </c>
      <c r="AD1246" s="35">
        <v>33</v>
      </c>
      <c r="AE1246" s="37">
        <v>5</v>
      </c>
      <c r="AF1246" s="37">
        <v>80</v>
      </c>
      <c r="AG1246" s="41">
        <v>73700</v>
      </c>
      <c r="AH1246" s="41">
        <f t="shared" si="225"/>
        <v>33005</v>
      </c>
      <c r="AI1246" t="s">
        <v>918</v>
      </c>
    </row>
    <row r="1247" spans="1:35" hidden="1" outlineLevel="1">
      <c r="A1247" t="s">
        <v>752</v>
      </c>
      <c r="B1247" s="11" t="s">
        <v>877</v>
      </c>
      <c r="E1247" s="1">
        <f t="shared" si="233"/>
        <v>2850</v>
      </c>
      <c r="F1247" s="1">
        <v>1423</v>
      </c>
      <c r="G1247" s="1">
        <v>1361</v>
      </c>
      <c r="H1247" s="2"/>
      <c r="I1247" s="2">
        <f t="shared" si="224"/>
        <v>0.47754385964912283</v>
      </c>
      <c r="J1247" s="10">
        <f t="shared" si="226"/>
        <v>3</v>
      </c>
      <c r="K1247" s="9">
        <f t="shared" si="227"/>
        <v>2</v>
      </c>
      <c r="L1247" s="8">
        <f t="shared" si="228"/>
        <v>1</v>
      </c>
      <c r="M1247" s="2">
        <f t="shared" si="229"/>
        <v>0.24912280701754386</v>
      </c>
      <c r="N1247" s="2">
        <f t="shared" si="230"/>
        <v>0.32771929824561402</v>
      </c>
      <c r="O1247" s="2">
        <f t="shared" si="231"/>
        <v>0.42315789473684212</v>
      </c>
      <c r="P1247" s="2">
        <f t="shared" si="232"/>
        <v>0</v>
      </c>
      <c r="Q1247" s="1">
        <v>710</v>
      </c>
      <c r="R1247" s="1">
        <v>934</v>
      </c>
      <c r="S1247" s="1">
        <v>1206</v>
      </c>
      <c r="Z1247" t="s">
        <v>752</v>
      </c>
      <c r="AA1247" t="e">
        <f>#REF!</f>
        <v>#REF!</v>
      </c>
      <c r="AD1247" s="35">
        <v>33</v>
      </c>
      <c r="AE1247" s="37">
        <v>17</v>
      </c>
      <c r="AF1247" s="37">
        <v>65</v>
      </c>
      <c r="AG1247" s="41">
        <v>73860</v>
      </c>
      <c r="AH1247" s="41">
        <f t="shared" si="225"/>
        <v>33017</v>
      </c>
      <c r="AI1247" t="s">
        <v>918</v>
      </c>
    </row>
    <row r="1248" spans="1:35" hidden="1" outlineLevel="1">
      <c r="A1248" t="s">
        <v>221</v>
      </c>
      <c r="B1248" s="11" t="s">
        <v>877</v>
      </c>
      <c r="E1248" s="1">
        <f t="shared" si="233"/>
        <v>422</v>
      </c>
      <c r="F1248" s="1">
        <v>173</v>
      </c>
      <c r="G1248" s="1">
        <v>156</v>
      </c>
      <c r="H1248" s="2"/>
      <c r="I1248" s="2">
        <f t="shared" si="224"/>
        <v>0.36966824644549762</v>
      </c>
      <c r="J1248" s="10">
        <f t="shared" si="226"/>
        <v>3</v>
      </c>
      <c r="K1248" s="9">
        <f t="shared" si="227"/>
        <v>2</v>
      </c>
      <c r="L1248" s="8">
        <f t="shared" si="228"/>
        <v>1</v>
      </c>
      <c r="M1248" s="2">
        <f t="shared" si="229"/>
        <v>0.23696682464454977</v>
      </c>
      <c r="N1248" s="2">
        <f t="shared" si="230"/>
        <v>0.24407582938388625</v>
      </c>
      <c r="O1248" s="2">
        <f t="shared" si="231"/>
        <v>0.51895734597156395</v>
      </c>
      <c r="P1248" s="2">
        <f t="shared" si="232"/>
        <v>0</v>
      </c>
      <c r="Q1248" s="1">
        <v>100</v>
      </c>
      <c r="R1248" s="1">
        <v>103</v>
      </c>
      <c r="S1248" s="1">
        <v>219</v>
      </c>
      <c r="Z1248" t="s">
        <v>2657</v>
      </c>
      <c r="AA1248" t="e">
        <f>#REF!</f>
        <v>#REF!</v>
      </c>
      <c r="AD1248" s="35">
        <v>33</v>
      </c>
      <c r="AE1248" s="37">
        <v>7</v>
      </c>
      <c r="AF1248" s="37">
        <v>195</v>
      </c>
      <c r="AG1248" s="41">
        <v>74180</v>
      </c>
      <c r="AH1248" s="41">
        <f t="shared" si="225"/>
        <v>33007</v>
      </c>
      <c r="AI1248" t="s">
        <v>918</v>
      </c>
    </row>
    <row r="1249" spans="1:35" hidden="1" outlineLevel="1">
      <c r="A1249" t="s">
        <v>772</v>
      </c>
      <c r="B1249" s="11" t="s">
        <v>877</v>
      </c>
      <c r="E1249" s="1">
        <f t="shared" si="233"/>
        <v>5985</v>
      </c>
      <c r="F1249" s="1">
        <v>2777</v>
      </c>
      <c r="G1249" s="1">
        <v>2551</v>
      </c>
      <c r="H1249" s="2"/>
      <c r="I1249" s="2">
        <f t="shared" si="224"/>
        <v>0.42623224728487885</v>
      </c>
      <c r="J1249" s="10">
        <f t="shared" si="226"/>
        <v>3</v>
      </c>
      <c r="K1249" s="9">
        <f t="shared" si="227"/>
        <v>2</v>
      </c>
      <c r="L1249" s="8">
        <f t="shared" si="228"/>
        <v>1</v>
      </c>
      <c r="M1249" s="2">
        <f t="shared" si="229"/>
        <v>0.21737677527151211</v>
      </c>
      <c r="N1249" s="2">
        <f t="shared" si="230"/>
        <v>0.32832080200501251</v>
      </c>
      <c r="O1249" s="2">
        <f t="shared" si="231"/>
        <v>0.45430242272347537</v>
      </c>
      <c r="P1249" s="2">
        <f t="shared" si="232"/>
        <v>0</v>
      </c>
      <c r="Q1249" s="1">
        <v>1301</v>
      </c>
      <c r="R1249" s="1">
        <v>1965</v>
      </c>
      <c r="S1249" s="1">
        <v>2719</v>
      </c>
      <c r="Z1249" t="s">
        <v>667</v>
      </c>
      <c r="AA1249" t="e">
        <f>#REF!</f>
        <v>#REF!</v>
      </c>
      <c r="AD1249" s="35">
        <v>33</v>
      </c>
      <c r="AE1249" s="37">
        <v>15</v>
      </c>
      <c r="AF1249" s="37">
        <v>180</v>
      </c>
      <c r="AG1249" s="41">
        <v>74340</v>
      </c>
      <c r="AH1249" s="41">
        <f t="shared" si="225"/>
        <v>33015</v>
      </c>
      <c r="AI1249" t="s">
        <v>918</v>
      </c>
    </row>
    <row r="1250" spans="1:35" hidden="1" outlineLevel="1">
      <c r="A1250" t="s">
        <v>572</v>
      </c>
      <c r="B1250" s="11" t="s">
        <v>877</v>
      </c>
      <c r="E1250" s="1">
        <f t="shared" si="233"/>
        <v>455</v>
      </c>
      <c r="F1250" s="1">
        <v>286</v>
      </c>
      <c r="G1250" s="1">
        <v>284</v>
      </c>
      <c r="H1250" s="2"/>
      <c r="I1250" s="2">
        <f t="shared" si="224"/>
        <v>0.62417582417582418</v>
      </c>
      <c r="J1250" s="10">
        <f t="shared" si="226"/>
        <v>3</v>
      </c>
      <c r="K1250" s="9">
        <f t="shared" si="227"/>
        <v>2</v>
      </c>
      <c r="L1250" s="8">
        <f t="shared" si="228"/>
        <v>1</v>
      </c>
      <c r="M1250" s="2">
        <f t="shared" si="229"/>
        <v>0.25274725274725274</v>
      </c>
      <c r="N1250" s="2">
        <f t="shared" si="230"/>
        <v>0.25494505494505493</v>
      </c>
      <c r="O1250" s="2">
        <f t="shared" si="231"/>
        <v>0.49230769230769234</v>
      </c>
      <c r="P1250" s="2">
        <f t="shared" si="232"/>
        <v>0</v>
      </c>
      <c r="Q1250" s="1">
        <v>115</v>
      </c>
      <c r="R1250" s="1">
        <v>116</v>
      </c>
      <c r="S1250" s="1">
        <v>224</v>
      </c>
      <c r="Z1250" t="s">
        <v>2153</v>
      </c>
      <c r="AA1250" t="e">
        <f>#REF!</f>
        <v>#REF!</v>
      </c>
      <c r="AD1250" s="35">
        <v>33</v>
      </c>
      <c r="AE1250" s="37">
        <v>9</v>
      </c>
      <c r="AF1250" s="37">
        <v>167</v>
      </c>
      <c r="AG1250" s="41">
        <v>74740</v>
      </c>
      <c r="AH1250" s="41">
        <f t="shared" si="225"/>
        <v>33009</v>
      </c>
      <c r="AI1250" t="s">
        <v>918</v>
      </c>
    </row>
    <row r="1251" spans="1:35" hidden="1" outlineLevel="1">
      <c r="A1251" t="s">
        <v>2801</v>
      </c>
      <c r="B1251" s="11" t="s">
        <v>877</v>
      </c>
      <c r="E1251" s="1">
        <f t="shared" si="233"/>
        <v>456</v>
      </c>
      <c r="F1251" s="1">
        <v>261</v>
      </c>
      <c r="G1251" s="1">
        <v>258</v>
      </c>
      <c r="H1251" s="2"/>
      <c r="I1251" s="2">
        <f t="shared" si="224"/>
        <v>0.56578947368421051</v>
      </c>
      <c r="J1251" s="10">
        <f t="shared" si="226"/>
        <v>2</v>
      </c>
      <c r="K1251" s="9">
        <f t="shared" si="227"/>
        <v>3</v>
      </c>
      <c r="L1251" s="8">
        <f t="shared" si="228"/>
        <v>1</v>
      </c>
      <c r="M1251" s="2">
        <f t="shared" si="229"/>
        <v>0.21271929824561403</v>
      </c>
      <c r="N1251" s="2">
        <f t="shared" si="230"/>
        <v>0.20394736842105263</v>
      </c>
      <c r="O1251" s="2">
        <f t="shared" si="231"/>
        <v>0.58333333333333337</v>
      </c>
      <c r="P1251" s="2">
        <f t="shared" si="232"/>
        <v>-1.1102230246251565E-16</v>
      </c>
      <c r="Q1251" s="1">
        <v>97</v>
      </c>
      <c r="R1251" s="1">
        <v>93</v>
      </c>
      <c r="S1251" s="1">
        <v>266</v>
      </c>
      <c r="Z1251" t="s">
        <v>644</v>
      </c>
      <c r="AA1251" t="e">
        <f>#REF!</f>
        <v>#REF!</v>
      </c>
      <c r="AD1251" s="35">
        <v>33</v>
      </c>
      <c r="AE1251" s="37">
        <v>5</v>
      </c>
      <c r="AF1251" s="37">
        <v>85</v>
      </c>
      <c r="AG1251" s="41">
        <v>74900</v>
      </c>
      <c r="AH1251" s="41">
        <f t="shared" si="225"/>
        <v>33005</v>
      </c>
      <c r="AI1251" t="s">
        <v>918</v>
      </c>
    </row>
    <row r="1252" spans="1:35" hidden="1" outlineLevel="1">
      <c r="A1252" t="s">
        <v>1170</v>
      </c>
      <c r="B1252" s="11" t="s">
        <v>877</v>
      </c>
      <c r="E1252" s="1">
        <f t="shared" si="233"/>
        <v>2760</v>
      </c>
      <c r="F1252" s="1">
        <v>1577</v>
      </c>
      <c r="G1252" s="1">
        <v>1402</v>
      </c>
      <c r="H1252" s="2"/>
      <c r="I1252" s="2">
        <f t="shared" si="224"/>
        <v>0.50797101449275361</v>
      </c>
      <c r="J1252" s="10">
        <f t="shared" si="226"/>
        <v>3</v>
      </c>
      <c r="K1252" s="9">
        <f t="shared" si="227"/>
        <v>2</v>
      </c>
      <c r="L1252" s="8">
        <f t="shared" si="228"/>
        <v>1</v>
      </c>
      <c r="M1252" s="2">
        <f t="shared" si="229"/>
        <v>0.16992753623188406</v>
      </c>
      <c r="N1252" s="2">
        <f t="shared" si="230"/>
        <v>0.3188405797101449</v>
      </c>
      <c r="O1252" s="2">
        <f t="shared" si="231"/>
        <v>0.51123188405797104</v>
      </c>
      <c r="P1252" s="2">
        <f t="shared" si="232"/>
        <v>0</v>
      </c>
      <c r="Q1252" s="1">
        <v>469</v>
      </c>
      <c r="R1252" s="1">
        <v>880</v>
      </c>
      <c r="S1252" s="1">
        <v>1411</v>
      </c>
      <c r="Z1252" t="s">
        <v>2801</v>
      </c>
      <c r="AA1252" t="e">
        <f>#REF!</f>
        <v>#REF!</v>
      </c>
      <c r="AD1252" s="35">
        <v>33</v>
      </c>
      <c r="AE1252" s="37">
        <v>19</v>
      </c>
      <c r="AF1252" s="37">
        <v>65</v>
      </c>
      <c r="AG1252" s="41">
        <v>75060</v>
      </c>
      <c r="AH1252" s="41">
        <f t="shared" si="225"/>
        <v>33019</v>
      </c>
      <c r="AI1252" t="s">
        <v>918</v>
      </c>
    </row>
    <row r="1253" spans="1:35" hidden="1" outlineLevel="1">
      <c r="A1253" t="s">
        <v>244</v>
      </c>
      <c r="B1253" s="11" t="s">
        <v>877</v>
      </c>
      <c r="E1253" s="1">
        <f t="shared" si="233"/>
        <v>555</v>
      </c>
      <c r="F1253" s="1">
        <v>369</v>
      </c>
      <c r="G1253" s="1">
        <v>349</v>
      </c>
      <c r="H1253" s="2"/>
      <c r="I1253" s="2">
        <f t="shared" si="224"/>
        <v>0.62882882882882885</v>
      </c>
      <c r="J1253" s="10">
        <f t="shared" si="226"/>
        <v>3</v>
      </c>
      <c r="K1253" s="9">
        <f t="shared" si="227"/>
        <v>2</v>
      </c>
      <c r="L1253" s="8">
        <f t="shared" si="228"/>
        <v>1</v>
      </c>
      <c r="M1253" s="2">
        <f t="shared" si="229"/>
        <v>0.25765765765765763</v>
      </c>
      <c r="N1253" s="2">
        <f t="shared" si="230"/>
        <v>0.33333333333333331</v>
      </c>
      <c r="O1253" s="2">
        <f t="shared" si="231"/>
        <v>0.40900900900900899</v>
      </c>
      <c r="P1253" s="2">
        <f t="shared" si="232"/>
        <v>0</v>
      </c>
      <c r="Q1253" s="1">
        <v>143</v>
      </c>
      <c r="R1253" s="1">
        <v>185</v>
      </c>
      <c r="S1253" s="1">
        <v>227</v>
      </c>
      <c r="Z1253" t="s">
        <v>644</v>
      </c>
      <c r="AA1253" t="e">
        <f>#REF!</f>
        <v>#REF!</v>
      </c>
      <c r="AD1253" s="35">
        <v>33</v>
      </c>
      <c r="AE1253" s="37">
        <v>5</v>
      </c>
      <c r="AF1253" s="37">
        <v>90</v>
      </c>
      <c r="AG1253" s="41">
        <v>75300</v>
      </c>
      <c r="AH1253" s="41">
        <f t="shared" si="225"/>
        <v>33005</v>
      </c>
      <c r="AI1253" t="s">
        <v>918</v>
      </c>
    </row>
    <row r="1254" spans="1:35" hidden="1" outlineLevel="1">
      <c r="A1254" t="s">
        <v>1761</v>
      </c>
      <c r="B1254" s="11" t="s">
        <v>877</v>
      </c>
      <c r="E1254" s="1">
        <f t="shared" si="233"/>
        <v>1456</v>
      </c>
      <c r="F1254" s="1">
        <v>852</v>
      </c>
      <c r="G1254" s="1">
        <v>833</v>
      </c>
      <c r="H1254" s="2"/>
      <c r="I1254" s="2">
        <f t="shared" si="224"/>
        <v>0.57211538461538458</v>
      </c>
      <c r="J1254" s="10">
        <f t="shared" si="226"/>
        <v>3</v>
      </c>
      <c r="K1254" s="9">
        <f t="shared" si="227"/>
        <v>2</v>
      </c>
      <c r="L1254" s="8">
        <f t="shared" si="228"/>
        <v>1</v>
      </c>
      <c r="M1254" s="2">
        <f t="shared" si="229"/>
        <v>0.26717032967032966</v>
      </c>
      <c r="N1254" s="2">
        <f t="shared" si="230"/>
        <v>0.30700549450549453</v>
      </c>
      <c r="O1254" s="2">
        <f t="shared" si="231"/>
        <v>0.42582417582417581</v>
      </c>
      <c r="P1254" s="2">
        <f t="shared" si="232"/>
        <v>5.5511151231257827E-17</v>
      </c>
      <c r="Q1254" s="1">
        <v>389</v>
      </c>
      <c r="R1254" s="1">
        <v>447</v>
      </c>
      <c r="S1254" s="1">
        <v>620</v>
      </c>
      <c r="Z1254" t="s">
        <v>2299</v>
      </c>
      <c r="AA1254" t="e">
        <f>#REF!</f>
        <v>#REF!</v>
      </c>
      <c r="AD1254" s="35">
        <v>33</v>
      </c>
      <c r="AE1254" s="37">
        <v>13</v>
      </c>
      <c r="AF1254" s="37">
        <v>120</v>
      </c>
      <c r="AG1254" s="41">
        <v>75460</v>
      </c>
      <c r="AH1254" s="41">
        <f t="shared" si="225"/>
        <v>33013</v>
      </c>
      <c r="AI1254" t="s">
        <v>918</v>
      </c>
    </row>
    <row r="1255" spans="1:35" hidden="1" outlineLevel="1">
      <c r="A1255" t="s">
        <v>294</v>
      </c>
      <c r="B1255" s="11" t="s">
        <v>877</v>
      </c>
      <c r="E1255" s="1">
        <f t="shared" si="233"/>
        <v>3992</v>
      </c>
      <c r="F1255" s="1">
        <v>2268</v>
      </c>
      <c r="G1255" s="1">
        <v>2130</v>
      </c>
      <c r="H1255" s="2"/>
      <c r="I1255" s="2">
        <f t="shared" si="224"/>
        <v>0.53356713426853708</v>
      </c>
      <c r="J1255" s="10">
        <f t="shared" si="226"/>
        <v>3</v>
      </c>
      <c r="K1255" s="9">
        <f t="shared" si="227"/>
        <v>2</v>
      </c>
      <c r="L1255" s="8">
        <f t="shared" si="228"/>
        <v>1</v>
      </c>
      <c r="M1255" s="2">
        <f t="shared" si="229"/>
        <v>0.26302605210420843</v>
      </c>
      <c r="N1255" s="2">
        <f t="shared" si="230"/>
        <v>0.26352705410821642</v>
      </c>
      <c r="O1255" s="2">
        <f t="shared" si="231"/>
        <v>0.47344689378757515</v>
      </c>
      <c r="P1255" s="2">
        <f t="shared" si="232"/>
        <v>-5.5511151231257827E-17</v>
      </c>
      <c r="Q1255" s="1">
        <v>1050</v>
      </c>
      <c r="R1255" s="1">
        <v>1052</v>
      </c>
      <c r="S1255" s="1">
        <v>1890</v>
      </c>
      <c r="Z1255" t="s">
        <v>644</v>
      </c>
      <c r="AA1255" t="e">
        <f>#REF!</f>
        <v>#REF!</v>
      </c>
      <c r="AD1255" s="35">
        <v>33</v>
      </c>
      <c r="AE1255" s="37">
        <v>5</v>
      </c>
      <c r="AF1255" s="37">
        <v>95</v>
      </c>
      <c r="AG1255" s="41">
        <v>75700</v>
      </c>
      <c r="AH1255" s="41">
        <f t="shared" si="225"/>
        <v>33005</v>
      </c>
      <c r="AI1255" t="s">
        <v>918</v>
      </c>
    </row>
    <row r="1256" spans="1:35" hidden="1" outlineLevel="1">
      <c r="A1256" t="s">
        <v>295</v>
      </c>
      <c r="B1256" s="11" t="s">
        <v>877</v>
      </c>
      <c r="E1256" s="1">
        <f t="shared" si="233"/>
        <v>1923</v>
      </c>
      <c r="F1256" s="1">
        <v>1082</v>
      </c>
      <c r="G1256" s="1">
        <v>1066</v>
      </c>
      <c r="H1256" s="2"/>
      <c r="I1256" s="2">
        <f t="shared" si="224"/>
        <v>0.55434217368694749</v>
      </c>
      <c r="J1256" s="10">
        <f t="shared" si="226"/>
        <v>3</v>
      </c>
      <c r="K1256" s="9">
        <f t="shared" si="227"/>
        <v>2</v>
      </c>
      <c r="L1256" s="8">
        <f t="shared" si="228"/>
        <v>1</v>
      </c>
      <c r="M1256" s="2">
        <f t="shared" si="229"/>
        <v>0.23400936037441497</v>
      </c>
      <c r="N1256" s="2">
        <f t="shared" si="230"/>
        <v>0.29953198127925118</v>
      </c>
      <c r="O1256" s="2">
        <f t="shared" si="231"/>
        <v>0.46645865834633388</v>
      </c>
      <c r="P1256" s="2">
        <f t="shared" si="232"/>
        <v>-5.5511151231257827E-17</v>
      </c>
      <c r="Q1256" s="1">
        <v>450</v>
      </c>
      <c r="R1256" s="1">
        <v>576</v>
      </c>
      <c r="S1256" s="1">
        <v>897</v>
      </c>
      <c r="Z1256" t="s">
        <v>2982</v>
      </c>
      <c r="AA1256" t="e">
        <f>#REF!</f>
        <v>#REF!</v>
      </c>
      <c r="AD1256" s="35">
        <v>33</v>
      </c>
      <c r="AE1256" s="37">
        <v>3</v>
      </c>
      <c r="AF1256" s="37">
        <v>80</v>
      </c>
      <c r="AG1256" s="41">
        <v>76100</v>
      </c>
      <c r="AH1256" s="41">
        <f t="shared" si="225"/>
        <v>33003</v>
      </c>
      <c r="AI1256" t="s">
        <v>918</v>
      </c>
    </row>
    <row r="1257" spans="1:35" hidden="1" outlineLevel="1">
      <c r="A1257" t="s">
        <v>792</v>
      </c>
      <c r="B1257" s="11" t="s">
        <v>877</v>
      </c>
      <c r="E1257" s="1">
        <f t="shared" si="233"/>
        <v>929</v>
      </c>
      <c r="F1257" s="1">
        <v>609</v>
      </c>
      <c r="G1257" s="1">
        <v>597</v>
      </c>
      <c r="H1257" s="2"/>
      <c r="I1257" s="2">
        <f t="shared" si="224"/>
        <v>0.64262648008611412</v>
      </c>
      <c r="J1257" s="10">
        <f t="shared" si="226"/>
        <v>3</v>
      </c>
      <c r="K1257" s="9">
        <f t="shared" si="227"/>
        <v>2</v>
      </c>
      <c r="L1257" s="8">
        <f t="shared" si="228"/>
        <v>1</v>
      </c>
      <c r="M1257" s="2">
        <f t="shared" si="229"/>
        <v>0.18837459634015069</v>
      </c>
      <c r="N1257" s="2">
        <f t="shared" si="230"/>
        <v>0.22712594187298171</v>
      </c>
      <c r="O1257" s="2">
        <f t="shared" si="231"/>
        <v>0.58449946178686762</v>
      </c>
      <c r="P1257" s="2">
        <f t="shared" si="232"/>
        <v>0</v>
      </c>
      <c r="Q1257" s="1">
        <v>175</v>
      </c>
      <c r="R1257" s="1">
        <v>211</v>
      </c>
      <c r="S1257" s="1">
        <v>543</v>
      </c>
      <c r="Z1257" t="s">
        <v>1833</v>
      </c>
      <c r="AA1257" t="e">
        <f>#REF!</f>
        <v>#REF!</v>
      </c>
      <c r="AD1257" s="35">
        <v>33</v>
      </c>
      <c r="AE1257" s="37">
        <v>11</v>
      </c>
      <c r="AF1257" s="37">
        <v>140</v>
      </c>
      <c r="AG1257" s="41">
        <v>76260</v>
      </c>
      <c r="AH1257" s="41">
        <f t="shared" si="225"/>
        <v>33011</v>
      </c>
      <c r="AI1257" t="s">
        <v>918</v>
      </c>
    </row>
    <row r="1258" spans="1:35" hidden="1" outlineLevel="1">
      <c r="A1258" t="s">
        <v>743</v>
      </c>
      <c r="B1258" s="11" t="s">
        <v>877</v>
      </c>
      <c r="E1258" s="1">
        <f t="shared" si="233"/>
        <v>1725</v>
      </c>
      <c r="F1258" s="1">
        <v>856</v>
      </c>
      <c r="G1258" s="1">
        <v>843</v>
      </c>
      <c r="H1258" s="2"/>
      <c r="I1258" s="2">
        <f t="shared" si="224"/>
        <v>0.48869565217391303</v>
      </c>
      <c r="J1258" s="10">
        <f t="shared" si="226"/>
        <v>2</v>
      </c>
      <c r="K1258" s="9">
        <f t="shared" si="227"/>
        <v>3</v>
      </c>
      <c r="L1258" s="8">
        <f t="shared" si="228"/>
        <v>1</v>
      </c>
      <c r="M1258" s="2">
        <f t="shared" si="229"/>
        <v>0.22956521739130434</v>
      </c>
      <c r="N1258" s="2">
        <f t="shared" si="230"/>
        <v>0.14434782608695651</v>
      </c>
      <c r="O1258" s="2">
        <f t="shared" si="231"/>
        <v>0.62608695652173918</v>
      </c>
      <c r="P1258" s="2">
        <f t="shared" si="232"/>
        <v>0</v>
      </c>
      <c r="Q1258" s="1">
        <v>396</v>
      </c>
      <c r="R1258" s="1">
        <v>249</v>
      </c>
      <c r="S1258" s="1">
        <v>1080</v>
      </c>
      <c r="Z1258" t="s">
        <v>2153</v>
      </c>
      <c r="AA1258" t="e">
        <f>#REF!</f>
        <v>#REF!</v>
      </c>
      <c r="AD1258" s="35">
        <v>33</v>
      </c>
      <c r="AE1258" s="37">
        <v>9</v>
      </c>
      <c r="AF1258" s="37">
        <v>170</v>
      </c>
      <c r="AG1258" s="41">
        <v>76740</v>
      </c>
      <c r="AH1258" s="41">
        <f t="shared" si="225"/>
        <v>33009</v>
      </c>
      <c r="AI1258" t="s">
        <v>918</v>
      </c>
    </row>
    <row r="1259" spans="1:35" hidden="1" outlineLevel="1">
      <c r="A1259" t="s">
        <v>523</v>
      </c>
      <c r="B1259" s="11" t="s">
        <v>877</v>
      </c>
      <c r="E1259" s="1">
        <f t="shared" si="233"/>
        <v>2396</v>
      </c>
      <c r="F1259" s="1">
        <v>1230</v>
      </c>
      <c r="G1259" s="1">
        <v>1138</v>
      </c>
      <c r="H1259" s="2"/>
      <c r="I1259" s="2">
        <f t="shared" si="224"/>
        <v>0.47495826377295491</v>
      </c>
      <c r="J1259" s="10">
        <f t="shared" si="226"/>
        <v>3</v>
      </c>
      <c r="K1259" s="9">
        <f t="shared" si="227"/>
        <v>2</v>
      </c>
      <c r="L1259" s="8">
        <f t="shared" si="228"/>
        <v>1</v>
      </c>
      <c r="M1259" s="2">
        <f t="shared" si="229"/>
        <v>0.2587646076794658</v>
      </c>
      <c r="N1259" s="2">
        <f t="shared" si="230"/>
        <v>0.32011686143572621</v>
      </c>
      <c r="O1259" s="2">
        <f t="shared" si="231"/>
        <v>0.421118530884808</v>
      </c>
      <c r="P1259" s="2">
        <f t="shared" si="232"/>
        <v>-5.5511151231257827E-17</v>
      </c>
      <c r="Q1259" s="1">
        <v>620</v>
      </c>
      <c r="R1259" s="1">
        <v>767</v>
      </c>
      <c r="S1259" s="1">
        <v>1009</v>
      </c>
      <c r="Z1259" t="s">
        <v>1672</v>
      </c>
      <c r="AA1259" t="e">
        <f>#REF!</f>
        <v>#REF!</v>
      </c>
      <c r="AD1259" s="35">
        <v>33</v>
      </c>
      <c r="AE1259" s="37">
        <v>1</v>
      </c>
      <c r="AF1259" s="37">
        <v>55</v>
      </c>
      <c r="AG1259" s="41">
        <v>77060</v>
      </c>
      <c r="AH1259" s="41">
        <f t="shared" si="225"/>
        <v>33001</v>
      </c>
      <c r="AI1259" t="s">
        <v>918</v>
      </c>
    </row>
    <row r="1260" spans="1:35" hidden="1" outlineLevel="1">
      <c r="A1260" t="s">
        <v>1628</v>
      </c>
      <c r="B1260" s="11" t="s">
        <v>877</v>
      </c>
      <c r="E1260" s="1">
        <f t="shared" si="233"/>
        <v>1462</v>
      </c>
      <c r="F1260" s="1">
        <v>650</v>
      </c>
      <c r="G1260" s="1">
        <v>635</v>
      </c>
      <c r="H1260" s="2"/>
      <c r="I1260" s="2">
        <f t="shared" si="224"/>
        <v>0.43433652530779754</v>
      </c>
      <c r="J1260" s="10">
        <f t="shared" si="226"/>
        <v>2</v>
      </c>
      <c r="K1260" s="9">
        <f t="shared" si="227"/>
        <v>3</v>
      </c>
      <c r="L1260" s="8">
        <f t="shared" si="228"/>
        <v>1</v>
      </c>
      <c r="M1260" s="2">
        <f t="shared" si="229"/>
        <v>0.27222982216142272</v>
      </c>
      <c r="N1260" s="2">
        <f t="shared" si="230"/>
        <v>0.23597811217510259</v>
      </c>
      <c r="O1260" s="2">
        <f t="shared" si="231"/>
        <v>0.49179206566347466</v>
      </c>
      <c r="P1260" s="2">
        <f t="shared" si="232"/>
        <v>0</v>
      </c>
      <c r="Q1260" s="1">
        <v>398</v>
      </c>
      <c r="R1260" s="1">
        <v>345</v>
      </c>
      <c r="S1260" s="1">
        <v>719</v>
      </c>
      <c r="Z1260" t="s">
        <v>644</v>
      </c>
      <c r="AA1260" t="e">
        <f>#REF!</f>
        <v>#REF!</v>
      </c>
      <c r="AD1260" s="35">
        <v>33</v>
      </c>
      <c r="AE1260" s="37">
        <v>5</v>
      </c>
      <c r="AF1260" s="37">
        <v>100</v>
      </c>
      <c r="AG1260" s="41">
        <v>77380</v>
      </c>
      <c r="AH1260" s="41">
        <f t="shared" si="225"/>
        <v>33005</v>
      </c>
      <c r="AI1260" t="s">
        <v>918</v>
      </c>
    </row>
    <row r="1261" spans="1:35" hidden="1" outlineLevel="1">
      <c r="A1261" t="s">
        <v>355</v>
      </c>
      <c r="B1261" s="11" t="s">
        <v>877</v>
      </c>
      <c r="E1261" s="1">
        <f t="shared" si="233"/>
        <v>1995</v>
      </c>
      <c r="F1261" s="1">
        <v>1164</v>
      </c>
      <c r="G1261" s="1">
        <v>1155</v>
      </c>
      <c r="H1261" s="2"/>
      <c r="I1261" s="2">
        <f t="shared" si="224"/>
        <v>0.57894736842105265</v>
      </c>
      <c r="J1261" s="10">
        <f t="shared" si="226"/>
        <v>3</v>
      </c>
      <c r="K1261" s="9">
        <f t="shared" si="227"/>
        <v>2</v>
      </c>
      <c r="L1261" s="8">
        <f t="shared" si="228"/>
        <v>1</v>
      </c>
      <c r="M1261" s="2">
        <f t="shared" si="229"/>
        <v>0.12581453634085213</v>
      </c>
      <c r="N1261" s="2">
        <f t="shared" si="230"/>
        <v>0.41253132832080203</v>
      </c>
      <c r="O1261" s="2">
        <f t="shared" si="231"/>
        <v>0.46165413533834587</v>
      </c>
      <c r="P1261" s="2">
        <f t="shared" si="232"/>
        <v>-5.5511151231257827E-17</v>
      </c>
      <c r="Q1261" s="1">
        <v>251</v>
      </c>
      <c r="R1261" s="1">
        <v>823</v>
      </c>
      <c r="S1261" s="1">
        <v>921</v>
      </c>
      <c r="Z1261" t="s">
        <v>2982</v>
      </c>
      <c r="AA1261" t="e">
        <f>#REF!</f>
        <v>#REF!</v>
      </c>
      <c r="AD1261" s="35">
        <v>33</v>
      </c>
      <c r="AE1261" s="37">
        <v>3</v>
      </c>
      <c r="AF1261" s="37">
        <v>85</v>
      </c>
      <c r="AG1261" s="41">
        <v>77620</v>
      </c>
      <c r="AH1261" s="41">
        <f t="shared" si="225"/>
        <v>33003</v>
      </c>
      <c r="AI1261" t="s">
        <v>918</v>
      </c>
    </row>
    <row r="1262" spans="1:35" hidden="1" outlineLevel="1">
      <c r="A1262" t="s">
        <v>791</v>
      </c>
      <c r="B1262" s="11" t="s">
        <v>877</v>
      </c>
      <c r="E1262" s="1">
        <f t="shared" si="233"/>
        <v>928</v>
      </c>
      <c r="F1262" s="1">
        <v>462</v>
      </c>
      <c r="G1262" s="1">
        <v>450</v>
      </c>
      <c r="H1262" s="2"/>
      <c r="I1262" s="2">
        <f t="shared" si="224"/>
        <v>0.48491379310344829</v>
      </c>
      <c r="J1262" s="10">
        <f t="shared" si="226"/>
        <v>3</v>
      </c>
      <c r="K1262" s="9">
        <f t="shared" si="227"/>
        <v>2</v>
      </c>
      <c r="L1262" s="8">
        <f t="shared" si="228"/>
        <v>1</v>
      </c>
      <c r="M1262" s="2">
        <f t="shared" si="229"/>
        <v>0.22629310344827586</v>
      </c>
      <c r="N1262" s="2">
        <f t="shared" si="230"/>
        <v>0.23706896551724138</v>
      </c>
      <c r="O1262" s="2">
        <f t="shared" si="231"/>
        <v>0.53663793103448276</v>
      </c>
      <c r="P1262" s="2">
        <f t="shared" si="232"/>
        <v>1.1102230246251565E-16</v>
      </c>
      <c r="Q1262" s="1">
        <v>210</v>
      </c>
      <c r="R1262" s="1">
        <v>220</v>
      </c>
      <c r="S1262" s="1">
        <v>498</v>
      </c>
      <c r="Z1262" t="s">
        <v>2801</v>
      </c>
      <c r="AA1262" t="e">
        <f>#REF!</f>
        <v>#REF!</v>
      </c>
      <c r="AD1262" s="35">
        <v>33</v>
      </c>
      <c r="AE1262" s="37">
        <v>19</v>
      </c>
      <c r="AF1262" s="37">
        <v>70</v>
      </c>
      <c r="AG1262" s="41">
        <v>77940</v>
      </c>
      <c r="AH1262" s="41">
        <f t="shared" si="225"/>
        <v>33019</v>
      </c>
      <c r="AI1262" t="s">
        <v>918</v>
      </c>
    </row>
    <row r="1263" spans="1:35" hidden="1" outlineLevel="1">
      <c r="A1263" t="s">
        <v>378</v>
      </c>
      <c r="B1263" s="11" t="s">
        <v>877</v>
      </c>
      <c r="E1263" s="1">
        <f t="shared" si="233"/>
        <v>3255</v>
      </c>
      <c r="F1263" s="1">
        <v>1550</v>
      </c>
      <c r="G1263" s="1">
        <v>1531</v>
      </c>
      <c r="H1263" s="2"/>
      <c r="I1263" s="2">
        <f t="shared" si="224"/>
        <v>0.47035330261136715</v>
      </c>
      <c r="J1263" s="10">
        <f t="shared" si="226"/>
        <v>3</v>
      </c>
      <c r="K1263" s="9">
        <f t="shared" si="227"/>
        <v>2</v>
      </c>
      <c r="L1263" s="8">
        <f t="shared" si="228"/>
        <v>1</v>
      </c>
      <c r="M1263" s="2">
        <f t="shared" si="229"/>
        <v>0.16374807987711212</v>
      </c>
      <c r="N1263" s="2">
        <f t="shared" si="230"/>
        <v>0.35207373271889403</v>
      </c>
      <c r="O1263" s="2">
        <f t="shared" si="231"/>
        <v>0.48417818740399388</v>
      </c>
      <c r="P1263" s="2">
        <f t="shared" si="232"/>
        <v>-5.5511151231257827E-17</v>
      </c>
      <c r="Q1263" s="1">
        <v>533</v>
      </c>
      <c r="R1263" s="1">
        <v>1146</v>
      </c>
      <c r="S1263" s="1">
        <v>1576</v>
      </c>
      <c r="Z1263" t="s">
        <v>2982</v>
      </c>
      <c r="AA1263" t="e">
        <f>#REF!</f>
        <v>#REF!</v>
      </c>
      <c r="AD1263" s="35">
        <v>33</v>
      </c>
      <c r="AE1263" s="37">
        <v>3</v>
      </c>
      <c r="AF1263" s="37">
        <v>90</v>
      </c>
      <c r="AG1263" s="41">
        <v>78180</v>
      </c>
      <c r="AH1263" s="41">
        <f t="shared" si="225"/>
        <v>33003</v>
      </c>
      <c r="AI1263" t="s">
        <v>918</v>
      </c>
    </row>
    <row r="1264" spans="1:35" hidden="1" outlineLevel="1">
      <c r="A1264" t="s">
        <v>542</v>
      </c>
      <c r="B1264" s="11" t="s">
        <v>877</v>
      </c>
      <c r="E1264" s="1">
        <f t="shared" si="233"/>
        <v>2675</v>
      </c>
      <c r="F1264" s="1">
        <v>1574</v>
      </c>
      <c r="G1264" s="1">
        <v>1547</v>
      </c>
      <c r="H1264" s="2"/>
      <c r="I1264" s="2">
        <f t="shared" si="224"/>
        <v>0.57831775700934585</v>
      </c>
      <c r="J1264" s="10">
        <f t="shared" si="226"/>
        <v>3</v>
      </c>
      <c r="K1264" s="9">
        <f t="shared" si="227"/>
        <v>2</v>
      </c>
      <c r="L1264" s="8">
        <f t="shared" si="228"/>
        <v>1</v>
      </c>
      <c r="M1264" s="2">
        <f t="shared" si="229"/>
        <v>0.20224299065420562</v>
      </c>
      <c r="N1264" s="2">
        <f t="shared" si="230"/>
        <v>0.22355140186915887</v>
      </c>
      <c r="O1264" s="2">
        <f t="shared" si="231"/>
        <v>0.57420560747663552</v>
      </c>
      <c r="P1264" s="2">
        <f t="shared" si="232"/>
        <v>0</v>
      </c>
      <c r="Q1264" s="1">
        <v>541</v>
      </c>
      <c r="R1264" s="1">
        <v>598</v>
      </c>
      <c r="S1264" s="1">
        <v>1536</v>
      </c>
      <c r="Z1264" t="s">
        <v>644</v>
      </c>
      <c r="AA1264" t="e">
        <f>#REF!</f>
        <v>#REF!</v>
      </c>
      <c r="AD1264" s="35">
        <v>33</v>
      </c>
      <c r="AE1264" s="37">
        <v>5</v>
      </c>
      <c r="AF1264" s="37">
        <v>105</v>
      </c>
      <c r="AG1264" s="41">
        <v>78420</v>
      </c>
      <c r="AH1264" s="41">
        <f t="shared" si="225"/>
        <v>33005</v>
      </c>
      <c r="AI1264" t="s">
        <v>918</v>
      </c>
    </row>
    <row r="1265" spans="1:35" hidden="1" outlineLevel="1">
      <c r="A1265" t="s">
        <v>583</v>
      </c>
      <c r="B1265" s="11" t="s">
        <v>877</v>
      </c>
      <c r="E1265" s="1">
        <f t="shared" si="233"/>
        <v>2140</v>
      </c>
      <c r="F1265" s="1">
        <v>1261</v>
      </c>
      <c r="G1265" s="1">
        <v>1169</v>
      </c>
      <c r="H1265" s="2"/>
      <c r="I1265" s="2">
        <f t="shared" si="224"/>
        <v>0.54626168224299065</v>
      </c>
      <c r="J1265" s="10">
        <f t="shared" si="226"/>
        <v>3</v>
      </c>
      <c r="K1265" s="9">
        <f t="shared" si="227"/>
        <v>2</v>
      </c>
      <c r="L1265" s="8">
        <f t="shared" si="228"/>
        <v>1</v>
      </c>
      <c r="M1265" s="2">
        <f t="shared" si="229"/>
        <v>0.25140186915887852</v>
      </c>
      <c r="N1265" s="2">
        <f t="shared" si="230"/>
        <v>0.29766355140186918</v>
      </c>
      <c r="O1265" s="2">
        <f t="shared" si="231"/>
        <v>0.45093457943925236</v>
      </c>
      <c r="P1265" s="2">
        <f t="shared" si="232"/>
        <v>-5.5511151231257827E-17</v>
      </c>
      <c r="Q1265" s="1">
        <v>538</v>
      </c>
      <c r="R1265" s="1">
        <v>637</v>
      </c>
      <c r="S1265" s="1">
        <v>965</v>
      </c>
      <c r="Z1265" t="s">
        <v>2299</v>
      </c>
      <c r="AA1265" t="e">
        <f>#REF!</f>
        <v>#REF!</v>
      </c>
      <c r="AD1265" s="35">
        <v>33</v>
      </c>
      <c r="AE1265" s="37">
        <v>13</v>
      </c>
      <c r="AF1265" s="37">
        <v>125</v>
      </c>
      <c r="AG1265" s="41">
        <v>78580</v>
      </c>
      <c r="AH1265" s="41">
        <f t="shared" si="225"/>
        <v>33013</v>
      </c>
      <c r="AI1265" t="s">
        <v>918</v>
      </c>
    </row>
    <row r="1266" spans="1:35" hidden="1" outlineLevel="1">
      <c r="A1266" t="s">
        <v>2267</v>
      </c>
      <c r="B1266" s="11" t="s">
        <v>877</v>
      </c>
      <c r="E1266" s="1">
        <f t="shared" si="233"/>
        <v>594</v>
      </c>
      <c r="F1266" s="1">
        <v>313</v>
      </c>
      <c r="G1266" s="1">
        <v>301</v>
      </c>
      <c r="H1266" s="2"/>
      <c r="I1266" s="2">
        <f t="shared" si="224"/>
        <v>0.5067340067340067</v>
      </c>
      <c r="J1266" s="10">
        <f t="shared" si="226"/>
        <v>3</v>
      </c>
      <c r="K1266" s="9">
        <f t="shared" si="227"/>
        <v>2</v>
      </c>
      <c r="L1266" s="8">
        <f t="shared" si="228"/>
        <v>1</v>
      </c>
      <c r="M1266" s="2">
        <f t="shared" si="229"/>
        <v>0.12794612794612795</v>
      </c>
      <c r="N1266" s="2">
        <f t="shared" si="230"/>
        <v>0.35858585858585856</v>
      </c>
      <c r="O1266" s="2">
        <f t="shared" si="231"/>
        <v>0.51346801346801352</v>
      </c>
      <c r="P1266" s="2">
        <f t="shared" si="232"/>
        <v>0</v>
      </c>
      <c r="Q1266" s="1">
        <v>76</v>
      </c>
      <c r="R1266" s="1">
        <v>213</v>
      </c>
      <c r="S1266" s="1">
        <v>305</v>
      </c>
      <c r="Z1266" t="s">
        <v>2153</v>
      </c>
      <c r="AA1266" t="e">
        <f>#REF!</f>
        <v>#REF!</v>
      </c>
      <c r="AD1266" s="35">
        <v>33</v>
      </c>
      <c r="AE1266" s="37">
        <v>9</v>
      </c>
      <c r="AF1266" s="37">
        <v>175</v>
      </c>
      <c r="AG1266" s="41">
        <v>78740</v>
      </c>
      <c r="AH1266" s="41">
        <f t="shared" si="225"/>
        <v>33009</v>
      </c>
      <c r="AI1266" t="s">
        <v>918</v>
      </c>
    </row>
    <row r="1267" spans="1:35" hidden="1" outlineLevel="1">
      <c r="A1267" t="s">
        <v>2321</v>
      </c>
      <c r="B1267" s="11" t="s">
        <v>877</v>
      </c>
      <c r="E1267" s="1">
        <f t="shared" si="233"/>
        <v>729</v>
      </c>
      <c r="F1267" s="1">
        <v>415</v>
      </c>
      <c r="G1267" s="1">
        <v>407</v>
      </c>
      <c r="H1267" s="2"/>
      <c r="I1267" s="2">
        <f t="shared" si="224"/>
        <v>0.55829903978052131</v>
      </c>
      <c r="J1267" s="10">
        <f t="shared" si="226"/>
        <v>3</v>
      </c>
      <c r="K1267" s="9">
        <f t="shared" si="227"/>
        <v>2</v>
      </c>
      <c r="L1267" s="8">
        <f t="shared" si="228"/>
        <v>1</v>
      </c>
      <c r="M1267" s="2">
        <f t="shared" si="229"/>
        <v>0.15226337448559671</v>
      </c>
      <c r="N1267" s="2">
        <f t="shared" si="230"/>
        <v>0.3223593964334705</v>
      </c>
      <c r="O1267" s="2">
        <f t="shared" si="231"/>
        <v>0.52537722908093276</v>
      </c>
      <c r="P1267" s="2">
        <f t="shared" si="232"/>
        <v>1.1102230246251565E-16</v>
      </c>
      <c r="Q1267" s="1">
        <v>111</v>
      </c>
      <c r="R1267" s="1">
        <v>235</v>
      </c>
      <c r="S1267" s="1">
        <v>383</v>
      </c>
      <c r="Z1267" t="s">
        <v>2801</v>
      </c>
      <c r="AA1267" t="e">
        <f>#REF!</f>
        <v>#REF!</v>
      </c>
      <c r="AD1267" s="35">
        <v>33</v>
      </c>
      <c r="AE1267" s="37">
        <v>19</v>
      </c>
      <c r="AF1267" s="37">
        <v>75</v>
      </c>
      <c r="AG1267" s="41">
        <v>78980</v>
      </c>
      <c r="AH1267" s="41">
        <f t="shared" si="225"/>
        <v>33019</v>
      </c>
      <c r="AI1267" t="s">
        <v>918</v>
      </c>
    </row>
    <row r="1268" spans="1:35" hidden="1" outlineLevel="1">
      <c r="A1268" t="s">
        <v>84</v>
      </c>
      <c r="B1268" s="11" t="s">
        <v>877</v>
      </c>
      <c r="E1268" s="1">
        <f t="shared" si="233"/>
        <v>213</v>
      </c>
      <c r="F1268" s="1">
        <v>145</v>
      </c>
      <c r="G1268" s="1">
        <v>143</v>
      </c>
      <c r="H1268" s="2"/>
      <c r="I1268" s="2">
        <f t="shared" si="224"/>
        <v>0.67136150234741787</v>
      </c>
      <c r="J1268" s="10">
        <f t="shared" si="226"/>
        <v>3</v>
      </c>
      <c r="K1268" s="9">
        <f t="shared" si="227"/>
        <v>2</v>
      </c>
      <c r="L1268" s="8">
        <f t="shared" si="228"/>
        <v>1</v>
      </c>
      <c r="M1268" s="2">
        <f t="shared" si="229"/>
        <v>0.10328638497652583</v>
      </c>
      <c r="N1268" s="2">
        <f t="shared" si="230"/>
        <v>0.20657276995305165</v>
      </c>
      <c r="O1268" s="2">
        <f t="shared" si="231"/>
        <v>0.6901408450704225</v>
      </c>
      <c r="P1268" s="2">
        <f t="shared" si="232"/>
        <v>0</v>
      </c>
      <c r="Q1268" s="1">
        <v>22</v>
      </c>
      <c r="R1268" s="1">
        <v>44</v>
      </c>
      <c r="S1268" s="1">
        <v>147</v>
      </c>
      <c r="Z1268" t="s">
        <v>2153</v>
      </c>
      <c r="AA1268" t="e">
        <f>#REF!</f>
        <v>#REF!</v>
      </c>
      <c r="AD1268" s="35">
        <v>33</v>
      </c>
      <c r="AE1268" s="37">
        <v>9</v>
      </c>
      <c r="AF1268" s="37">
        <v>181</v>
      </c>
      <c r="AG1268" s="41">
        <v>79380</v>
      </c>
      <c r="AH1268" s="41">
        <f t="shared" si="225"/>
        <v>33009</v>
      </c>
      <c r="AI1268" t="s">
        <v>918</v>
      </c>
    </row>
    <row r="1269" spans="1:35" hidden="1" outlineLevel="1">
      <c r="A1269" t="s">
        <v>86</v>
      </c>
      <c r="B1269" s="11" t="s">
        <v>877</v>
      </c>
      <c r="E1269" s="1">
        <f t="shared" si="233"/>
        <v>5757</v>
      </c>
      <c r="F1269" s="1">
        <v>2620</v>
      </c>
      <c r="G1269" s="1">
        <v>2483</v>
      </c>
      <c r="H1269" s="2"/>
      <c r="I1269" s="2">
        <f t="shared" si="224"/>
        <v>0.43130102483932603</v>
      </c>
      <c r="J1269" s="10">
        <f t="shared" si="226"/>
        <v>3</v>
      </c>
      <c r="K1269" s="9">
        <f t="shared" si="227"/>
        <v>2</v>
      </c>
      <c r="L1269" s="8">
        <f t="shared" si="228"/>
        <v>1</v>
      </c>
      <c r="M1269" s="2">
        <f t="shared" si="229"/>
        <v>0.21208963001563313</v>
      </c>
      <c r="N1269" s="2">
        <f t="shared" si="230"/>
        <v>0.36633663366336633</v>
      </c>
      <c r="O1269" s="2">
        <f t="shared" si="231"/>
        <v>0.42157373632100054</v>
      </c>
      <c r="P1269" s="2">
        <f t="shared" si="232"/>
        <v>-5.5511151231257827E-17</v>
      </c>
      <c r="Q1269" s="1">
        <v>1221</v>
      </c>
      <c r="R1269" s="1">
        <v>2109</v>
      </c>
      <c r="S1269" s="1">
        <v>2427</v>
      </c>
      <c r="Z1269" t="s">
        <v>1833</v>
      </c>
      <c r="AA1269" t="e">
        <f>#REF!</f>
        <v>#REF!</v>
      </c>
      <c r="AD1269" s="35">
        <v>33</v>
      </c>
      <c r="AE1269" s="37">
        <v>11</v>
      </c>
      <c r="AF1269" s="37">
        <v>145</v>
      </c>
      <c r="AG1269" s="41">
        <v>79780</v>
      </c>
      <c r="AH1269" s="41">
        <f t="shared" si="225"/>
        <v>33011</v>
      </c>
      <c r="AI1269" t="s">
        <v>918</v>
      </c>
    </row>
    <row r="1270" spans="1:35" hidden="1" outlineLevel="1">
      <c r="A1270" t="s">
        <v>2338</v>
      </c>
      <c r="B1270" s="11" t="s">
        <v>877</v>
      </c>
      <c r="E1270" s="1">
        <f t="shared" si="233"/>
        <v>1234</v>
      </c>
      <c r="F1270" s="1">
        <v>748</v>
      </c>
      <c r="G1270" s="1">
        <v>717</v>
      </c>
      <c r="H1270" s="2"/>
      <c r="I1270" s="2">
        <f t="shared" si="224"/>
        <v>0.58103727714748787</v>
      </c>
      <c r="J1270" s="10">
        <f t="shared" si="226"/>
        <v>3</v>
      </c>
      <c r="K1270" s="9">
        <f t="shared" si="227"/>
        <v>2</v>
      </c>
      <c r="L1270" s="8">
        <f t="shared" si="228"/>
        <v>1</v>
      </c>
      <c r="M1270" s="2">
        <f t="shared" si="229"/>
        <v>0.16288492706645058</v>
      </c>
      <c r="N1270" s="2">
        <f t="shared" si="230"/>
        <v>0.2406807131280389</v>
      </c>
      <c r="O1270" s="2">
        <f t="shared" si="231"/>
        <v>0.59643435980551052</v>
      </c>
      <c r="P1270" s="2">
        <f t="shared" si="232"/>
        <v>1.1102230246251565E-16</v>
      </c>
      <c r="Q1270" s="1">
        <v>201</v>
      </c>
      <c r="R1270" s="1">
        <v>297</v>
      </c>
      <c r="S1270" s="1">
        <v>736</v>
      </c>
      <c r="Z1270" t="s">
        <v>2299</v>
      </c>
      <c r="AA1270" t="e">
        <f>#REF!</f>
        <v>#REF!</v>
      </c>
      <c r="AD1270" s="35">
        <v>33</v>
      </c>
      <c r="AE1270" s="37">
        <v>13</v>
      </c>
      <c r="AF1270" s="37">
        <v>130</v>
      </c>
      <c r="AG1270" s="41">
        <v>80020</v>
      </c>
      <c r="AH1270" s="41">
        <f t="shared" si="225"/>
        <v>33013</v>
      </c>
      <c r="AI1270" t="s">
        <v>918</v>
      </c>
    </row>
    <row r="1271" spans="1:35" hidden="1" outlineLevel="1">
      <c r="A1271" t="s">
        <v>697</v>
      </c>
      <c r="B1271" s="11" t="s">
        <v>877</v>
      </c>
      <c r="E1271" s="1">
        <f t="shared" si="233"/>
        <v>578</v>
      </c>
      <c r="F1271" s="1">
        <v>292</v>
      </c>
      <c r="G1271" s="1">
        <v>289</v>
      </c>
      <c r="H1271" s="2"/>
      <c r="I1271" s="2">
        <f t="shared" si="224"/>
        <v>0.5</v>
      </c>
      <c r="J1271" s="10">
        <f t="shared" si="226"/>
        <v>3</v>
      </c>
      <c r="K1271" s="9">
        <f t="shared" si="227"/>
        <v>2</v>
      </c>
      <c r="L1271" s="8">
        <f t="shared" si="228"/>
        <v>1</v>
      </c>
      <c r="M1271" s="2">
        <f t="shared" si="229"/>
        <v>0.14705882352941177</v>
      </c>
      <c r="N1271" s="2">
        <f t="shared" si="230"/>
        <v>0.39792387543252594</v>
      </c>
      <c r="O1271" s="2">
        <f t="shared" si="231"/>
        <v>0.45501730103806226</v>
      </c>
      <c r="P1271" s="2">
        <f t="shared" si="232"/>
        <v>0</v>
      </c>
      <c r="Q1271" s="1">
        <v>85</v>
      </c>
      <c r="R1271" s="1">
        <v>230</v>
      </c>
      <c r="S1271" s="1">
        <v>263</v>
      </c>
      <c r="Z1271" t="s">
        <v>2153</v>
      </c>
      <c r="AA1271" t="e">
        <f>#REF!</f>
        <v>#REF!</v>
      </c>
      <c r="AD1271" s="35">
        <v>33</v>
      </c>
      <c r="AE1271" s="37">
        <v>9</v>
      </c>
      <c r="AF1271" s="37">
        <v>185</v>
      </c>
      <c r="AG1271" s="41">
        <v>80500</v>
      </c>
      <c r="AH1271" s="41">
        <f t="shared" si="225"/>
        <v>33009</v>
      </c>
      <c r="AI1271" t="s">
        <v>918</v>
      </c>
    </row>
    <row r="1272" spans="1:35" hidden="1" outlineLevel="1">
      <c r="A1272" t="s">
        <v>287</v>
      </c>
      <c r="B1272" s="11" t="s">
        <v>877</v>
      </c>
      <c r="E1272" s="1">
        <f t="shared" si="233"/>
        <v>29</v>
      </c>
      <c r="F1272" s="1">
        <v>12</v>
      </c>
      <c r="G1272" s="1">
        <v>8</v>
      </c>
      <c r="H1272" s="2"/>
      <c r="I1272" s="2">
        <f t="shared" si="224"/>
        <v>0.27586206896551724</v>
      </c>
      <c r="J1272" s="10">
        <f t="shared" si="226"/>
        <v>2</v>
      </c>
      <c r="K1272" s="9">
        <f t="shared" si="227"/>
        <v>3</v>
      </c>
      <c r="L1272" s="8">
        <f t="shared" si="228"/>
        <v>1</v>
      </c>
      <c r="M1272" s="2">
        <f t="shared" si="229"/>
        <v>0.27586206896551724</v>
      </c>
      <c r="N1272" s="2">
        <f t="shared" si="230"/>
        <v>0.10344827586206896</v>
      </c>
      <c r="O1272" s="2">
        <f t="shared" si="231"/>
        <v>0.62068965517241381</v>
      </c>
      <c r="P1272" s="2">
        <f t="shared" si="232"/>
        <v>0</v>
      </c>
      <c r="Q1272" s="1">
        <v>8</v>
      </c>
      <c r="R1272" s="1">
        <v>3</v>
      </c>
      <c r="S1272" s="1">
        <v>18</v>
      </c>
      <c r="Z1272" t="s">
        <v>2657</v>
      </c>
      <c r="AA1272" t="e">
        <f>#REF!</f>
        <v>#REF!</v>
      </c>
      <c r="AD1272" s="35">
        <v>33</v>
      </c>
      <c r="AE1272" s="37">
        <v>7</v>
      </c>
      <c r="AF1272" s="37">
        <v>210</v>
      </c>
      <c r="AG1272" s="41">
        <v>80740</v>
      </c>
      <c r="AH1272" s="41">
        <f t="shared" si="225"/>
        <v>33007</v>
      </c>
      <c r="AI1272" t="s">
        <v>2737</v>
      </c>
    </row>
    <row r="1273" spans="1:35" hidden="1" outlineLevel="1">
      <c r="A1273" t="s">
        <v>148</v>
      </c>
      <c r="B1273" s="11" t="s">
        <v>877</v>
      </c>
      <c r="E1273" s="1">
        <f t="shared" si="233"/>
        <v>1154</v>
      </c>
      <c r="F1273" s="1">
        <v>824</v>
      </c>
      <c r="G1273" s="1">
        <v>815</v>
      </c>
      <c r="H1273" s="2"/>
      <c r="I1273" s="2">
        <f t="shared" si="224"/>
        <v>0.70623916811091858</v>
      </c>
      <c r="J1273" s="10">
        <f t="shared" si="226"/>
        <v>3</v>
      </c>
      <c r="K1273" s="9">
        <f t="shared" si="227"/>
        <v>2</v>
      </c>
      <c r="L1273" s="8">
        <f t="shared" si="228"/>
        <v>1</v>
      </c>
      <c r="M1273" s="2">
        <f t="shared" si="229"/>
        <v>0.24610051993067592</v>
      </c>
      <c r="N1273" s="2">
        <f t="shared" si="230"/>
        <v>0.28856152512998268</v>
      </c>
      <c r="O1273" s="2">
        <f t="shared" si="231"/>
        <v>0.46533795493934144</v>
      </c>
      <c r="P1273" s="2">
        <f t="shared" si="232"/>
        <v>-5.5511151231257827E-17</v>
      </c>
      <c r="Q1273" s="1">
        <v>284</v>
      </c>
      <c r="R1273" s="1">
        <v>333</v>
      </c>
      <c r="S1273" s="1">
        <v>537</v>
      </c>
      <c r="Z1273" t="s">
        <v>644</v>
      </c>
      <c r="AA1273" t="e">
        <f>#REF!</f>
        <v>#REF!</v>
      </c>
      <c r="AD1273" s="35">
        <v>33</v>
      </c>
      <c r="AE1273" s="37">
        <v>5</v>
      </c>
      <c r="AF1273" s="37">
        <v>110</v>
      </c>
      <c r="AG1273" s="41">
        <v>82660</v>
      </c>
      <c r="AH1273" s="41">
        <f t="shared" si="225"/>
        <v>33005</v>
      </c>
      <c r="AI1273" t="s">
        <v>918</v>
      </c>
    </row>
    <row r="1274" spans="1:35" hidden="1" outlineLevel="1">
      <c r="A1274" t="s">
        <v>1736</v>
      </c>
      <c r="B1274" s="11" t="s">
        <v>877</v>
      </c>
      <c r="E1274" s="1">
        <f t="shared" si="233"/>
        <v>1320</v>
      </c>
      <c r="F1274" s="1">
        <v>677</v>
      </c>
      <c r="G1274" s="1">
        <v>659</v>
      </c>
      <c r="H1274" s="2"/>
      <c r="I1274" s="2">
        <f t="shared" si="224"/>
        <v>0.49924242424242427</v>
      </c>
      <c r="J1274" s="10">
        <f t="shared" si="226"/>
        <v>3</v>
      </c>
      <c r="K1274" s="9">
        <f t="shared" si="227"/>
        <v>1</v>
      </c>
      <c r="L1274" s="8">
        <f t="shared" si="228"/>
        <v>2</v>
      </c>
      <c r="M1274" s="2">
        <f t="shared" si="229"/>
        <v>0.24318181818181819</v>
      </c>
      <c r="N1274" s="2">
        <f t="shared" si="230"/>
        <v>0.38636363636363635</v>
      </c>
      <c r="O1274" s="2">
        <f t="shared" si="231"/>
        <v>0.37045454545454548</v>
      </c>
      <c r="P1274" s="2">
        <f t="shared" si="232"/>
        <v>0</v>
      </c>
      <c r="Q1274" s="1">
        <v>321</v>
      </c>
      <c r="R1274" s="1">
        <v>510</v>
      </c>
      <c r="S1274" s="1">
        <v>489</v>
      </c>
      <c r="Z1274" t="s">
        <v>2657</v>
      </c>
      <c r="AA1274" t="e">
        <f>#REF!</f>
        <v>#REF!</v>
      </c>
      <c r="AD1274" s="35">
        <v>33</v>
      </c>
      <c r="AE1274" s="37">
        <v>7</v>
      </c>
      <c r="AF1274" s="37">
        <v>215</v>
      </c>
      <c r="AG1274" s="41">
        <v>84420</v>
      </c>
      <c r="AH1274" s="41">
        <f t="shared" si="225"/>
        <v>33007</v>
      </c>
      <c r="AI1274" t="s">
        <v>918</v>
      </c>
    </row>
    <row r="1275" spans="1:35" hidden="1" outlineLevel="1">
      <c r="A1275" t="s">
        <v>788</v>
      </c>
      <c r="B1275" s="11" t="s">
        <v>877</v>
      </c>
      <c r="E1275" s="1">
        <f t="shared" si="233"/>
        <v>953</v>
      </c>
      <c r="F1275" s="1">
        <v>800</v>
      </c>
      <c r="G1275" s="1">
        <v>605</v>
      </c>
      <c r="H1275" s="2"/>
      <c r="I1275" s="2">
        <f t="shared" si="224"/>
        <v>0.63483735571878275</v>
      </c>
      <c r="J1275" s="10">
        <f t="shared" si="226"/>
        <v>3</v>
      </c>
      <c r="K1275" s="9">
        <f t="shared" si="227"/>
        <v>2</v>
      </c>
      <c r="L1275" s="8">
        <f t="shared" si="228"/>
        <v>1</v>
      </c>
      <c r="M1275" s="2">
        <f t="shared" si="229"/>
        <v>0.21930745015739769</v>
      </c>
      <c r="N1275" s="2">
        <f t="shared" si="230"/>
        <v>0.26232948583420779</v>
      </c>
      <c r="O1275" s="2">
        <f t="shared" si="231"/>
        <v>0.51836306400839449</v>
      </c>
      <c r="P1275" s="2">
        <f t="shared" si="232"/>
        <v>0</v>
      </c>
      <c r="Q1275" s="1">
        <v>209</v>
      </c>
      <c r="R1275" s="1">
        <v>250</v>
      </c>
      <c r="S1275" s="1">
        <v>494</v>
      </c>
      <c r="Z1275" t="s">
        <v>2299</v>
      </c>
      <c r="AA1275" t="e">
        <f>#REF!</f>
        <v>#REF!</v>
      </c>
      <c r="AD1275" s="35">
        <v>33</v>
      </c>
      <c r="AE1275" s="37">
        <v>13</v>
      </c>
      <c r="AF1275" s="37">
        <v>135</v>
      </c>
      <c r="AG1275" s="41">
        <v>84900</v>
      </c>
      <c r="AH1275" s="41">
        <f t="shared" si="225"/>
        <v>33013</v>
      </c>
      <c r="AI1275" t="s">
        <v>918</v>
      </c>
    </row>
    <row r="1276" spans="1:35" hidden="1" outlineLevel="1">
      <c r="A1276" t="s">
        <v>830</v>
      </c>
      <c r="B1276" s="11" t="s">
        <v>877</v>
      </c>
      <c r="E1276" s="1">
        <f t="shared" si="233"/>
        <v>2715</v>
      </c>
      <c r="F1276" s="1">
        <v>1403</v>
      </c>
      <c r="G1276" s="1">
        <v>1382</v>
      </c>
      <c r="H1276" s="2"/>
      <c r="I1276" s="2">
        <f t="shared" si="224"/>
        <v>0.50902394106813997</v>
      </c>
      <c r="J1276" s="10">
        <f t="shared" si="226"/>
        <v>2</v>
      </c>
      <c r="K1276" s="9">
        <f t="shared" si="227"/>
        <v>3</v>
      </c>
      <c r="L1276" s="8">
        <f t="shared" si="228"/>
        <v>1</v>
      </c>
      <c r="M1276" s="2">
        <f t="shared" si="229"/>
        <v>0.25635359116022099</v>
      </c>
      <c r="N1276" s="2">
        <f t="shared" si="230"/>
        <v>0.25303867403314917</v>
      </c>
      <c r="O1276" s="2">
        <f t="shared" si="231"/>
        <v>0.49060773480662984</v>
      </c>
      <c r="P1276" s="2">
        <f t="shared" si="232"/>
        <v>-5.5511151231257827E-17</v>
      </c>
      <c r="Q1276" s="1">
        <v>696</v>
      </c>
      <c r="R1276" s="1">
        <v>687</v>
      </c>
      <c r="S1276" s="1">
        <v>1332</v>
      </c>
      <c r="Z1276" t="s">
        <v>1833</v>
      </c>
      <c r="AA1276" t="e">
        <f>#REF!</f>
        <v>#REF!</v>
      </c>
      <c r="AD1276" s="35">
        <v>33</v>
      </c>
      <c r="AE1276" s="37">
        <v>11</v>
      </c>
      <c r="AF1276" s="37">
        <v>150</v>
      </c>
      <c r="AG1276" s="41">
        <v>85220</v>
      </c>
      <c r="AH1276" s="41">
        <f t="shared" si="225"/>
        <v>33011</v>
      </c>
      <c r="AI1276" t="s">
        <v>918</v>
      </c>
    </row>
    <row r="1277" spans="1:35" hidden="1" outlineLevel="1">
      <c r="A1277" t="s">
        <v>2783</v>
      </c>
      <c r="B1277" s="11" t="s">
        <v>877</v>
      </c>
      <c r="E1277" s="1">
        <f t="shared" si="233"/>
        <v>2600</v>
      </c>
      <c r="F1277" s="1">
        <v>1178</v>
      </c>
      <c r="G1277" s="1">
        <v>1055</v>
      </c>
      <c r="H1277" s="2"/>
      <c r="I1277" s="2">
        <f t="shared" ref="I1277:I1341" si="234">G1277/E1277</f>
        <v>0.40576923076923077</v>
      </c>
      <c r="J1277" s="10">
        <f t="shared" si="226"/>
        <v>2</v>
      </c>
      <c r="K1277" s="9">
        <f t="shared" si="227"/>
        <v>3</v>
      </c>
      <c r="L1277" s="8">
        <f t="shared" si="228"/>
        <v>1</v>
      </c>
      <c r="M1277" s="2">
        <f t="shared" si="229"/>
        <v>0.29846153846153844</v>
      </c>
      <c r="N1277" s="2">
        <f t="shared" si="230"/>
        <v>0.2153846153846154</v>
      </c>
      <c r="O1277" s="2">
        <f t="shared" si="231"/>
        <v>0.48615384615384616</v>
      </c>
      <c r="P1277" s="2">
        <f t="shared" si="232"/>
        <v>0</v>
      </c>
      <c r="Q1277" s="1">
        <v>776</v>
      </c>
      <c r="R1277" s="1">
        <v>560</v>
      </c>
      <c r="S1277" s="1">
        <v>1264</v>
      </c>
      <c r="Z1277" t="s">
        <v>644</v>
      </c>
      <c r="AA1277" t="e">
        <f>#REF!</f>
        <v>#REF!</v>
      </c>
      <c r="AD1277" s="35">
        <v>33</v>
      </c>
      <c r="AE1277" s="37">
        <v>5</v>
      </c>
      <c r="AF1277" s="37">
        <v>115</v>
      </c>
      <c r="AG1277" s="41">
        <v>85540</v>
      </c>
      <c r="AH1277" s="41">
        <f t="shared" si="225"/>
        <v>33005</v>
      </c>
      <c r="AI1277" t="s">
        <v>918</v>
      </c>
    </row>
    <row r="1278" spans="1:35" hidden="1" outlineLevel="1">
      <c r="A1278" t="s">
        <v>683</v>
      </c>
      <c r="B1278" s="11" t="s">
        <v>877</v>
      </c>
      <c r="E1278" s="1">
        <f t="shared" si="233"/>
        <v>8590</v>
      </c>
      <c r="F1278" s="1">
        <v>4299</v>
      </c>
      <c r="G1278" s="1">
        <v>3971</v>
      </c>
      <c r="H1278" s="2"/>
      <c r="I1278" s="2">
        <f t="shared" si="234"/>
        <v>0.46228172293364378</v>
      </c>
      <c r="J1278" s="10">
        <f t="shared" si="226"/>
        <v>3</v>
      </c>
      <c r="K1278" s="9">
        <f t="shared" si="227"/>
        <v>2</v>
      </c>
      <c r="L1278" s="8">
        <f t="shared" si="228"/>
        <v>1</v>
      </c>
      <c r="M1278" s="2">
        <f t="shared" si="229"/>
        <v>0.20081490104772992</v>
      </c>
      <c r="N1278" s="2">
        <f t="shared" si="230"/>
        <v>0.3849825378346915</v>
      </c>
      <c r="O1278" s="2">
        <f t="shared" si="231"/>
        <v>0.41420256111757858</v>
      </c>
      <c r="P1278" s="2">
        <f t="shared" si="232"/>
        <v>0</v>
      </c>
      <c r="Q1278" s="1">
        <v>1725</v>
      </c>
      <c r="R1278" s="1">
        <v>3307</v>
      </c>
      <c r="S1278" s="1">
        <v>3558</v>
      </c>
      <c r="Z1278" t="s">
        <v>667</v>
      </c>
      <c r="AA1278" t="e">
        <f>#REF!</f>
        <v>#REF!</v>
      </c>
      <c r="AD1278" s="35">
        <v>33</v>
      </c>
      <c r="AE1278" s="37">
        <v>15</v>
      </c>
      <c r="AF1278" s="37">
        <v>185</v>
      </c>
      <c r="AG1278" s="41">
        <v>85780</v>
      </c>
      <c r="AH1278" s="41">
        <f t="shared" si="225"/>
        <v>33015</v>
      </c>
      <c r="AI1278" t="s">
        <v>918</v>
      </c>
    </row>
    <row r="1279" spans="1:35" hidden="1" outlineLevel="1">
      <c r="A1279" t="s">
        <v>261</v>
      </c>
      <c r="B1279" s="11" t="s">
        <v>877</v>
      </c>
      <c r="E1279" s="1">
        <f t="shared" si="233"/>
        <v>145</v>
      </c>
      <c r="F1279" s="1">
        <v>78</v>
      </c>
      <c r="G1279" s="1">
        <v>78</v>
      </c>
      <c r="H1279" s="2"/>
      <c r="I1279" s="2">
        <f t="shared" si="234"/>
        <v>0.53793103448275859</v>
      </c>
      <c r="J1279" s="10">
        <f t="shared" si="226"/>
        <v>3</v>
      </c>
      <c r="K1279" s="9">
        <f t="shared" si="227"/>
        <v>2</v>
      </c>
      <c r="L1279" s="8">
        <f t="shared" si="228"/>
        <v>1</v>
      </c>
      <c r="M1279" s="2">
        <f t="shared" si="229"/>
        <v>0.15172413793103448</v>
      </c>
      <c r="N1279" s="2">
        <f t="shared" si="230"/>
        <v>0.2</v>
      </c>
      <c r="O1279" s="2">
        <f t="shared" si="231"/>
        <v>0.64827586206896548</v>
      </c>
      <c r="P1279" s="2">
        <f t="shared" si="232"/>
        <v>0</v>
      </c>
      <c r="Q1279" s="1">
        <v>22</v>
      </c>
      <c r="R1279" s="1">
        <v>29</v>
      </c>
      <c r="S1279" s="1">
        <v>94</v>
      </c>
      <c r="Z1279" t="s">
        <v>1833</v>
      </c>
      <c r="AA1279" t="e">
        <f>#REF!</f>
        <v>#REF!</v>
      </c>
      <c r="AD1279" s="35">
        <v>33</v>
      </c>
      <c r="AE1279" s="37">
        <v>11</v>
      </c>
      <c r="AF1279" s="37">
        <v>155</v>
      </c>
      <c r="AG1279" s="41">
        <v>85940</v>
      </c>
      <c r="AH1279" s="41">
        <f t="shared" ref="AH1279:AH1343" si="235">AD1279*1000+AE1279</f>
        <v>33011</v>
      </c>
      <c r="AI1279" t="s">
        <v>918</v>
      </c>
    </row>
    <row r="1280" spans="1:35" hidden="1" outlineLevel="1">
      <c r="A1280" t="s">
        <v>1762</v>
      </c>
      <c r="B1280" s="11" t="s">
        <v>877</v>
      </c>
      <c r="E1280" s="1">
        <f t="shared" si="233"/>
        <v>5082</v>
      </c>
      <c r="F1280" s="1">
        <v>3015</v>
      </c>
      <c r="G1280" s="1">
        <v>2992</v>
      </c>
      <c r="H1280" s="2"/>
      <c r="I1280" s="2">
        <f t="shared" si="234"/>
        <v>0.58874458874458879</v>
      </c>
      <c r="J1280" s="10">
        <f t="shared" si="226"/>
        <v>3</v>
      </c>
      <c r="K1280" s="9">
        <f t="shared" si="227"/>
        <v>2</v>
      </c>
      <c r="L1280" s="8">
        <f t="shared" si="228"/>
        <v>1</v>
      </c>
      <c r="M1280" s="2">
        <f t="shared" si="229"/>
        <v>0.16942148760330578</v>
      </c>
      <c r="N1280" s="2">
        <f t="shared" si="230"/>
        <v>0.37682014954742227</v>
      </c>
      <c r="O1280" s="2">
        <f t="shared" si="231"/>
        <v>0.45375836284927196</v>
      </c>
      <c r="P1280" s="2">
        <f t="shared" si="232"/>
        <v>0</v>
      </c>
      <c r="Q1280" s="1">
        <v>861</v>
      </c>
      <c r="R1280" s="1">
        <v>1915</v>
      </c>
      <c r="S1280" s="1">
        <v>2306</v>
      </c>
      <c r="Z1280" t="s">
        <v>2982</v>
      </c>
      <c r="AA1280" t="e">
        <f>#REF!</f>
        <v>#REF!</v>
      </c>
      <c r="AD1280" s="35">
        <v>33</v>
      </c>
      <c r="AE1280" s="37">
        <v>3</v>
      </c>
      <c r="AF1280" s="37">
        <v>95</v>
      </c>
      <c r="AG1280" s="41">
        <v>86420</v>
      </c>
      <c r="AH1280" s="41">
        <f t="shared" si="235"/>
        <v>33003</v>
      </c>
      <c r="AI1280" t="s">
        <v>918</v>
      </c>
    </row>
    <row r="1281" spans="1:35" hidden="1" outlineLevel="1">
      <c r="A1281" t="s">
        <v>769</v>
      </c>
      <c r="B1281" s="11" t="s">
        <v>877</v>
      </c>
      <c r="E1281" s="1">
        <f t="shared" si="233"/>
        <v>852</v>
      </c>
      <c r="F1281" s="1">
        <v>466</v>
      </c>
      <c r="G1281" s="1">
        <v>454</v>
      </c>
      <c r="H1281" s="2"/>
      <c r="I1281" s="2">
        <f t="shared" si="234"/>
        <v>0.53286384976525825</v>
      </c>
      <c r="J1281" s="10">
        <f t="shared" si="226"/>
        <v>3</v>
      </c>
      <c r="K1281" s="9">
        <f t="shared" si="227"/>
        <v>2</v>
      </c>
      <c r="L1281" s="8">
        <f t="shared" si="228"/>
        <v>1</v>
      </c>
      <c r="M1281" s="2">
        <f t="shared" si="229"/>
        <v>0.19248826291079812</v>
      </c>
      <c r="N1281" s="2">
        <f t="shared" si="230"/>
        <v>0.27816901408450706</v>
      </c>
      <c r="O1281" s="2">
        <f t="shared" si="231"/>
        <v>0.52934272300469487</v>
      </c>
      <c r="P1281" s="2">
        <f t="shared" si="232"/>
        <v>-1.1102230246251565E-16</v>
      </c>
      <c r="Q1281" s="1">
        <v>164</v>
      </c>
      <c r="R1281" s="1">
        <v>237</v>
      </c>
      <c r="S1281" s="1">
        <v>451</v>
      </c>
      <c r="Z1281" t="s">
        <v>2153</v>
      </c>
      <c r="AA1281" t="e">
        <f>#REF!</f>
        <v>#REF!</v>
      </c>
      <c r="AD1281" s="35">
        <v>33</v>
      </c>
      <c r="AE1281" s="37">
        <v>9</v>
      </c>
      <c r="AF1281" s="37">
        <v>190</v>
      </c>
      <c r="AG1281" s="41">
        <v>87060</v>
      </c>
      <c r="AH1281" s="41">
        <f t="shared" si="235"/>
        <v>33009</v>
      </c>
      <c r="AI1281" t="s">
        <v>918</v>
      </c>
    </row>
    <row r="1282" spans="1:35" collapsed="1">
      <c r="A1282" s="11" t="s">
        <v>558</v>
      </c>
      <c r="B1282" s="11" t="s">
        <v>2569</v>
      </c>
      <c r="E1282" s="1">
        <f>SUM(E1041:E1281)</f>
        <v>850836</v>
      </c>
      <c r="F1282" s="1">
        <f>SUM(F1041:F1281)</f>
        <v>417436</v>
      </c>
      <c r="G1282" s="1">
        <v>402669</v>
      </c>
      <c r="H1282" s="2"/>
      <c r="I1282" s="2">
        <f t="shared" si="234"/>
        <v>0.47326276744284446</v>
      </c>
      <c r="J1282" s="10">
        <f t="shared" si="226"/>
        <v>3</v>
      </c>
      <c r="K1282" s="9">
        <f t="shared" si="227"/>
        <v>2</v>
      </c>
      <c r="L1282" s="8">
        <f t="shared" si="228"/>
        <v>1</v>
      </c>
      <c r="M1282" s="2">
        <f t="shared" si="229"/>
        <v>0.26038978134446589</v>
      </c>
      <c r="N1282" s="2">
        <f t="shared" si="230"/>
        <v>0.3012954317870894</v>
      </c>
      <c r="O1282" s="2">
        <f t="shared" si="231"/>
        <v>0.43831478686844466</v>
      </c>
      <c r="P1282" s="2">
        <f t="shared" si="232"/>
        <v>5.5511151231257827E-17</v>
      </c>
      <c r="Q1282" s="1">
        <f>SUM(Q1041:Q1281)</f>
        <v>221549</v>
      </c>
      <c r="R1282" s="1">
        <f>SUM(R1041:R1281)</f>
        <v>256353</v>
      </c>
      <c r="S1282" s="1">
        <f>SUM(S1041:S1281)</f>
        <v>372934</v>
      </c>
      <c r="W1282" s="1"/>
      <c r="AD1282" s="35">
        <v>33</v>
      </c>
      <c r="AH1282" s="35">
        <v>33</v>
      </c>
      <c r="AI1282" t="s">
        <v>2133</v>
      </c>
    </row>
    <row r="1283" spans="1:35">
      <c r="B1283" s="11"/>
      <c r="G1283" s="1"/>
      <c r="H1283" s="2"/>
      <c r="I1283" s="2"/>
      <c r="R1283"/>
      <c r="S1283"/>
    </row>
    <row r="1284" spans="1:35" hidden="1" outlineLevel="1">
      <c r="A1284" t="s">
        <v>2926</v>
      </c>
      <c r="B1284" s="11" t="s">
        <v>519</v>
      </c>
      <c r="E1284" s="1">
        <v>13585</v>
      </c>
      <c r="F1284" s="1">
        <v>8445</v>
      </c>
      <c r="G1284" s="1">
        <v>8226</v>
      </c>
      <c r="H1284" s="2"/>
      <c r="I1284" s="2">
        <f t="shared" si="234"/>
        <v>0.60552079499447919</v>
      </c>
      <c r="Z1284" t="s">
        <v>1323</v>
      </c>
      <c r="AA1284" t="e">
        <f>#REF!</f>
        <v>#REF!</v>
      </c>
      <c r="AD1284" s="35">
        <v>44</v>
      </c>
      <c r="AE1284" s="37">
        <v>1</v>
      </c>
      <c r="AF1284" s="37">
        <v>5</v>
      </c>
      <c r="AG1284" s="41">
        <v>5140</v>
      </c>
      <c r="AH1284" s="41">
        <f t="shared" si="235"/>
        <v>44001</v>
      </c>
      <c r="AI1284" t="s">
        <v>918</v>
      </c>
    </row>
    <row r="1285" spans="1:35" hidden="1" outlineLevel="1">
      <c r="A1285" t="s">
        <v>1323</v>
      </c>
      <c r="B1285" s="11" t="s">
        <v>519</v>
      </c>
      <c r="E1285" s="1">
        <v>16271</v>
      </c>
      <c r="F1285" s="1">
        <v>8765</v>
      </c>
      <c r="G1285" s="1">
        <v>8482</v>
      </c>
      <c r="H1285" s="2"/>
      <c r="I1285" s="2">
        <f t="shared" si="234"/>
        <v>0.52129555651158499</v>
      </c>
      <c r="Z1285" t="s">
        <v>1323</v>
      </c>
      <c r="AA1285" t="e">
        <f>#REF!</f>
        <v>#REF!</v>
      </c>
      <c r="AD1285" s="35">
        <v>44</v>
      </c>
      <c r="AE1285" s="37">
        <v>1</v>
      </c>
      <c r="AF1285" s="37">
        <v>10</v>
      </c>
      <c r="AG1285" s="41">
        <v>9280</v>
      </c>
      <c r="AH1285" s="41">
        <f t="shared" si="235"/>
        <v>44001</v>
      </c>
      <c r="AI1285" t="s">
        <v>918</v>
      </c>
    </row>
    <row r="1286" spans="1:35" hidden="1" outlineLevel="1">
      <c r="A1286" t="s">
        <v>364</v>
      </c>
      <c r="B1286" s="11" t="s">
        <v>519</v>
      </c>
      <c r="E1286" s="1">
        <v>10979</v>
      </c>
      <c r="F1286" s="1">
        <v>5775</v>
      </c>
      <c r="G1286" s="1">
        <v>5609</v>
      </c>
      <c r="H1286" s="2"/>
      <c r="I1286" s="2">
        <f t="shared" si="234"/>
        <v>0.51088441570270515</v>
      </c>
      <c r="Z1286" t="s">
        <v>2753</v>
      </c>
      <c r="AA1286" t="e">
        <f>#REF!</f>
        <v>#REF!</v>
      </c>
      <c r="AD1286" s="35">
        <v>44</v>
      </c>
      <c r="AE1286" s="37">
        <v>7</v>
      </c>
      <c r="AF1286" s="37">
        <v>5</v>
      </c>
      <c r="AG1286" s="41">
        <v>11800</v>
      </c>
      <c r="AH1286" s="41">
        <f t="shared" si="235"/>
        <v>44007</v>
      </c>
      <c r="AI1286" t="s">
        <v>918</v>
      </c>
    </row>
    <row r="1287" spans="1:35" hidden="1" outlineLevel="1">
      <c r="A1287" t="s">
        <v>2741</v>
      </c>
      <c r="B1287" s="11" t="s">
        <v>519</v>
      </c>
      <c r="E1287" s="1">
        <v>6191</v>
      </c>
      <c r="F1287" s="1">
        <v>2733</v>
      </c>
      <c r="G1287" s="1">
        <v>2647</v>
      </c>
      <c r="H1287" s="2"/>
      <c r="I1287" s="2">
        <f t="shared" si="234"/>
        <v>0.42755612986593444</v>
      </c>
      <c r="Z1287" t="s">
        <v>2753</v>
      </c>
      <c r="AA1287" t="e">
        <f>#REF!</f>
        <v>#REF!</v>
      </c>
      <c r="AD1287" s="35">
        <v>44</v>
      </c>
      <c r="AE1287" s="37">
        <v>7</v>
      </c>
      <c r="AF1287" s="37">
        <v>10</v>
      </c>
      <c r="AG1287" s="41">
        <v>14140</v>
      </c>
      <c r="AH1287" s="41">
        <f t="shared" si="235"/>
        <v>44007</v>
      </c>
      <c r="AI1287" t="s">
        <v>2943</v>
      </c>
    </row>
    <row r="1288" spans="1:35" hidden="1" outlineLevel="1">
      <c r="A1288" t="s">
        <v>456</v>
      </c>
      <c r="B1288" s="11" t="s">
        <v>519</v>
      </c>
      <c r="E1288" s="1">
        <v>6220</v>
      </c>
      <c r="F1288" s="1">
        <v>3859</v>
      </c>
      <c r="G1288" s="1">
        <v>3569</v>
      </c>
      <c r="H1288" s="2"/>
      <c r="I1288" s="2">
        <f t="shared" si="234"/>
        <v>0.57379421221864957</v>
      </c>
      <c r="Z1288" t="s">
        <v>2321</v>
      </c>
      <c r="AA1288" t="e">
        <f>#REF!</f>
        <v>#REF!</v>
      </c>
      <c r="AD1288" s="35">
        <v>44</v>
      </c>
      <c r="AE1288" s="37">
        <v>9</v>
      </c>
      <c r="AF1288" s="37">
        <v>5</v>
      </c>
      <c r="AG1288" s="41">
        <v>14500</v>
      </c>
      <c r="AH1288" s="41">
        <f t="shared" si="235"/>
        <v>44009</v>
      </c>
      <c r="AI1288" t="s">
        <v>918</v>
      </c>
    </row>
    <row r="1289" spans="1:35" hidden="1" outlineLevel="1">
      <c r="A1289" t="s">
        <v>925</v>
      </c>
      <c r="B1289" s="11" t="s">
        <v>519</v>
      </c>
      <c r="E1289" s="1">
        <v>22072</v>
      </c>
      <c r="F1289" s="1">
        <v>15184</v>
      </c>
      <c r="G1289" s="1">
        <v>14044</v>
      </c>
      <c r="H1289" s="2"/>
      <c r="I1289" s="2">
        <f t="shared" si="234"/>
        <v>0.63628126132656759</v>
      </c>
      <c r="Z1289" t="s">
        <v>1889</v>
      </c>
      <c r="AA1289" t="e">
        <f>#REF!</f>
        <v>#REF!</v>
      </c>
      <c r="AD1289" s="35">
        <v>44</v>
      </c>
      <c r="AE1289" s="37">
        <v>3</v>
      </c>
      <c r="AF1289" s="37">
        <v>5</v>
      </c>
      <c r="AG1289" s="41">
        <v>18640</v>
      </c>
      <c r="AH1289" s="41">
        <f t="shared" si="235"/>
        <v>44003</v>
      </c>
      <c r="AI1289" t="s">
        <v>918</v>
      </c>
    </row>
    <row r="1290" spans="1:35" hidden="1" outlineLevel="1">
      <c r="A1290" t="s">
        <v>2742</v>
      </c>
      <c r="B1290" s="11" t="s">
        <v>519</v>
      </c>
      <c r="E1290" s="1">
        <v>53928</v>
      </c>
      <c r="F1290" s="1">
        <v>32793</v>
      </c>
      <c r="G1290" s="1">
        <v>30679</v>
      </c>
      <c r="H1290" s="2"/>
      <c r="I1290" s="2">
        <f t="shared" si="234"/>
        <v>0.56888814715917524</v>
      </c>
      <c r="Z1290" t="s">
        <v>2753</v>
      </c>
      <c r="AA1290" t="e">
        <f>#REF!</f>
        <v>#REF!</v>
      </c>
      <c r="AD1290" s="35">
        <v>44</v>
      </c>
      <c r="AE1290" s="37">
        <v>7</v>
      </c>
      <c r="AF1290" s="37">
        <v>15</v>
      </c>
      <c r="AG1290" s="41">
        <v>19180</v>
      </c>
      <c r="AH1290" s="41">
        <f t="shared" si="235"/>
        <v>44007</v>
      </c>
      <c r="AI1290" t="s">
        <v>2943</v>
      </c>
    </row>
    <row r="1291" spans="1:35" hidden="1" outlineLevel="1">
      <c r="A1291" t="s">
        <v>204</v>
      </c>
      <c r="B1291" s="11" t="s">
        <v>519</v>
      </c>
      <c r="E1291" s="1">
        <v>25122</v>
      </c>
      <c r="F1291" s="1">
        <v>14298</v>
      </c>
      <c r="G1291" s="1">
        <v>13857</v>
      </c>
      <c r="H1291" s="2"/>
      <c r="I1291" s="2">
        <f t="shared" si="234"/>
        <v>0.55158824934320516</v>
      </c>
      <c r="Z1291" t="s">
        <v>2753</v>
      </c>
      <c r="AA1291" t="e">
        <f>#REF!</f>
        <v>#REF!</v>
      </c>
      <c r="AD1291" s="35">
        <v>44</v>
      </c>
      <c r="AE1291" s="37">
        <v>7</v>
      </c>
      <c r="AF1291" s="37">
        <v>20</v>
      </c>
      <c r="AG1291" s="41">
        <v>20080</v>
      </c>
      <c r="AH1291" s="41">
        <f t="shared" si="235"/>
        <v>44007</v>
      </c>
      <c r="AI1291" t="s">
        <v>918</v>
      </c>
    </row>
    <row r="1292" spans="1:35" hidden="1" outlineLevel="1">
      <c r="A1292" t="s">
        <v>98</v>
      </c>
      <c r="B1292" s="11" t="s">
        <v>519</v>
      </c>
      <c r="E1292" s="1">
        <v>9811</v>
      </c>
      <c r="F1292" s="1">
        <v>6696</v>
      </c>
      <c r="G1292" s="1">
        <v>6082</v>
      </c>
      <c r="H1292" s="2"/>
      <c r="I1292" s="2">
        <f t="shared" si="234"/>
        <v>0.61991642034451122</v>
      </c>
      <c r="Z1292" t="s">
        <v>1889</v>
      </c>
      <c r="AA1292" t="e">
        <f>#REF!</f>
        <v>#REF!</v>
      </c>
      <c r="AD1292" s="35">
        <v>44</v>
      </c>
      <c r="AE1292" s="37">
        <v>3</v>
      </c>
      <c r="AF1292" s="37">
        <v>10</v>
      </c>
      <c r="AG1292" s="41">
        <v>22240</v>
      </c>
      <c r="AH1292" s="41">
        <f t="shared" si="235"/>
        <v>44003</v>
      </c>
      <c r="AI1292" t="s">
        <v>918</v>
      </c>
    </row>
    <row r="1293" spans="1:35" hidden="1" outlineLevel="1">
      <c r="A1293" t="s">
        <v>2427</v>
      </c>
      <c r="B1293" s="11" t="s">
        <v>519</v>
      </c>
      <c r="E1293" s="1">
        <v>28905</v>
      </c>
      <c r="F1293" s="1">
        <v>18250</v>
      </c>
      <c r="G1293" s="1">
        <v>17829</v>
      </c>
      <c r="H1293" s="2"/>
      <c r="I1293" s="2">
        <f t="shared" si="234"/>
        <v>0.61681370005189418</v>
      </c>
      <c r="Z1293" t="s">
        <v>2753</v>
      </c>
      <c r="AA1293" t="e">
        <f>#REF!</f>
        <v>#REF!</v>
      </c>
      <c r="AD1293" s="35">
        <v>44</v>
      </c>
      <c r="AE1293" s="37">
        <v>7</v>
      </c>
      <c r="AF1293" s="37">
        <v>25</v>
      </c>
      <c r="AG1293" s="41">
        <v>22960</v>
      </c>
      <c r="AH1293" s="41">
        <f t="shared" si="235"/>
        <v>44007</v>
      </c>
      <c r="AI1293" t="s">
        <v>2943</v>
      </c>
    </row>
    <row r="1294" spans="1:35" hidden="1" outlineLevel="1">
      <c r="A1294" t="s">
        <v>2428</v>
      </c>
      <c r="B1294" s="11" t="s">
        <v>519</v>
      </c>
      <c r="E1294" s="1">
        <v>4002</v>
      </c>
      <c r="F1294" s="1">
        <v>2878</v>
      </c>
      <c r="G1294" s="1">
        <v>2627</v>
      </c>
      <c r="H1294" s="2"/>
      <c r="I1294" s="2">
        <f t="shared" si="234"/>
        <v>0.65642178910544724</v>
      </c>
      <c r="Z1294" t="s">
        <v>2321</v>
      </c>
      <c r="AA1294" t="e">
        <f>#REF!</f>
        <v>#REF!</v>
      </c>
      <c r="AD1294" s="35">
        <v>44</v>
      </c>
      <c r="AE1294" s="37">
        <v>9</v>
      </c>
      <c r="AF1294" s="37">
        <v>10</v>
      </c>
      <c r="AG1294" s="41">
        <v>25300</v>
      </c>
      <c r="AH1294" s="41">
        <f t="shared" si="235"/>
        <v>44009</v>
      </c>
      <c r="AI1294" t="s">
        <v>918</v>
      </c>
    </row>
    <row r="1295" spans="1:35" hidden="1" outlineLevel="1">
      <c r="A1295" t="s">
        <v>2468</v>
      </c>
      <c r="B1295" s="11" t="s">
        <v>519</v>
      </c>
      <c r="E1295" s="1">
        <v>3223</v>
      </c>
      <c r="F1295" s="1">
        <v>2300</v>
      </c>
      <c r="G1295" s="1">
        <v>2131</v>
      </c>
      <c r="H1295" s="2"/>
      <c r="I1295" s="2">
        <f t="shared" si="234"/>
        <v>0.6611852311511015</v>
      </c>
      <c r="Z1295" t="s">
        <v>2753</v>
      </c>
      <c r="AA1295" t="e">
        <f>#REF!</f>
        <v>#REF!</v>
      </c>
      <c r="AD1295" s="35">
        <v>44</v>
      </c>
      <c r="AE1295" s="37">
        <v>7</v>
      </c>
      <c r="AF1295" s="37">
        <v>30</v>
      </c>
      <c r="AG1295" s="41">
        <v>27460</v>
      </c>
      <c r="AH1295" s="41">
        <f t="shared" si="235"/>
        <v>44007</v>
      </c>
      <c r="AI1295" t="s">
        <v>918</v>
      </c>
    </row>
    <row r="1296" spans="1:35" hidden="1" outlineLevel="1">
      <c r="A1296" t="s">
        <v>1482</v>
      </c>
      <c r="B1296" s="11" t="s">
        <v>519</v>
      </c>
      <c r="E1296" s="1">
        <v>7130</v>
      </c>
      <c r="F1296" s="1">
        <v>4520</v>
      </c>
      <c r="G1296" s="1">
        <v>4150</v>
      </c>
      <c r="H1296" s="2"/>
      <c r="I1296" s="2">
        <f t="shared" si="234"/>
        <v>0.58204768583450206</v>
      </c>
      <c r="Z1296" t="s">
        <v>2753</v>
      </c>
      <c r="AA1296" t="e">
        <f>#REF!</f>
        <v>#REF!</v>
      </c>
      <c r="AD1296" s="35">
        <v>44</v>
      </c>
      <c r="AE1296" s="37">
        <v>7</v>
      </c>
      <c r="AF1296" s="37">
        <v>35</v>
      </c>
      <c r="AG1296" s="41">
        <v>30340</v>
      </c>
      <c r="AH1296" s="41">
        <f t="shared" si="235"/>
        <v>44007</v>
      </c>
      <c r="AI1296" t="s">
        <v>918</v>
      </c>
    </row>
    <row r="1297" spans="1:35" hidden="1" outlineLevel="1">
      <c r="A1297" t="s">
        <v>1931</v>
      </c>
      <c r="B1297" s="11" t="s">
        <v>519</v>
      </c>
      <c r="E1297" s="1">
        <v>5866</v>
      </c>
      <c r="F1297" s="1">
        <v>3193</v>
      </c>
      <c r="G1297" s="1">
        <v>2955</v>
      </c>
      <c r="H1297" s="2"/>
      <c r="I1297" s="2">
        <f t="shared" si="234"/>
        <v>0.50375042618479371</v>
      </c>
      <c r="Z1297" t="s">
        <v>2321</v>
      </c>
      <c r="AA1297" t="e">
        <f>#REF!</f>
        <v>#REF!</v>
      </c>
      <c r="AD1297" s="35">
        <v>44</v>
      </c>
      <c r="AE1297" s="37">
        <v>9</v>
      </c>
      <c r="AF1297" s="37">
        <v>15</v>
      </c>
      <c r="AG1297" s="41">
        <v>35380</v>
      </c>
      <c r="AH1297" s="41">
        <f t="shared" si="235"/>
        <v>44009</v>
      </c>
      <c r="AI1297" t="s">
        <v>918</v>
      </c>
    </row>
    <row r="1298" spans="1:35" hidden="1" outlineLevel="1">
      <c r="A1298" t="s">
        <v>1168</v>
      </c>
      <c r="B1298" s="11" t="s">
        <v>519</v>
      </c>
      <c r="E1298" s="1">
        <v>4594</v>
      </c>
      <c r="F1298" s="1">
        <v>3197</v>
      </c>
      <c r="G1298" s="1">
        <v>3105</v>
      </c>
      <c r="H1298" s="2"/>
      <c r="I1298" s="2">
        <f t="shared" si="234"/>
        <v>0.67588158467566395</v>
      </c>
      <c r="Z1298" t="s">
        <v>2991</v>
      </c>
      <c r="AA1298" t="e">
        <f>#REF!</f>
        <v>#REF!</v>
      </c>
      <c r="AD1298" s="35">
        <v>44</v>
      </c>
      <c r="AE1298" s="37">
        <v>5</v>
      </c>
      <c r="AF1298" s="37">
        <v>5</v>
      </c>
      <c r="AG1298" s="41">
        <v>36820</v>
      </c>
      <c r="AH1298" s="41">
        <f t="shared" si="235"/>
        <v>44005</v>
      </c>
      <c r="AI1298" t="s">
        <v>918</v>
      </c>
    </row>
    <row r="1299" spans="1:35" hidden="1" outlineLevel="1">
      <c r="A1299" t="s">
        <v>1699</v>
      </c>
      <c r="B1299" s="11" t="s">
        <v>519</v>
      </c>
      <c r="E1299" s="1">
        <v>21953</v>
      </c>
      <c r="F1299" s="1">
        <v>12798</v>
      </c>
      <c r="G1299" s="1">
        <v>12101</v>
      </c>
      <c r="H1299" s="2"/>
      <c r="I1299" s="2">
        <f t="shared" si="234"/>
        <v>0.55122306746230587</v>
      </c>
      <c r="Z1299" t="s">
        <v>2753</v>
      </c>
      <c r="AA1299" t="e">
        <f>#REF!</f>
        <v>#REF!</v>
      </c>
      <c r="AD1299" s="35">
        <v>44</v>
      </c>
      <c r="AE1299" s="37">
        <v>7</v>
      </c>
      <c r="AF1299" s="37">
        <v>40</v>
      </c>
      <c r="AG1299" s="41">
        <v>37720</v>
      </c>
      <c r="AH1299" s="41">
        <f t="shared" si="235"/>
        <v>44007</v>
      </c>
      <c r="AI1299" t="s">
        <v>918</v>
      </c>
    </row>
    <row r="1300" spans="1:35" hidden="1" outlineLevel="1">
      <c r="A1300" t="s">
        <v>1886</v>
      </c>
      <c r="B1300" s="11" t="s">
        <v>519</v>
      </c>
      <c r="E1300" s="1">
        <v>16287</v>
      </c>
      <c r="F1300" s="1">
        <v>9718</v>
      </c>
      <c r="G1300" s="1">
        <v>9479</v>
      </c>
      <c r="H1300" s="2"/>
      <c r="I1300" s="2">
        <f t="shared" si="234"/>
        <v>0.58199791244550869</v>
      </c>
      <c r="Z1300" t="s">
        <v>2753</v>
      </c>
      <c r="AA1300" t="e">
        <f>#REF!</f>
        <v>#REF!</v>
      </c>
      <c r="AD1300" s="35">
        <v>44</v>
      </c>
      <c r="AE1300" s="37">
        <v>7</v>
      </c>
      <c r="AF1300" s="37">
        <v>45</v>
      </c>
      <c r="AG1300" s="41">
        <v>41500</v>
      </c>
      <c r="AH1300" s="41">
        <f t="shared" si="235"/>
        <v>44007</v>
      </c>
      <c r="AI1300" t="s">
        <v>918</v>
      </c>
    </row>
    <row r="1301" spans="1:35" hidden="1" outlineLevel="1">
      <c r="A1301" t="s">
        <v>1488</v>
      </c>
      <c r="B1301" s="11" t="s">
        <v>519</v>
      </c>
      <c r="E1301" s="1">
        <v>2998</v>
      </c>
      <c r="F1301" s="1">
        <v>1963</v>
      </c>
      <c r="G1301" s="1">
        <v>1906</v>
      </c>
      <c r="H1301" s="2"/>
      <c r="I1301" s="2">
        <f t="shared" si="234"/>
        <v>0.63575717144763177</v>
      </c>
      <c r="Z1301" t="s">
        <v>2991</v>
      </c>
      <c r="AA1301" t="e">
        <f>#REF!</f>
        <v>#REF!</v>
      </c>
      <c r="AD1301" s="35">
        <v>44</v>
      </c>
      <c r="AE1301" s="37">
        <v>5</v>
      </c>
      <c r="AF1301" s="37">
        <v>10</v>
      </c>
      <c r="AG1301" s="41">
        <v>42400</v>
      </c>
      <c r="AH1301" s="41">
        <f t="shared" si="235"/>
        <v>44005</v>
      </c>
      <c r="AI1301" t="s">
        <v>918</v>
      </c>
    </row>
    <row r="1302" spans="1:35" hidden="1" outlineLevel="1">
      <c r="A1302" t="s">
        <v>1489</v>
      </c>
      <c r="B1302" s="11" t="s">
        <v>519</v>
      </c>
      <c r="E1302" s="1">
        <v>10152</v>
      </c>
      <c r="F1302" s="1">
        <v>6278</v>
      </c>
      <c r="G1302" s="1">
        <v>6133</v>
      </c>
      <c r="H1302" s="2"/>
      <c r="I1302" s="2">
        <f t="shared" si="234"/>
        <v>0.60411741528762808</v>
      </c>
      <c r="Z1302" t="s">
        <v>2991</v>
      </c>
      <c r="AA1302" t="e">
        <f>#REF!</f>
        <v>#REF!</v>
      </c>
      <c r="AD1302" s="35">
        <v>44</v>
      </c>
      <c r="AE1302" s="37">
        <v>5</v>
      </c>
      <c r="AF1302" s="37">
        <v>15</v>
      </c>
      <c r="AG1302" s="41">
        <v>45460</v>
      </c>
      <c r="AH1302" s="41">
        <f t="shared" si="235"/>
        <v>44005</v>
      </c>
      <c r="AI1302" t="s">
        <v>918</v>
      </c>
    </row>
    <row r="1303" spans="1:35" hidden="1" outlineLevel="1">
      <c r="A1303" t="s">
        <v>149</v>
      </c>
      <c r="B1303" s="11" t="s">
        <v>519</v>
      </c>
      <c r="E1303" s="1">
        <v>12921</v>
      </c>
      <c r="F1303" s="1">
        <v>7505</v>
      </c>
      <c r="G1303" s="1">
        <v>6965</v>
      </c>
      <c r="H1303" s="2"/>
      <c r="I1303" s="2">
        <f t="shared" si="234"/>
        <v>0.53904496555994119</v>
      </c>
      <c r="Z1303" t="s">
        <v>2321</v>
      </c>
      <c r="AA1303" t="e">
        <f>#REF!</f>
        <v>#REF!</v>
      </c>
      <c r="AD1303" s="35">
        <v>44</v>
      </c>
      <c r="AE1303" s="37">
        <v>9</v>
      </c>
      <c r="AF1303" s="37">
        <v>20</v>
      </c>
      <c r="AG1303" s="41">
        <v>48340</v>
      </c>
      <c r="AH1303" s="41">
        <f t="shared" si="235"/>
        <v>44009</v>
      </c>
      <c r="AI1303" t="s">
        <v>918</v>
      </c>
    </row>
    <row r="1304" spans="1:35" hidden="1" outlineLevel="1">
      <c r="A1304" t="s">
        <v>2199</v>
      </c>
      <c r="B1304" s="11" t="s">
        <v>519</v>
      </c>
      <c r="E1304" s="1">
        <v>1501</v>
      </c>
      <c r="F1304" s="1">
        <v>952</v>
      </c>
      <c r="G1304" s="1">
        <v>879</v>
      </c>
      <c r="H1304" s="2"/>
      <c r="I1304" s="2">
        <f t="shared" si="234"/>
        <v>0.58560959360426379</v>
      </c>
      <c r="Z1304" t="s">
        <v>2321</v>
      </c>
      <c r="AA1304" t="e">
        <f>#REF!</f>
        <v>#REF!</v>
      </c>
      <c r="AD1304" s="35">
        <v>44</v>
      </c>
      <c r="AE1304" s="37">
        <v>9</v>
      </c>
      <c r="AF1304" s="37">
        <v>22</v>
      </c>
      <c r="AG1304" s="41">
        <v>50500</v>
      </c>
      <c r="AH1304" s="41">
        <f t="shared" si="235"/>
        <v>44009</v>
      </c>
      <c r="AI1304" t="s">
        <v>918</v>
      </c>
    </row>
    <row r="1305" spans="1:35" hidden="1" outlineLevel="1">
      <c r="A1305" t="s">
        <v>2991</v>
      </c>
      <c r="B1305" s="11" t="s">
        <v>519</v>
      </c>
      <c r="E1305" s="1">
        <v>13245</v>
      </c>
      <c r="F1305" s="1">
        <v>8225</v>
      </c>
      <c r="G1305" s="1">
        <v>7966</v>
      </c>
      <c r="H1305" s="2"/>
      <c r="I1305" s="2">
        <f t="shared" si="234"/>
        <v>0.60143450358625894</v>
      </c>
      <c r="Z1305" t="s">
        <v>2991</v>
      </c>
      <c r="AA1305" t="e">
        <f>#REF!</f>
        <v>#REF!</v>
      </c>
      <c r="AD1305" s="35">
        <v>44</v>
      </c>
      <c r="AE1305" s="37">
        <v>5</v>
      </c>
      <c r="AF1305" s="37">
        <v>20</v>
      </c>
      <c r="AG1305" s="41">
        <v>49960</v>
      </c>
      <c r="AH1305" s="41">
        <f t="shared" si="235"/>
        <v>44005</v>
      </c>
      <c r="AI1305" t="s">
        <v>2943</v>
      </c>
    </row>
    <row r="1306" spans="1:35" hidden="1" outlineLevel="1">
      <c r="A1306" t="s">
        <v>2914</v>
      </c>
      <c r="B1306" s="11" t="s">
        <v>519</v>
      </c>
      <c r="E1306" s="1">
        <v>20325</v>
      </c>
      <c r="F1306" s="1">
        <v>13177</v>
      </c>
      <c r="G1306" s="1">
        <v>12116</v>
      </c>
      <c r="H1306" s="2"/>
      <c r="I1306" s="2">
        <f t="shared" si="234"/>
        <v>0.59611316113161128</v>
      </c>
      <c r="Z1306" t="s">
        <v>2321</v>
      </c>
      <c r="AA1306" t="e">
        <f>#REF!</f>
        <v>#REF!</v>
      </c>
      <c r="AD1306" s="35">
        <v>44</v>
      </c>
      <c r="AE1306" s="37">
        <v>9</v>
      </c>
      <c r="AF1306" s="37">
        <v>25</v>
      </c>
      <c r="AG1306" s="41">
        <v>51580</v>
      </c>
      <c r="AH1306" s="41">
        <f t="shared" si="235"/>
        <v>44009</v>
      </c>
      <c r="AI1306" t="s">
        <v>918</v>
      </c>
    </row>
    <row r="1307" spans="1:35" hidden="1" outlineLevel="1">
      <c r="A1307" t="s">
        <v>2140</v>
      </c>
      <c r="B1307" s="11" t="s">
        <v>519</v>
      </c>
      <c r="E1307" s="1">
        <v>23992</v>
      </c>
      <c r="F1307" s="1">
        <v>14120</v>
      </c>
      <c r="G1307" s="1">
        <v>13746</v>
      </c>
      <c r="H1307" s="2"/>
      <c r="I1307" s="2">
        <f t="shared" si="234"/>
        <v>0.57294098032677554</v>
      </c>
      <c r="Z1307" t="s">
        <v>2753</v>
      </c>
      <c r="AA1307" t="e">
        <f>#REF!</f>
        <v>#REF!</v>
      </c>
      <c r="AD1307" s="35">
        <v>44</v>
      </c>
      <c r="AE1307" s="37">
        <v>7</v>
      </c>
      <c r="AF1307" s="37">
        <v>50</v>
      </c>
      <c r="AG1307" s="41">
        <v>51760</v>
      </c>
      <c r="AH1307" s="41">
        <f t="shared" si="235"/>
        <v>44007</v>
      </c>
      <c r="AI1307" t="s">
        <v>918</v>
      </c>
    </row>
    <row r="1308" spans="1:35" hidden="1" outlineLevel="1">
      <c r="A1308" t="s">
        <v>2418</v>
      </c>
      <c r="B1308" s="11" t="s">
        <v>519</v>
      </c>
      <c r="E1308" s="1">
        <v>8529</v>
      </c>
      <c r="F1308" s="1">
        <v>5170</v>
      </c>
      <c r="G1308" s="1">
        <v>5025</v>
      </c>
      <c r="H1308" s="2"/>
      <c r="I1308" s="2">
        <f t="shared" si="234"/>
        <v>0.58916637354906787</v>
      </c>
      <c r="Z1308" t="s">
        <v>2753</v>
      </c>
      <c r="AA1308" t="e">
        <f>#REF!</f>
        <v>#REF!</v>
      </c>
      <c r="AD1308" s="35">
        <v>44</v>
      </c>
      <c r="AE1308" s="37">
        <v>7</v>
      </c>
      <c r="AF1308" s="37">
        <v>55</v>
      </c>
      <c r="AG1308" s="41">
        <v>52480</v>
      </c>
      <c r="AH1308" s="41">
        <f t="shared" si="235"/>
        <v>44007</v>
      </c>
      <c r="AI1308" t="s">
        <v>918</v>
      </c>
    </row>
    <row r="1309" spans="1:35" hidden="1" outlineLevel="1">
      <c r="A1309" t="s">
        <v>2691</v>
      </c>
      <c r="B1309" s="11" t="s">
        <v>519</v>
      </c>
      <c r="E1309" s="1">
        <v>33263</v>
      </c>
      <c r="F1309" s="1">
        <v>19036</v>
      </c>
      <c r="G1309" s="1">
        <v>18586</v>
      </c>
      <c r="H1309" s="2"/>
      <c r="I1309" s="2">
        <f t="shared" si="234"/>
        <v>0.55875898145086134</v>
      </c>
      <c r="Z1309" t="s">
        <v>2753</v>
      </c>
      <c r="AA1309" t="e">
        <f>#REF!</f>
        <v>#REF!</v>
      </c>
      <c r="AD1309" s="35">
        <v>44</v>
      </c>
      <c r="AE1309" s="37">
        <v>7</v>
      </c>
      <c r="AF1309" s="37">
        <v>60</v>
      </c>
      <c r="AG1309" s="41">
        <v>54640</v>
      </c>
      <c r="AH1309" s="41">
        <f t="shared" si="235"/>
        <v>44007</v>
      </c>
      <c r="AI1309" t="s">
        <v>2943</v>
      </c>
    </row>
    <row r="1310" spans="1:35" hidden="1" outlineLevel="1">
      <c r="A1310" t="s">
        <v>2209</v>
      </c>
      <c r="B1310" s="11" t="s">
        <v>519</v>
      </c>
      <c r="E1310" s="1">
        <v>12643</v>
      </c>
      <c r="F1310" s="1">
        <v>8214</v>
      </c>
      <c r="G1310" s="1">
        <v>8019</v>
      </c>
      <c r="H1310" s="2"/>
      <c r="I1310" s="2">
        <f t="shared" si="234"/>
        <v>0.63426401961559753</v>
      </c>
      <c r="Z1310" t="s">
        <v>2991</v>
      </c>
      <c r="AA1310" t="e">
        <f>#REF!</f>
        <v>#REF!</v>
      </c>
      <c r="AD1310" s="35">
        <v>44</v>
      </c>
      <c r="AE1310" s="37">
        <v>5</v>
      </c>
      <c r="AF1310" s="37">
        <v>30</v>
      </c>
      <c r="AG1310" s="41">
        <v>57880</v>
      </c>
      <c r="AH1310" s="41">
        <f t="shared" si="235"/>
        <v>44005</v>
      </c>
      <c r="AI1310" t="s">
        <v>918</v>
      </c>
    </row>
    <row r="1311" spans="1:35" hidden="1" outlineLevel="1">
      <c r="A1311" t="s">
        <v>2753</v>
      </c>
      <c r="B1311" s="11" t="s">
        <v>519</v>
      </c>
      <c r="E1311" s="1">
        <v>104103</v>
      </c>
      <c r="F1311" s="1">
        <v>40158</v>
      </c>
      <c r="G1311" s="1">
        <v>38358</v>
      </c>
      <c r="H1311" s="2"/>
      <c r="I1311" s="2">
        <f t="shared" si="234"/>
        <v>0.36846200397683065</v>
      </c>
      <c r="Z1311" t="s">
        <v>2753</v>
      </c>
      <c r="AA1311" t="e">
        <f>#REF!</f>
        <v>#REF!</v>
      </c>
      <c r="AD1311" s="35">
        <v>44</v>
      </c>
      <c r="AE1311" s="37">
        <v>7</v>
      </c>
      <c r="AF1311" s="37">
        <v>65</v>
      </c>
      <c r="AG1311" s="41">
        <v>59000</v>
      </c>
      <c r="AH1311" s="41">
        <f t="shared" si="235"/>
        <v>44007</v>
      </c>
      <c r="AI1311" t="s">
        <v>2943</v>
      </c>
    </row>
    <row r="1312" spans="1:35" hidden="1" outlineLevel="1">
      <c r="A1312" t="s">
        <v>1274</v>
      </c>
      <c r="B1312" s="11" t="s">
        <v>519</v>
      </c>
      <c r="E1312" s="1">
        <v>5515</v>
      </c>
      <c r="F1312" s="1">
        <v>3344</v>
      </c>
      <c r="G1312" s="1">
        <v>3108</v>
      </c>
      <c r="H1312" s="2"/>
      <c r="I1312" s="2">
        <f t="shared" si="234"/>
        <v>0.5635539437896645</v>
      </c>
      <c r="Z1312" t="s">
        <v>2321</v>
      </c>
      <c r="AA1312" t="e">
        <f>#REF!</f>
        <v>#REF!</v>
      </c>
      <c r="AD1312" s="35">
        <v>44</v>
      </c>
      <c r="AE1312" s="37">
        <v>9</v>
      </c>
      <c r="AF1312" s="37">
        <v>30</v>
      </c>
      <c r="AG1312" s="41">
        <v>61160</v>
      </c>
      <c r="AH1312" s="41">
        <f t="shared" si="235"/>
        <v>44009</v>
      </c>
      <c r="AI1312" t="s">
        <v>918</v>
      </c>
    </row>
    <row r="1313" spans="1:35" hidden="1" outlineLevel="1">
      <c r="A1313" t="s">
        <v>1737</v>
      </c>
      <c r="B1313" s="11" t="s">
        <v>519</v>
      </c>
      <c r="E1313" s="1">
        <v>7510</v>
      </c>
      <c r="F1313" s="1">
        <v>5223</v>
      </c>
      <c r="G1313" s="1">
        <v>4660</v>
      </c>
      <c r="H1313" s="2"/>
      <c r="I1313" s="2">
        <f t="shared" si="234"/>
        <v>0.62050599201065249</v>
      </c>
      <c r="Z1313" t="s">
        <v>2753</v>
      </c>
      <c r="AA1313" t="e">
        <f>#REF!</f>
        <v>#REF!</v>
      </c>
      <c r="AD1313" s="35">
        <v>44</v>
      </c>
      <c r="AE1313" s="37">
        <v>7</v>
      </c>
      <c r="AF1313" s="37">
        <v>70</v>
      </c>
      <c r="AG1313" s="41">
        <v>64220</v>
      </c>
      <c r="AH1313" s="41">
        <f t="shared" si="235"/>
        <v>44007</v>
      </c>
      <c r="AI1313" t="s">
        <v>918</v>
      </c>
    </row>
    <row r="1314" spans="1:35" hidden="1" outlineLevel="1">
      <c r="A1314" t="s">
        <v>1929</v>
      </c>
      <c r="B1314" s="11" t="s">
        <v>519</v>
      </c>
      <c r="E1314" s="1">
        <v>15359</v>
      </c>
      <c r="F1314" s="1">
        <v>9130</v>
      </c>
      <c r="G1314" s="1">
        <v>8889</v>
      </c>
      <c r="H1314" s="2"/>
      <c r="I1314" s="2">
        <f t="shared" si="234"/>
        <v>0.5787486164463832</v>
      </c>
      <c r="Z1314" t="s">
        <v>2753</v>
      </c>
      <c r="AA1314" t="e">
        <f>#REF!</f>
        <v>#REF!</v>
      </c>
      <c r="AD1314" s="35">
        <v>44</v>
      </c>
      <c r="AE1314" s="37">
        <v>7</v>
      </c>
      <c r="AF1314" s="37">
        <v>75</v>
      </c>
      <c r="AG1314" s="41">
        <v>66200</v>
      </c>
      <c r="AH1314" s="41">
        <f t="shared" si="235"/>
        <v>44007</v>
      </c>
      <c r="AI1314" t="s">
        <v>918</v>
      </c>
    </row>
    <row r="1315" spans="1:35" hidden="1" outlineLevel="1">
      <c r="A1315" t="s">
        <v>2952</v>
      </c>
      <c r="B1315" s="11" t="s">
        <v>519</v>
      </c>
      <c r="E1315" s="1">
        <v>19677</v>
      </c>
      <c r="F1315" s="1">
        <v>12178</v>
      </c>
      <c r="G1315" s="1">
        <v>11206</v>
      </c>
      <c r="H1315" s="2"/>
      <c r="I1315" s="2">
        <f t="shared" si="234"/>
        <v>0.56949738273110739</v>
      </c>
      <c r="Z1315" t="s">
        <v>2321</v>
      </c>
      <c r="AA1315" t="e">
        <f>#REF!</f>
        <v>#REF!</v>
      </c>
      <c r="AD1315" s="35">
        <v>44</v>
      </c>
      <c r="AE1315" s="37">
        <v>9</v>
      </c>
      <c r="AF1315" s="37">
        <v>35</v>
      </c>
      <c r="AG1315" s="41">
        <v>67460</v>
      </c>
      <c r="AH1315" s="41">
        <f t="shared" si="235"/>
        <v>44009</v>
      </c>
      <c r="AI1315" t="s">
        <v>918</v>
      </c>
    </row>
    <row r="1316" spans="1:35" hidden="1" outlineLevel="1">
      <c r="A1316" t="s">
        <v>1451</v>
      </c>
      <c r="B1316" s="11" t="s">
        <v>519</v>
      </c>
      <c r="E1316" s="1">
        <v>11346</v>
      </c>
      <c r="F1316" s="1">
        <v>6400</v>
      </c>
      <c r="G1316" s="1">
        <v>6218</v>
      </c>
      <c r="H1316" s="2"/>
      <c r="I1316" s="2">
        <f t="shared" si="234"/>
        <v>0.54803454962101184</v>
      </c>
      <c r="Z1316" t="s">
        <v>2991</v>
      </c>
      <c r="AA1316" t="e">
        <f>#REF!</f>
        <v>#REF!</v>
      </c>
      <c r="AD1316" s="35">
        <v>44</v>
      </c>
      <c r="AE1316" s="37">
        <v>5</v>
      </c>
      <c r="AF1316" s="37">
        <v>35</v>
      </c>
      <c r="AG1316" s="41">
        <v>70880</v>
      </c>
      <c r="AH1316" s="41">
        <f t="shared" si="235"/>
        <v>44005</v>
      </c>
      <c r="AI1316" t="s">
        <v>918</v>
      </c>
    </row>
    <row r="1317" spans="1:35" hidden="1" outlineLevel="1">
      <c r="A1317" t="s">
        <v>2267</v>
      </c>
      <c r="B1317" s="11" t="s">
        <v>519</v>
      </c>
      <c r="E1317" s="1">
        <v>7413</v>
      </c>
      <c r="F1317" s="1">
        <v>4200</v>
      </c>
      <c r="G1317" s="1">
        <v>4036</v>
      </c>
      <c r="H1317" s="2"/>
      <c r="I1317" s="2">
        <f t="shared" si="234"/>
        <v>0.54444894104950758</v>
      </c>
      <c r="Z1317" t="s">
        <v>1323</v>
      </c>
      <c r="AA1317" t="e">
        <f>#REF!</f>
        <v>#REF!</v>
      </c>
      <c r="AD1317" s="35">
        <v>44</v>
      </c>
      <c r="AE1317" s="37">
        <v>1</v>
      </c>
      <c r="AF1317" s="37">
        <v>15</v>
      </c>
      <c r="AG1317" s="41">
        <v>73760</v>
      </c>
      <c r="AH1317" s="41">
        <f t="shared" si="235"/>
        <v>44001</v>
      </c>
      <c r="AI1317" t="s">
        <v>918</v>
      </c>
    </row>
    <row r="1318" spans="1:35" hidden="1" outlineLevel="1">
      <c r="A1318" t="s">
        <v>1452</v>
      </c>
      <c r="B1318" s="11" t="s">
        <v>519</v>
      </c>
      <c r="E1318" s="1">
        <v>55227</v>
      </c>
      <c r="F1318" s="1">
        <v>38311</v>
      </c>
      <c r="G1318" s="1">
        <v>36064</v>
      </c>
      <c r="H1318" s="2"/>
      <c r="I1318" s="2">
        <f t="shared" si="234"/>
        <v>0.65301392434859762</v>
      </c>
      <c r="Z1318" t="s">
        <v>1889</v>
      </c>
      <c r="AA1318" t="e">
        <f>#REF!</f>
        <v>#REF!</v>
      </c>
      <c r="AD1318" s="35">
        <v>44</v>
      </c>
      <c r="AE1318" s="37">
        <v>3</v>
      </c>
      <c r="AF1318" s="37">
        <v>15</v>
      </c>
      <c r="AG1318" s="41">
        <v>74300</v>
      </c>
      <c r="AH1318" s="41">
        <f t="shared" si="235"/>
        <v>44003</v>
      </c>
      <c r="AI1318" t="s">
        <v>2943</v>
      </c>
    </row>
    <row r="1319" spans="1:35" hidden="1" outlineLevel="1">
      <c r="A1319" t="s">
        <v>1725</v>
      </c>
      <c r="B1319" s="11" t="s">
        <v>519</v>
      </c>
      <c r="E1319" s="1">
        <v>3789</v>
      </c>
      <c r="F1319" s="1">
        <v>2613</v>
      </c>
      <c r="G1319" s="1">
        <v>2380</v>
      </c>
      <c r="H1319" s="2"/>
      <c r="I1319" s="2">
        <f t="shared" si="234"/>
        <v>0.62813407231459484</v>
      </c>
      <c r="Z1319" t="s">
        <v>1889</v>
      </c>
      <c r="AA1319" t="e">
        <f>#REF!</f>
        <v>#REF!</v>
      </c>
      <c r="AD1319" s="35">
        <v>44</v>
      </c>
      <c r="AE1319" s="37">
        <v>3</v>
      </c>
      <c r="AF1319" s="37">
        <v>20</v>
      </c>
      <c r="AG1319" s="41">
        <v>77720</v>
      </c>
      <c r="AH1319" s="41">
        <f t="shared" si="235"/>
        <v>44003</v>
      </c>
      <c r="AI1319" t="s">
        <v>918</v>
      </c>
    </row>
    <row r="1320" spans="1:35" hidden="1" outlineLevel="1">
      <c r="A1320" t="s">
        <v>2441</v>
      </c>
      <c r="B1320" s="11" t="s">
        <v>519</v>
      </c>
      <c r="E1320" s="1">
        <v>17747</v>
      </c>
      <c r="F1320" s="1">
        <v>11259</v>
      </c>
      <c r="G1320" s="1">
        <v>10597</v>
      </c>
      <c r="H1320" s="2"/>
      <c r="I1320" s="2">
        <f t="shared" si="234"/>
        <v>0.59711500535301743</v>
      </c>
      <c r="Z1320" t="s">
        <v>1889</v>
      </c>
      <c r="AA1320" t="e">
        <f>#REF!</f>
        <v>#REF!</v>
      </c>
      <c r="AD1320" s="35">
        <v>44</v>
      </c>
      <c r="AE1320" s="37">
        <v>3</v>
      </c>
      <c r="AF1320" s="37">
        <v>25</v>
      </c>
      <c r="AG1320" s="41">
        <v>78440</v>
      </c>
      <c r="AH1320" s="41">
        <f t="shared" si="235"/>
        <v>44003</v>
      </c>
      <c r="AI1320" t="s">
        <v>918</v>
      </c>
    </row>
    <row r="1321" spans="1:35" hidden="1" outlineLevel="1">
      <c r="A1321" t="s">
        <v>1733</v>
      </c>
      <c r="B1321" s="11" t="s">
        <v>519</v>
      </c>
      <c r="E1321" s="1">
        <v>15681</v>
      </c>
      <c r="F1321" s="1">
        <v>9465</v>
      </c>
      <c r="G1321" s="1">
        <v>8516</v>
      </c>
      <c r="H1321" s="2"/>
      <c r="I1321" s="2">
        <f t="shared" si="234"/>
        <v>0.54307760984631082</v>
      </c>
      <c r="Z1321" t="s">
        <v>2321</v>
      </c>
      <c r="AA1321" t="e">
        <f>#REF!</f>
        <v>#REF!</v>
      </c>
      <c r="AD1321" s="35">
        <v>44</v>
      </c>
      <c r="AE1321" s="37">
        <v>9</v>
      </c>
      <c r="AF1321" s="37">
        <v>40</v>
      </c>
      <c r="AG1321" s="41">
        <v>77000</v>
      </c>
      <c r="AH1321" s="41">
        <f t="shared" si="235"/>
        <v>44009</v>
      </c>
      <c r="AI1321" t="s">
        <v>918</v>
      </c>
    </row>
    <row r="1322" spans="1:35" hidden="1" outlineLevel="1">
      <c r="A1322" t="s">
        <v>2213</v>
      </c>
      <c r="B1322" s="11" t="s">
        <v>519</v>
      </c>
      <c r="E1322" s="1">
        <v>23269</v>
      </c>
      <c r="F1322" s="1">
        <v>10558</v>
      </c>
      <c r="G1322" s="1">
        <v>10319</v>
      </c>
      <c r="H1322" s="2"/>
      <c r="I1322" s="2">
        <f>G1322/E1322</f>
        <v>0.44346555503029783</v>
      </c>
      <c r="Z1322" t="s">
        <v>2753</v>
      </c>
      <c r="AA1322" t="e">
        <f>#REF!</f>
        <v>#REF!</v>
      </c>
      <c r="AD1322" s="35">
        <v>44</v>
      </c>
      <c r="AE1322" s="37">
        <v>7</v>
      </c>
      <c r="AF1322" s="37">
        <v>80</v>
      </c>
      <c r="AG1322" s="41">
        <v>80780</v>
      </c>
      <c r="AH1322" s="41">
        <f>AD1322*1000+AE1322</f>
        <v>44007</v>
      </c>
      <c r="AI1322" t="s">
        <v>2943</v>
      </c>
    </row>
    <row r="1323" spans="1:35" hidden="1" outlineLevel="1">
      <c r="A1323" t="s">
        <v>3042</v>
      </c>
      <c r="B1323" s="11" t="s">
        <v>519</v>
      </c>
      <c r="E1323" s="1">
        <v>0</v>
      </c>
      <c r="F1323" s="1">
        <v>1</v>
      </c>
      <c r="G1323" s="1">
        <v>1</v>
      </c>
      <c r="H1323" s="2"/>
      <c r="I1323" s="2" t="e">
        <f t="shared" si="234"/>
        <v>#DIV/0!</v>
      </c>
      <c r="AA1323" t="e">
        <f>#REF!</f>
        <v>#REF!</v>
      </c>
      <c r="AD1323" s="35">
        <v>44</v>
      </c>
      <c r="AE1323" s="37">
        <v>999</v>
      </c>
      <c r="AG1323" s="41">
        <v>99999</v>
      </c>
      <c r="AH1323" s="41">
        <f t="shared" si="235"/>
        <v>44999</v>
      </c>
      <c r="AI1323" t="s">
        <v>2943</v>
      </c>
    </row>
    <row r="1324" spans="1:35" collapsed="1">
      <c r="A1324" t="s">
        <v>1476</v>
      </c>
      <c r="B1324" s="11" t="s">
        <v>2569</v>
      </c>
      <c r="E1324" s="1">
        <f>SUM(E1284:E1323)</f>
        <v>682344</v>
      </c>
      <c r="F1324" s="1">
        <f>SUM(F1284:F1323)</f>
        <v>392882</v>
      </c>
      <c r="G1324" s="1">
        <v>373382</v>
      </c>
      <c r="H1324" s="2"/>
      <c r="I1324" s="2">
        <f t="shared" si="234"/>
        <v>0.54720492889217165</v>
      </c>
      <c r="AD1324" s="35">
        <v>44</v>
      </c>
      <c r="AH1324" s="35">
        <v>44</v>
      </c>
      <c r="AI1324" t="s">
        <v>2133</v>
      </c>
    </row>
    <row r="1325" spans="1:35">
      <c r="B1325" s="11"/>
      <c r="G1325" s="1"/>
      <c r="H1325" s="2"/>
      <c r="I1325" s="2"/>
    </row>
    <row r="1326" spans="1:35" hidden="1" outlineLevel="1">
      <c r="A1326" t="s">
        <v>2010</v>
      </c>
      <c r="B1326" s="11" t="s">
        <v>759</v>
      </c>
      <c r="E1326" s="1">
        <v>945</v>
      </c>
      <c r="F1326" s="1">
        <v>700</v>
      </c>
      <c r="G1326" s="1">
        <v>699</v>
      </c>
      <c r="H1326" s="2"/>
      <c r="I1326" s="2">
        <f t="shared" si="234"/>
        <v>0.73968253968253972</v>
      </c>
      <c r="Z1326" t="s">
        <v>2010</v>
      </c>
      <c r="AA1326" t="e">
        <f>#REF!</f>
        <v>#REF!</v>
      </c>
      <c r="AD1326" s="35">
        <v>50</v>
      </c>
      <c r="AE1326" s="37">
        <v>1</v>
      </c>
      <c r="AF1326" s="37">
        <v>5</v>
      </c>
      <c r="AG1326" s="41">
        <v>325</v>
      </c>
      <c r="AH1326" s="41">
        <f t="shared" si="235"/>
        <v>50001</v>
      </c>
      <c r="AI1326" s="11" t="s">
        <v>918</v>
      </c>
    </row>
    <row r="1327" spans="1:35" hidden="1" outlineLevel="1">
      <c r="A1327" t="s">
        <v>2687</v>
      </c>
      <c r="B1327" s="11" t="s">
        <v>759</v>
      </c>
      <c r="E1327" s="1">
        <v>631</v>
      </c>
      <c r="F1327" s="1">
        <v>427</v>
      </c>
      <c r="G1327" s="1">
        <v>426</v>
      </c>
      <c r="H1327" s="2"/>
      <c r="I1327" s="2">
        <f t="shared" si="234"/>
        <v>0.67511885895404122</v>
      </c>
      <c r="Z1327" t="s">
        <v>2577</v>
      </c>
      <c r="AA1327" t="e">
        <f>#REF!</f>
        <v>#REF!</v>
      </c>
      <c r="AD1327" s="35">
        <v>50</v>
      </c>
      <c r="AE1327" s="37">
        <v>19</v>
      </c>
      <c r="AF1327" s="37">
        <v>5</v>
      </c>
      <c r="AG1327" s="41">
        <v>475</v>
      </c>
      <c r="AH1327" s="41">
        <f t="shared" si="235"/>
        <v>50019</v>
      </c>
      <c r="AI1327" s="11" t="s">
        <v>918</v>
      </c>
    </row>
    <row r="1328" spans="1:35" hidden="1" outlineLevel="1">
      <c r="A1328" t="s">
        <v>1657</v>
      </c>
      <c r="B1328" s="11" t="s">
        <v>759</v>
      </c>
      <c r="E1328" s="1">
        <v>1384</v>
      </c>
      <c r="F1328" s="1">
        <v>661</v>
      </c>
      <c r="G1328" s="1">
        <v>816</v>
      </c>
      <c r="H1328" s="2"/>
      <c r="I1328" s="2">
        <f t="shared" si="234"/>
        <v>0.58959537572254339</v>
      </c>
      <c r="Z1328" t="s">
        <v>461</v>
      </c>
      <c r="AA1328" t="e">
        <f>#REF!</f>
        <v>#REF!</v>
      </c>
      <c r="AD1328" s="35">
        <v>50</v>
      </c>
      <c r="AE1328" s="37">
        <v>13</v>
      </c>
      <c r="AF1328" s="37">
        <v>5</v>
      </c>
      <c r="AG1328" s="41">
        <v>700</v>
      </c>
      <c r="AH1328" s="41">
        <f t="shared" si="235"/>
        <v>50013</v>
      </c>
      <c r="AI1328" s="11" t="s">
        <v>918</v>
      </c>
    </row>
    <row r="1329" spans="1:35" hidden="1" outlineLevel="1">
      <c r="A1329" t="s">
        <v>1231</v>
      </c>
      <c r="B1329" s="11" t="s">
        <v>759</v>
      </c>
      <c r="E1329" s="1">
        <v>384</v>
      </c>
      <c r="F1329" s="1">
        <v>260</v>
      </c>
      <c r="G1329" s="1">
        <v>252</v>
      </c>
      <c r="H1329" s="2"/>
      <c r="I1329" s="2">
        <f t="shared" si="234"/>
        <v>0.65625</v>
      </c>
      <c r="Z1329" t="s">
        <v>261</v>
      </c>
      <c r="AA1329" t="e">
        <f>#REF!</f>
        <v>#REF!</v>
      </c>
      <c r="AD1329" s="35">
        <v>50</v>
      </c>
      <c r="AE1329" s="37">
        <v>27</v>
      </c>
      <c r="AF1329" s="37">
        <v>5</v>
      </c>
      <c r="AG1329" s="41">
        <v>1300</v>
      </c>
      <c r="AH1329" s="41">
        <f t="shared" si="235"/>
        <v>50027</v>
      </c>
      <c r="AI1329" s="11" t="s">
        <v>918</v>
      </c>
    </row>
    <row r="1330" spans="1:35" hidden="1" outlineLevel="1">
      <c r="A1330" t="s">
        <v>147</v>
      </c>
      <c r="B1330" s="11" t="s">
        <v>759</v>
      </c>
      <c r="E1330" s="1">
        <v>1710</v>
      </c>
      <c r="F1330" s="1">
        <v>1087</v>
      </c>
      <c r="G1330" s="1">
        <v>1071</v>
      </c>
      <c r="H1330" s="2"/>
      <c r="I1330" s="2">
        <f t="shared" si="234"/>
        <v>0.62631578947368416</v>
      </c>
      <c r="Z1330" t="s">
        <v>2011</v>
      </c>
      <c r="AA1330" t="e">
        <f>#REF!</f>
        <v>#REF!</v>
      </c>
      <c r="AD1330" s="35">
        <v>50</v>
      </c>
      <c r="AE1330" s="37">
        <v>3</v>
      </c>
      <c r="AF1330" s="37">
        <v>5</v>
      </c>
      <c r="AG1330" s="41">
        <v>1450</v>
      </c>
      <c r="AH1330" s="41">
        <f t="shared" si="235"/>
        <v>50003</v>
      </c>
      <c r="AI1330" s="11" t="s">
        <v>918</v>
      </c>
    </row>
    <row r="1331" spans="1:35" hidden="1" outlineLevel="1">
      <c r="A1331" t="s">
        <v>1535</v>
      </c>
      <c r="B1331" s="11" t="s">
        <v>759</v>
      </c>
      <c r="E1331" s="1">
        <v>167</v>
      </c>
      <c r="F1331" s="1">
        <v>100</v>
      </c>
      <c r="G1331" s="1">
        <v>104</v>
      </c>
      <c r="H1331" s="2"/>
      <c r="I1331" s="2">
        <f t="shared" si="234"/>
        <v>0.6227544910179641</v>
      </c>
      <c r="Z1331" t="s">
        <v>683</v>
      </c>
      <c r="AA1331" t="e">
        <f>#REF!</f>
        <v>#REF!</v>
      </c>
      <c r="AD1331" s="35">
        <v>50</v>
      </c>
      <c r="AE1331" s="37">
        <v>25</v>
      </c>
      <c r="AF1331" s="37">
        <v>5</v>
      </c>
      <c r="AG1331" s="41">
        <v>1900</v>
      </c>
      <c r="AH1331" s="41">
        <f t="shared" si="235"/>
        <v>50025</v>
      </c>
      <c r="AI1331" s="11" t="s">
        <v>918</v>
      </c>
    </row>
    <row r="1332" spans="1:35" hidden="1" outlineLevel="1">
      <c r="A1332" t="s">
        <v>2775</v>
      </c>
      <c r="B1332" s="11" t="s">
        <v>759</v>
      </c>
      <c r="E1332" s="1">
        <v>860</v>
      </c>
      <c r="F1332" s="1">
        <v>545</v>
      </c>
      <c r="G1332" s="1">
        <v>603</v>
      </c>
      <c r="H1332" s="2"/>
      <c r="I1332" s="2">
        <f t="shared" si="234"/>
        <v>0.7011627906976744</v>
      </c>
      <c r="Z1332" t="s">
        <v>2014</v>
      </c>
      <c r="AA1332" t="e">
        <f>#REF!</f>
        <v>#REF!</v>
      </c>
      <c r="AD1332" s="35">
        <v>50</v>
      </c>
      <c r="AE1332" s="37">
        <v>11</v>
      </c>
      <c r="AF1332" s="37">
        <v>10</v>
      </c>
      <c r="AG1332" s="41">
        <v>2500</v>
      </c>
      <c r="AH1332" s="41">
        <f t="shared" si="235"/>
        <v>50011</v>
      </c>
      <c r="AI1332" s="11" t="s">
        <v>918</v>
      </c>
    </row>
    <row r="1333" spans="1:35" hidden="1" outlineLevel="1">
      <c r="A1333" t="s">
        <v>1397</v>
      </c>
      <c r="B1333" s="11" t="s">
        <v>759</v>
      </c>
      <c r="E1333" s="1">
        <v>165</v>
      </c>
      <c r="F1333" s="1">
        <v>87</v>
      </c>
      <c r="G1333" s="1">
        <v>95</v>
      </c>
      <c r="H1333" s="2"/>
      <c r="I1333" s="2">
        <f t="shared" si="234"/>
        <v>0.5757575757575758</v>
      </c>
      <c r="Z1333" t="s">
        <v>261</v>
      </c>
      <c r="AA1333" t="e">
        <f>#REF!</f>
        <v>#REF!</v>
      </c>
      <c r="AD1333" s="35">
        <v>50</v>
      </c>
      <c r="AE1333" s="37">
        <v>27</v>
      </c>
      <c r="AF1333" s="37">
        <v>11</v>
      </c>
      <c r="AG1333" s="41">
        <v>2575</v>
      </c>
      <c r="AH1333" s="41">
        <f t="shared" si="235"/>
        <v>50027</v>
      </c>
      <c r="AI1333" s="11" t="s">
        <v>918</v>
      </c>
    </row>
    <row r="1334" spans="1:35" hidden="1" outlineLevel="1">
      <c r="A1334" t="s">
        <v>2350</v>
      </c>
      <c r="B1334" s="11" t="s">
        <v>759</v>
      </c>
      <c r="E1334" s="1">
        <v>668</v>
      </c>
      <c r="F1334" s="1">
        <v>513</v>
      </c>
      <c r="G1334" s="1">
        <v>511</v>
      </c>
      <c r="H1334" s="2"/>
      <c r="I1334" s="2">
        <f t="shared" si="234"/>
        <v>0.76497005988023947</v>
      </c>
      <c r="Z1334" t="s">
        <v>261</v>
      </c>
      <c r="AA1334" t="e">
        <f>#REF!</f>
        <v>#REF!</v>
      </c>
      <c r="AD1334" s="35">
        <v>50</v>
      </c>
      <c r="AE1334" s="37">
        <v>27</v>
      </c>
      <c r="AF1334" s="37">
        <v>15</v>
      </c>
      <c r="AG1334" s="41">
        <v>2725</v>
      </c>
      <c r="AH1334" s="41">
        <f t="shared" si="235"/>
        <v>50027</v>
      </c>
      <c r="AI1334" s="11" t="s">
        <v>918</v>
      </c>
    </row>
    <row r="1335" spans="1:35" hidden="1" outlineLevel="1">
      <c r="A1335" t="s">
        <v>2351</v>
      </c>
      <c r="B1335" s="11" t="s">
        <v>759</v>
      </c>
      <c r="E1335" s="1">
        <v>1292</v>
      </c>
      <c r="F1335" s="1">
        <v>830</v>
      </c>
      <c r="G1335" s="1">
        <v>818</v>
      </c>
      <c r="H1335" s="2"/>
      <c r="I1335" s="2">
        <f t="shared" si="234"/>
        <v>0.63312693498452011</v>
      </c>
      <c r="Z1335" t="s">
        <v>2936</v>
      </c>
      <c r="AA1335" t="e">
        <f>#REF!</f>
        <v>#REF!</v>
      </c>
      <c r="AD1335" s="35">
        <v>50</v>
      </c>
      <c r="AE1335" s="37">
        <v>5</v>
      </c>
      <c r="AF1335" s="37">
        <v>5</v>
      </c>
      <c r="AG1335" s="41">
        <v>2875</v>
      </c>
      <c r="AH1335" s="41">
        <f t="shared" si="235"/>
        <v>50005</v>
      </c>
      <c r="AI1335" s="11" t="s">
        <v>918</v>
      </c>
    </row>
    <row r="1336" spans="1:35" hidden="1" outlineLevel="1">
      <c r="A1336" t="s">
        <v>2445</v>
      </c>
      <c r="B1336" s="11" t="s">
        <v>759</v>
      </c>
      <c r="E1336" s="1">
        <v>6550</v>
      </c>
      <c r="F1336" s="1">
        <v>3293</v>
      </c>
      <c r="G1336" s="1">
        <v>3258</v>
      </c>
      <c r="H1336" s="2"/>
      <c r="I1336" s="2">
        <f t="shared" si="234"/>
        <v>0.49740458015267175</v>
      </c>
      <c r="Z1336" t="s">
        <v>2321</v>
      </c>
      <c r="AA1336" t="e">
        <f>#REF!</f>
        <v>#REF!</v>
      </c>
      <c r="AD1336" s="35">
        <v>50</v>
      </c>
      <c r="AE1336" s="37">
        <v>23</v>
      </c>
      <c r="AF1336" s="37">
        <v>5</v>
      </c>
      <c r="AG1336" s="41">
        <v>3175</v>
      </c>
      <c r="AH1336" s="41">
        <f t="shared" si="235"/>
        <v>50023</v>
      </c>
      <c r="AI1336" s="11" t="s">
        <v>2943</v>
      </c>
    </row>
    <row r="1337" spans="1:35" hidden="1" outlineLevel="1">
      <c r="A1337" t="s">
        <v>2445</v>
      </c>
      <c r="B1337" s="11" t="s">
        <v>759</v>
      </c>
      <c r="E1337" s="1">
        <v>5664</v>
      </c>
      <c r="F1337" s="1">
        <v>3710</v>
      </c>
      <c r="G1337" s="1">
        <v>3672</v>
      </c>
      <c r="H1337" s="2"/>
      <c r="I1337" s="2">
        <f t="shared" si="234"/>
        <v>0.64830508474576276</v>
      </c>
      <c r="Z1337" t="s">
        <v>2321</v>
      </c>
      <c r="AA1337" t="e">
        <f>#REF!</f>
        <v>#REF!</v>
      </c>
      <c r="AD1337" s="35">
        <v>50</v>
      </c>
      <c r="AE1337" s="37">
        <v>23</v>
      </c>
      <c r="AF1337" s="37">
        <v>10</v>
      </c>
      <c r="AG1337" s="41">
        <v>3250</v>
      </c>
      <c r="AH1337" s="41">
        <f t="shared" si="235"/>
        <v>50023</v>
      </c>
      <c r="AI1337" s="11" t="s">
        <v>918</v>
      </c>
    </row>
    <row r="1338" spans="1:35" hidden="1" outlineLevel="1">
      <c r="A1338" t="s">
        <v>1868</v>
      </c>
      <c r="B1338" s="11" t="s">
        <v>759</v>
      </c>
      <c r="E1338" s="1">
        <v>1776</v>
      </c>
      <c r="F1338" s="1">
        <v>1123</v>
      </c>
      <c r="G1338" s="1">
        <v>1109</v>
      </c>
      <c r="H1338" s="2"/>
      <c r="I1338" s="2">
        <f t="shared" si="234"/>
        <v>0.62443693693693691</v>
      </c>
      <c r="Z1338" t="s">
        <v>2577</v>
      </c>
      <c r="AA1338" t="e">
        <f>#REF!</f>
        <v>#REF!</v>
      </c>
      <c r="AD1338" s="35">
        <v>50</v>
      </c>
      <c r="AE1338" s="37">
        <v>19</v>
      </c>
      <c r="AF1338" s="37">
        <v>10</v>
      </c>
      <c r="AG1338" s="41">
        <v>3550</v>
      </c>
      <c r="AH1338" s="41">
        <f t="shared" si="235"/>
        <v>50019</v>
      </c>
      <c r="AI1338" s="11" t="s">
        <v>918</v>
      </c>
    </row>
    <row r="1339" spans="1:35" hidden="1" outlineLevel="1">
      <c r="A1339" t="s">
        <v>2145</v>
      </c>
      <c r="B1339" s="11" t="s">
        <v>759</v>
      </c>
      <c r="E1339" s="1">
        <v>218</v>
      </c>
      <c r="F1339" s="1">
        <v>127</v>
      </c>
      <c r="G1339" s="1">
        <v>127</v>
      </c>
      <c r="H1339" s="2"/>
      <c r="I1339" s="2">
        <f t="shared" si="234"/>
        <v>0.58256880733944949</v>
      </c>
      <c r="Z1339" t="s">
        <v>1687</v>
      </c>
      <c r="AA1339" t="e">
        <f>#REF!</f>
        <v>#REF!</v>
      </c>
      <c r="AD1339" s="35">
        <v>50</v>
      </c>
      <c r="AE1339" s="37">
        <v>15</v>
      </c>
      <c r="AF1339" s="37">
        <v>5</v>
      </c>
      <c r="AG1339" s="41">
        <v>4375</v>
      </c>
      <c r="AH1339" s="41">
        <f t="shared" si="235"/>
        <v>50015</v>
      </c>
      <c r="AI1339" s="11" t="s">
        <v>918</v>
      </c>
    </row>
    <row r="1340" spans="1:35" hidden="1" outlineLevel="1">
      <c r="A1340" t="s">
        <v>2011</v>
      </c>
      <c r="B1340" s="11" t="s">
        <v>759</v>
      </c>
      <c r="E1340" s="1">
        <v>9780</v>
      </c>
      <c r="F1340" s="1">
        <v>5227</v>
      </c>
      <c r="G1340" s="1">
        <v>5117</v>
      </c>
      <c r="H1340" s="2"/>
      <c r="I1340" s="2">
        <f t="shared" si="234"/>
        <v>0.52321063394683032</v>
      </c>
      <c r="Z1340" t="s">
        <v>2011</v>
      </c>
      <c r="AA1340" t="e">
        <f>#REF!</f>
        <v>#REF!</v>
      </c>
      <c r="AD1340" s="35">
        <v>50</v>
      </c>
      <c r="AE1340" s="37">
        <v>3</v>
      </c>
      <c r="AF1340" s="37">
        <v>10</v>
      </c>
      <c r="AG1340" s="41">
        <v>4825</v>
      </c>
      <c r="AH1340" s="41">
        <f t="shared" si="235"/>
        <v>50003</v>
      </c>
      <c r="AI1340" s="11" t="s">
        <v>918</v>
      </c>
    </row>
    <row r="1341" spans="1:35" hidden="1" outlineLevel="1">
      <c r="A1341" t="s">
        <v>1519</v>
      </c>
      <c r="B1341" s="11" t="s">
        <v>759</v>
      </c>
      <c r="E1341" s="1">
        <v>710</v>
      </c>
      <c r="F1341" s="1">
        <v>429</v>
      </c>
      <c r="G1341" s="1">
        <v>423</v>
      </c>
      <c r="H1341" s="2"/>
      <c r="I1341" s="2">
        <f t="shared" si="234"/>
        <v>0.59577464788732393</v>
      </c>
      <c r="Z1341" t="s">
        <v>2137</v>
      </c>
      <c r="AA1341" t="e">
        <f>#REF!</f>
        <v>#REF!</v>
      </c>
      <c r="AD1341" s="35">
        <v>50</v>
      </c>
      <c r="AE1341" s="37">
        <v>21</v>
      </c>
      <c r="AF1341" s="37">
        <v>5</v>
      </c>
      <c r="AG1341" s="41">
        <v>5200</v>
      </c>
      <c r="AH1341" s="41">
        <f t="shared" si="235"/>
        <v>50021</v>
      </c>
      <c r="AI1341" s="11" t="s">
        <v>918</v>
      </c>
    </row>
    <row r="1342" spans="1:35" hidden="1" outlineLevel="1">
      <c r="A1342" t="s">
        <v>2305</v>
      </c>
      <c r="B1342" s="11" t="s">
        <v>759</v>
      </c>
      <c r="E1342" s="1">
        <v>933</v>
      </c>
      <c r="F1342" s="1">
        <v>575</v>
      </c>
      <c r="G1342" s="1">
        <v>572</v>
      </c>
      <c r="H1342" s="2"/>
      <c r="I1342" s="2">
        <f t="shared" ref="I1342:I1405" si="236">G1342/E1342</f>
        <v>0.61307609860664525</v>
      </c>
      <c r="Z1342" t="s">
        <v>2014</v>
      </c>
      <c r="AA1342" t="e">
        <f>#REF!</f>
        <v>#REF!</v>
      </c>
      <c r="AD1342" s="35">
        <v>50</v>
      </c>
      <c r="AE1342" s="37">
        <v>11</v>
      </c>
      <c r="AF1342" s="37">
        <v>15</v>
      </c>
      <c r="AG1342" s="41">
        <v>5425</v>
      </c>
      <c r="AH1342" s="41">
        <f t="shared" si="235"/>
        <v>50011</v>
      </c>
      <c r="AI1342" s="11" t="s">
        <v>918</v>
      </c>
    </row>
    <row r="1343" spans="1:35" hidden="1" outlineLevel="1">
      <c r="A1343" t="s">
        <v>2556</v>
      </c>
      <c r="B1343" s="11" t="s">
        <v>759</v>
      </c>
      <c r="E1343" s="1">
        <v>2185</v>
      </c>
      <c r="F1343" s="1">
        <v>1167</v>
      </c>
      <c r="G1343" s="1">
        <v>1156</v>
      </c>
      <c r="H1343" s="2"/>
      <c r="I1343" s="2">
        <f t="shared" si="236"/>
        <v>0.52906178489702516</v>
      </c>
      <c r="Z1343" t="s">
        <v>2321</v>
      </c>
      <c r="AA1343" t="e">
        <f>#REF!</f>
        <v>#REF!</v>
      </c>
      <c r="AD1343" s="35">
        <v>50</v>
      </c>
      <c r="AE1343" s="37">
        <v>23</v>
      </c>
      <c r="AF1343" s="37">
        <v>15</v>
      </c>
      <c r="AG1343" s="41">
        <v>5650</v>
      </c>
      <c r="AH1343" s="41">
        <f t="shared" si="235"/>
        <v>50023</v>
      </c>
      <c r="AI1343" s="11" t="s">
        <v>918</v>
      </c>
    </row>
    <row r="1344" spans="1:35" hidden="1" outlineLevel="1">
      <c r="A1344" t="s">
        <v>2557</v>
      </c>
      <c r="B1344" s="11" t="s">
        <v>759</v>
      </c>
      <c r="E1344" s="1">
        <v>1333</v>
      </c>
      <c r="F1344" s="1">
        <v>905</v>
      </c>
      <c r="G1344" s="1">
        <v>901</v>
      </c>
      <c r="H1344" s="2"/>
      <c r="I1344" s="2">
        <f t="shared" si="236"/>
        <v>0.6759189797449362</v>
      </c>
      <c r="Z1344" t="s">
        <v>261</v>
      </c>
      <c r="AA1344" t="e">
        <f>#REF!</f>
        <v>#REF!</v>
      </c>
      <c r="AD1344" s="35">
        <v>50</v>
      </c>
      <c r="AE1344" s="37">
        <v>27</v>
      </c>
      <c r="AF1344" s="37">
        <v>20</v>
      </c>
      <c r="AG1344" s="41">
        <v>5800</v>
      </c>
      <c r="AH1344" s="41">
        <f t="shared" ref="AH1344:AH1407" si="237">AD1344*1000+AE1344</f>
        <v>50027</v>
      </c>
      <c r="AI1344" s="11" t="s">
        <v>918</v>
      </c>
    </row>
    <row r="1345" spans="1:35" hidden="1" outlineLevel="1">
      <c r="A1345" t="s">
        <v>2239</v>
      </c>
      <c r="B1345" s="11" t="s">
        <v>759</v>
      </c>
      <c r="E1345" s="1">
        <v>151</v>
      </c>
      <c r="F1345" s="1">
        <v>90</v>
      </c>
      <c r="G1345" s="1">
        <v>89</v>
      </c>
      <c r="H1345" s="2"/>
      <c r="I1345" s="2">
        <f t="shared" si="236"/>
        <v>0.58940397350993379</v>
      </c>
      <c r="Z1345" t="s">
        <v>2532</v>
      </c>
      <c r="AA1345" t="e">
        <f>#REF!</f>
        <v>#REF!</v>
      </c>
      <c r="AD1345" s="35">
        <v>50</v>
      </c>
      <c r="AE1345" s="37">
        <v>9</v>
      </c>
      <c r="AF1345" s="37">
        <v>15</v>
      </c>
      <c r="AG1345" s="41">
        <v>6325</v>
      </c>
      <c r="AH1345" s="41">
        <f t="shared" si="237"/>
        <v>50009</v>
      </c>
      <c r="AI1345" s="11" t="s">
        <v>918</v>
      </c>
    </row>
    <row r="1346" spans="1:35" hidden="1" outlineLevel="1">
      <c r="A1346" t="s">
        <v>2240</v>
      </c>
      <c r="B1346" s="11" t="s">
        <v>759</v>
      </c>
      <c r="E1346" s="1">
        <v>871</v>
      </c>
      <c r="F1346" s="1">
        <v>530</v>
      </c>
      <c r="G1346" s="1">
        <v>530</v>
      </c>
      <c r="H1346" s="2"/>
      <c r="I1346" s="2">
        <f t="shared" si="236"/>
        <v>0.60849598163030993</v>
      </c>
      <c r="Z1346" t="s">
        <v>460</v>
      </c>
      <c r="AA1346" t="e">
        <f>#REF!</f>
        <v>#REF!</v>
      </c>
      <c r="AD1346" s="35">
        <v>50</v>
      </c>
      <c r="AE1346" s="37">
        <v>7</v>
      </c>
      <c r="AF1346" s="37">
        <v>5</v>
      </c>
      <c r="AG1346" s="41">
        <v>6550</v>
      </c>
      <c r="AH1346" s="41">
        <f t="shared" si="237"/>
        <v>50007</v>
      </c>
      <c r="AI1346" s="11" t="s">
        <v>918</v>
      </c>
    </row>
    <row r="1347" spans="1:35" hidden="1" outlineLevel="1">
      <c r="A1347" t="s">
        <v>459</v>
      </c>
      <c r="B1347" s="11" t="s">
        <v>759</v>
      </c>
      <c r="E1347" s="1">
        <v>1778</v>
      </c>
      <c r="F1347" s="1">
        <v>1006</v>
      </c>
      <c r="G1347" s="1">
        <v>989</v>
      </c>
      <c r="H1347" s="2"/>
      <c r="I1347" s="2">
        <f t="shared" si="236"/>
        <v>0.55624296962879638</v>
      </c>
      <c r="Z1347" t="s">
        <v>2585</v>
      </c>
      <c r="AA1347" t="e">
        <f>#REF!</f>
        <v>#REF!</v>
      </c>
      <c r="AD1347" s="35">
        <v>50</v>
      </c>
      <c r="AE1347" s="37">
        <v>17</v>
      </c>
      <c r="AF1347" s="37">
        <v>5</v>
      </c>
      <c r="AG1347" s="41">
        <v>7375</v>
      </c>
      <c r="AH1347" s="41">
        <f t="shared" si="237"/>
        <v>50017</v>
      </c>
      <c r="AI1347" s="11" t="s">
        <v>918</v>
      </c>
    </row>
    <row r="1348" spans="1:35" hidden="1" outlineLevel="1">
      <c r="A1348" t="s">
        <v>2242</v>
      </c>
      <c r="B1348" s="11" t="s">
        <v>759</v>
      </c>
      <c r="E1348" s="1">
        <v>871</v>
      </c>
      <c r="F1348" s="1">
        <v>549</v>
      </c>
      <c r="G1348" s="1">
        <v>546</v>
      </c>
      <c r="H1348" s="2"/>
      <c r="I1348" s="2">
        <f t="shared" si="236"/>
        <v>0.62686567164179108</v>
      </c>
      <c r="Z1348" t="s">
        <v>2585</v>
      </c>
      <c r="AA1348" t="e">
        <f>#REF!</f>
        <v>#REF!</v>
      </c>
      <c r="AD1348" s="35">
        <v>50</v>
      </c>
      <c r="AE1348" s="37">
        <v>17</v>
      </c>
      <c r="AF1348" s="37">
        <v>10</v>
      </c>
      <c r="AG1348" s="41">
        <v>7600</v>
      </c>
      <c r="AH1348" s="41">
        <f t="shared" si="237"/>
        <v>50017</v>
      </c>
      <c r="AI1348" s="11" t="s">
        <v>918</v>
      </c>
    </row>
    <row r="1349" spans="1:35" hidden="1" outlineLevel="1">
      <c r="A1349" t="s">
        <v>1963</v>
      </c>
      <c r="B1349" s="11" t="s">
        <v>759</v>
      </c>
      <c r="E1349" s="1">
        <v>2758</v>
      </c>
      <c r="F1349" s="1">
        <v>1820</v>
      </c>
      <c r="G1349" s="1">
        <v>1788</v>
      </c>
      <c r="H1349" s="2"/>
      <c r="I1349" s="2">
        <f t="shared" si="236"/>
        <v>0.64829586656997829</v>
      </c>
      <c r="Z1349" t="s">
        <v>2137</v>
      </c>
      <c r="AA1349" t="e">
        <f>#REF!</f>
        <v>#REF!</v>
      </c>
      <c r="AD1349" s="35">
        <v>50</v>
      </c>
      <c r="AE1349" s="37">
        <v>21</v>
      </c>
      <c r="AF1349" s="37">
        <v>10</v>
      </c>
      <c r="AG1349" s="41">
        <v>7750</v>
      </c>
      <c r="AH1349" s="41">
        <f t="shared" si="237"/>
        <v>50021</v>
      </c>
      <c r="AI1349" s="11" t="s">
        <v>918</v>
      </c>
    </row>
    <row r="1350" spans="1:35" hidden="1" outlineLevel="1">
      <c r="A1350" t="s">
        <v>1730</v>
      </c>
      <c r="B1350" s="11" t="s">
        <v>759</v>
      </c>
      <c r="E1350" s="1">
        <v>9266</v>
      </c>
      <c r="F1350" s="1">
        <v>4783</v>
      </c>
      <c r="G1350" s="1">
        <v>4713</v>
      </c>
      <c r="H1350" s="2"/>
      <c r="I1350" s="2">
        <f t="shared" si="236"/>
        <v>0.5086337146557306</v>
      </c>
      <c r="Z1350" t="s">
        <v>683</v>
      </c>
      <c r="AA1350" t="e">
        <f>#REF!</f>
        <v>#REF!</v>
      </c>
      <c r="AD1350" s="35">
        <v>50</v>
      </c>
      <c r="AE1350" s="37">
        <v>25</v>
      </c>
      <c r="AF1350" s="37">
        <v>10</v>
      </c>
      <c r="AG1350" s="41">
        <v>7900</v>
      </c>
      <c r="AH1350" s="41">
        <f t="shared" si="237"/>
        <v>50025</v>
      </c>
      <c r="AI1350" s="11" t="s">
        <v>918</v>
      </c>
    </row>
    <row r="1351" spans="1:35" hidden="1" outlineLevel="1">
      <c r="A1351" t="s">
        <v>2670</v>
      </c>
      <c r="B1351" s="11" t="s">
        <v>759</v>
      </c>
      <c r="E1351" s="1">
        <v>705</v>
      </c>
      <c r="F1351" s="1">
        <v>428</v>
      </c>
      <c r="G1351" s="1">
        <v>425</v>
      </c>
      <c r="H1351" s="2"/>
      <c r="I1351" s="2">
        <f t="shared" si="236"/>
        <v>0.6028368794326241</v>
      </c>
      <c r="Z1351" t="s">
        <v>261</v>
      </c>
      <c r="AA1351" t="e">
        <f>#REF!</f>
        <v>#REF!</v>
      </c>
      <c r="AD1351" s="35">
        <v>50</v>
      </c>
      <c r="AE1351" s="37">
        <v>27</v>
      </c>
      <c r="AF1351" s="37">
        <v>25</v>
      </c>
      <c r="AG1351" s="41">
        <v>8275</v>
      </c>
      <c r="AH1351" s="41">
        <f t="shared" si="237"/>
        <v>50027</v>
      </c>
      <c r="AI1351" s="11" t="s">
        <v>918</v>
      </c>
    </row>
    <row r="1352" spans="1:35" hidden="1" outlineLevel="1">
      <c r="A1352" t="s">
        <v>972</v>
      </c>
      <c r="B1352" s="11" t="s">
        <v>759</v>
      </c>
      <c r="E1352" s="1">
        <v>868</v>
      </c>
      <c r="F1352" s="1">
        <v>636</v>
      </c>
      <c r="G1352" s="1">
        <v>630</v>
      </c>
      <c r="H1352" s="2"/>
      <c r="I1352" s="2">
        <f t="shared" si="236"/>
        <v>0.72580645161290325</v>
      </c>
      <c r="Z1352" t="s">
        <v>2010</v>
      </c>
      <c r="AA1352" t="e">
        <f>#REF!</f>
        <v>#REF!</v>
      </c>
      <c r="AD1352" s="35">
        <v>50</v>
      </c>
      <c r="AE1352" s="37">
        <v>1</v>
      </c>
      <c r="AF1352" s="37">
        <v>10</v>
      </c>
      <c r="AG1352" s="41">
        <v>8575</v>
      </c>
      <c r="AH1352" s="41">
        <f t="shared" si="237"/>
        <v>50001</v>
      </c>
      <c r="AI1352" s="11" t="s">
        <v>918</v>
      </c>
    </row>
    <row r="1353" spans="1:35" hidden="1" outlineLevel="1">
      <c r="A1353" t="s">
        <v>974</v>
      </c>
      <c r="B1353" s="11" t="s">
        <v>759</v>
      </c>
      <c r="E1353" s="1">
        <v>952</v>
      </c>
      <c r="F1353" s="1">
        <v>484</v>
      </c>
      <c r="G1353" s="1">
        <v>536</v>
      </c>
      <c r="H1353" s="2"/>
      <c r="I1353" s="2">
        <f t="shared" si="236"/>
        <v>0.56302521008403361</v>
      </c>
      <c r="Z1353" t="s">
        <v>2532</v>
      </c>
      <c r="AA1353" t="e">
        <f>#REF!</f>
        <v>#REF!</v>
      </c>
      <c r="AD1353" s="35">
        <v>50</v>
      </c>
      <c r="AE1353" s="37">
        <v>9</v>
      </c>
      <c r="AF1353" s="37">
        <v>20</v>
      </c>
      <c r="AG1353" s="41">
        <v>8725</v>
      </c>
      <c r="AH1353" s="41">
        <f t="shared" si="237"/>
        <v>50009</v>
      </c>
      <c r="AI1353" s="11" t="s">
        <v>918</v>
      </c>
    </row>
    <row r="1354" spans="1:35" hidden="1" outlineLevel="1">
      <c r="A1354" t="s">
        <v>1323</v>
      </c>
      <c r="B1354" s="11" t="s">
        <v>759</v>
      </c>
      <c r="E1354" s="1">
        <v>2608</v>
      </c>
      <c r="F1354" s="1">
        <v>1425</v>
      </c>
      <c r="G1354" s="1">
        <v>1686</v>
      </c>
      <c r="H1354" s="2"/>
      <c r="I1354" s="2">
        <f t="shared" si="236"/>
        <v>0.6464723926380368</v>
      </c>
      <c r="Z1354" t="s">
        <v>2010</v>
      </c>
      <c r="AA1354" t="e">
        <f>#REF!</f>
        <v>#REF!</v>
      </c>
      <c r="AD1354" s="35">
        <v>50</v>
      </c>
      <c r="AE1354" s="37">
        <v>1</v>
      </c>
      <c r="AF1354" s="37">
        <v>15</v>
      </c>
      <c r="AG1354" s="41">
        <v>9025</v>
      </c>
      <c r="AH1354" s="41">
        <f t="shared" si="237"/>
        <v>50001</v>
      </c>
      <c r="AI1354" s="11" t="s">
        <v>918</v>
      </c>
    </row>
    <row r="1355" spans="1:35" hidden="1" outlineLevel="1">
      <c r="A1355" t="s">
        <v>1961</v>
      </c>
      <c r="B1355" s="11" t="s">
        <v>759</v>
      </c>
      <c r="E1355" s="1">
        <v>986</v>
      </c>
      <c r="F1355" s="1">
        <v>642</v>
      </c>
      <c r="G1355" s="1">
        <v>637</v>
      </c>
      <c r="H1355" s="2"/>
      <c r="I1355" s="2">
        <f t="shared" si="236"/>
        <v>0.6460446247464503</v>
      </c>
      <c r="Z1355" t="s">
        <v>2585</v>
      </c>
      <c r="AA1355" t="e">
        <f>#REF!</f>
        <v>#REF!</v>
      </c>
      <c r="AD1355" s="35">
        <v>50</v>
      </c>
      <c r="AE1355" s="37">
        <v>17</v>
      </c>
      <c r="AF1355" s="37">
        <v>15</v>
      </c>
      <c r="AG1355" s="41">
        <v>9325</v>
      </c>
      <c r="AH1355" s="41">
        <f t="shared" si="237"/>
        <v>50017</v>
      </c>
      <c r="AI1355" s="11" t="s">
        <v>918</v>
      </c>
    </row>
    <row r="1356" spans="1:35" hidden="1" outlineLevel="1">
      <c r="A1356" t="s">
        <v>832</v>
      </c>
      <c r="B1356" s="11" t="s">
        <v>759</v>
      </c>
      <c r="E1356" s="1">
        <v>344</v>
      </c>
      <c r="F1356" s="1">
        <v>243</v>
      </c>
      <c r="G1356" s="1">
        <v>236</v>
      </c>
      <c r="H1356" s="2"/>
      <c r="I1356" s="2">
        <f t="shared" si="236"/>
        <v>0.68604651162790697</v>
      </c>
      <c r="Z1356" t="s">
        <v>683</v>
      </c>
      <c r="AA1356" t="e">
        <f>#REF!</f>
        <v>#REF!</v>
      </c>
      <c r="AD1356" s="35">
        <v>50</v>
      </c>
      <c r="AE1356" s="37">
        <v>25</v>
      </c>
      <c r="AF1356" s="37">
        <v>15</v>
      </c>
      <c r="AG1356" s="41">
        <v>9475</v>
      </c>
      <c r="AH1356" s="41">
        <f t="shared" si="237"/>
        <v>50025</v>
      </c>
      <c r="AI1356" s="11" t="s">
        <v>918</v>
      </c>
    </row>
    <row r="1357" spans="1:35" hidden="1" outlineLevel="1">
      <c r="A1357" t="s">
        <v>903</v>
      </c>
      <c r="B1357" s="11" t="s">
        <v>759</v>
      </c>
      <c r="E1357" s="1">
        <v>578</v>
      </c>
      <c r="F1357" s="1">
        <v>322</v>
      </c>
      <c r="G1357" s="1">
        <v>318</v>
      </c>
      <c r="H1357" s="2"/>
      <c r="I1357" s="2">
        <f t="shared" si="236"/>
        <v>0.55017301038062283</v>
      </c>
      <c r="Z1357" t="s">
        <v>2577</v>
      </c>
      <c r="AA1357" t="e">
        <f>#REF!</f>
        <v>#REF!</v>
      </c>
      <c r="AD1357" s="35">
        <v>50</v>
      </c>
      <c r="AE1357" s="37">
        <v>19</v>
      </c>
      <c r="AF1357" s="37">
        <v>15</v>
      </c>
      <c r="AG1357" s="41">
        <v>9850</v>
      </c>
      <c r="AH1357" s="41">
        <f t="shared" si="237"/>
        <v>50019</v>
      </c>
      <c r="AI1357" s="11" t="s">
        <v>918</v>
      </c>
    </row>
    <row r="1358" spans="1:35" hidden="1" outlineLevel="1">
      <c r="A1358" t="s">
        <v>1139</v>
      </c>
      <c r="B1358" s="11" t="s">
        <v>759</v>
      </c>
      <c r="E1358" s="1">
        <v>73</v>
      </c>
      <c r="F1358" s="1">
        <v>47</v>
      </c>
      <c r="G1358" s="1">
        <v>46</v>
      </c>
      <c r="H1358" s="2"/>
      <c r="I1358" s="2">
        <f t="shared" si="236"/>
        <v>0.63013698630136983</v>
      </c>
      <c r="Z1358" t="s">
        <v>2532</v>
      </c>
      <c r="AA1358" t="e">
        <f>#REF!</f>
        <v>#REF!</v>
      </c>
      <c r="AD1358" s="35">
        <v>50</v>
      </c>
      <c r="AE1358" s="37">
        <v>9</v>
      </c>
      <c r="AF1358" s="37">
        <v>25</v>
      </c>
      <c r="AG1358" s="41">
        <v>10075</v>
      </c>
      <c r="AH1358" s="41">
        <f t="shared" si="237"/>
        <v>50009</v>
      </c>
      <c r="AI1358" s="11" t="s">
        <v>918</v>
      </c>
    </row>
    <row r="1359" spans="1:35" hidden="1" outlineLevel="1">
      <c r="A1359" t="s">
        <v>569</v>
      </c>
      <c r="B1359" s="11" t="s">
        <v>759</v>
      </c>
      <c r="E1359" s="1">
        <v>1057</v>
      </c>
      <c r="F1359" s="1">
        <v>680</v>
      </c>
      <c r="G1359" s="1">
        <v>676</v>
      </c>
      <c r="H1359" s="2"/>
      <c r="I1359" s="2">
        <f t="shared" si="236"/>
        <v>0.63954588457899719</v>
      </c>
      <c r="Z1359" t="s">
        <v>2936</v>
      </c>
      <c r="AA1359" t="e">
        <f>#REF!</f>
        <v>#REF!</v>
      </c>
      <c r="AD1359" s="35">
        <v>50</v>
      </c>
      <c r="AE1359" s="37">
        <v>5</v>
      </c>
      <c r="AF1359" s="37">
        <v>10</v>
      </c>
      <c r="AG1359" s="41">
        <v>10450</v>
      </c>
      <c r="AH1359" s="41">
        <f t="shared" si="237"/>
        <v>50005</v>
      </c>
      <c r="AI1359" s="11" t="s">
        <v>918</v>
      </c>
    </row>
    <row r="1360" spans="1:35" hidden="1" outlineLevel="1">
      <c r="A1360" t="s">
        <v>1331</v>
      </c>
      <c r="B1360" s="11" t="s">
        <v>759</v>
      </c>
      <c r="E1360" s="1">
        <v>26783</v>
      </c>
      <c r="F1360" s="1">
        <v>15015</v>
      </c>
      <c r="G1360" s="1">
        <v>14957</v>
      </c>
      <c r="H1360" s="2"/>
      <c r="I1360" s="2">
        <f t="shared" si="236"/>
        <v>0.5584512563939813</v>
      </c>
      <c r="Z1360" t="s">
        <v>460</v>
      </c>
      <c r="AA1360" t="e">
        <f>#REF!</f>
        <v>#REF!</v>
      </c>
      <c r="AD1360" s="35">
        <v>50</v>
      </c>
      <c r="AE1360" s="37">
        <v>7</v>
      </c>
      <c r="AF1360" s="37">
        <v>15</v>
      </c>
      <c r="AG1360" s="41">
        <v>10675</v>
      </c>
      <c r="AH1360" s="41">
        <f t="shared" si="237"/>
        <v>50007</v>
      </c>
      <c r="AI1360" s="11" t="s">
        <v>2943</v>
      </c>
    </row>
    <row r="1361" spans="1:35" hidden="1" outlineLevel="1">
      <c r="A1361" t="s">
        <v>636</v>
      </c>
      <c r="B1361" s="11" t="s">
        <v>759</v>
      </c>
      <c r="E1361" s="1">
        <v>914</v>
      </c>
      <c r="F1361" s="1">
        <v>672</v>
      </c>
      <c r="G1361" s="1">
        <v>665</v>
      </c>
      <c r="H1361" s="2"/>
      <c r="I1361" s="2">
        <f t="shared" si="236"/>
        <v>0.7275711159737418</v>
      </c>
      <c r="Z1361" t="s">
        <v>2321</v>
      </c>
      <c r="AA1361" t="e">
        <f>#REF!</f>
        <v>#REF!</v>
      </c>
      <c r="AD1361" s="35">
        <v>50</v>
      </c>
      <c r="AE1361" s="37">
        <v>23</v>
      </c>
      <c r="AF1361" s="37">
        <v>20</v>
      </c>
      <c r="AG1361" s="41">
        <v>11125</v>
      </c>
      <c r="AH1361" s="41">
        <f t="shared" si="237"/>
        <v>50023</v>
      </c>
      <c r="AI1361" s="11" t="s">
        <v>918</v>
      </c>
    </row>
    <row r="1362" spans="1:35" hidden="1" outlineLevel="1">
      <c r="A1362" t="s">
        <v>638</v>
      </c>
      <c r="B1362" s="11" t="s">
        <v>759</v>
      </c>
      <c r="E1362" s="1">
        <v>1243</v>
      </c>
      <c r="F1362" s="1">
        <v>915</v>
      </c>
      <c r="G1362" s="1">
        <v>908</v>
      </c>
      <c r="H1362" s="2"/>
      <c r="I1362" s="2">
        <f t="shared" si="236"/>
        <v>0.73049074818986326</v>
      </c>
      <c r="Z1362" t="s">
        <v>2321</v>
      </c>
      <c r="AA1362" t="e">
        <f>#REF!</f>
        <v>#REF!</v>
      </c>
      <c r="AD1362" s="35">
        <v>50</v>
      </c>
      <c r="AE1362" s="37">
        <v>23</v>
      </c>
      <c r="AF1362" s="37">
        <v>25</v>
      </c>
      <c r="AG1362" s="41">
        <v>11350</v>
      </c>
      <c r="AH1362" s="41">
        <f t="shared" si="237"/>
        <v>50023</v>
      </c>
      <c r="AI1362" s="11" t="s">
        <v>918</v>
      </c>
    </row>
    <row r="1363" spans="1:35" hidden="1" outlineLevel="1">
      <c r="A1363" t="s">
        <v>575</v>
      </c>
      <c r="B1363" s="11" t="s">
        <v>759</v>
      </c>
      <c r="E1363" s="1">
        <v>2566</v>
      </c>
      <c r="F1363" s="1">
        <v>1554</v>
      </c>
      <c r="G1363" s="1">
        <v>1544</v>
      </c>
      <c r="H1363" s="2"/>
      <c r="I1363" s="2">
        <f t="shared" si="236"/>
        <v>0.60171473109898677</v>
      </c>
      <c r="Z1363" t="s">
        <v>1687</v>
      </c>
      <c r="AA1363" t="e">
        <f>#REF!</f>
        <v>#REF!</v>
      </c>
      <c r="AD1363" s="35">
        <v>50</v>
      </c>
      <c r="AE1363" s="37">
        <v>15</v>
      </c>
      <c r="AF1363" s="37">
        <v>10</v>
      </c>
      <c r="AG1363" s="41">
        <v>11500</v>
      </c>
      <c r="AH1363" s="41">
        <f t="shared" si="237"/>
        <v>50015</v>
      </c>
      <c r="AI1363" s="11" t="s">
        <v>918</v>
      </c>
    </row>
    <row r="1364" spans="1:35" hidden="1" outlineLevel="1">
      <c r="A1364" t="s">
        <v>576</v>
      </c>
      <c r="B1364" s="11" t="s">
        <v>759</v>
      </c>
      <c r="E1364" s="1">
        <v>599</v>
      </c>
      <c r="F1364" s="1">
        <v>376</v>
      </c>
      <c r="G1364" s="1">
        <v>370</v>
      </c>
      <c r="H1364" s="2"/>
      <c r="I1364" s="2">
        <f t="shared" si="236"/>
        <v>0.61769616026711183</v>
      </c>
      <c r="Z1364" t="s">
        <v>2532</v>
      </c>
      <c r="AA1364" t="e">
        <f>#REF!</f>
        <v>#REF!</v>
      </c>
      <c r="AD1364" s="35">
        <v>50</v>
      </c>
      <c r="AE1364" s="37">
        <v>9</v>
      </c>
      <c r="AF1364" s="37">
        <v>30</v>
      </c>
      <c r="AG1364" s="41">
        <v>11800</v>
      </c>
      <c r="AH1364" s="41">
        <f t="shared" si="237"/>
        <v>50009</v>
      </c>
      <c r="AI1364" s="11" t="s">
        <v>918</v>
      </c>
    </row>
    <row r="1365" spans="1:35" hidden="1" outlineLevel="1">
      <c r="A1365" t="s">
        <v>883</v>
      </c>
      <c r="B1365" s="11" t="s">
        <v>759</v>
      </c>
      <c r="E1365" s="1">
        <v>2770</v>
      </c>
      <c r="F1365" s="1">
        <v>1510</v>
      </c>
      <c r="G1365" s="1">
        <v>1497</v>
      </c>
      <c r="H1365" s="2"/>
      <c r="I1365" s="2">
        <f t="shared" si="236"/>
        <v>0.54043321299638991</v>
      </c>
      <c r="Z1365" t="s">
        <v>2137</v>
      </c>
      <c r="AA1365" t="e">
        <f>#REF!</f>
        <v>#REF!</v>
      </c>
      <c r="AD1365" s="35">
        <v>50</v>
      </c>
      <c r="AE1365" s="37">
        <v>21</v>
      </c>
      <c r="AF1365" s="37">
        <v>15</v>
      </c>
      <c r="AG1365" s="41">
        <v>11950</v>
      </c>
      <c r="AH1365" s="41">
        <f t="shared" si="237"/>
        <v>50021</v>
      </c>
      <c r="AI1365" s="11" t="s">
        <v>918</v>
      </c>
    </row>
    <row r="1366" spans="1:35" hidden="1" outlineLevel="1">
      <c r="A1366" t="s">
        <v>1062</v>
      </c>
      <c r="B1366" s="11" t="s">
        <v>759</v>
      </c>
      <c r="E1366" s="1">
        <v>1027</v>
      </c>
      <c r="F1366" s="1">
        <v>565</v>
      </c>
      <c r="G1366" s="1">
        <v>559</v>
      </c>
      <c r="H1366" s="2"/>
      <c r="I1366" s="2">
        <f t="shared" si="236"/>
        <v>0.54430379746835444</v>
      </c>
      <c r="Z1366" t="s">
        <v>261</v>
      </c>
      <c r="AA1366" t="e">
        <f>#REF!</f>
        <v>#REF!</v>
      </c>
      <c r="AD1366" s="35">
        <v>50</v>
      </c>
      <c r="AE1366" s="37">
        <v>27</v>
      </c>
      <c r="AF1366" s="37">
        <v>30</v>
      </c>
      <c r="AG1366" s="41">
        <v>12250</v>
      </c>
      <c r="AH1366" s="41">
        <f t="shared" si="237"/>
        <v>50027</v>
      </c>
      <c r="AI1366" s="11" t="s">
        <v>918</v>
      </c>
    </row>
    <row r="1367" spans="1:35" hidden="1" outlineLevel="1">
      <c r="A1367" t="s">
        <v>891</v>
      </c>
      <c r="B1367" s="11" t="s">
        <v>759</v>
      </c>
      <c r="E1367" s="1">
        <v>638</v>
      </c>
      <c r="F1367" s="1">
        <v>397</v>
      </c>
      <c r="G1367" s="1">
        <v>396</v>
      </c>
      <c r="H1367" s="2"/>
      <c r="I1367" s="2">
        <f t="shared" si="236"/>
        <v>0.62068965517241381</v>
      </c>
      <c r="Z1367" t="s">
        <v>2577</v>
      </c>
      <c r="AA1367" t="e">
        <f>#REF!</f>
        <v>#REF!</v>
      </c>
      <c r="AD1367" s="35">
        <v>50</v>
      </c>
      <c r="AE1367" s="37">
        <v>19</v>
      </c>
      <c r="AF1367" s="37">
        <v>20</v>
      </c>
      <c r="AG1367" s="41">
        <v>13150</v>
      </c>
      <c r="AH1367" s="41">
        <f t="shared" si="237"/>
        <v>50019</v>
      </c>
      <c r="AI1367" s="11" t="s">
        <v>918</v>
      </c>
    </row>
    <row r="1368" spans="1:35" hidden="1" outlineLevel="1">
      <c r="A1368" t="s">
        <v>1326</v>
      </c>
      <c r="B1368" s="11" t="s">
        <v>759</v>
      </c>
      <c r="E1368" s="1">
        <v>2706</v>
      </c>
      <c r="F1368" s="1">
        <v>2151</v>
      </c>
      <c r="G1368" s="1">
        <v>2143</v>
      </c>
      <c r="H1368" s="2"/>
      <c r="I1368" s="2">
        <f t="shared" si="236"/>
        <v>0.79194382852919443</v>
      </c>
      <c r="Z1368" t="s">
        <v>460</v>
      </c>
      <c r="AA1368" t="e">
        <f>#REF!</f>
        <v>#REF!</v>
      </c>
      <c r="AD1368" s="35">
        <v>50</v>
      </c>
      <c r="AE1368" s="37">
        <v>7</v>
      </c>
      <c r="AF1368" s="37">
        <v>20</v>
      </c>
      <c r="AG1368" s="41">
        <v>13300</v>
      </c>
      <c r="AH1368" s="41">
        <f t="shared" si="237"/>
        <v>50007</v>
      </c>
      <c r="AI1368" s="11" t="s">
        <v>918</v>
      </c>
    </row>
    <row r="1369" spans="1:35" hidden="1" outlineLevel="1">
      <c r="A1369" t="s">
        <v>1063</v>
      </c>
      <c r="B1369" s="11" t="s">
        <v>759</v>
      </c>
      <c r="E1369" s="1">
        <v>876</v>
      </c>
      <c r="F1369" s="1">
        <v>623</v>
      </c>
      <c r="G1369" s="1">
        <v>615</v>
      </c>
      <c r="H1369" s="2"/>
      <c r="I1369" s="2">
        <f t="shared" si="236"/>
        <v>0.70205479452054798</v>
      </c>
      <c r="Z1369" t="s">
        <v>2585</v>
      </c>
      <c r="AA1369" t="e">
        <f>#REF!</f>
        <v>#REF!</v>
      </c>
      <c r="AD1369" s="35">
        <v>50</v>
      </c>
      <c r="AE1369" s="37">
        <v>17</v>
      </c>
      <c r="AF1369" s="37">
        <v>20</v>
      </c>
      <c r="AG1369" s="41">
        <v>13525</v>
      </c>
      <c r="AH1369" s="41">
        <f t="shared" si="237"/>
        <v>50017</v>
      </c>
      <c r="AI1369" s="11" t="s">
        <v>918</v>
      </c>
    </row>
    <row r="1370" spans="1:35" hidden="1" outlineLevel="1">
      <c r="A1370" t="s">
        <v>2702</v>
      </c>
      <c r="B1370" s="11" t="s">
        <v>759</v>
      </c>
      <c r="E1370" s="1">
        <v>2544</v>
      </c>
      <c r="F1370" s="1">
        <v>1480</v>
      </c>
      <c r="G1370" s="1">
        <v>1464</v>
      </c>
      <c r="H1370" s="2"/>
      <c r="I1370" s="2">
        <f t="shared" si="236"/>
        <v>0.57547169811320753</v>
      </c>
      <c r="Z1370" t="s">
        <v>261</v>
      </c>
      <c r="AA1370" t="e">
        <f>#REF!</f>
        <v>#REF!</v>
      </c>
      <c r="AD1370" s="35">
        <v>50</v>
      </c>
      <c r="AE1370" s="37">
        <v>27</v>
      </c>
      <c r="AF1370" s="37">
        <v>35</v>
      </c>
      <c r="AG1370" s="41">
        <v>13675</v>
      </c>
      <c r="AH1370" s="41">
        <f t="shared" si="237"/>
        <v>50027</v>
      </c>
      <c r="AI1370" s="11" t="s">
        <v>918</v>
      </c>
    </row>
    <row r="1371" spans="1:35" hidden="1" outlineLevel="1">
      <c r="A1371" t="s">
        <v>460</v>
      </c>
      <c r="B1371" s="11" t="s">
        <v>759</v>
      </c>
      <c r="E1371" s="1">
        <v>894</v>
      </c>
      <c r="F1371" s="1">
        <v>607</v>
      </c>
      <c r="G1371" s="1">
        <v>603</v>
      </c>
      <c r="H1371" s="2"/>
      <c r="I1371" s="2">
        <f t="shared" si="236"/>
        <v>0.67449664429530198</v>
      </c>
      <c r="Z1371" t="s">
        <v>2137</v>
      </c>
      <c r="AA1371" t="e">
        <f>#REF!</f>
        <v>#REF!</v>
      </c>
      <c r="AD1371" s="35">
        <v>50</v>
      </c>
      <c r="AE1371" s="37">
        <v>21</v>
      </c>
      <c r="AF1371" s="37">
        <v>20</v>
      </c>
      <c r="AG1371" s="41">
        <v>14350</v>
      </c>
      <c r="AH1371" s="41">
        <f t="shared" si="237"/>
        <v>50021</v>
      </c>
      <c r="AI1371" s="11" t="s">
        <v>918</v>
      </c>
    </row>
    <row r="1372" spans="1:35" hidden="1" outlineLevel="1">
      <c r="A1372" t="s">
        <v>2777</v>
      </c>
      <c r="B1372" s="11" t="s">
        <v>759</v>
      </c>
      <c r="E1372" s="1">
        <v>1871</v>
      </c>
      <c r="F1372" s="1">
        <v>1064</v>
      </c>
      <c r="G1372" s="1">
        <v>1055</v>
      </c>
      <c r="H1372" s="2"/>
      <c r="I1372" s="2">
        <f t="shared" si="236"/>
        <v>0.5638695884553715</v>
      </c>
      <c r="Z1372" t="s">
        <v>2137</v>
      </c>
      <c r="AA1372" t="e">
        <f>#REF!</f>
        <v>#REF!</v>
      </c>
      <c r="AD1372" s="35">
        <v>50</v>
      </c>
      <c r="AE1372" s="37">
        <v>21</v>
      </c>
      <c r="AF1372" s="37">
        <v>25</v>
      </c>
      <c r="AG1372" s="41">
        <v>14500</v>
      </c>
      <c r="AH1372" s="41">
        <f t="shared" si="237"/>
        <v>50021</v>
      </c>
      <c r="AI1372" s="11" t="s">
        <v>918</v>
      </c>
    </row>
    <row r="1373" spans="1:35" hidden="1" outlineLevel="1">
      <c r="A1373" t="s">
        <v>2</v>
      </c>
      <c r="B1373" s="11" t="s">
        <v>759</v>
      </c>
      <c r="E1373" s="1">
        <v>11395</v>
      </c>
      <c r="F1373" s="1">
        <v>6510</v>
      </c>
      <c r="G1373" s="1">
        <v>6499</v>
      </c>
      <c r="H1373" s="2"/>
      <c r="I1373" s="2">
        <f t="shared" si="236"/>
        <v>0.57033786748573934</v>
      </c>
      <c r="Z1373" t="s">
        <v>460</v>
      </c>
      <c r="AA1373" t="e">
        <f>#REF!</f>
        <v>#REF!</v>
      </c>
      <c r="AD1373" s="35">
        <v>50</v>
      </c>
      <c r="AE1373" s="37">
        <v>7</v>
      </c>
      <c r="AF1373" s="37">
        <v>25</v>
      </c>
      <c r="AG1373" s="41">
        <v>14875</v>
      </c>
      <c r="AH1373" s="41">
        <f t="shared" si="237"/>
        <v>50007</v>
      </c>
      <c r="AI1373" s="11" t="s">
        <v>918</v>
      </c>
    </row>
    <row r="1374" spans="1:35" hidden="1" outlineLevel="1">
      <c r="A1374" t="s">
        <v>3</v>
      </c>
      <c r="B1374" s="11" t="s">
        <v>759</v>
      </c>
      <c r="E1374" s="1">
        <v>749</v>
      </c>
      <c r="F1374" s="1">
        <v>528</v>
      </c>
      <c r="G1374" s="1">
        <v>512</v>
      </c>
      <c r="H1374" s="2"/>
      <c r="I1374" s="2">
        <f t="shared" si="236"/>
        <v>0.68357810413885178</v>
      </c>
      <c r="Z1374" t="s">
        <v>2532</v>
      </c>
      <c r="AA1374" t="e">
        <f>#REF!</f>
        <v>#REF!</v>
      </c>
      <c r="AD1374" s="35">
        <v>50</v>
      </c>
      <c r="AE1374" s="37">
        <v>9</v>
      </c>
      <c r="AF1374" s="37">
        <v>35</v>
      </c>
      <c r="AG1374" s="41">
        <v>15250</v>
      </c>
      <c r="AH1374" s="41">
        <f t="shared" si="237"/>
        <v>50009</v>
      </c>
      <c r="AI1374" s="11" t="s">
        <v>918</v>
      </c>
    </row>
    <row r="1375" spans="1:35" hidden="1" outlineLevel="1">
      <c r="A1375" t="s">
        <v>305</v>
      </c>
      <c r="B1375" s="11" t="s">
        <v>759</v>
      </c>
      <c r="E1375" s="1">
        <v>1009</v>
      </c>
      <c r="F1375" s="1">
        <v>590</v>
      </c>
      <c r="G1375" s="1">
        <v>587</v>
      </c>
      <c r="H1375" s="2"/>
      <c r="I1375" s="2">
        <f t="shared" si="236"/>
        <v>0.58176412289395441</v>
      </c>
      <c r="Z1375" t="s">
        <v>2585</v>
      </c>
      <c r="AA1375" t="e">
        <f>#REF!</f>
        <v>#REF!</v>
      </c>
      <c r="AD1375" s="35">
        <v>50</v>
      </c>
      <c r="AE1375" s="37">
        <v>17</v>
      </c>
      <c r="AF1375" s="37">
        <v>25</v>
      </c>
      <c r="AG1375" s="41">
        <v>15700</v>
      </c>
      <c r="AH1375" s="41">
        <f t="shared" si="237"/>
        <v>50017</v>
      </c>
      <c r="AI1375" s="11" t="s">
        <v>918</v>
      </c>
    </row>
    <row r="1376" spans="1:35" hidden="1" outlineLevel="1">
      <c r="A1376" t="s">
        <v>811</v>
      </c>
      <c r="B1376" s="11" t="s">
        <v>759</v>
      </c>
      <c r="E1376" s="1">
        <v>932</v>
      </c>
      <c r="F1376" s="1">
        <v>653</v>
      </c>
      <c r="G1376" s="1">
        <v>648</v>
      </c>
      <c r="H1376" s="2"/>
      <c r="I1376" s="2">
        <f t="shared" si="236"/>
        <v>0.69527896995708149</v>
      </c>
      <c r="Z1376" t="s">
        <v>2010</v>
      </c>
      <c r="AA1376" t="e">
        <f>#REF!</f>
        <v>#REF!</v>
      </c>
      <c r="AD1376" s="35">
        <v>50</v>
      </c>
      <c r="AE1376" s="37">
        <v>1</v>
      </c>
      <c r="AF1376" s="37">
        <v>20</v>
      </c>
      <c r="AG1376" s="41">
        <v>16000</v>
      </c>
      <c r="AH1376" s="41">
        <f t="shared" si="237"/>
        <v>50001</v>
      </c>
      <c r="AI1376" s="11" t="s">
        <v>918</v>
      </c>
    </row>
    <row r="1377" spans="1:35" hidden="1" outlineLevel="1">
      <c r="A1377" t="s">
        <v>925</v>
      </c>
      <c r="B1377" s="11" t="s">
        <v>759</v>
      </c>
      <c r="E1377" s="1">
        <v>612</v>
      </c>
      <c r="F1377" s="1">
        <v>365</v>
      </c>
      <c r="G1377" s="1">
        <v>356</v>
      </c>
      <c r="H1377" s="2"/>
      <c r="I1377" s="2">
        <f t="shared" si="236"/>
        <v>0.5816993464052288</v>
      </c>
      <c r="Z1377" t="s">
        <v>2577</v>
      </c>
      <c r="AA1377" t="e">
        <f>#REF!</f>
        <v>#REF!</v>
      </c>
      <c r="AD1377" s="35">
        <v>50</v>
      </c>
      <c r="AE1377" s="37">
        <v>19</v>
      </c>
      <c r="AF1377" s="37">
        <v>25</v>
      </c>
      <c r="AG1377" s="41">
        <v>16150</v>
      </c>
      <c r="AH1377" s="41">
        <f t="shared" si="237"/>
        <v>50019</v>
      </c>
      <c r="AI1377" s="11" t="s">
        <v>918</v>
      </c>
    </row>
    <row r="1378" spans="1:35" hidden="1" outlineLevel="1">
      <c r="A1378" t="s">
        <v>2424</v>
      </c>
      <c r="B1378" s="11" t="s">
        <v>759</v>
      </c>
      <c r="E1378" s="1">
        <v>816</v>
      </c>
      <c r="F1378" s="1">
        <v>610</v>
      </c>
      <c r="G1378" s="1">
        <v>606</v>
      </c>
      <c r="H1378" s="2"/>
      <c r="I1378" s="2">
        <f t="shared" si="236"/>
        <v>0.74264705882352944</v>
      </c>
      <c r="Z1378" t="s">
        <v>2577</v>
      </c>
      <c r="AA1378" t="e">
        <f>#REF!</f>
        <v>#REF!</v>
      </c>
      <c r="AD1378" s="35">
        <v>50</v>
      </c>
      <c r="AE1378" s="37">
        <v>19</v>
      </c>
      <c r="AF1378" s="37">
        <v>30</v>
      </c>
      <c r="AG1378" s="41">
        <v>16300</v>
      </c>
      <c r="AH1378" s="41">
        <f t="shared" si="237"/>
        <v>50019</v>
      </c>
      <c r="AI1378" s="11" t="s">
        <v>918</v>
      </c>
    </row>
    <row r="1379" spans="1:35" hidden="1" outlineLevel="1">
      <c r="A1379" t="s">
        <v>1905</v>
      </c>
      <c r="B1379" s="11" t="s">
        <v>759</v>
      </c>
      <c r="E1379" s="1">
        <v>940</v>
      </c>
      <c r="F1379" s="1">
        <v>676</v>
      </c>
      <c r="G1379" s="1">
        <v>663</v>
      </c>
      <c r="H1379" s="2"/>
      <c r="I1379" s="2">
        <f t="shared" si="236"/>
        <v>0.7053191489361702</v>
      </c>
      <c r="Z1379" t="s">
        <v>2137</v>
      </c>
      <c r="AA1379" t="e">
        <f>#REF!</f>
        <v>#REF!</v>
      </c>
      <c r="AD1379" s="35">
        <v>50</v>
      </c>
      <c r="AE1379" s="37">
        <v>21</v>
      </c>
      <c r="AF1379" s="37">
        <v>30</v>
      </c>
      <c r="AG1379" s="41">
        <v>16825</v>
      </c>
      <c r="AH1379" s="41">
        <f t="shared" si="237"/>
        <v>50021</v>
      </c>
      <c r="AI1379" s="11" t="s">
        <v>918</v>
      </c>
    </row>
    <row r="1380" spans="1:35" hidden="1" outlineLevel="1">
      <c r="A1380" t="s">
        <v>1069</v>
      </c>
      <c r="B1380" s="11" t="s">
        <v>759</v>
      </c>
      <c r="E1380" s="1">
        <v>1666</v>
      </c>
      <c r="F1380" s="1">
        <v>1131</v>
      </c>
      <c r="G1380" s="1">
        <v>1116</v>
      </c>
      <c r="H1380" s="2"/>
      <c r="I1380" s="2">
        <f t="shared" si="236"/>
        <v>0.66986794717887155</v>
      </c>
      <c r="Z1380" t="s">
        <v>2936</v>
      </c>
      <c r="AA1380" t="e">
        <f>#REF!</f>
        <v>#REF!</v>
      </c>
      <c r="AD1380" s="35">
        <v>50</v>
      </c>
      <c r="AE1380" s="37">
        <v>5</v>
      </c>
      <c r="AF1380" s="37">
        <v>15</v>
      </c>
      <c r="AG1380" s="41">
        <v>17125</v>
      </c>
      <c r="AH1380" s="41">
        <f t="shared" si="237"/>
        <v>50005</v>
      </c>
      <c r="AI1380" s="11" t="s">
        <v>918</v>
      </c>
    </row>
    <row r="1381" spans="1:35" hidden="1" outlineLevel="1">
      <c r="A1381" t="s">
        <v>552</v>
      </c>
      <c r="B1381" s="11" t="s">
        <v>759</v>
      </c>
      <c r="E1381" s="1">
        <v>3085</v>
      </c>
      <c r="F1381" s="1">
        <v>1837</v>
      </c>
      <c r="G1381" s="1">
        <v>1821</v>
      </c>
      <c r="H1381" s="2"/>
      <c r="I1381" s="2">
        <f t="shared" si="236"/>
        <v>0.59027552674230144</v>
      </c>
      <c r="Z1381" t="s">
        <v>2577</v>
      </c>
      <c r="AA1381" t="e">
        <f>#REF!</f>
        <v>#REF!</v>
      </c>
      <c r="AD1381" s="35">
        <v>50</v>
      </c>
      <c r="AE1381" s="37">
        <v>19</v>
      </c>
      <c r="AF1381" s="37">
        <v>35</v>
      </c>
      <c r="AG1381" s="41">
        <v>17350</v>
      </c>
      <c r="AH1381" s="41">
        <f t="shared" si="237"/>
        <v>50019</v>
      </c>
      <c r="AI1381" s="11" t="s">
        <v>918</v>
      </c>
    </row>
    <row r="1382" spans="1:35" hidden="1" outlineLevel="1">
      <c r="A1382" t="s">
        <v>1416</v>
      </c>
      <c r="B1382" s="11" t="s">
        <v>759</v>
      </c>
      <c r="E1382" s="1">
        <v>1794</v>
      </c>
      <c r="F1382" s="1">
        <v>1026</v>
      </c>
      <c r="G1382" s="1">
        <v>1015</v>
      </c>
      <c r="H1382" s="2"/>
      <c r="I1382" s="2">
        <f t="shared" si="236"/>
        <v>0.56577480490523968</v>
      </c>
      <c r="Z1382" t="s">
        <v>2011</v>
      </c>
      <c r="AA1382" t="e">
        <f>#REF!</f>
        <v>#REF!</v>
      </c>
      <c r="AD1382" s="35">
        <v>50</v>
      </c>
      <c r="AE1382" s="37">
        <v>3</v>
      </c>
      <c r="AF1382" s="37">
        <v>15</v>
      </c>
      <c r="AG1382" s="41">
        <v>17725</v>
      </c>
      <c r="AH1382" s="41">
        <f t="shared" si="237"/>
        <v>50003</v>
      </c>
      <c r="AI1382" s="11" t="s">
        <v>918</v>
      </c>
    </row>
    <row r="1383" spans="1:35" hidden="1" outlineLevel="1">
      <c r="A1383" t="s">
        <v>566</v>
      </c>
      <c r="B1383" s="11" t="s">
        <v>759</v>
      </c>
      <c r="E1383" s="1">
        <v>928</v>
      </c>
      <c r="F1383" s="1">
        <v>579</v>
      </c>
      <c r="G1383" s="1">
        <v>564</v>
      </c>
      <c r="H1383" s="2"/>
      <c r="I1383" s="2">
        <f t="shared" si="236"/>
        <v>0.60775862068965514</v>
      </c>
      <c r="Z1383" t="s">
        <v>683</v>
      </c>
      <c r="AA1383" t="e">
        <f>#REF!</f>
        <v>#REF!</v>
      </c>
      <c r="AD1383" s="35">
        <v>50</v>
      </c>
      <c r="AE1383" s="37">
        <v>25</v>
      </c>
      <c r="AF1383" s="37">
        <v>20</v>
      </c>
      <c r="AG1383" s="41">
        <v>17875</v>
      </c>
      <c r="AH1383" s="41">
        <f t="shared" si="237"/>
        <v>50025</v>
      </c>
      <c r="AI1383" s="11" t="s">
        <v>918</v>
      </c>
    </row>
    <row r="1384" spans="1:35" hidden="1" outlineLevel="1">
      <c r="A1384" t="s">
        <v>831</v>
      </c>
      <c r="B1384" s="11" t="s">
        <v>759</v>
      </c>
      <c r="E1384" s="1">
        <v>1441</v>
      </c>
      <c r="F1384" s="1">
        <v>937</v>
      </c>
      <c r="G1384" s="1">
        <v>930</v>
      </c>
      <c r="H1384" s="2"/>
      <c r="I1384" s="2">
        <f t="shared" si="236"/>
        <v>0.64538514920194312</v>
      </c>
      <c r="Z1384" t="s">
        <v>683</v>
      </c>
      <c r="AA1384" t="e">
        <f>#REF!</f>
        <v>#REF!</v>
      </c>
      <c r="AD1384" s="35">
        <v>50</v>
      </c>
      <c r="AE1384" s="37">
        <v>25</v>
      </c>
      <c r="AF1384" s="37">
        <v>25</v>
      </c>
      <c r="AG1384" s="41">
        <v>18325</v>
      </c>
      <c r="AH1384" s="41">
        <f t="shared" si="237"/>
        <v>50025</v>
      </c>
      <c r="AI1384" s="11" t="s">
        <v>918</v>
      </c>
    </row>
    <row r="1385" spans="1:35" hidden="1" outlineLevel="1">
      <c r="A1385" t="s">
        <v>232</v>
      </c>
      <c r="B1385" s="11" t="s">
        <v>759</v>
      </c>
      <c r="E1385" s="1">
        <v>934</v>
      </c>
      <c r="F1385" s="1">
        <v>632</v>
      </c>
      <c r="G1385" s="1">
        <v>628</v>
      </c>
      <c r="H1385" s="2"/>
      <c r="I1385" s="2">
        <f t="shared" si="236"/>
        <v>0.6723768736616702</v>
      </c>
      <c r="Z1385" t="s">
        <v>2321</v>
      </c>
      <c r="AA1385" t="e">
        <f>#REF!</f>
        <v>#REF!</v>
      </c>
      <c r="AD1385" s="35">
        <v>50</v>
      </c>
      <c r="AE1385" s="37">
        <v>23</v>
      </c>
      <c r="AF1385" s="37">
        <v>30</v>
      </c>
      <c r="AG1385" s="41">
        <v>18550</v>
      </c>
      <c r="AH1385" s="41">
        <f t="shared" si="237"/>
        <v>50023</v>
      </c>
      <c r="AI1385" s="11" t="s">
        <v>918</v>
      </c>
    </row>
    <row r="1386" spans="1:35" hidden="1" outlineLevel="1">
      <c r="A1386" t="s">
        <v>703</v>
      </c>
      <c r="B1386" s="11" t="s">
        <v>759</v>
      </c>
      <c r="E1386" s="1">
        <v>202</v>
      </c>
      <c r="F1386" s="1">
        <v>151</v>
      </c>
      <c r="G1386" s="1">
        <v>148</v>
      </c>
      <c r="H1386" s="2"/>
      <c r="I1386" s="2">
        <f t="shared" si="236"/>
        <v>0.73267326732673266</v>
      </c>
      <c r="Z1386" t="s">
        <v>2532</v>
      </c>
      <c r="AA1386" t="e">
        <f>#REF!</f>
        <v>#REF!</v>
      </c>
      <c r="AD1386" s="35">
        <v>50</v>
      </c>
      <c r="AE1386" s="37">
        <v>9</v>
      </c>
      <c r="AF1386" s="37">
        <v>40</v>
      </c>
      <c r="AG1386" s="41">
        <v>21250</v>
      </c>
      <c r="AH1386" s="41">
        <f t="shared" si="237"/>
        <v>50009</v>
      </c>
      <c r="AI1386" s="11" t="s">
        <v>918</v>
      </c>
    </row>
    <row r="1387" spans="1:35" hidden="1" outlineLevel="1">
      <c r="A1387" t="s">
        <v>553</v>
      </c>
      <c r="B1387" s="11" t="s">
        <v>759</v>
      </c>
      <c r="E1387" s="1">
        <v>2097</v>
      </c>
      <c r="F1387" s="1">
        <v>1453</v>
      </c>
      <c r="G1387" s="1">
        <v>1451</v>
      </c>
      <c r="H1387" s="2"/>
      <c r="I1387" s="2">
        <f t="shared" si="236"/>
        <v>0.6919408679065332</v>
      </c>
      <c r="Z1387" t="s">
        <v>2321</v>
      </c>
      <c r="AA1387" t="e">
        <f>#REF!</f>
        <v>#REF!</v>
      </c>
      <c r="AD1387" s="35">
        <v>50</v>
      </c>
      <c r="AE1387" s="37">
        <v>23</v>
      </c>
      <c r="AF1387" s="37">
        <v>35</v>
      </c>
      <c r="AG1387" s="41">
        <v>21925</v>
      </c>
      <c r="AH1387" s="41">
        <f t="shared" si="237"/>
        <v>50023</v>
      </c>
      <c r="AI1387" s="11" t="s">
        <v>918</v>
      </c>
    </row>
    <row r="1388" spans="1:35" hidden="1" outlineLevel="1">
      <c r="A1388" t="s">
        <v>567</v>
      </c>
      <c r="B1388" s="11" t="s">
        <v>759</v>
      </c>
      <c r="E1388" s="1">
        <v>795</v>
      </c>
      <c r="F1388" s="1">
        <v>407</v>
      </c>
      <c r="G1388" s="1">
        <v>406</v>
      </c>
      <c r="H1388" s="2"/>
      <c r="I1388" s="2">
        <f t="shared" si="236"/>
        <v>0.51069182389937107</v>
      </c>
      <c r="Z1388" t="s">
        <v>1687</v>
      </c>
      <c r="AA1388" t="e">
        <f>#REF!</f>
        <v>#REF!</v>
      </c>
      <c r="AD1388" s="35">
        <v>50</v>
      </c>
      <c r="AE1388" s="37">
        <v>15</v>
      </c>
      <c r="AF1388" s="37">
        <v>15</v>
      </c>
      <c r="AG1388" s="41">
        <v>23500</v>
      </c>
      <c r="AH1388" s="41">
        <f t="shared" si="237"/>
        <v>50015</v>
      </c>
      <c r="AI1388" s="11" t="s">
        <v>918</v>
      </c>
    </row>
    <row r="1389" spans="1:35" hidden="1" outlineLevel="1">
      <c r="A1389" t="s">
        <v>2146</v>
      </c>
      <c r="B1389" s="11" t="s">
        <v>759</v>
      </c>
      <c r="E1389" s="1">
        <v>622</v>
      </c>
      <c r="F1389" s="1">
        <v>422</v>
      </c>
      <c r="G1389" s="1">
        <v>416</v>
      </c>
      <c r="H1389" s="2"/>
      <c r="I1389" s="2">
        <f t="shared" si="236"/>
        <v>0.6688102893890675</v>
      </c>
      <c r="Z1389" t="s">
        <v>1687</v>
      </c>
      <c r="AA1389" t="e">
        <f>#REF!</f>
        <v>#REF!</v>
      </c>
      <c r="AD1389" s="35">
        <v>50</v>
      </c>
      <c r="AE1389" s="37">
        <v>15</v>
      </c>
      <c r="AF1389" s="37">
        <v>20</v>
      </c>
      <c r="AG1389" s="41">
        <v>23725</v>
      </c>
      <c r="AH1389" s="41">
        <f t="shared" si="237"/>
        <v>50015</v>
      </c>
      <c r="AI1389" s="11" t="s">
        <v>918</v>
      </c>
    </row>
    <row r="1390" spans="1:35" hidden="1" outlineLevel="1">
      <c r="A1390" t="s">
        <v>568</v>
      </c>
      <c r="B1390" s="11" t="s">
        <v>759</v>
      </c>
      <c r="E1390" s="1">
        <v>1602</v>
      </c>
      <c r="F1390" s="1">
        <v>966</v>
      </c>
      <c r="G1390" s="1">
        <v>932</v>
      </c>
      <c r="H1390" s="2"/>
      <c r="I1390" s="2">
        <f t="shared" si="236"/>
        <v>0.58177278401997501</v>
      </c>
      <c r="Z1390" t="s">
        <v>2014</v>
      </c>
      <c r="AA1390" t="e">
        <f>#REF!</f>
        <v>#REF!</v>
      </c>
      <c r="AD1390" s="35">
        <v>50</v>
      </c>
      <c r="AE1390" s="37">
        <v>11</v>
      </c>
      <c r="AF1390" s="37">
        <v>20</v>
      </c>
      <c r="AG1390" s="41">
        <v>23875</v>
      </c>
      <c r="AH1390" s="41">
        <f t="shared" si="237"/>
        <v>50011</v>
      </c>
      <c r="AI1390" s="11" t="s">
        <v>918</v>
      </c>
    </row>
    <row r="1391" spans="1:35" hidden="1" outlineLevel="1">
      <c r="A1391" t="s">
        <v>2532</v>
      </c>
      <c r="B1391" s="11" t="s">
        <v>759</v>
      </c>
      <c r="E1391" s="1">
        <v>14664</v>
      </c>
      <c r="F1391" s="1">
        <v>8094</v>
      </c>
      <c r="G1391" s="1">
        <v>9016</v>
      </c>
      <c r="H1391" s="2"/>
      <c r="I1391" s="2">
        <f t="shared" si="236"/>
        <v>0.61483906164757229</v>
      </c>
      <c r="Z1391" t="s">
        <v>460</v>
      </c>
      <c r="AA1391" t="e">
        <f>#REF!</f>
        <v>#REF!</v>
      </c>
      <c r="AD1391" s="35">
        <v>50</v>
      </c>
      <c r="AE1391" s="37">
        <v>7</v>
      </c>
      <c r="AF1391" s="37">
        <v>30</v>
      </c>
      <c r="AG1391" s="41">
        <v>24175</v>
      </c>
      <c r="AH1391" s="41">
        <f t="shared" si="237"/>
        <v>50007</v>
      </c>
      <c r="AI1391" s="11" t="s">
        <v>918</v>
      </c>
    </row>
    <row r="1392" spans="1:35" hidden="1" outlineLevel="1">
      <c r="A1392" t="s">
        <v>230</v>
      </c>
      <c r="B1392" s="11" t="s">
        <v>759</v>
      </c>
      <c r="E1392" s="1">
        <v>1937</v>
      </c>
      <c r="F1392" s="1">
        <v>1021</v>
      </c>
      <c r="G1392" s="1">
        <v>1011</v>
      </c>
      <c r="H1392" s="2"/>
      <c r="I1392" s="2">
        <f t="shared" si="236"/>
        <v>0.52194114610221998</v>
      </c>
      <c r="Z1392" t="s">
        <v>2137</v>
      </c>
      <c r="AA1392" t="e">
        <f>#REF!</f>
        <v>#REF!</v>
      </c>
      <c r="AD1392" s="35">
        <v>50</v>
      </c>
      <c r="AE1392" s="37">
        <v>21</v>
      </c>
      <c r="AF1392" s="37">
        <v>35</v>
      </c>
      <c r="AG1392" s="41">
        <v>25375</v>
      </c>
      <c r="AH1392" s="41">
        <f t="shared" si="237"/>
        <v>50021</v>
      </c>
      <c r="AI1392" s="11" t="s">
        <v>918</v>
      </c>
    </row>
    <row r="1393" spans="1:35" hidden="1" outlineLevel="1">
      <c r="A1393" t="s">
        <v>1054</v>
      </c>
      <c r="B1393" s="11" t="s">
        <v>759</v>
      </c>
      <c r="E1393" s="1">
        <v>2724</v>
      </c>
      <c r="F1393" s="1">
        <v>1732</v>
      </c>
      <c r="G1393" s="1">
        <v>1724</v>
      </c>
      <c r="H1393" s="2"/>
      <c r="I1393" s="2">
        <f t="shared" si="236"/>
        <v>0.63289280469897213</v>
      </c>
      <c r="Z1393" t="s">
        <v>2014</v>
      </c>
      <c r="AA1393" t="e">
        <f>#REF!</f>
        <v>#REF!</v>
      </c>
      <c r="AD1393" s="35">
        <v>50</v>
      </c>
      <c r="AE1393" s="37">
        <v>11</v>
      </c>
      <c r="AF1393" s="37">
        <v>25</v>
      </c>
      <c r="AG1393" s="41">
        <v>24925</v>
      </c>
      <c r="AH1393" s="41">
        <f t="shared" si="237"/>
        <v>50011</v>
      </c>
      <c r="AI1393" s="11" t="s">
        <v>918</v>
      </c>
    </row>
    <row r="1394" spans="1:35" hidden="1" outlineLevel="1">
      <c r="A1394" t="s">
        <v>2401</v>
      </c>
      <c r="B1394" s="11" t="s">
        <v>759</v>
      </c>
      <c r="E1394" s="1">
        <v>1272</v>
      </c>
      <c r="F1394" s="1">
        <v>854</v>
      </c>
      <c r="G1394" s="1">
        <v>848</v>
      </c>
      <c r="H1394" s="2"/>
      <c r="I1394" s="2">
        <f t="shared" si="236"/>
        <v>0.66666666666666663</v>
      </c>
      <c r="Z1394" t="s">
        <v>2014</v>
      </c>
      <c r="AA1394" t="e">
        <f>#REF!</f>
        <v>#REF!</v>
      </c>
      <c r="AD1394" s="35">
        <v>50</v>
      </c>
      <c r="AE1394" s="37">
        <v>11</v>
      </c>
      <c r="AF1394" s="37">
        <v>30</v>
      </c>
      <c r="AG1394" s="41">
        <v>25225</v>
      </c>
      <c r="AH1394" s="41">
        <f t="shared" si="237"/>
        <v>50011</v>
      </c>
      <c r="AI1394" s="11" t="s">
        <v>918</v>
      </c>
    </row>
    <row r="1395" spans="1:35" hidden="1" outlineLevel="1">
      <c r="A1395" t="s">
        <v>66</v>
      </c>
      <c r="B1395" s="11" t="s">
        <v>759</v>
      </c>
      <c r="E1395" s="1">
        <v>735</v>
      </c>
      <c r="F1395" s="1">
        <v>462</v>
      </c>
      <c r="G1395" s="1">
        <v>456</v>
      </c>
      <c r="H1395" s="2"/>
      <c r="I1395" s="2">
        <f t="shared" si="236"/>
        <v>0.62040816326530612</v>
      </c>
      <c r="Z1395" t="s">
        <v>2585</v>
      </c>
      <c r="AA1395" t="e">
        <f>#REF!</f>
        <v>#REF!</v>
      </c>
      <c r="AD1395" s="35">
        <v>50</v>
      </c>
      <c r="AE1395" s="37">
        <v>17</v>
      </c>
      <c r="AF1395" s="37">
        <v>30</v>
      </c>
      <c r="AG1395" s="41">
        <v>25675</v>
      </c>
      <c r="AH1395" s="41">
        <f t="shared" si="237"/>
        <v>50017</v>
      </c>
      <c r="AI1395" s="11" t="s">
        <v>918</v>
      </c>
    </row>
    <row r="1396" spans="1:35" hidden="1" outlineLevel="1">
      <c r="A1396" t="s">
        <v>422</v>
      </c>
      <c r="B1396" s="11" t="s">
        <v>759</v>
      </c>
      <c r="E1396" s="1">
        <v>982</v>
      </c>
      <c r="F1396" s="1">
        <v>631</v>
      </c>
      <c r="G1396" s="1">
        <v>625</v>
      </c>
      <c r="H1396" s="2"/>
      <c r="I1396" s="2">
        <f t="shared" si="236"/>
        <v>0.63645621181262724</v>
      </c>
      <c r="Z1396" t="s">
        <v>2321</v>
      </c>
      <c r="AA1396" t="e">
        <f>#REF!</f>
        <v>#REF!</v>
      </c>
      <c r="AD1396" s="35">
        <v>50</v>
      </c>
      <c r="AE1396" s="37">
        <v>23</v>
      </c>
      <c r="AF1396" s="37">
        <v>40</v>
      </c>
      <c r="AG1396" s="41">
        <v>25825</v>
      </c>
      <c r="AH1396" s="41">
        <f t="shared" si="237"/>
        <v>50023</v>
      </c>
      <c r="AI1396" s="11" t="s">
        <v>918</v>
      </c>
    </row>
    <row r="1397" spans="1:35" hidden="1" outlineLevel="1">
      <c r="A1397" t="s">
        <v>250</v>
      </c>
      <c r="B1397" s="11" t="s">
        <v>759</v>
      </c>
      <c r="E1397" s="1">
        <v>1953</v>
      </c>
      <c r="F1397" s="1">
        <v>1376</v>
      </c>
      <c r="G1397" s="1">
        <v>1361</v>
      </c>
      <c r="H1397" s="2"/>
      <c r="I1397" s="2">
        <f t="shared" si="236"/>
        <v>0.6968766001024066</v>
      </c>
      <c r="Z1397" t="s">
        <v>2010</v>
      </c>
      <c r="AA1397" t="e">
        <f>#REF!</f>
        <v>#REF!</v>
      </c>
      <c r="AD1397" s="35">
        <v>50</v>
      </c>
      <c r="AE1397" s="37">
        <v>1</v>
      </c>
      <c r="AF1397" s="37">
        <v>25</v>
      </c>
      <c r="AG1397" s="41">
        <v>26275</v>
      </c>
      <c r="AH1397" s="41">
        <f t="shared" si="237"/>
        <v>50001</v>
      </c>
      <c r="AI1397" s="11" t="s">
        <v>918</v>
      </c>
    </row>
    <row r="1398" spans="1:35" hidden="1" outlineLevel="1">
      <c r="A1398" t="s">
        <v>1561</v>
      </c>
      <c r="B1398" s="11" t="s">
        <v>759</v>
      </c>
      <c r="E1398" s="1">
        <v>765</v>
      </c>
      <c r="F1398" s="1">
        <v>518</v>
      </c>
      <c r="G1398" s="1">
        <v>516</v>
      </c>
      <c r="H1398" s="2"/>
      <c r="I1398" s="2">
        <f t="shared" si="236"/>
        <v>0.67450980392156867</v>
      </c>
      <c r="Z1398" t="s">
        <v>2014</v>
      </c>
      <c r="AA1398" t="e">
        <f>#REF!</f>
        <v>#REF!</v>
      </c>
      <c r="AD1398" s="35">
        <v>50</v>
      </c>
      <c r="AE1398" s="37">
        <v>11</v>
      </c>
      <c r="AF1398" s="37">
        <v>35</v>
      </c>
      <c r="AG1398" s="41">
        <v>26500</v>
      </c>
      <c r="AH1398" s="41">
        <f t="shared" si="237"/>
        <v>50011</v>
      </c>
      <c r="AI1398" s="11" t="s">
        <v>918</v>
      </c>
    </row>
    <row r="1399" spans="1:35" hidden="1" outlineLevel="1">
      <c r="A1399" t="s">
        <v>2014</v>
      </c>
      <c r="B1399" s="11" t="s">
        <v>759</v>
      </c>
      <c r="E1399" s="1">
        <v>818</v>
      </c>
      <c r="F1399" s="1">
        <v>509</v>
      </c>
      <c r="G1399" s="1">
        <v>505</v>
      </c>
      <c r="H1399" s="2"/>
      <c r="I1399" s="2">
        <f t="shared" si="236"/>
        <v>0.61735941320293397</v>
      </c>
      <c r="Z1399" t="s">
        <v>2014</v>
      </c>
      <c r="AA1399" t="e">
        <f>#REF!</f>
        <v>#REF!</v>
      </c>
      <c r="AD1399" s="35">
        <v>50</v>
      </c>
      <c r="AE1399" s="37">
        <v>11</v>
      </c>
      <c r="AF1399" s="37">
        <v>40</v>
      </c>
      <c r="AG1399" s="41">
        <v>27100</v>
      </c>
      <c r="AH1399" s="41">
        <f t="shared" si="237"/>
        <v>50011</v>
      </c>
      <c r="AI1399" s="11" t="s">
        <v>918</v>
      </c>
    </row>
    <row r="1400" spans="1:35" hidden="1" outlineLevel="1">
      <c r="A1400" t="s">
        <v>2755</v>
      </c>
      <c r="B1400" s="11" t="s">
        <v>759</v>
      </c>
      <c r="E1400" s="1">
        <v>3065</v>
      </c>
      <c r="F1400" s="1">
        <v>1861</v>
      </c>
      <c r="G1400" s="1">
        <v>1857</v>
      </c>
      <c r="H1400" s="2"/>
      <c r="I1400" s="2">
        <f t="shared" si="236"/>
        <v>0.60587275693311582</v>
      </c>
      <c r="Z1400" t="s">
        <v>2014</v>
      </c>
      <c r="AA1400" t="e">
        <f>#REF!</f>
        <v>#REF!</v>
      </c>
      <c r="AD1400" s="35">
        <v>50</v>
      </c>
      <c r="AE1400" s="37">
        <v>11</v>
      </c>
      <c r="AF1400" s="37">
        <v>45</v>
      </c>
      <c r="AG1400" s="41">
        <v>27700</v>
      </c>
      <c r="AH1400" s="41">
        <f t="shared" si="237"/>
        <v>50011</v>
      </c>
      <c r="AI1400" s="11" t="s">
        <v>918</v>
      </c>
    </row>
    <row r="1401" spans="1:35" hidden="1" outlineLevel="1">
      <c r="A1401" t="s">
        <v>1562</v>
      </c>
      <c r="B1401" s="11" t="s">
        <v>759</v>
      </c>
      <c r="E1401" s="1">
        <v>732</v>
      </c>
      <c r="F1401" s="1">
        <v>496</v>
      </c>
      <c r="G1401" s="1">
        <v>494</v>
      </c>
      <c r="H1401" s="2"/>
      <c r="I1401" s="2">
        <f t="shared" si="236"/>
        <v>0.67486338797814205</v>
      </c>
      <c r="Z1401" t="s">
        <v>2577</v>
      </c>
      <c r="AA1401" t="e">
        <f>#REF!</f>
        <v>#REF!</v>
      </c>
      <c r="AD1401" s="35">
        <v>50</v>
      </c>
      <c r="AE1401" s="37">
        <v>19</v>
      </c>
      <c r="AF1401" s="37">
        <v>40</v>
      </c>
      <c r="AG1401" s="41">
        <v>28075</v>
      </c>
      <c r="AH1401" s="41">
        <f t="shared" si="237"/>
        <v>50019</v>
      </c>
      <c r="AI1401" s="11" t="s">
        <v>918</v>
      </c>
    </row>
    <row r="1402" spans="1:35" hidden="1" outlineLevel="1">
      <c r="A1402" t="s">
        <v>2403</v>
      </c>
      <c r="B1402" s="11" t="s">
        <v>759</v>
      </c>
      <c r="E1402" s="1">
        <v>206</v>
      </c>
      <c r="F1402" s="1">
        <v>115</v>
      </c>
      <c r="G1402" s="1">
        <v>115</v>
      </c>
      <c r="H1402" s="2"/>
      <c r="I1402" s="2">
        <f t="shared" si="236"/>
        <v>0.55825242718446599</v>
      </c>
      <c r="Z1402" t="s">
        <v>2010</v>
      </c>
      <c r="AA1402" t="e">
        <f>#REF!</f>
        <v>#REF!</v>
      </c>
      <c r="AD1402" s="35">
        <v>50</v>
      </c>
      <c r="AE1402" s="37">
        <v>1</v>
      </c>
      <c r="AF1402" s="37">
        <v>30</v>
      </c>
      <c r="AG1402" s="41">
        <v>28600</v>
      </c>
      <c r="AH1402" s="41">
        <f t="shared" si="237"/>
        <v>50001</v>
      </c>
      <c r="AI1402" s="11" t="s">
        <v>918</v>
      </c>
    </row>
    <row r="1403" spans="1:35" hidden="1" outlineLevel="1">
      <c r="A1403" t="s">
        <v>2153</v>
      </c>
      <c r="B1403" s="11" t="s">
        <v>759</v>
      </c>
      <c r="E1403" s="1">
        <v>483</v>
      </c>
      <c r="F1403" s="1">
        <v>314</v>
      </c>
      <c r="G1403" s="1">
        <v>310</v>
      </c>
      <c r="H1403" s="2"/>
      <c r="I1403" s="2">
        <f t="shared" si="236"/>
        <v>0.64182194616977228</v>
      </c>
      <c r="Z1403" t="s">
        <v>683</v>
      </c>
      <c r="AA1403" t="e">
        <f>#REF!</f>
        <v>#REF!</v>
      </c>
      <c r="AD1403" s="35">
        <v>50</v>
      </c>
      <c r="AE1403" s="37">
        <v>25</v>
      </c>
      <c r="AF1403" s="37">
        <v>30</v>
      </c>
      <c r="AG1403" s="41">
        <v>28900</v>
      </c>
      <c r="AH1403" s="41">
        <f t="shared" si="237"/>
        <v>50025</v>
      </c>
      <c r="AI1403" s="11" t="s">
        <v>918</v>
      </c>
    </row>
    <row r="1404" spans="1:35" hidden="1" outlineLevel="1">
      <c r="A1404" t="s">
        <v>262</v>
      </c>
      <c r="B1404" s="11" t="s">
        <v>759</v>
      </c>
      <c r="E1404" s="1">
        <v>68</v>
      </c>
      <c r="F1404" s="1">
        <v>35</v>
      </c>
      <c r="G1404" s="1">
        <v>35</v>
      </c>
      <c r="H1404" s="2"/>
      <c r="I1404" s="2">
        <f t="shared" si="236"/>
        <v>0.51470588235294112</v>
      </c>
      <c r="Z1404" t="s">
        <v>2532</v>
      </c>
      <c r="AA1404" t="e">
        <f>#REF!</f>
        <v>#REF!</v>
      </c>
      <c r="AD1404" s="35">
        <v>50</v>
      </c>
      <c r="AE1404" s="37">
        <v>9</v>
      </c>
      <c r="AF1404" s="37">
        <v>50</v>
      </c>
      <c r="AG1404" s="41">
        <v>29125</v>
      </c>
      <c r="AH1404" s="41">
        <f t="shared" si="237"/>
        <v>50009</v>
      </c>
      <c r="AI1404" s="11" t="s">
        <v>918</v>
      </c>
    </row>
    <row r="1405" spans="1:35" hidden="1" outlineLevel="1">
      <c r="A1405" t="s">
        <v>461</v>
      </c>
      <c r="B1405" s="11" t="s">
        <v>759</v>
      </c>
      <c r="E1405" s="1">
        <v>1434</v>
      </c>
      <c r="F1405" s="1">
        <v>1058</v>
      </c>
      <c r="G1405" s="1">
        <v>1054</v>
      </c>
      <c r="H1405" s="2"/>
      <c r="I1405" s="2">
        <f t="shared" si="236"/>
        <v>0.73500697350069732</v>
      </c>
      <c r="Z1405" t="s">
        <v>461</v>
      </c>
      <c r="AA1405" t="e">
        <f>#REF!</f>
        <v>#REF!</v>
      </c>
      <c r="AD1405" s="35">
        <v>50</v>
      </c>
      <c r="AE1405" s="37">
        <v>13</v>
      </c>
      <c r="AF1405" s="37">
        <v>10</v>
      </c>
      <c r="AG1405" s="41">
        <v>29275</v>
      </c>
      <c r="AH1405" s="41">
        <f t="shared" si="237"/>
        <v>50013</v>
      </c>
      <c r="AI1405" s="11" t="s">
        <v>918</v>
      </c>
    </row>
    <row r="1406" spans="1:35" hidden="1" outlineLevel="1">
      <c r="A1406" t="s">
        <v>1114</v>
      </c>
      <c r="B1406" s="11" t="s">
        <v>759</v>
      </c>
      <c r="E1406" s="1">
        <v>188</v>
      </c>
      <c r="F1406" s="1">
        <v>132</v>
      </c>
      <c r="G1406" s="1">
        <v>131</v>
      </c>
      <c r="H1406" s="2"/>
      <c r="I1406" s="2">
        <f t="shared" ref="I1406:I1469" si="238">G1406/E1406</f>
        <v>0.69680851063829785</v>
      </c>
      <c r="Z1406" t="s">
        <v>2010</v>
      </c>
      <c r="AA1406" t="e">
        <f>#REF!</f>
        <v>#REF!</v>
      </c>
      <c r="AD1406" s="35">
        <v>50</v>
      </c>
      <c r="AE1406" s="37">
        <v>1</v>
      </c>
      <c r="AF1406" s="37">
        <v>35</v>
      </c>
      <c r="AG1406" s="41">
        <v>29575</v>
      </c>
      <c r="AH1406" s="41">
        <f t="shared" si="237"/>
        <v>50001</v>
      </c>
      <c r="AI1406" s="11" t="s">
        <v>918</v>
      </c>
    </row>
    <row r="1407" spans="1:35" hidden="1" outlineLevel="1">
      <c r="A1407" t="s">
        <v>393</v>
      </c>
      <c r="B1407" s="11" t="s">
        <v>759</v>
      </c>
      <c r="E1407" s="1">
        <v>561</v>
      </c>
      <c r="F1407" s="1">
        <v>376</v>
      </c>
      <c r="G1407" s="1">
        <v>375</v>
      </c>
      <c r="H1407" s="2"/>
      <c r="I1407" s="2">
        <f t="shared" si="238"/>
        <v>0.66844919786096257</v>
      </c>
      <c r="Z1407" t="s">
        <v>2577</v>
      </c>
      <c r="AA1407" t="e">
        <f>#REF!</f>
        <v>#REF!</v>
      </c>
      <c r="AD1407" s="35">
        <v>50</v>
      </c>
      <c r="AE1407" s="37">
        <v>19</v>
      </c>
      <c r="AF1407" s="37">
        <v>45</v>
      </c>
      <c r="AG1407" s="41">
        <v>30175</v>
      </c>
      <c r="AH1407" s="41">
        <f t="shared" si="237"/>
        <v>50019</v>
      </c>
      <c r="AI1407" s="11" t="s">
        <v>918</v>
      </c>
    </row>
    <row r="1408" spans="1:35" hidden="1" outlineLevel="1">
      <c r="A1408" t="s">
        <v>307</v>
      </c>
      <c r="B1408" s="11" t="s">
        <v>759</v>
      </c>
      <c r="E1408" s="1">
        <v>633</v>
      </c>
      <c r="F1408" s="1">
        <v>389</v>
      </c>
      <c r="G1408" s="1">
        <v>387</v>
      </c>
      <c r="H1408" s="2"/>
      <c r="I1408" s="2">
        <f t="shared" si="238"/>
        <v>0.61137440758293837</v>
      </c>
      <c r="Z1408" t="s">
        <v>2936</v>
      </c>
      <c r="AA1408" t="e">
        <f>#REF!</f>
        <v>#REF!</v>
      </c>
      <c r="AD1408" s="35">
        <v>50</v>
      </c>
      <c r="AE1408" s="37">
        <v>5</v>
      </c>
      <c r="AF1408" s="37">
        <v>20</v>
      </c>
      <c r="AG1408" s="41">
        <v>30550</v>
      </c>
      <c r="AH1408" s="41">
        <f t="shared" ref="AH1408:AH1471" si="239">AD1408*1000+AE1408</f>
        <v>50005</v>
      </c>
      <c r="AI1408" s="11" t="s">
        <v>918</v>
      </c>
    </row>
    <row r="1409" spans="1:35" hidden="1" outlineLevel="1">
      <c r="A1409" t="s">
        <v>286</v>
      </c>
      <c r="B1409" s="11" t="s">
        <v>759</v>
      </c>
      <c r="E1409" s="1">
        <v>194</v>
      </c>
      <c r="F1409" s="1">
        <v>116</v>
      </c>
      <c r="G1409" s="1">
        <v>112</v>
      </c>
      <c r="H1409" s="2"/>
      <c r="I1409" s="2">
        <f t="shared" si="238"/>
        <v>0.57731958762886593</v>
      </c>
      <c r="Z1409" t="s">
        <v>2532</v>
      </c>
      <c r="AA1409" t="e">
        <f>#REF!</f>
        <v>#REF!</v>
      </c>
      <c r="AD1409" s="35">
        <v>50</v>
      </c>
      <c r="AE1409" s="37">
        <v>9</v>
      </c>
      <c r="AF1409" s="37">
        <v>55</v>
      </c>
      <c r="AG1409" s="41">
        <v>30775</v>
      </c>
      <c r="AH1409" s="41">
        <f t="shared" si="239"/>
        <v>50009</v>
      </c>
      <c r="AI1409" s="11" t="s">
        <v>918</v>
      </c>
    </row>
    <row r="1410" spans="1:35" hidden="1" outlineLevel="1">
      <c r="A1410" t="s">
        <v>1383</v>
      </c>
      <c r="B1410" s="11" t="s">
        <v>759</v>
      </c>
      <c r="E1410" s="1">
        <v>1615</v>
      </c>
      <c r="F1410" s="1">
        <v>980</v>
      </c>
      <c r="G1410" s="1">
        <v>970</v>
      </c>
      <c r="H1410" s="2"/>
      <c r="I1410" s="2">
        <f t="shared" si="238"/>
        <v>0.60061919504643968</v>
      </c>
      <c r="Z1410" t="s">
        <v>683</v>
      </c>
      <c r="AA1410" t="e">
        <f>#REF!</f>
        <v>#REF!</v>
      </c>
      <c r="AD1410" s="35">
        <v>50</v>
      </c>
      <c r="AE1410" s="37">
        <v>25</v>
      </c>
      <c r="AF1410" s="37">
        <v>35</v>
      </c>
      <c r="AG1410" s="41">
        <v>30925</v>
      </c>
      <c r="AH1410" s="41">
        <f t="shared" si="239"/>
        <v>50025</v>
      </c>
      <c r="AI1410" s="11" t="s">
        <v>918</v>
      </c>
    </row>
    <row r="1411" spans="1:35" hidden="1" outlineLevel="1">
      <c r="A1411" t="s">
        <v>1621</v>
      </c>
      <c r="B1411" s="11" t="s">
        <v>759</v>
      </c>
      <c r="E1411" s="1">
        <v>556</v>
      </c>
      <c r="F1411" s="1">
        <v>338</v>
      </c>
      <c r="G1411" s="1">
        <v>321</v>
      </c>
      <c r="H1411" s="2"/>
      <c r="I1411" s="2">
        <f t="shared" si="238"/>
        <v>0.57733812949640284</v>
      </c>
      <c r="Z1411" t="s">
        <v>683</v>
      </c>
      <c r="AA1411" t="e">
        <f>#REF!</f>
        <v>#REF!</v>
      </c>
      <c r="AD1411" s="35">
        <v>50</v>
      </c>
      <c r="AE1411" s="37">
        <v>25</v>
      </c>
      <c r="AF1411" s="37">
        <v>40</v>
      </c>
      <c r="AG1411" s="41">
        <v>31150</v>
      </c>
      <c r="AH1411" s="41">
        <f t="shared" si="239"/>
        <v>50025</v>
      </c>
      <c r="AI1411" s="11" t="s">
        <v>918</v>
      </c>
    </row>
    <row r="1412" spans="1:35" hidden="1" outlineLevel="1">
      <c r="A1412" t="s">
        <v>2930</v>
      </c>
      <c r="B1412" s="11" t="s">
        <v>759</v>
      </c>
      <c r="E1412" s="1">
        <v>266</v>
      </c>
      <c r="F1412" s="1">
        <v>163</v>
      </c>
      <c r="G1412" s="1">
        <v>161</v>
      </c>
      <c r="H1412" s="2"/>
      <c r="I1412" s="2">
        <f t="shared" si="238"/>
        <v>0.60526315789473684</v>
      </c>
      <c r="Z1412" t="s">
        <v>2010</v>
      </c>
      <c r="AA1412" t="e">
        <f>#REF!</f>
        <v>#REF!</v>
      </c>
      <c r="AD1412" s="35">
        <v>50</v>
      </c>
      <c r="AE1412" s="37">
        <v>1</v>
      </c>
      <c r="AF1412" s="37">
        <v>40</v>
      </c>
      <c r="AG1412" s="41">
        <v>31525</v>
      </c>
      <c r="AH1412" s="41">
        <f t="shared" si="239"/>
        <v>50001</v>
      </c>
      <c r="AI1412" s="11" t="s">
        <v>918</v>
      </c>
    </row>
    <row r="1413" spans="1:35" hidden="1" outlineLevel="1">
      <c r="A1413" t="s">
        <v>932</v>
      </c>
      <c r="B1413" s="11" t="s">
        <v>759</v>
      </c>
      <c r="E1413" s="1">
        <v>2407</v>
      </c>
      <c r="F1413" s="1">
        <v>1336</v>
      </c>
      <c r="G1413" s="1">
        <v>1304</v>
      </c>
      <c r="H1413" s="2"/>
      <c r="I1413" s="2">
        <f t="shared" si="238"/>
        <v>0.54175321977565438</v>
      </c>
      <c r="Z1413" t="s">
        <v>2936</v>
      </c>
      <c r="AA1413" t="e">
        <f>#REF!</f>
        <v>#REF!</v>
      </c>
      <c r="AD1413" s="35">
        <v>50</v>
      </c>
      <c r="AE1413" s="37">
        <v>5</v>
      </c>
      <c r="AF1413" s="37">
        <v>25</v>
      </c>
      <c r="AG1413" s="41">
        <v>31825</v>
      </c>
      <c r="AH1413" s="41">
        <f t="shared" si="239"/>
        <v>50005</v>
      </c>
      <c r="AI1413" s="11" t="s">
        <v>918</v>
      </c>
    </row>
    <row r="1414" spans="1:35" hidden="1" outlineLevel="1">
      <c r="A1414" t="s">
        <v>2159</v>
      </c>
      <c r="B1414" s="11" t="s">
        <v>759</v>
      </c>
      <c r="E1414" s="1">
        <v>7034</v>
      </c>
      <c r="F1414" s="1">
        <v>3791</v>
      </c>
      <c r="G1414" s="1">
        <v>3765</v>
      </c>
      <c r="H1414" s="2"/>
      <c r="I1414" s="2">
        <f t="shared" si="238"/>
        <v>0.53525732158089279</v>
      </c>
      <c r="Z1414" t="s">
        <v>261</v>
      </c>
      <c r="AA1414" t="e">
        <f>#REF!</f>
        <v>#REF!</v>
      </c>
      <c r="AD1414" s="35">
        <v>50</v>
      </c>
      <c r="AE1414" s="37">
        <v>27</v>
      </c>
      <c r="AF1414" s="37">
        <v>40</v>
      </c>
      <c r="AG1414" s="41">
        <v>32275</v>
      </c>
      <c r="AH1414" s="41">
        <f t="shared" si="239"/>
        <v>50027</v>
      </c>
      <c r="AI1414" s="11" t="s">
        <v>918</v>
      </c>
    </row>
    <row r="1415" spans="1:35" hidden="1" outlineLevel="1">
      <c r="A1415" t="s">
        <v>1299</v>
      </c>
      <c r="B1415" s="11" t="s">
        <v>759</v>
      </c>
      <c r="E1415" s="1">
        <v>2520</v>
      </c>
      <c r="F1415" s="1">
        <v>1566</v>
      </c>
      <c r="G1415" s="1">
        <v>1553</v>
      </c>
      <c r="H1415" s="2"/>
      <c r="I1415" s="2">
        <f t="shared" si="238"/>
        <v>0.6162698412698413</v>
      </c>
      <c r="Z1415" t="s">
        <v>261</v>
      </c>
      <c r="AA1415" t="e">
        <f>#REF!</f>
        <v>#REF!</v>
      </c>
      <c r="AD1415" s="35">
        <v>50</v>
      </c>
      <c r="AE1415" s="37">
        <v>27</v>
      </c>
      <c r="AF1415" s="37">
        <v>45</v>
      </c>
      <c r="AG1415" s="41">
        <v>32425</v>
      </c>
      <c r="AH1415" s="41">
        <f t="shared" si="239"/>
        <v>50027</v>
      </c>
      <c r="AI1415" s="11" t="s">
        <v>918</v>
      </c>
    </row>
    <row r="1416" spans="1:35" hidden="1" outlineLevel="1">
      <c r="A1416" t="s">
        <v>581</v>
      </c>
      <c r="B1416" s="11" t="s">
        <v>759</v>
      </c>
      <c r="E1416" s="1">
        <v>1932</v>
      </c>
      <c r="F1416" s="1">
        <v>1123</v>
      </c>
      <c r="G1416" s="1">
        <v>1118</v>
      </c>
      <c r="H1416" s="2"/>
      <c r="I1416" s="2">
        <f t="shared" si="238"/>
        <v>0.57867494824016563</v>
      </c>
      <c r="Z1416" t="s">
        <v>2014</v>
      </c>
      <c r="AA1416" t="e">
        <f>#REF!</f>
        <v>#REF!</v>
      </c>
      <c r="AD1416" s="35">
        <v>50</v>
      </c>
      <c r="AE1416" s="37">
        <v>11</v>
      </c>
      <c r="AF1416" s="37">
        <v>50</v>
      </c>
      <c r="AG1416" s="41">
        <v>33025</v>
      </c>
      <c r="AH1416" s="41">
        <f t="shared" si="239"/>
        <v>50011</v>
      </c>
      <c r="AI1416" s="11" t="s">
        <v>918</v>
      </c>
    </row>
    <row r="1417" spans="1:35" hidden="1" outlineLevel="1">
      <c r="A1417" t="s">
        <v>578</v>
      </c>
      <c r="B1417" s="11" t="s">
        <v>759</v>
      </c>
      <c r="E1417" s="1">
        <v>3220</v>
      </c>
      <c r="F1417" s="1">
        <v>2107</v>
      </c>
      <c r="G1417" s="1">
        <v>2100</v>
      </c>
      <c r="H1417" s="2"/>
      <c r="I1417" s="2">
        <f t="shared" si="238"/>
        <v>0.65217391304347827</v>
      </c>
      <c r="Z1417" t="s">
        <v>460</v>
      </c>
      <c r="AA1417" t="e">
        <f>#REF!</f>
        <v>#REF!</v>
      </c>
      <c r="AD1417" s="35">
        <v>50</v>
      </c>
      <c r="AE1417" s="37">
        <v>7</v>
      </c>
      <c r="AF1417" s="37">
        <v>35</v>
      </c>
      <c r="AG1417" s="41">
        <v>33475</v>
      </c>
      <c r="AH1417" s="41">
        <f t="shared" si="239"/>
        <v>50007</v>
      </c>
      <c r="AI1417" s="11" t="s">
        <v>918</v>
      </c>
    </row>
    <row r="1418" spans="1:35" hidden="1" outlineLevel="1">
      <c r="A1418" t="s">
        <v>554</v>
      </c>
      <c r="B1418" s="11" t="s">
        <v>759</v>
      </c>
      <c r="E1418" s="1">
        <v>427</v>
      </c>
      <c r="F1418" s="1">
        <v>259</v>
      </c>
      <c r="G1418" s="1">
        <v>256</v>
      </c>
      <c r="H1418" s="2"/>
      <c r="I1418" s="2">
        <f t="shared" si="238"/>
        <v>0.59953161592505855</v>
      </c>
      <c r="Z1418" t="s">
        <v>2577</v>
      </c>
      <c r="AA1418" t="e">
        <f>#REF!</f>
        <v>#REF!</v>
      </c>
      <c r="AD1418" s="35">
        <v>50</v>
      </c>
      <c r="AE1418" s="37">
        <v>19</v>
      </c>
      <c r="AF1418" s="37">
        <v>50</v>
      </c>
      <c r="AG1418" s="41">
        <v>33775</v>
      </c>
      <c r="AH1418" s="41">
        <f t="shared" si="239"/>
        <v>50019</v>
      </c>
      <c r="AI1418" s="11" t="s">
        <v>918</v>
      </c>
    </row>
    <row r="1419" spans="1:35" hidden="1" outlineLevel="1">
      <c r="A1419" t="s">
        <v>669</v>
      </c>
      <c r="B1419" s="11" t="s">
        <v>759</v>
      </c>
      <c r="E1419" s="1">
        <v>473</v>
      </c>
      <c r="F1419" s="1">
        <v>278</v>
      </c>
      <c r="G1419" s="1">
        <v>277</v>
      </c>
      <c r="H1419" s="2"/>
      <c r="I1419" s="2">
        <f t="shared" si="238"/>
        <v>0.58562367864693443</v>
      </c>
      <c r="Z1419" t="s">
        <v>2137</v>
      </c>
      <c r="AA1419" t="e">
        <f>#REF!</f>
        <v>#REF!</v>
      </c>
      <c r="AD1419" s="35">
        <v>50</v>
      </c>
      <c r="AE1419" s="37">
        <v>21</v>
      </c>
      <c r="AF1419" s="37">
        <v>40</v>
      </c>
      <c r="AG1419" s="41">
        <v>34450</v>
      </c>
      <c r="AH1419" s="41">
        <f t="shared" si="239"/>
        <v>50021</v>
      </c>
      <c r="AI1419" s="11" t="s">
        <v>918</v>
      </c>
    </row>
    <row r="1420" spans="1:35" hidden="1" outlineLevel="1">
      <c r="A1420" t="s">
        <v>670</v>
      </c>
      <c r="B1420" s="11" t="s">
        <v>759</v>
      </c>
      <c r="E1420" s="1">
        <v>1400</v>
      </c>
      <c r="F1420" s="1">
        <v>995</v>
      </c>
      <c r="G1420" s="1">
        <v>988</v>
      </c>
      <c r="H1420" s="2"/>
      <c r="I1420" s="2">
        <f t="shared" si="238"/>
        <v>0.70571428571428574</v>
      </c>
      <c r="Z1420" t="s">
        <v>460</v>
      </c>
      <c r="AA1420" t="e">
        <f>#REF!</f>
        <v>#REF!</v>
      </c>
      <c r="AD1420" s="35">
        <v>50</v>
      </c>
      <c r="AE1420" s="37">
        <v>7</v>
      </c>
      <c r="AF1420" s="37">
        <v>40</v>
      </c>
      <c r="AG1420" s="41">
        <v>34600</v>
      </c>
      <c r="AH1420" s="41">
        <f t="shared" si="239"/>
        <v>50007</v>
      </c>
      <c r="AI1420" s="11" t="s">
        <v>918</v>
      </c>
    </row>
    <row r="1421" spans="1:35" hidden="1" outlineLevel="1">
      <c r="A1421" t="s">
        <v>450</v>
      </c>
      <c r="B1421" s="11" t="s">
        <v>759</v>
      </c>
      <c r="E1421" s="1">
        <v>2139</v>
      </c>
      <c r="F1421" s="1">
        <v>1297</v>
      </c>
      <c r="G1421" s="1">
        <v>1284</v>
      </c>
      <c r="H1421" s="2"/>
      <c r="I1421" s="2">
        <f t="shared" si="238"/>
        <v>0.60028050490883589</v>
      </c>
      <c r="Z1421" t="s">
        <v>1687</v>
      </c>
      <c r="AA1421" t="e">
        <f>#REF!</f>
        <v>#REF!</v>
      </c>
      <c r="AD1421" s="35">
        <v>50</v>
      </c>
      <c r="AE1421" s="37">
        <v>15</v>
      </c>
      <c r="AF1421" s="37">
        <v>25</v>
      </c>
      <c r="AG1421" s="41">
        <v>35050</v>
      </c>
      <c r="AH1421" s="41">
        <f t="shared" si="239"/>
        <v>50015</v>
      </c>
      <c r="AI1421" s="11" t="s">
        <v>918</v>
      </c>
    </row>
    <row r="1422" spans="1:35" hidden="1" outlineLevel="1">
      <c r="A1422" t="s">
        <v>480</v>
      </c>
      <c r="B1422" s="11" t="s">
        <v>759</v>
      </c>
      <c r="E1422" s="1">
        <v>292</v>
      </c>
      <c r="F1422" s="1">
        <v>181</v>
      </c>
      <c r="G1422" s="1">
        <v>179</v>
      </c>
      <c r="H1422" s="2"/>
      <c r="I1422" s="2">
        <f t="shared" si="238"/>
        <v>0.61301369863013699</v>
      </c>
      <c r="Z1422" t="s">
        <v>2137</v>
      </c>
      <c r="AA1422" t="e">
        <f>#REF!</f>
        <v>#REF!</v>
      </c>
      <c r="AD1422" s="35">
        <v>50</v>
      </c>
      <c r="AE1422" s="37">
        <v>21</v>
      </c>
      <c r="AF1422" s="37">
        <v>45</v>
      </c>
      <c r="AG1422" s="41">
        <v>35425</v>
      </c>
      <c r="AH1422" s="41">
        <f t="shared" si="239"/>
        <v>50021</v>
      </c>
      <c r="AI1422" s="11" t="s">
        <v>918</v>
      </c>
    </row>
    <row r="1423" spans="1:35" hidden="1" outlineLevel="1">
      <c r="A1423" t="s">
        <v>375</v>
      </c>
      <c r="B1423" s="11" t="s">
        <v>759</v>
      </c>
      <c r="E1423" s="1">
        <v>799</v>
      </c>
      <c r="F1423" s="1">
        <v>486</v>
      </c>
      <c r="G1423" s="1">
        <v>479</v>
      </c>
      <c r="H1423" s="2"/>
      <c r="I1423" s="2">
        <f t="shared" si="238"/>
        <v>0.59949937421777222</v>
      </c>
      <c r="Z1423" t="s">
        <v>2577</v>
      </c>
      <c r="AA1423" t="e">
        <f>#REF!</f>
        <v>#REF!</v>
      </c>
      <c r="AD1423" s="35">
        <v>50</v>
      </c>
      <c r="AE1423" s="37">
        <v>19</v>
      </c>
      <c r="AF1423" s="37">
        <v>55</v>
      </c>
      <c r="AG1423" s="41">
        <v>35575</v>
      </c>
      <c r="AH1423" s="41">
        <f t="shared" si="239"/>
        <v>50019</v>
      </c>
      <c r="AI1423" s="11" t="s">
        <v>918</v>
      </c>
    </row>
    <row r="1424" spans="1:35" hidden="1" outlineLevel="1">
      <c r="A1424" t="s">
        <v>587</v>
      </c>
      <c r="B1424" s="11" t="s">
        <v>759</v>
      </c>
      <c r="E1424" s="1">
        <v>400</v>
      </c>
      <c r="F1424" s="1">
        <v>280</v>
      </c>
      <c r="G1424" s="1">
        <v>279</v>
      </c>
      <c r="H1424" s="2"/>
      <c r="I1424" s="2">
        <f t="shared" si="238"/>
        <v>0.69750000000000001</v>
      </c>
      <c r="Z1424" t="s">
        <v>461</v>
      </c>
      <c r="AA1424" t="e">
        <f>#REF!</f>
        <v>#REF!</v>
      </c>
      <c r="AD1424" s="35">
        <v>50</v>
      </c>
      <c r="AE1424" s="37">
        <v>13</v>
      </c>
      <c r="AF1424" s="37">
        <v>15</v>
      </c>
      <c r="AG1424" s="41">
        <v>35875</v>
      </c>
      <c r="AH1424" s="41">
        <f t="shared" si="239"/>
        <v>50013</v>
      </c>
      <c r="AI1424" s="11" t="s">
        <v>918</v>
      </c>
    </row>
    <row r="1425" spans="1:35" hidden="1" outlineLevel="1">
      <c r="A1425" t="s">
        <v>210</v>
      </c>
      <c r="B1425" s="11" t="s">
        <v>759</v>
      </c>
      <c r="E1425" s="1">
        <v>665</v>
      </c>
      <c r="F1425" s="1">
        <v>444</v>
      </c>
      <c r="G1425" s="1">
        <v>436</v>
      </c>
      <c r="H1425" s="2"/>
      <c r="I1425" s="2">
        <f t="shared" si="238"/>
        <v>0.65563909774436091</v>
      </c>
      <c r="Z1425" t="s">
        <v>683</v>
      </c>
      <c r="AA1425" t="e">
        <f>#REF!</f>
        <v>#REF!</v>
      </c>
      <c r="AD1425" s="35">
        <v>50</v>
      </c>
      <c r="AE1425" s="37">
        <v>25</v>
      </c>
      <c r="AF1425" s="37">
        <v>45</v>
      </c>
      <c r="AG1425" s="41">
        <v>36175</v>
      </c>
      <c r="AH1425" s="41">
        <f t="shared" si="239"/>
        <v>50025</v>
      </c>
      <c r="AI1425" s="11" t="s">
        <v>918</v>
      </c>
    </row>
    <row r="1426" spans="1:35" hidden="1" outlineLevel="1">
      <c r="A1426" t="s">
        <v>2815</v>
      </c>
      <c r="B1426" s="11" t="s">
        <v>759</v>
      </c>
      <c r="E1426" s="1">
        <v>316</v>
      </c>
      <c r="F1426" s="1">
        <v>168</v>
      </c>
      <c r="G1426" s="1">
        <v>167</v>
      </c>
      <c r="H1426" s="2"/>
      <c r="I1426" s="2">
        <f t="shared" si="238"/>
        <v>0.52848101265822789</v>
      </c>
      <c r="Z1426" t="s">
        <v>2577</v>
      </c>
      <c r="AA1426" t="e">
        <f>#REF!</f>
        <v>#REF!</v>
      </c>
      <c r="AD1426" s="35">
        <v>50</v>
      </c>
      <c r="AE1426" s="37">
        <v>19</v>
      </c>
      <c r="AF1426" s="37">
        <v>60</v>
      </c>
      <c r="AG1426" s="41">
        <v>36325</v>
      </c>
      <c r="AH1426" s="41">
        <f t="shared" si="239"/>
        <v>50019</v>
      </c>
      <c r="AI1426" s="11" t="s">
        <v>918</v>
      </c>
    </row>
    <row r="1427" spans="1:35" hidden="1" outlineLevel="1">
      <c r="A1427" t="s">
        <v>2219</v>
      </c>
      <c r="B1427" s="11" t="s">
        <v>759</v>
      </c>
      <c r="E1427" s="1">
        <v>3850</v>
      </c>
      <c r="F1427" s="1">
        <v>2721</v>
      </c>
      <c r="G1427" s="1">
        <v>2707</v>
      </c>
      <c r="H1427" s="2"/>
      <c r="I1427" s="2">
        <f t="shared" si="238"/>
        <v>0.70311688311688314</v>
      </c>
      <c r="Z1427" t="s">
        <v>460</v>
      </c>
      <c r="AA1427" t="e">
        <f>#REF!</f>
        <v>#REF!</v>
      </c>
      <c r="AD1427" s="35">
        <v>50</v>
      </c>
      <c r="AE1427" s="37">
        <v>7</v>
      </c>
      <c r="AF1427" s="37">
        <v>45</v>
      </c>
      <c r="AG1427" s="41">
        <v>36700</v>
      </c>
      <c r="AH1427" s="41">
        <f t="shared" si="239"/>
        <v>50007</v>
      </c>
      <c r="AI1427" s="11" t="s">
        <v>918</v>
      </c>
    </row>
    <row r="1428" spans="1:35" hidden="1" outlineLevel="1">
      <c r="A1428" t="s">
        <v>2316</v>
      </c>
      <c r="B1428" s="11" t="s">
        <v>759</v>
      </c>
      <c r="E1428" s="1">
        <v>2312</v>
      </c>
      <c r="F1428" s="1">
        <v>1173</v>
      </c>
      <c r="G1428" s="1">
        <v>1157</v>
      </c>
      <c r="H1428" s="2"/>
      <c r="I1428" s="2">
        <f t="shared" si="238"/>
        <v>0.50043252595155707</v>
      </c>
      <c r="Z1428" t="s">
        <v>1687</v>
      </c>
      <c r="AA1428" t="e">
        <f>#REF!</f>
        <v>#REF!</v>
      </c>
      <c r="AD1428" s="35">
        <v>50</v>
      </c>
      <c r="AE1428" s="37">
        <v>15</v>
      </c>
      <c r="AF1428" s="37">
        <v>30</v>
      </c>
      <c r="AG1428" s="41">
        <v>37075</v>
      </c>
      <c r="AH1428" s="41">
        <f t="shared" si="239"/>
        <v>50015</v>
      </c>
      <c r="AI1428" s="11" t="s">
        <v>918</v>
      </c>
    </row>
    <row r="1429" spans="1:35" hidden="1" outlineLevel="1">
      <c r="A1429" t="s">
        <v>699</v>
      </c>
      <c r="B1429" s="11" t="s">
        <v>759</v>
      </c>
      <c r="E1429" s="1">
        <v>857</v>
      </c>
      <c r="F1429" s="1">
        <v>480</v>
      </c>
      <c r="G1429" s="1">
        <v>476</v>
      </c>
      <c r="H1429" s="2"/>
      <c r="I1429" s="2">
        <f t="shared" si="238"/>
        <v>0.55542590431738625</v>
      </c>
      <c r="Z1429" t="s">
        <v>2137</v>
      </c>
      <c r="AA1429" t="e">
        <f>#REF!</f>
        <v>#REF!</v>
      </c>
      <c r="AD1429" s="35">
        <v>50</v>
      </c>
      <c r="AE1429" s="37">
        <v>21</v>
      </c>
      <c r="AF1429" s="37">
        <v>47</v>
      </c>
      <c r="AG1429" s="41">
        <v>37685</v>
      </c>
      <c r="AH1429" s="41">
        <f t="shared" si="239"/>
        <v>50021</v>
      </c>
      <c r="AI1429" s="11" t="s">
        <v>918</v>
      </c>
    </row>
    <row r="1430" spans="1:35" hidden="1" outlineLevel="1">
      <c r="A1430" t="s">
        <v>933</v>
      </c>
      <c r="B1430" s="11" t="s">
        <v>759</v>
      </c>
      <c r="E1430" s="1">
        <v>303</v>
      </c>
      <c r="F1430" s="1">
        <v>201</v>
      </c>
      <c r="G1430" s="1">
        <v>198</v>
      </c>
      <c r="H1430" s="2"/>
      <c r="I1430" s="2">
        <f t="shared" si="238"/>
        <v>0.65346534653465349</v>
      </c>
      <c r="Z1430" t="s">
        <v>2936</v>
      </c>
      <c r="AA1430" t="e">
        <f>#REF!</f>
        <v>#REF!</v>
      </c>
      <c r="AD1430" s="35">
        <v>50</v>
      </c>
      <c r="AE1430" s="37">
        <v>5</v>
      </c>
      <c r="AF1430" s="37">
        <v>30</v>
      </c>
      <c r="AG1430" s="41">
        <v>37900</v>
      </c>
      <c r="AH1430" s="41">
        <f t="shared" si="239"/>
        <v>50005</v>
      </c>
      <c r="AI1430" s="11" t="s">
        <v>918</v>
      </c>
    </row>
    <row r="1431" spans="1:35" hidden="1" outlineLevel="1">
      <c r="A1431" t="s">
        <v>199</v>
      </c>
      <c r="B1431" s="11" t="s">
        <v>759</v>
      </c>
      <c r="E1431" s="1">
        <v>141</v>
      </c>
      <c r="F1431" s="1">
        <v>98</v>
      </c>
      <c r="G1431" s="1">
        <v>97</v>
      </c>
      <c r="H1431" s="2"/>
      <c r="I1431" s="2">
        <f t="shared" si="238"/>
        <v>0.68794326241134751</v>
      </c>
      <c r="Z1431" t="s">
        <v>2011</v>
      </c>
      <c r="AA1431" t="e">
        <f>#REF!</f>
        <v>#REF!</v>
      </c>
      <c r="AD1431" s="35">
        <v>50</v>
      </c>
      <c r="AE1431" s="37">
        <v>3</v>
      </c>
      <c r="AF1431" s="37">
        <v>20</v>
      </c>
      <c r="AG1431" s="41">
        <v>39025</v>
      </c>
      <c r="AH1431" s="41">
        <f t="shared" si="239"/>
        <v>50003</v>
      </c>
      <c r="AI1431" s="11" t="s">
        <v>918</v>
      </c>
    </row>
    <row r="1432" spans="1:35" hidden="1" outlineLevel="1">
      <c r="A1432" t="s">
        <v>489</v>
      </c>
      <c r="B1432" s="11" t="s">
        <v>759</v>
      </c>
      <c r="E1432" s="1">
        <v>742</v>
      </c>
      <c r="F1432" s="1">
        <v>489</v>
      </c>
      <c r="G1432" s="1">
        <v>485</v>
      </c>
      <c r="H1432" s="2"/>
      <c r="I1432" s="2">
        <f t="shared" si="238"/>
        <v>0.65363881401617252</v>
      </c>
      <c r="Z1432" t="s">
        <v>2010</v>
      </c>
      <c r="AA1432" t="e">
        <f>#REF!</f>
        <v>#REF!</v>
      </c>
      <c r="AD1432" s="35">
        <v>50</v>
      </c>
      <c r="AE1432" s="37">
        <v>1</v>
      </c>
      <c r="AF1432" s="37">
        <v>45</v>
      </c>
      <c r="AG1432" s="41">
        <v>39325</v>
      </c>
      <c r="AH1432" s="41">
        <f t="shared" si="239"/>
        <v>50001</v>
      </c>
      <c r="AI1432" s="11" t="s">
        <v>918</v>
      </c>
    </row>
    <row r="1433" spans="1:35" hidden="1" outlineLevel="1">
      <c r="A1433" t="s">
        <v>517</v>
      </c>
      <c r="B1433" s="11" t="s">
        <v>759</v>
      </c>
      <c r="E1433" s="1">
        <v>73</v>
      </c>
      <c r="F1433" s="1">
        <v>50</v>
      </c>
      <c r="G1433" s="1">
        <v>51</v>
      </c>
      <c r="H1433" s="2"/>
      <c r="I1433" s="2">
        <f t="shared" si="238"/>
        <v>0.69863013698630139</v>
      </c>
      <c r="Z1433" t="s">
        <v>2532</v>
      </c>
      <c r="AA1433" t="e">
        <f>#REF!</f>
        <v>#REF!</v>
      </c>
      <c r="AD1433" s="35">
        <v>50</v>
      </c>
      <c r="AE1433" s="37">
        <v>9</v>
      </c>
      <c r="AF1433" s="37">
        <v>60</v>
      </c>
      <c r="AG1433" s="41">
        <v>39700</v>
      </c>
      <c r="AH1433" s="41">
        <f t="shared" si="239"/>
        <v>50009</v>
      </c>
      <c r="AI1433" s="11" t="s">
        <v>918</v>
      </c>
    </row>
    <row r="1434" spans="1:35" hidden="1" outlineLevel="1">
      <c r="A1434" t="s">
        <v>1886</v>
      </c>
      <c r="B1434" s="11" t="s">
        <v>759</v>
      </c>
      <c r="E1434" s="1">
        <v>970</v>
      </c>
      <c r="F1434" s="1">
        <v>711</v>
      </c>
      <c r="G1434" s="1">
        <v>706</v>
      </c>
      <c r="H1434" s="2"/>
      <c r="I1434" s="2">
        <f t="shared" si="238"/>
        <v>0.72783505154639172</v>
      </c>
      <c r="Z1434" t="s">
        <v>2010</v>
      </c>
      <c r="AA1434" t="e">
        <f>#REF!</f>
        <v>#REF!</v>
      </c>
      <c r="AD1434" s="35">
        <v>50</v>
      </c>
      <c r="AE1434" s="37">
        <v>1</v>
      </c>
      <c r="AF1434" s="37">
        <v>50</v>
      </c>
      <c r="AG1434" s="41">
        <v>40075</v>
      </c>
      <c r="AH1434" s="41">
        <f t="shared" si="239"/>
        <v>50001</v>
      </c>
      <c r="AI1434" s="11" t="s">
        <v>918</v>
      </c>
    </row>
    <row r="1435" spans="1:35" hidden="1" outlineLevel="1">
      <c r="A1435" t="s">
        <v>1670</v>
      </c>
      <c r="B1435" s="11" t="s">
        <v>759</v>
      </c>
      <c r="E1435" s="1">
        <v>1277</v>
      </c>
      <c r="F1435" s="1">
        <v>783</v>
      </c>
      <c r="G1435" s="1">
        <v>779</v>
      </c>
      <c r="H1435" s="2"/>
      <c r="I1435" s="2">
        <f t="shared" si="238"/>
        <v>0.61002349256068911</v>
      </c>
      <c r="Z1435" t="s">
        <v>683</v>
      </c>
      <c r="AA1435" t="e">
        <f>#REF!</f>
        <v>#REF!</v>
      </c>
      <c r="AD1435" s="35">
        <v>50</v>
      </c>
      <c r="AE1435" s="37">
        <v>25</v>
      </c>
      <c r="AF1435" s="37">
        <v>50</v>
      </c>
      <c r="AG1435" s="41">
        <v>40225</v>
      </c>
      <c r="AH1435" s="41">
        <f t="shared" si="239"/>
        <v>50025</v>
      </c>
      <c r="AI1435" s="11" t="s">
        <v>918</v>
      </c>
    </row>
    <row r="1436" spans="1:35" hidden="1" outlineLevel="1">
      <c r="A1436" t="s">
        <v>1060</v>
      </c>
      <c r="B1436" s="11" t="s">
        <v>759</v>
      </c>
      <c r="E1436" s="1">
        <v>476</v>
      </c>
      <c r="F1436" s="1">
        <v>300</v>
      </c>
      <c r="G1436" s="1">
        <v>297</v>
      </c>
      <c r="H1436" s="2"/>
      <c r="I1436" s="2">
        <f t="shared" si="238"/>
        <v>0.62394957983193278</v>
      </c>
      <c r="Z1436" t="s">
        <v>2577</v>
      </c>
      <c r="AA1436" t="e">
        <f>#REF!</f>
        <v>#REF!</v>
      </c>
      <c r="AD1436" s="35">
        <v>50</v>
      </c>
      <c r="AE1436" s="37">
        <v>19</v>
      </c>
      <c r="AF1436" s="37">
        <v>65</v>
      </c>
      <c r="AG1436" s="41">
        <v>40525</v>
      </c>
      <c r="AH1436" s="41">
        <f t="shared" si="239"/>
        <v>50019</v>
      </c>
      <c r="AI1436" s="11" t="s">
        <v>918</v>
      </c>
    </row>
    <row r="1437" spans="1:35" hidden="1" outlineLevel="1">
      <c r="A1437" t="s">
        <v>1061</v>
      </c>
      <c r="B1437" s="11" t="s">
        <v>759</v>
      </c>
      <c r="E1437" s="1">
        <v>1660</v>
      </c>
      <c r="F1437" s="1">
        <v>1033</v>
      </c>
      <c r="G1437" s="1">
        <v>1023</v>
      </c>
      <c r="H1437" s="2"/>
      <c r="I1437" s="2">
        <f t="shared" si="238"/>
        <v>0.61626506024096384</v>
      </c>
      <c r="Z1437" t="s">
        <v>261</v>
      </c>
      <c r="AA1437" t="e">
        <f>#REF!</f>
        <v>#REF!</v>
      </c>
      <c r="AD1437" s="35">
        <v>50</v>
      </c>
      <c r="AE1437" s="37">
        <v>27</v>
      </c>
      <c r="AF1437" s="37">
        <v>50</v>
      </c>
      <c r="AG1437" s="41">
        <v>41275</v>
      </c>
      <c r="AH1437" s="41">
        <f t="shared" si="239"/>
        <v>50027</v>
      </c>
      <c r="AI1437" s="11" t="s">
        <v>918</v>
      </c>
    </row>
    <row r="1438" spans="1:35" hidden="1" outlineLevel="1">
      <c r="A1438" t="s">
        <v>1646</v>
      </c>
      <c r="B1438" s="11" t="s">
        <v>759</v>
      </c>
      <c r="E1438" s="1">
        <v>920</v>
      </c>
      <c r="F1438" s="1">
        <v>442</v>
      </c>
      <c r="G1438" s="1">
        <v>436</v>
      </c>
      <c r="H1438" s="2"/>
      <c r="I1438" s="2">
        <f t="shared" si="238"/>
        <v>0.47391304347826085</v>
      </c>
      <c r="Z1438" t="s">
        <v>2532</v>
      </c>
      <c r="AA1438" t="e">
        <f>#REF!</f>
        <v>#REF!</v>
      </c>
      <c r="AD1438" s="35">
        <v>50</v>
      </c>
      <c r="AE1438" s="37">
        <v>9</v>
      </c>
      <c r="AF1438" s="37">
        <v>70</v>
      </c>
      <c r="AG1438" s="41">
        <v>41425</v>
      </c>
      <c r="AH1438" s="41">
        <f t="shared" si="239"/>
        <v>50009</v>
      </c>
      <c r="AI1438" s="11" t="s">
        <v>918</v>
      </c>
    </row>
    <row r="1439" spans="1:35" hidden="1" outlineLevel="1">
      <c r="A1439" t="s">
        <v>528</v>
      </c>
      <c r="B1439" s="11" t="s">
        <v>759</v>
      </c>
      <c r="E1439" s="1">
        <v>3130</v>
      </c>
      <c r="F1439" s="1">
        <v>1905</v>
      </c>
      <c r="G1439" s="1">
        <v>1893</v>
      </c>
      <c r="H1439" s="2"/>
      <c r="I1439" s="2">
        <f t="shared" si="238"/>
        <v>0.60479233226837059</v>
      </c>
      <c r="Z1439" t="s">
        <v>2936</v>
      </c>
      <c r="AA1439" t="e">
        <f>#REF!</f>
        <v>#REF!</v>
      </c>
      <c r="AD1439" s="35">
        <v>50</v>
      </c>
      <c r="AE1439" s="37">
        <v>5</v>
      </c>
      <c r="AF1439" s="37">
        <v>35</v>
      </c>
      <c r="AG1439" s="41">
        <v>41725</v>
      </c>
      <c r="AH1439" s="41">
        <f t="shared" si="239"/>
        <v>50005</v>
      </c>
      <c r="AI1439" s="11" t="s">
        <v>918</v>
      </c>
    </row>
    <row r="1440" spans="1:35" hidden="1" outlineLevel="1">
      <c r="A1440" t="s">
        <v>1597</v>
      </c>
      <c r="B1440" s="11" t="s">
        <v>759</v>
      </c>
      <c r="E1440" s="1">
        <v>124</v>
      </c>
      <c r="F1440" s="1">
        <v>78</v>
      </c>
      <c r="G1440" s="1">
        <v>77</v>
      </c>
      <c r="H1440" s="2"/>
      <c r="I1440" s="2">
        <f t="shared" si="238"/>
        <v>0.62096774193548387</v>
      </c>
      <c r="Z1440" t="s">
        <v>2532</v>
      </c>
      <c r="AA1440" t="e">
        <f>#REF!</f>
        <v>#REF!</v>
      </c>
      <c r="AD1440" s="35">
        <v>50</v>
      </c>
      <c r="AE1440" s="37">
        <v>9</v>
      </c>
      <c r="AF1440" s="37">
        <v>75</v>
      </c>
      <c r="AG1440" s="41">
        <v>42475</v>
      </c>
      <c r="AH1440" s="41">
        <f t="shared" si="239"/>
        <v>50009</v>
      </c>
      <c r="AI1440" s="11" t="s">
        <v>918</v>
      </c>
    </row>
    <row r="1441" spans="1:35" hidden="1" outlineLevel="1">
      <c r="A1441" t="s">
        <v>135</v>
      </c>
      <c r="B1441" s="11" t="s">
        <v>759</v>
      </c>
      <c r="E1441" s="1">
        <v>2984</v>
      </c>
      <c r="F1441" s="1">
        <v>1837</v>
      </c>
      <c r="G1441" s="1">
        <v>1818</v>
      </c>
      <c r="H1441" s="2"/>
      <c r="I1441" s="2">
        <f t="shared" si="238"/>
        <v>0.60924932975871315</v>
      </c>
      <c r="Z1441" t="s">
        <v>2011</v>
      </c>
      <c r="AA1441" t="e">
        <f>#REF!</f>
        <v>#REF!</v>
      </c>
      <c r="AD1441" s="35">
        <v>50</v>
      </c>
      <c r="AE1441" s="37">
        <v>3</v>
      </c>
      <c r="AF1441" s="37">
        <v>25</v>
      </c>
      <c r="AG1441" s="41">
        <v>42850</v>
      </c>
      <c r="AH1441" s="41">
        <f t="shared" si="239"/>
        <v>50003</v>
      </c>
      <c r="AI1441" s="11" t="s">
        <v>918</v>
      </c>
    </row>
    <row r="1442" spans="1:35" hidden="1" outlineLevel="1">
      <c r="A1442" t="s">
        <v>2490</v>
      </c>
      <c r="B1442" s="11" t="s">
        <v>759</v>
      </c>
      <c r="E1442" s="1">
        <v>727</v>
      </c>
      <c r="F1442" s="1">
        <v>494</v>
      </c>
      <c r="G1442" s="1">
        <v>490</v>
      </c>
      <c r="H1442" s="2"/>
      <c r="I1442" s="2">
        <f t="shared" si="238"/>
        <v>0.67400275103163687</v>
      </c>
      <c r="Z1442" t="s">
        <v>683</v>
      </c>
      <c r="AA1442" t="e">
        <f>#REF!</f>
        <v>#REF!</v>
      </c>
      <c r="AD1442" s="35">
        <v>50</v>
      </c>
      <c r="AE1442" s="37">
        <v>25</v>
      </c>
      <c r="AF1442" s="37">
        <v>55</v>
      </c>
      <c r="AG1442" s="41">
        <v>43375</v>
      </c>
      <c r="AH1442" s="41">
        <f t="shared" si="239"/>
        <v>50025</v>
      </c>
      <c r="AI1442" s="11" t="s">
        <v>918</v>
      </c>
    </row>
    <row r="1443" spans="1:35" hidden="1" outlineLevel="1">
      <c r="A1443" t="s">
        <v>1014</v>
      </c>
      <c r="B1443" s="11" t="s">
        <v>759</v>
      </c>
      <c r="E1443" s="1">
        <v>1130</v>
      </c>
      <c r="F1443" s="1">
        <v>787</v>
      </c>
      <c r="G1443" s="1">
        <v>781</v>
      </c>
      <c r="H1443" s="2"/>
      <c r="I1443" s="2">
        <f t="shared" si="238"/>
        <v>0.69115044247787616</v>
      </c>
      <c r="Z1443" t="s">
        <v>2321</v>
      </c>
      <c r="AA1443" t="e">
        <f>#REF!</f>
        <v>#REF!</v>
      </c>
      <c r="AD1443" s="35">
        <v>50</v>
      </c>
      <c r="AE1443" s="37">
        <v>23</v>
      </c>
      <c r="AF1443" s="37">
        <v>45</v>
      </c>
      <c r="AG1443" s="41">
        <v>43600</v>
      </c>
      <c r="AH1443" s="41">
        <f t="shared" si="239"/>
        <v>50023</v>
      </c>
      <c r="AI1443" s="11" t="s">
        <v>918</v>
      </c>
    </row>
    <row r="1444" spans="1:35" hidden="1" outlineLevel="1">
      <c r="A1444" t="s">
        <v>414</v>
      </c>
      <c r="B1444" s="11" t="s">
        <v>759</v>
      </c>
      <c r="E1444" s="1">
        <v>830</v>
      </c>
      <c r="F1444" s="1">
        <v>544</v>
      </c>
      <c r="G1444" s="1">
        <v>536</v>
      </c>
      <c r="H1444" s="2"/>
      <c r="I1444" s="2">
        <f t="shared" si="238"/>
        <v>0.64578313253012043</v>
      </c>
      <c r="Z1444" t="s">
        <v>2137</v>
      </c>
      <c r="AA1444" t="e">
        <f>#REF!</f>
        <v>#REF!</v>
      </c>
      <c r="AD1444" s="35">
        <v>50</v>
      </c>
      <c r="AE1444" s="37">
        <v>21</v>
      </c>
      <c r="AF1444" s="37">
        <v>50</v>
      </c>
      <c r="AG1444" s="41">
        <v>44125</v>
      </c>
      <c r="AH1444" s="41">
        <f t="shared" si="239"/>
        <v>50021</v>
      </c>
      <c r="AI1444" s="11" t="s">
        <v>918</v>
      </c>
    </row>
    <row r="1445" spans="1:35" hidden="1" outlineLevel="1">
      <c r="A1445" t="s">
        <v>786</v>
      </c>
      <c r="B1445" s="11" t="s">
        <v>759</v>
      </c>
      <c r="E1445" s="1">
        <v>4599</v>
      </c>
      <c r="F1445" s="1">
        <v>2862</v>
      </c>
      <c r="G1445" s="1">
        <v>2839</v>
      </c>
      <c r="H1445" s="2"/>
      <c r="I1445" s="2">
        <f t="shared" si="238"/>
        <v>0.61730811045879541</v>
      </c>
      <c r="Z1445" t="s">
        <v>2010</v>
      </c>
      <c r="AA1445" t="e">
        <f>#REF!</f>
        <v>#REF!</v>
      </c>
      <c r="AD1445" s="35">
        <v>50</v>
      </c>
      <c r="AE1445" s="37">
        <v>1</v>
      </c>
      <c r="AF1445" s="37">
        <v>55</v>
      </c>
      <c r="AG1445" s="41">
        <v>44350</v>
      </c>
      <c r="AH1445" s="41">
        <f t="shared" si="239"/>
        <v>50001</v>
      </c>
      <c r="AI1445" s="11" t="s">
        <v>918</v>
      </c>
    </row>
    <row r="1446" spans="1:35" hidden="1" outlineLevel="1">
      <c r="A1446" t="s">
        <v>2895</v>
      </c>
      <c r="B1446" s="11" t="s">
        <v>759</v>
      </c>
      <c r="E1446" s="1">
        <v>1386</v>
      </c>
      <c r="F1446" s="1">
        <v>964</v>
      </c>
      <c r="G1446" s="1">
        <v>946</v>
      </c>
      <c r="H1446" s="2"/>
      <c r="I1446" s="2">
        <f t="shared" si="238"/>
        <v>0.68253968253968256</v>
      </c>
      <c r="Z1446" t="s">
        <v>2321</v>
      </c>
      <c r="AA1446" t="e">
        <f>#REF!</f>
        <v>#REF!</v>
      </c>
      <c r="AD1446" s="35">
        <v>50</v>
      </c>
      <c r="AE1446" s="37">
        <v>23</v>
      </c>
      <c r="AF1446" s="37">
        <v>50</v>
      </c>
      <c r="AG1446" s="41">
        <v>44500</v>
      </c>
      <c r="AH1446" s="41">
        <f t="shared" si="239"/>
        <v>50023</v>
      </c>
      <c r="AI1446" s="11" t="s">
        <v>918</v>
      </c>
    </row>
    <row r="1447" spans="1:35" hidden="1" outlineLevel="1">
      <c r="A1447" t="s">
        <v>383</v>
      </c>
      <c r="B1447" s="11" t="s">
        <v>759</v>
      </c>
      <c r="E1447" s="1">
        <v>623</v>
      </c>
      <c r="F1447" s="1">
        <v>424</v>
      </c>
      <c r="G1447" s="1">
        <v>420</v>
      </c>
      <c r="H1447" s="2"/>
      <c r="I1447" s="2">
        <f t="shared" si="238"/>
        <v>0.6741573033707865</v>
      </c>
      <c r="Z1447" t="s">
        <v>2137</v>
      </c>
      <c r="AA1447" t="e">
        <f>#REF!</f>
        <v>#REF!</v>
      </c>
      <c r="AD1447" s="35">
        <v>50</v>
      </c>
      <c r="AE1447" s="37">
        <v>21</v>
      </c>
      <c r="AF1447" s="37">
        <v>55</v>
      </c>
      <c r="AG1447" s="41">
        <v>44800</v>
      </c>
      <c r="AH1447" s="41">
        <f t="shared" si="239"/>
        <v>50021</v>
      </c>
      <c r="AI1447" s="11" t="s">
        <v>918</v>
      </c>
    </row>
    <row r="1448" spans="1:35" hidden="1" outlineLevel="1">
      <c r="A1448" t="s">
        <v>1888</v>
      </c>
      <c r="B1448" s="11" t="s">
        <v>759</v>
      </c>
      <c r="E1448" s="1">
        <v>6224</v>
      </c>
      <c r="F1448" s="1">
        <v>3942</v>
      </c>
      <c r="G1448" s="1">
        <v>3910</v>
      </c>
      <c r="H1448" s="2"/>
      <c r="I1448" s="2">
        <f t="shared" si="238"/>
        <v>0.6282133676092545</v>
      </c>
      <c r="Z1448" t="s">
        <v>460</v>
      </c>
      <c r="AA1448" t="e">
        <f>#REF!</f>
        <v>#REF!</v>
      </c>
      <c r="AD1448" s="35">
        <v>50</v>
      </c>
      <c r="AE1448" s="37">
        <v>7</v>
      </c>
      <c r="AF1448" s="37">
        <v>50</v>
      </c>
      <c r="AG1448" s="41">
        <v>45250</v>
      </c>
      <c r="AH1448" s="41">
        <f t="shared" si="239"/>
        <v>50007</v>
      </c>
      <c r="AI1448" s="11" t="s">
        <v>918</v>
      </c>
    </row>
    <row r="1449" spans="1:35" hidden="1" outlineLevel="1">
      <c r="A1449" t="s">
        <v>2188</v>
      </c>
      <c r="B1449" s="11" t="s">
        <v>759</v>
      </c>
      <c r="E1449" s="1">
        <v>1336</v>
      </c>
      <c r="F1449" s="1">
        <v>970</v>
      </c>
      <c r="G1449" s="1">
        <v>961</v>
      </c>
      <c r="H1449" s="2"/>
      <c r="I1449" s="2">
        <f t="shared" si="238"/>
        <v>0.71931137724550898</v>
      </c>
      <c r="Z1449" t="s">
        <v>2010</v>
      </c>
      <c r="AA1449" t="e">
        <f>#REF!</f>
        <v>#REF!</v>
      </c>
      <c r="AD1449" s="35">
        <v>50</v>
      </c>
      <c r="AE1449" s="37">
        <v>1</v>
      </c>
      <c r="AF1449" s="37">
        <v>60</v>
      </c>
      <c r="AG1449" s="41">
        <v>45550</v>
      </c>
      <c r="AH1449" s="41">
        <f t="shared" si="239"/>
        <v>50001</v>
      </c>
      <c r="AI1449" s="11" t="s">
        <v>918</v>
      </c>
    </row>
    <row r="1450" spans="1:35" hidden="1" outlineLevel="1">
      <c r="A1450" t="s">
        <v>1093</v>
      </c>
      <c r="B1450" s="11" t="s">
        <v>759</v>
      </c>
      <c r="E1450" s="1">
        <v>838</v>
      </c>
      <c r="F1450" s="1">
        <v>542</v>
      </c>
      <c r="G1450" s="1">
        <v>539</v>
      </c>
      <c r="H1450" s="2"/>
      <c r="I1450" s="2">
        <f t="shared" si="238"/>
        <v>0.64319809069212408</v>
      </c>
      <c r="Z1450" t="s">
        <v>2014</v>
      </c>
      <c r="AA1450" t="e">
        <f>#REF!</f>
        <v>#REF!</v>
      </c>
      <c r="AD1450" s="35">
        <v>50</v>
      </c>
      <c r="AE1450" s="37">
        <v>11</v>
      </c>
      <c r="AF1450" s="37">
        <v>55</v>
      </c>
      <c r="AG1450" s="41">
        <v>45850</v>
      </c>
      <c r="AH1450" s="41">
        <f t="shared" si="239"/>
        <v>50011</v>
      </c>
      <c r="AI1450" s="11" t="s">
        <v>918</v>
      </c>
    </row>
    <row r="1451" spans="1:35" hidden="1" outlineLevel="1">
      <c r="A1451" t="s">
        <v>2984</v>
      </c>
      <c r="B1451" s="11" t="s">
        <v>759</v>
      </c>
      <c r="E1451" s="1">
        <v>6280</v>
      </c>
      <c r="F1451" s="1">
        <v>4142</v>
      </c>
      <c r="G1451" s="1">
        <v>4098</v>
      </c>
      <c r="H1451" s="2"/>
      <c r="I1451" s="2">
        <f t="shared" si="238"/>
        <v>0.65254777070063696</v>
      </c>
      <c r="Z1451" t="s">
        <v>2321</v>
      </c>
      <c r="AA1451" t="e">
        <f>#REF!</f>
        <v>#REF!</v>
      </c>
      <c r="AD1451" s="35">
        <v>50</v>
      </c>
      <c r="AE1451" s="37">
        <v>23</v>
      </c>
      <c r="AF1451" s="37">
        <v>55</v>
      </c>
      <c r="AG1451" s="41">
        <v>46000</v>
      </c>
      <c r="AH1451" s="41">
        <f t="shared" si="239"/>
        <v>50023</v>
      </c>
      <c r="AI1451" s="11" t="s">
        <v>2943</v>
      </c>
    </row>
    <row r="1452" spans="1:35" hidden="1" outlineLevel="1">
      <c r="A1452" t="s">
        <v>713</v>
      </c>
      <c r="B1452" s="11" t="s">
        <v>759</v>
      </c>
      <c r="E1452" s="1">
        <v>1236</v>
      </c>
      <c r="F1452" s="1">
        <v>858</v>
      </c>
      <c r="G1452" s="1">
        <v>856</v>
      </c>
      <c r="H1452" s="2"/>
      <c r="I1452" s="2">
        <f t="shared" si="238"/>
        <v>0.69255663430420711</v>
      </c>
      <c r="Z1452" t="s">
        <v>2321</v>
      </c>
      <c r="AA1452" t="e">
        <f>#REF!</f>
        <v>#REF!</v>
      </c>
      <c r="AD1452" s="35">
        <v>50</v>
      </c>
      <c r="AE1452" s="37">
        <v>23</v>
      </c>
      <c r="AF1452" s="37">
        <v>60</v>
      </c>
      <c r="AG1452" s="41">
        <v>46225</v>
      </c>
      <c r="AH1452" s="41">
        <f t="shared" si="239"/>
        <v>50023</v>
      </c>
      <c r="AI1452" s="11" t="s">
        <v>918</v>
      </c>
    </row>
    <row r="1453" spans="1:35" hidden="1" outlineLevel="1">
      <c r="A1453" t="s">
        <v>2516</v>
      </c>
      <c r="B1453" s="11" t="s">
        <v>759</v>
      </c>
      <c r="E1453" s="1">
        <v>501</v>
      </c>
      <c r="F1453" s="1">
        <v>322</v>
      </c>
      <c r="G1453" s="1">
        <v>318</v>
      </c>
      <c r="H1453" s="2"/>
      <c r="I1453" s="2">
        <f t="shared" si="238"/>
        <v>0.6347305389221557</v>
      </c>
      <c r="Z1453" t="s">
        <v>2577</v>
      </c>
      <c r="AA1453" t="e">
        <f>#REF!</f>
        <v>#REF!</v>
      </c>
      <c r="AD1453" s="35">
        <v>50</v>
      </c>
      <c r="AE1453" s="37">
        <v>19</v>
      </c>
      <c r="AF1453" s="37">
        <v>70</v>
      </c>
      <c r="AG1453" s="41">
        <v>46450</v>
      </c>
      <c r="AH1453" s="41">
        <f t="shared" si="239"/>
        <v>50019</v>
      </c>
      <c r="AI1453" s="11" t="s">
        <v>918</v>
      </c>
    </row>
    <row r="1454" spans="1:35" hidden="1" outlineLevel="1">
      <c r="A1454" t="s">
        <v>1029</v>
      </c>
      <c r="B1454" s="11" t="s">
        <v>759</v>
      </c>
      <c r="E1454" s="1">
        <v>3406</v>
      </c>
      <c r="F1454" s="1">
        <v>2242</v>
      </c>
      <c r="G1454" s="1">
        <v>2220</v>
      </c>
      <c r="H1454" s="2"/>
      <c r="I1454" s="2">
        <f t="shared" si="238"/>
        <v>0.65179095713446855</v>
      </c>
      <c r="Z1454" t="s">
        <v>1687</v>
      </c>
      <c r="AA1454" t="e">
        <f>#REF!</f>
        <v>#REF!</v>
      </c>
      <c r="AD1454" s="35">
        <v>50</v>
      </c>
      <c r="AE1454" s="37">
        <v>15</v>
      </c>
      <c r="AF1454" s="37">
        <v>35</v>
      </c>
      <c r="AG1454" s="41">
        <v>46675</v>
      </c>
      <c r="AH1454" s="41">
        <f t="shared" si="239"/>
        <v>50015</v>
      </c>
      <c r="AI1454" s="11" t="s">
        <v>918</v>
      </c>
    </row>
    <row r="1455" spans="1:35" hidden="1" outlineLevel="1">
      <c r="A1455" t="s">
        <v>1343</v>
      </c>
      <c r="B1455" s="11" t="s">
        <v>759</v>
      </c>
      <c r="E1455" s="1">
        <v>955</v>
      </c>
      <c r="F1455" s="1">
        <v>645</v>
      </c>
      <c r="G1455" s="1">
        <v>636</v>
      </c>
      <c r="H1455" s="2"/>
      <c r="I1455" s="2">
        <f t="shared" si="238"/>
        <v>0.6659685863874345</v>
      </c>
      <c r="Z1455" t="s">
        <v>2137</v>
      </c>
      <c r="AA1455" t="e">
        <f>#REF!</f>
        <v>#REF!</v>
      </c>
      <c r="AD1455" s="35">
        <v>50</v>
      </c>
      <c r="AE1455" s="37">
        <v>21</v>
      </c>
      <c r="AF1455" s="37">
        <v>60</v>
      </c>
      <c r="AG1455" s="41">
        <v>47200</v>
      </c>
      <c r="AH1455" s="41">
        <f t="shared" si="239"/>
        <v>50021</v>
      </c>
      <c r="AI1455" s="11" t="s">
        <v>918</v>
      </c>
    </row>
    <row r="1456" spans="1:35" hidden="1" outlineLevel="1">
      <c r="A1456" t="s">
        <v>1823</v>
      </c>
      <c r="B1456" s="11" t="s">
        <v>759</v>
      </c>
      <c r="E1456" s="1">
        <v>148</v>
      </c>
      <c r="F1456" s="1">
        <v>85</v>
      </c>
      <c r="G1456" s="1">
        <v>83</v>
      </c>
      <c r="H1456" s="2"/>
      <c r="I1456" s="2">
        <f t="shared" si="238"/>
        <v>0.56081081081081086</v>
      </c>
      <c r="Z1456" t="s">
        <v>2137</v>
      </c>
      <c r="AA1456" t="e">
        <f>#REF!</f>
        <v>#REF!</v>
      </c>
      <c r="AD1456" s="35">
        <v>50</v>
      </c>
      <c r="AE1456" s="37">
        <v>21</v>
      </c>
      <c r="AF1456" s="37">
        <v>65</v>
      </c>
      <c r="AG1456" s="41">
        <v>47425</v>
      </c>
      <c r="AH1456" s="41">
        <f t="shared" si="239"/>
        <v>50021</v>
      </c>
      <c r="AI1456" s="11" t="s">
        <v>918</v>
      </c>
    </row>
    <row r="1457" spans="1:35" hidden="1" outlineLevel="1">
      <c r="A1457" t="s">
        <v>1265</v>
      </c>
      <c r="B1457" s="11" t="s">
        <v>759</v>
      </c>
      <c r="E1457" s="1">
        <v>1219</v>
      </c>
      <c r="F1457" s="1">
        <v>908</v>
      </c>
      <c r="G1457" s="1">
        <v>902</v>
      </c>
      <c r="H1457" s="2"/>
      <c r="I1457" s="2">
        <f t="shared" si="238"/>
        <v>0.73995077932731745</v>
      </c>
      <c r="Z1457" t="s">
        <v>2010</v>
      </c>
      <c r="AA1457" t="e">
        <f>#REF!</f>
        <v>#REF!</v>
      </c>
      <c r="AD1457" s="35">
        <v>50</v>
      </c>
      <c r="AE1457" s="37">
        <v>1</v>
      </c>
      <c r="AF1457" s="37">
        <v>65</v>
      </c>
      <c r="AG1457" s="41">
        <v>48700</v>
      </c>
      <c r="AH1457" s="41">
        <f t="shared" si="239"/>
        <v>50001</v>
      </c>
      <c r="AI1457" s="11" t="s">
        <v>918</v>
      </c>
    </row>
    <row r="1458" spans="1:35" hidden="1" outlineLevel="1">
      <c r="A1458" t="s">
        <v>91</v>
      </c>
      <c r="B1458" s="11" t="s">
        <v>759</v>
      </c>
      <c r="E1458" s="1">
        <v>358</v>
      </c>
      <c r="F1458" s="1">
        <v>246</v>
      </c>
      <c r="G1458" s="1">
        <v>240</v>
      </c>
      <c r="H1458" s="2"/>
      <c r="I1458" s="2">
        <f t="shared" si="238"/>
        <v>0.67039106145251393</v>
      </c>
      <c r="Z1458" t="s">
        <v>2936</v>
      </c>
      <c r="AA1458" t="e">
        <f>#REF!</f>
        <v>#REF!</v>
      </c>
      <c r="AD1458" s="35">
        <v>50</v>
      </c>
      <c r="AE1458" s="37">
        <v>5</v>
      </c>
      <c r="AF1458" s="37">
        <v>40</v>
      </c>
      <c r="AG1458" s="41">
        <v>47725</v>
      </c>
      <c r="AH1458" s="41">
        <f t="shared" si="239"/>
        <v>50005</v>
      </c>
      <c r="AI1458" s="11" t="s">
        <v>918</v>
      </c>
    </row>
    <row r="1459" spans="1:35" hidden="1" outlineLevel="1">
      <c r="A1459" t="s">
        <v>1016</v>
      </c>
      <c r="B1459" s="11" t="s">
        <v>759</v>
      </c>
      <c r="E1459" s="1">
        <v>1595</v>
      </c>
      <c r="F1459" s="1">
        <v>891</v>
      </c>
      <c r="G1459" s="1">
        <v>880</v>
      </c>
      <c r="H1459" s="2"/>
      <c r="I1459" s="2">
        <f t="shared" si="238"/>
        <v>0.55172413793103448</v>
      </c>
      <c r="Z1459" t="s">
        <v>2585</v>
      </c>
      <c r="AA1459" t="e">
        <f>#REF!</f>
        <v>#REF!</v>
      </c>
      <c r="AD1459" s="35">
        <v>50</v>
      </c>
      <c r="AE1459" s="37">
        <v>17</v>
      </c>
      <c r="AF1459" s="37">
        <v>35</v>
      </c>
      <c r="AG1459" s="41">
        <v>48175</v>
      </c>
      <c r="AH1459" s="41">
        <f t="shared" si="239"/>
        <v>50017</v>
      </c>
      <c r="AI1459" s="11" t="s">
        <v>918</v>
      </c>
    </row>
    <row r="1460" spans="1:35" hidden="1" outlineLevel="1">
      <c r="A1460" t="s">
        <v>1017</v>
      </c>
      <c r="B1460" s="11" t="s">
        <v>759</v>
      </c>
      <c r="E1460" s="1">
        <v>1334</v>
      </c>
      <c r="F1460" s="1">
        <v>871</v>
      </c>
      <c r="G1460" s="1">
        <v>859</v>
      </c>
      <c r="H1460" s="2"/>
      <c r="I1460" s="2">
        <f t="shared" si="238"/>
        <v>0.64392803598200898</v>
      </c>
      <c r="Z1460" t="s">
        <v>683</v>
      </c>
      <c r="AA1460" t="e">
        <f>#REF!</f>
        <v>#REF!</v>
      </c>
      <c r="AD1460" s="35">
        <v>50</v>
      </c>
      <c r="AE1460" s="37">
        <v>25</v>
      </c>
      <c r="AF1460" s="37">
        <v>60</v>
      </c>
      <c r="AG1460" s="41">
        <v>48400</v>
      </c>
      <c r="AH1460" s="41">
        <f t="shared" si="239"/>
        <v>50025</v>
      </c>
      <c r="AI1460" s="11" t="s">
        <v>918</v>
      </c>
    </row>
    <row r="1461" spans="1:35" hidden="1" outlineLevel="1">
      <c r="A1461" t="s">
        <v>2991</v>
      </c>
      <c r="B1461" s="11" t="s">
        <v>759</v>
      </c>
      <c r="E1461" s="1">
        <v>3079</v>
      </c>
      <c r="F1461" s="1">
        <v>1433</v>
      </c>
      <c r="G1461" s="1">
        <v>1419</v>
      </c>
      <c r="H1461" s="2"/>
      <c r="I1461" s="2">
        <f t="shared" si="238"/>
        <v>0.4608639168561221</v>
      </c>
      <c r="Z1461" t="s">
        <v>2577</v>
      </c>
      <c r="AA1461" t="e">
        <f>#REF!</f>
        <v>#REF!</v>
      </c>
      <c r="AD1461" s="35">
        <v>50</v>
      </c>
      <c r="AE1461" s="37">
        <v>19</v>
      </c>
      <c r="AF1461" s="37">
        <v>75</v>
      </c>
      <c r="AG1461" s="41">
        <v>48850</v>
      </c>
      <c r="AH1461" s="41">
        <f t="shared" si="239"/>
        <v>50019</v>
      </c>
      <c r="AI1461" s="11" t="s">
        <v>2943</v>
      </c>
    </row>
    <row r="1462" spans="1:35" hidden="1" outlineLevel="1">
      <c r="A1462" t="s">
        <v>2991</v>
      </c>
      <c r="B1462" s="11" t="s">
        <v>759</v>
      </c>
      <c r="E1462" s="1">
        <v>1164</v>
      </c>
      <c r="F1462" s="1">
        <v>590</v>
      </c>
      <c r="G1462" s="1">
        <v>587</v>
      </c>
      <c r="H1462" s="2"/>
      <c r="I1462" s="2">
        <f t="shared" si="238"/>
        <v>0.50429553264604809</v>
      </c>
      <c r="Z1462" t="s">
        <v>2577</v>
      </c>
      <c r="AA1462" t="e">
        <f>#REF!</f>
        <v>#REF!</v>
      </c>
      <c r="AD1462" s="35">
        <v>50</v>
      </c>
      <c r="AE1462" s="37">
        <v>19</v>
      </c>
      <c r="AF1462" s="37">
        <v>80</v>
      </c>
      <c r="AG1462" s="41">
        <v>48925</v>
      </c>
      <c r="AH1462" s="41">
        <f t="shared" si="239"/>
        <v>50019</v>
      </c>
      <c r="AI1462" s="11" t="s">
        <v>918</v>
      </c>
    </row>
    <row r="1463" spans="1:35" hidden="1" outlineLevel="1">
      <c r="A1463" t="s">
        <v>208</v>
      </c>
      <c r="B1463" s="11" t="s">
        <v>759</v>
      </c>
      <c r="E1463" s="1">
        <v>745</v>
      </c>
      <c r="F1463" s="1">
        <v>519</v>
      </c>
      <c r="G1463" s="1">
        <v>519</v>
      </c>
      <c r="H1463" s="2"/>
      <c r="I1463" s="2">
        <f t="shared" si="238"/>
        <v>0.69664429530201344</v>
      </c>
      <c r="Z1463" t="s">
        <v>461</v>
      </c>
      <c r="AA1463" t="e">
        <f>#REF!</f>
        <v>#REF!</v>
      </c>
      <c r="AD1463" s="35">
        <v>50</v>
      </c>
      <c r="AE1463" s="37">
        <v>13</v>
      </c>
      <c r="AF1463" s="37">
        <v>20</v>
      </c>
      <c r="AG1463" s="41">
        <v>50650</v>
      </c>
      <c r="AH1463" s="41">
        <f t="shared" si="239"/>
        <v>50013</v>
      </c>
      <c r="AI1463" s="11" t="s">
        <v>918</v>
      </c>
    </row>
    <row r="1464" spans="1:35" hidden="1" outlineLevel="1">
      <c r="A1464" t="s">
        <v>659</v>
      </c>
      <c r="B1464" s="11" t="s">
        <v>759</v>
      </c>
      <c r="E1464" s="1">
        <v>3146</v>
      </c>
      <c r="F1464" s="1">
        <v>2048</v>
      </c>
      <c r="G1464" s="1">
        <v>2020</v>
      </c>
      <c r="H1464" s="2"/>
      <c r="I1464" s="2">
        <f t="shared" si="238"/>
        <v>0.64208518753973298</v>
      </c>
      <c r="Z1464" t="s">
        <v>2321</v>
      </c>
      <c r="AA1464" t="e">
        <f>#REF!</f>
        <v>#REF!</v>
      </c>
      <c r="AD1464" s="35">
        <v>50</v>
      </c>
      <c r="AE1464" s="37">
        <v>23</v>
      </c>
      <c r="AF1464" s="37">
        <v>65</v>
      </c>
      <c r="AG1464" s="41">
        <v>50275</v>
      </c>
      <c r="AH1464" s="41">
        <f t="shared" si="239"/>
        <v>50023</v>
      </c>
      <c r="AI1464" s="11" t="s">
        <v>918</v>
      </c>
    </row>
    <row r="1465" spans="1:35" hidden="1" outlineLevel="1">
      <c r="A1465" t="s">
        <v>1176</v>
      </c>
      <c r="B1465" s="11" t="s">
        <v>759</v>
      </c>
      <c r="E1465" s="1">
        <v>119</v>
      </c>
      <c r="F1465" s="1">
        <v>62</v>
      </c>
      <c r="G1465" s="1">
        <v>74</v>
      </c>
      <c r="H1465" s="2"/>
      <c r="I1465" s="2">
        <f t="shared" si="238"/>
        <v>0.62184873949579833</v>
      </c>
      <c r="Z1465" t="s">
        <v>2532</v>
      </c>
      <c r="AA1465" t="e">
        <f>#REF!</f>
        <v>#REF!</v>
      </c>
      <c r="AD1465" s="35">
        <v>50</v>
      </c>
      <c r="AE1465" s="37">
        <v>9</v>
      </c>
      <c r="AF1465" s="37">
        <v>80</v>
      </c>
      <c r="AG1465" s="41">
        <v>52750</v>
      </c>
      <c r="AH1465" s="41">
        <f t="shared" si="239"/>
        <v>50009</v>
      </c>
      <c r="AI1465" s="11" t="s">
        <v>918</v>
      </c>
    </row>
    <row r="1466" spans="1:35" hidden="1" outlineLevel="1">
      <c r="A1466" t="s">
        <v>453</v>
      </c>
      <c r="B1466" s="11" t="s">
        <v>759</v>
      </c>
      <c r="E1466" s="1">
        <v>3018</v>
      </c>
      <c r="F1466" s="1">
        <v>1946</v>
      </c>
      <c r="G1466" s="1">
        <v>1930</v>
      </c>
      <c r="H1466" s="2"/>
      <c r="I1466" s="2">
        <f t="shared" si="238"/>
        <v>0.63949635520212056</v>
      </c>
      <c r="Z1466" t="s">
        <v>261</v>
      </c>
      <c r="AA1466" t="e">
        <f>#REF!</f>
        <v>#REF!</v>
      </c>
      <c r="AD1466" s="35">
        <v>50</v>
      </c>
      <c r="AE1466" s="37">
        <v>27</v>
      </c>
      <c r="AF1466" s="37">
        <v>55</v>
      </c>
      <c r="AG1466" s="41">
        <v>52900</v>
      </c>
      <c r="AH1466" s="41">
        <f t="shared" si="239"/>
        <v>50027</v>
      </c>
      <c r="AI1466" s="11" t="s">
        <v>918</v>
      </c>
    </row>
    <row r="1467" spans="1:35" hidden="1" outlineLevel="1">
      <c r="A1467" t="s">
        <v>2585</v>
      </c>
      <c r="B1467" s="11" t="s">
        <v>759</v>
      </c>
      <c r="E1467" s="1">
        <v>676</v>
      </c>
      <c r="F1467" s="1">
        <v>453</v>
      </c>
      <c r="G1467" s="1">
        <v>449</v>
      </c>
      <c r="H1467" s="2"/>
      <c r="I1467" s="2">
        <f t="shared" si="238"/>
        <v>0.66420118343195267</v>
      </c>
      <c r="Z1467" t="s">
        <v>2585</v>
      </c>
      <c r="AA1467" t="e">
        <f>#REF!</f>
        <v>#REF!</v>
      </c>
      <c r="AD1467" s="35">
        <v>50</v>
      </c>
      <c r="AE1467" s="37">
        <v>17</v>
      </c>
      <c r="AF1467" s="37">
        <v>40</v>
      </c>
      <c r="AG1467" s="41">
        <v>53425</v>
      </c>
      <c r="AH1467" s="41">
        <f t="shared" si="239"/>
        <v>50017</v>
      </c>
      <c r="AI1467" s="11" t="s">
        <v>918</v>
      </c>
    </row>
    <row r="1468" spans="1:35" hidden="1" outlineLevel="1">
      <c r="A1468" t="s">
        <v>209</v>
      </c>
      <c r="B1468" s="11" t="s">
        <v>759</v>
      </c>
      <c r="E1468" s="1">
        <v>833</v>
      </c>
      <c r="F1468" s="1">
        <v>580</v>
      </c>
      <c r="G1468" s="1">
        <v>579</v>
      </c>
      <c r="H1468" s="2"/>
      <c r="I1468" s="2">
        <f t="shared" si="238"/>
        <v>0.69507803121248501</v>
      </c>
      <c r="Z1468" t="s">
        <v>2010</v>
      </c>
      <c r="AA1468" t="e">
        <f>#REF!</f>
        <v>#REF!</v>
      </c>
      <c r="AD1468" s="35">
        <v>50</v>
      </c>
      <c r="AE1468" s="37">
        <v>1</v>
      </c>
      <c r="AF1468" s="37">
        <v>70</v>
      </c>
      <c r="AG1468" s="41">
        <v>53725</v>
      </c>
      <c r="AH1468" s="41">
        <f t="shared" si="239"/>
        <v>50001</v>
      </c>
      <c r="AI1468" s="11" t="s">
        <v>918</v>
      </c>
    </row>
    <row r="1469" spans="1:35" hidden="1" outlineLevel="1">
      <c r="A1469" t="s">
        <v>1028</v>
      </c>
      <c r="B1469" s="11" t="s">
        <v>759</v>
      </c>
      <c r="E1469" s="1">
        <v>426</v>
      </c>
      <c r="F1469" s="1">
        <v>325</v>
      </c>
      <c r="G1469" s="1">
        <v>324</v>
      </c>
      <c r="H1469" s="2"/>
      <c r="I1469" s="2">
        <f t="shared" si="238"/>
        <v>0.76056338028169013</v>
      </c>
      <c r="Z1469" t="s">
        <v>2010</v>
      </c>
      <c r="AA1469" t="e">
        <f>#REF!</f>
        <v>#REF!</v>
      </c>
      <c r="AD1469" s="35">
        <v>50</v>
      </c>
      <c r="AE1469" s="37">
        <v>1</v>
      </c>
      <c r="AF1469" s="37">
        <v>75</v>
      </c>
      <c r="AG1469" s="41">
        <v>53950</v>
      </c>
      <c r="AH1469" s="41">
        <f t="shared" si="239"/>
        <v>50001</v>
      </c>
      <c r="AI1469" s="11" t="s">
        <v>918</v>
      </c>
    </row>
    <row r="1470" spans="1:35" hidden="1" outlineLevel="1">
      <c r="A1470" t="s">
        <v>563</v>
      </c>
      <c r="B1470" s="11" t="s">
        <v>759</v>
      </c>
      <c r="E1470" s="1">
        <v>960</v>
      </c>
      <c r="F1470" s="1">
        <v>631</v>
      </c>
      <c r="G1470" s="1">
        <v>615</v>
      </c>
      <c r="H1470" s="2"/>
      <c r="I1470" s="2">
        <f t="shared" ref="I1470:I1533" si="240">G1470/E1470</f>
        <v>0.640625</v>
      </c>
      <c r="Z1470" t="s">
        <v>2137</v>
      </c>
      <c r="AA1470" t="e">
        <f>#REF!</f>
        <v>#REF!</v>
      </c>
      <c r="AD1470" s="35">
        <v>50</v>
      </c>
      <c r="AE1470" s="37">
        <v>21</v>
      </c>
      <c r="AF1470" s="37">
        <v>70</v>
      </c>
      <c r="AG1470" s="41">
        <v>54250</v>
      </c>
      <c r="AH1470" s="41">
        <f t="shared" si="239"/>
        <v>50021</v>
      </c>
      <c r="AI1470" s="11" t="s">
        <v>918</v>
      </c>
    </row>
    <row r="1471" spans="1:35" hidden="1" outlineLevel="1">
      <c r="A1471" t="s">
        <v>154</v>
      </c>
      <c r="B1471" s="11" t="s">
        <v>759</v>
      </c>
      <c r="E1471" s="1">
        <v>569</v>
      </c>
      <c r="F1471" s="1">
        <v>283</v>
      </c>
      <c r="G1471" s="1">
        <v>402</v>
      </c>
      <c r="H1471" s="2"/>
      <c r="I1471" s="2">
        <f t="shared" si="240"/>
        <v>0.70650263620386644</v>
      </c>
      <c r="Z1471" t="s">
        <v>2936</v>
      </c>
      <c r="AA1471" t="e">
        <f>#REF!</f>
        <v>#REF!</v>
      </c>
      <c r="AD1471" s="35">
        <v>50</v>
      </c>
      <c r="AE1471" s="37">
        <v>5</v>
      </c>
      <c r="AF1471" s="37">
        <v>45</v>
      </c>
      <c r="AG1471" s="41">
        <v>54400</v>
      </c>
      <c r="AH1471" s="41">
        <f t="shared" si="239"/>
        <v>50005</v>
      </c>
      <c r="AI1471" s="11" t="s">
        <v>918</v>
      </c>
    </row>
    <row r="1472" spans="1:35" hidden="1" outlineLevel="1">
      <c r="A1472" t="s">
        <v>60</v>
      </c>
      <c r="B1472" s="11" t="s">
        <v>759</v>
      </c>
      <c r="E1472" s="1">
        <v>264</v>
      </c>
      <c r="F1472" s="1">
        <v>142</v>
      </c>
      <c r="G1472" s="1">
        <v>178</v>
      </c>
      <c r="H1472" s="2"/>
      <c r="I1472" s="2">
        <f t="shared" si="240"/>
        <v>0.6742424242424242</v>
      </c>
      <c r="Z1472" t="s">
        <v>2011</v>
      </c>
      <c r="AA1472" t="e">
        <f>#REF!</f>
        <v>#REF!</v>
      </c>
      <c r="AD1472" s="35">
        <v>50</v>
      </c>
      <c r="AE1472" s="37">
        <v>3</v>
      </c>
      <c r="AF1472" s="37">
        <v>30</v>
      </c>
      <c r="AG1472" s="41">
        <v>55000</v>
      </c>
      <c r="AH1472" s="41">
        <f t="shared" ref="AH1472:AH1535" si="241">AD1472*1000+AE1472</f>
        <v>50003</v>
      </c>
      <c r="AI1472" s="11" t="s">
        <v>918</v>
      </c>
    </row>
    <row r="1473" spans="1:35" hidden="1" outlineLevel="1">
      <c r="A1473" t="s">
        <v>656</v>
      </c>
      <c r="B1473" s="11" t="s">
        <v>759</v>
      </c>
      <c r="E1473" s="1">
        <v>352</v>
      </c>
      <c r="F1473" s="1">
        <v>249</v>
      </c>
      <c r="G1473" s="1">
        <v>248</v>
      </c>
      <c r="H1473" s="2"/>
      <c r="I1473" s="2">
        <f t="shared" si="240"/>
        <v>0.70454545454545459</v>
      </c>
      <c r="Z1473" t="s">
        <v>2137</v>
      </c>
      <c r="AA1473" t="e">
        <f>#REF!</f>
        <v>#REF!</v>
      </c>
      <c r="AD1473" s="35">
        <v>50</v>
      </c>
      <c r="AE1473" s="37">
        <v>21</v>
      </c>
      <c r="AF1473" s="37">
        <v>75</v>
      </c>
      <c r="AG1473" s="41">
        <v>55450</v>
      </c>
      <c r="AH1473" s="41">
        <f t="shared" si="241"/>
        <v>50021</v>
      </c>
      <c r="AI1473" s="11" t="s">
        <v>918</v>
      </c>
    </row>
    <row r="1474" spans="1:35" hidden="1" outlineLevel="1">
      <c r="A1474" t="s">
        <v>468</v>
      </c>
      <c r="B1474" s="11" t="s">
        <v>759</v>
      </c>
      <c r="E1474" s="1">
        <v>1975</v>
      </c>
      <c r="F1474" s="1">
        <v>1285</v>
      </c>
      <c r="G1474" s="1">
        <v>1280</v>
      </c>
      <c r="H1474" s="2"/>
      <c r="I1474" s="2">
        <f t="shared" si="240"/>
        <v>0.64810126582278482</v>
      </c>
      <c r="Z1474" t="s">
        <v>2137</v>
      </c>
      <c r="AA1474" t="e">
        <f>#REF!</f>
        <v>#REF!</v>
      </c>
      <c r="AD1474" s="35">
        <v>50</v>
      </c>
      <c r="AE1474" s="37">
        <v>21</v>
      </c>
      <c r="AF1474" s="37">
        <v>80</v>
      </c>
      <c r="AG1474" s="41">
        <v>55600</v>
      </c>
      <c r="AH1474" s="41">
        <f t="shared" si="241"/>
        <v>50021</v>
      </c>
      <c r="AI1474" s="11" t="s">
        <v>918</v>
      </c>
    </row>
    <row r="1475" spans="1:35" hidden="1" outlineLevel="1">
      <c r="A1475" t="s">
        <v>275</v>
      </c>
      <c r="B1475" s="11" t="s">
        <v>759</v>
      </c>
      <c r="E1475" s="1">
        <v>992</v>
      </c>
      <c r="F1475" s="1">
        <v>679</v>
      </c>
      <c r="G1475" s="1">
        <v>675</v>
      </c>
      <c r="H1475" s="2"/>
      <c r="I1475" s="2">
        <f t="shared" si="240"/>
        <v>0.68044354838709675</v>
      </c>
      <c r="Z1475" t="s">
        <v>2321</v>
      </c>
      <c r="AA1475" t="e">
        <f>#REF!</f>
        <v>#REF!</v>
      </c>
      <c r="AD1475" s="35">
        <v>50</v>
      </c>
      <c r="AE1475" s="37">
        <v>23</v>
      </c>
      <c r="AF1475" s="37">
        <v>70</v>
      </c>
      <c r="AG1475" s="41">
        <v>55825</v>
      </c>
      <c r="AH1475" s="41">
        <f t="shared" si="241"/>
        <v>50023</v>
      </c>
      <c r="AI1475" s="11" t="s">
        <v>918</v>
      </c>
    </row>
    <row r="1476" spans="1:35" hidden="1" outlineLevel="1">
      <c r="A1476" t="s">
        <v>2776</v>
      </c>
      <c r="B1476" s="11" t="s">
        <v>759</v>
      </c>
      <c r="E1476" s="1">
        <v>497</v>
      </c>
      <c r="F1476" s="1">
        <v>291</v>
      </c>
      <c r="G1476" s="1">
        <v>286</v>
      </c>
      <c r="H1476" s="2"/>
      <c r="I1476" s="2">
        <f t="shared" si="240"/>
        <v>0.57545271629778671</v>
      </c>
      <c r="Z1476" t="s">
        <v>261</v>
      </c>
      <c r="AA1476" t="e">
        <f>#REF!</f>
        <v>#REF!</v>
      </c>
      <c r="AD1476" s="35">
        <v>50</v>
      </c>
      <c r="AE1476" s="37">
        <v>27</v>
      </c>
      <c r="AF1476" s="37">
        <v>60</v>
      </c>
      <c r="AG1476" s="41">
        <v>56050</v>
      </c>
      <c r="AH1476" s="41">
        <f t="shared" si="241"/>
        <v>50027</v>
      </c>
      <c r="AI1476" s="11" t="s">
        <v>918</v>
      </c>
    </row>
    <row r="1477" spans="1:35" hidden="1" outlineLevel="1">
      <c r="A1477" t="s">
        <v>1334</v>
      </c>
      <c r="B1477" s="11" t="s">
        <v>759</v>
      </c>
      <c r="E1477" s="1">
        <v>718</v>
      </c>
      <c r="F1477" s="1">
        <v>525</v>
      </c>
      <c r="G1477" s="1">
        <v>520</v>
      </c>
      <c r="H1477" s="2"/>
      <c r="I1477" s="2">
        <f t="shared" si="240"/>
        <v>0.72423398328690802</v>
      </c>
      <c r="Z1477" t="s">
        <v>261</v>
      </c>
      <c r="AA1477" t="e">
        <f>#REF!</f>
        <v>#REF!</v>
      </c>
      <c r="AD1477" s="35">
        <v>50</v>
      </c>
      <c r="AE1477" s="37">
        <v>27</v>
      </c>
      <c r="AF1477" s="37">
        <v>65</v>
      </c>
      <c r="AG1477" s="41">
        <v>56350</v>
      </c>
      <c r="AH1477" s="41">
        <f t="shared" si="241"/>
        <v>50027</v>
      </c>
      <c r="AI1477" s="11" t="s">
        <v>918</v>
      </c>
    </row>
    <row r="1478" spans="1:35" hidden="1" outlineLevel="1">
      <c r="A1478" t="s">
        <v>1604</v>
      </c>
      <c r="B1478" s="11" t="s">
        <v>759</v>
      </c>
      <c r="E1478" s="1">
        <v>2526</v>
      </c>
      <c r="F1478" s="1">
        <v>1202</v>
      </c>
      <c r="G1478" s="1">
        <v>1182</v>
      </c>
      <c r="H1478" s="2"/>
      <c r="I1478" s="2">
        <f t="shared" si="240"/>
        <v>0.46793349168646081</v>
      </c>
      <c r="Z1478" t="s">
        <v>2137</v>
      </c>
      <c r="AA1478" t="e">
        <f>#REF!</f>
        <v>#REF!</v>
      </c>
      <c r="AD1478" s="35">
        <v>50</v>
      </c>
      <c r="AE1478" s="37">
        <v>21</v>
      </c>
      <c r="AF1478" s="37">
        <v>85</v>
      </c>
      <c r="AG1478" s="41">
        <v>56875</v>
      </c>
      <c r="AH1478" s="41">
        <f t="shared" si="241"/>
        <v>50021</v>
      </c>
      <c r="AI1478" s="11" t="s">
        <v>918</v>
      </c>
    </row>
    <row r="1479" spans="1:35" hidden="1" outlineLevel="1">
      <c r="A1479" t="s">
        <v>1345</v>
      </c>
      <c r="B1479" s="11" t="s">
        <v>759</v>
      </c>
      <c r="E1479" s="1">
        <v>2664</v>
      </c>
      <c r="F1479" s="1">
        <v>1345</v>
      </c>
      <c r="G1479" s="1">
        <v>1304</v>
      </c>
      <c r="H1479" s="2"/>
      <c r="I1479" s="2">
        <f t="shared" si="240"/>
        <v>0.4894894894894895</v>
      </c>
      <c r="Z1479" t="s">
        <v>2011</v>
      </c>
      <c r="AA1479" t="e">
        <f>#REF!</f>
        <v>#REF!</v>
      </c>
      <c r="AD1479" s="35">
        <v>50</v>
      </c>
      <c r="AE1479" s="37">
        <v>3</v>
      </c>
      <c r="AF1479" s="37">
        <v>35</v>
      </c>
      <c r="AG1479" s="41">
        <v>57025</v>
      </c>
      <c r="AH1479" s="41">
        <f t="shared" si="241"/>
        <v>50003</v>
      </c>
      <c r="AI1479" s="11" t="s">
        <v>918</v>
      </c>
    </row>
    <row r="1480" spans="1:35" hidden="1" outlineLevel="1">
      <c r="A1480" t="s">
        <v>474</v>
      </c>
      <c r="B1480" s="11" t="s">
        <v>759</v>
      </c>
      <c r="E1480" s="1">
        <v>1237</v>
      </c>
      <c r="F1480" s="1">
        <v>759</v>
      </c>
      <c r="G1480" s="1">
        <v>751</v>
      </c>
      <c r="H1480" s="2"/>
      <c r="I1480" s="2">
        <f t="shared" si="240"/>
        <v>0.60711398544866613</v>
      </c>
      <c r="Z1480" t="s">
        <v>2137</v>
      </c>
      <c r="AA1480" t="e">
        <f>#REF!</f>
        <v>#REF!</v>
      </c>
      <c r="AD1480" s="35">
        <v>50</v>
      </c>
      <c r="AE1480" s="37">
        <v>21</v>
      </c>
      <c r="AF1480" s="37">
        <v>90</v>
      </c>
      <c r="AG1480" s="41">
        <v>57250</v>
      </c>
      <c r="AH1480" s="41">
        <f t="shared" si="241"/>
        <v>50021</v>
      </c>
      <c r="AI1480" s="11" t="s">
        <v>918</v>
      </c>
    </row>
    <row r="1481" spans="1:35" hidden="1" outlineLevel="1">
      <c r="A1481" t="s">
        <v>2125</v>
      </c>
      <c r="B1481" s="11" t="s">
        <v>759</v>
      </c>
      <c r="E1481" s="1">
        <v>1633</v>
      </c>
      <c r="F1481" s="1">
        <v>1143</v>
      </c>
      <c r="G1481" s="1">
        <v>1128</v>
      </c>
      <c r="H1481" s="2"/>
      <c r="I1481" s="2">
        <f t="shared" si="240"/>
        <v>0.69075321494182484</v>
      </c>
      <c r="Z1481" t="s">
        <v>683</v>
      </c>
      <c r="AA1481" t="e">
        <f>#REF!</f>
        <v>#REF!</v>
      </c>
      <c r="AD1481" s="35">
        <v>50</v>
      </c>
      <c r="AE1481" s="37">
        <v>25</v>
      </c>
      <c r="AF1481" s="37">
        <v>65</v>
      </c>
      <c r="AG1481" s="41">
        <v>57700</v>
      </c>
      <c r="AH1481" s="41">
        <f t="shared" si="241"/>
        <v>50025</v>
      </c>
      <c r="AI1481" s="11" t="s">
        <v>918</v>
      </c>
    </row>
    <row r="1482" spans="1:35" hidden="1" outlineLevel="1">
      <c r="A1482" t="s">
        <v>1150</v>
      </c>
      <c r="B1482" s="11" t="s">
        <v>759</v>
      </c>
      <c r="E1482" s="1">
        <v>3362</v>
      </c>
      <c r="F1482" s="1">
        <v>2045</v>
      </c>
      <c r="G1482" s="1">
        <v>2034</v>
      </c>
      <c r="H1482" s="2"/>
      <c r="I1482" s="2">
        <f t="shared" si="240"/>
        <v>0.60499702558001189</v>
      </c>
      <c r="Z1482" t="s">
        <v>2585</v>
      </c>
      <c r="AA1482" t="e">
        <f>#REF!</f>
        <v>#REF!</v>
      </c>
      <c r="AD1482" s="35">
        <v>50</v>
      </c>
      <c r="AE1482" s="37">
        <v>17</v>
      </c>
      <c r="AF1482" s="37">
        <v>45</v>
      </c>
      <c r="AG1482" s="41">
        <v>58075</v>
      </c>
      <c r="AH1482" s="41">
        <f t="shared" si="241"/>
        <v>50017</v>
      </c>
      <c r="AI1482" s="11" t="s">
        <v>918</v>
      </c>
    </row>
    <row r="1483" spans="1:35" hidden="1" outlineLevel="1">
      <c r="A1483" t="s">
        <v>1568</v>
      </c>
      <c r="B1483" s="11" t="s">
        <v>759</v>
      </c>
      <c r="E1483" s="1">
        <v>513</v>
      </c>
      <c r="F1483" s="1">
        <v>349</v>
      </c>
      <c r="G1483" s="1">
        <v>349</v>
      </c>
      <c r="H1483" s="2"/>
      <c r="I1483" s="2">
        <f t="shared" si="240"/>
        <v>0.68031189083820665</v>
      </c>
      <c r="Z1483" t="s">
        <v>261</v>
      </c>
      <c r="AA1483" t="e">
        <f>#REF!</f>
        <v>#REF!</v>
      </c>
      <c r="AD1483" s="35">
        <v>50</v>
      </c>
      <c r="AE1483" s="37">
        <v>27</v>
      </c>
      <c r="AF1483" s="37">
        <v>70</v>
      </c>
      <c r="AG1483" s="41">
        <v>58375</v>
      </c>
      <c r="AH1483" s="41">
        <f t="shared" si="241"/>
        <v>50027</v>
      </c>
      <c r="AI1483" s="11" t="s">
        <v>918</v>
      </c>
    </row>
    <row r="1484" spans="1:35" hidden="1" outlineLevel="1">
      <c r="A1484" t="s">
        <v>2387</v>
      </c>
      <c r="B1484" s="11" t="s">
        <v>759</v>
      </c>
      <c r="E1484" s="1">
        <v>580</v>
      </c>
      <c r="F1484" s="1">
        <v>292</v>
      </c>
      <c r="G1484" s="1">
        <v>283</v>
      </c>
      <c r="H1484" s="2"/>
      <c r="I1484" s="2">
        <f t="shared" si="240"/>
        <v>0.4879310344827586</v>
      </c>
      <c r="Z1484" t="s">
        <v>2011</v>
      </c>
      <c r="AA1484" t="e">
        <f>#REF!</f>
        <v>#REF!</v>
      </c>
      <c r="AD1484" s="35">
        <v>50</v>
      </c>
      <c r="AE1484" s="37">
        <v>3</v>
      </c>
      <c r="AF1484" s="37">
        <v>40</v>
      </c>
      <c r="AG1484" s="41">
        <v>58600</v>
      </c>
      <c r="AH1484" s="41">
        <f t="shared" si="241"/>
        <v>50003</v>
      </c>
      <c r="AI1484" s="11" t="s">
        <v>918</v>
      </c>
    </row>
    <row r="1485" spans="1:35" hidden="1" outlineLevel="1">
      <c r="A1485" t="s">
        <v>1015</v>
      </c>
      <c r="B1485" s="11" t="s">
        <v>759</v>
      </c>
      <c r="E1485" s="1">
        <v>1561</v>
      </c>
      <c r="F1485" s="1">
        <v>787</v>
      </c>
      <c r="G1485" s="1">
        <v>779</v>
      </c>
      <c r="H1485" s="2"/>
      <c r="I1485" s="2">
        <f t="shared" si="240"/>
        <v>0.49903907751441384</v>
      </c>
      <c r="Z1485" t="s">
        <v>2014</v>
      </c>
      <c r="AA1485" t="e">
        <f>#REF!</f>
        <v>#REF!</v>
      </c>
      <c r="AD1485" s="35">
        <v>50</v>
      </c>
      <c r="AE1485" s="37">
        <v>11</v>
      </c>
      <c r="AF1485" s="37">
        <v>60</v>
      </c>
      <c r="AG1485" s="41">
        <v>59125</v>
      </c>
      <c r="AH1485" s="41">
        <f t="shared" si="241"/>
        <v>50011</v>
      </c>
      <c r="AI1485" s="11" t="s">
        <v>918</v>
      </c>
    </row>
    <row r="1486" spans="1:35" hidden="1" outlineLevel="1">
      <c r="A1486" t="s">
        <v>1274</v>
      </c>
      <c r="B1486" s="11" t="s">
        <v>759</v>
      </c>
      <c r="E1486" s="1">
        <v>3159</v>
      </c>
      <c r="F1486" s="1">
        <v>2166</v>
      </c>
      <c r="G1486" s="1">
        <v>2158</v>
      </c>
      <c r="H1486" s="2"/>
      <c r="I1486" s="2">
        <f t="shared" si="240"/>
        <v>0.6831275720164609</v>
      </c>
      <c r="Z1486" t="s">
        <v>460</v>
      </c>
      <c r="AA1486" t="e">
        <f>#REF!</f>
        <v>#REF!</v>
      </c>
      <c r="AD1486" s="35">
        <v>50</v>
      </c>
      <c r="AE1486" s="37">
        <v>7</v>
      </c>
      <c r="AF1486" s="37">
        <v>55</v>
      </c>
      <c r="AG1486" s="41">
        <v>59275</v>
      </c>
      <c r="AH1486" s="41">
        <f t="shared" si="241"/>
        <v>50007</v>
      </c>
      <c r="AI1486" s="11" t="s">
        <v>918</v>
      </c>
    </row>
    <row r="1487" spans="1:35" hidden="1" outlineLevel="1">
      <c r="A1487" t="s">
        <v>1269</v>
      </c>
      <c r="B1487" s="11" t="s">
        <v>759</v>
      </c>
      <c r="E1487" s="1">
        <v>453</v>
      </c>
      <c r="F1487" s="1">
        <v>316</v>
      </c>
      <c r="G1487" s="1">
        <v>315</v>
      </c>
      <c r="H1487" s="2"/>
      <c r="I1487" s="2">
        <f t="shared" si="240"/>
        <v>0.69536423841059603</v>
      </c>
      <c r="Z1487" t="s">
        <v>2010</v>
      </c>
      <c r="AA1487" t="e">
        <f>#REF!</f>
        <v>#REF!</v>
      </c>
      <c r="AD1487" s="35">
        <v>50</v>
      </c>
      <c r="AE1487" s="37">
        <v>1</v>
      </c>
      <c r="AF1487" s="37">
        <v>80</v>
      </c>
      <c r="AG1487" s="41">
        <v>59650</v>
      </c>
      <c r="AH1487" s="41">
        <f t="shared" si="241"/>
        <v>50001</v>
      </c>
      <c r="AI1487" s="11" t="s">
        <v>918</v>
      </c>
    </row>
    <row r="1488" spans="1:35" hidden="1" outlineLevel="1">
      <c r="A1488" t="s">
        <v>1270</v>
      </c>
      <c r="B1488" s="11" t="s">
        <v>759</v>
      </c>
      <c r="E1488" s="1">
        <v>882</v>
      </c>
      <c r="F1488" s="1">
        <v>644</v>
      </c>
      <c r="G1488" s="1">
        <v>632</v>
      </c>
      <c r="H1488" s="2"/>
      <c r="I1488" s="2">
        <f t="shared" si="240"/>
        <v>0.71655328798185947</v>
      </c>
      <c r="Z1488" t="s">
        <v>261</v>
      </c>
      <c r="AA1488" t="e">
        <f>#REF!</f>
        <v>#REF!</v>
      </c>
      <c r="AD1488" s="35">
        <v>50</v>
      </c>
      <c r="AE1488" s="37">
        <v>27</v>
      </c>
      <c r="AF1488" s="37">
        <v>75</v>
      </c>
      <c r="AG1488" s="41">
        <v>60100</v>
      </c>
      <c r="AH1488" s="41">
        <f t="shared" si="241"/>
        <v>50027</v>
      </c>
      <c r="AI1488" s="11" t="s">
        <v>918</v>
      </c>
    </row>
    <row r="1489" spans="1:35" hidden="1" outlineLevel="1">
      <c r="A1489" t="s">
        <v>667</v>
      </c>
      <c r="B1489" s="11" t="s">
        <v>759</v>
      </c>
      <c r="E1489" s="1">
        <v>3377</v>
      </c>
      <c r="F1489" s="1">
        <v>1920</v>
      </c>
      <c r="G1489" s="1">
        <v>1894</v>
      </c>
      <c r="H1489" s="2"/>
      <c r="I1489" s="2">
        <f t="shared" si="240"/>
        <v>0.5608528279538052</v>
      </c>
      <c r="Z1489" t="s">
        <v>683</v>
      </c>
      <c r="AA1489" t="e">
        <f>#REF!</f>
        <v>#REF!</v>
      </c>
      <c r="AD1489" s="35">
        <v>50</v>
      </c>
      <c r="AE1489" s="37">
        <v>25</v>
      </c>
      <c r="AF1489" s="37">
        <v>70</v>
      </c>
      <c r="AG1489" s="41">
        <v>60250</v>
      </c>
      <c r="AH1489" s="41">
        <f t="shared" si="241"/>
        <v>50025</v>
      </c>
      <c r="AI1489" s="11" t="s">
        <v>918</v>
      </c>
    </row>
    <row r="1490" spans="1:35" hidden="1" outlineLevel="1">
      <c r="A1490" t="s">
        <v>586</v>
      </c>
      <c r="B1490" s="11" t="s">
        <v>759</v>
      </c>
      <c r="E1490" s="1">
        <v>518</v>
      </c>
      <c r="F1490" s="1">
        <v>256</v>
      </c>
      <c r="G1490" s="1">
        <v>318</v>
      </c>
      <c r="H1490" s="2"/>
      <c r="I1490" s="2">
        <f t="shared" si="240"/>
        <v>0.61389961389961389</v>
      </c>
      <c r="Z1490" t="s">
        <v>2321</v>
      </c>
      <c r="AA1490" t="e">
        <f>#REF!</f>
        <v>#REF!</v>
      </c>
      <c r="AD1490" s="35">
        <v>50</v>
      </c>
      <c r="AE1490" s="37">
        <v>23</v>
      </c>
      <c r="AF1490" s="37">
        <v>75</v>
      </c>
      <c r="AG1490" s="41">
        <v>60625</v>
      </c>
      <c r="AH1490" s="41">
        <f t="shared" si="241"/>
        <v>50023</v>
      </c>
      <c r="AI1490" s="11" t="s">
        <v>918</v>
      </c>
    </row>
    <row r="1491" spans="1:35" hidden="1" outlineLevel="1">
      <c r="A1491" t="s">
        <v>834</v>
      </c>
      <c r="B1491" s="11" t="s">
        <v>759</v>
      </c>
      <c r="E1491" s="1">
        <v>1940</v>
      </c>
      <c r="F1491" s="1">
        <v>1146</v>
      </c>
      <c r="G1491" s="1">
        <v>1134</v>
      </c>
      <c r="H1491" s="2"/>
      <c r="I1491" s="2">
        <f t="shared" si="240"/>
        <v>0.58453608247422684</v>
      </c>
      <c r="Z1491" t="s">
        <v>261</v>
      </c>
      <c r="AA1491" t="e">
        <f>#REF!</f>
        <v>#REF!</v>
      </c>
      <c r="AD1491" s="35">
        <v>50</v>
      </c>
      <c r="AE1491" s="37">
        <v>27</v>
      </c>
      <c r="AF1491" s="37">
        <v>80</v>
      </c>
      <c r="AG1491" s="41">
        <v>60850</v>
      </c>
      <c r="AH1491" s="41">
        <f t="shared" si="241"/>
        <v>50027</v>
      </c>
      <c r="AI1491" s="11" t="s">
        <v>918</v>
      </c>
    </row>
    <row r="1492" spans="1:35" hidden="1" outlineLevel="1">
      <c r="A1492" t="s">
        <v>2068</v>
      </c>
      <c r="B1492" s="11" t="s">
        <v>759</v>
      </c>
      <c r="E1492" s="1">
        <v>542</v>
      </c>
      <c r="F1492" s="1">
        <v>362</v>
      </c>
      <c r="G1492" s="1">
        <v>350</v>
      </c>
      <c r="H1492" s="2"/>
      <c r="I1492" s="2">
        <f t="shared" si="240"/>
        <v>0.64575645756457567</v>
      </c>
      <c r="Z1492" t="s">
        <v>2011</v>
      </c>
      <c r="AA1492" t="e">
        <f>#REF!</f>
        <v>#REF!</v>
      </c>
      <c r="AD1492" s="35">
        <v>50</v>
      </c>
      <c r="AE1492" s="37">
        <v>3</v>
      </c>
      <c r="AF1492" s="37">
        <v>45</v>
      </c>
      <c r="AG1492" s="41">
        <v>61000</v>
      </c>
      <c r="AH1492" s="41">
        <f t="shared" si="241"/>
        <v>50003</v>
      </c>
      <c r="AI1492" s="11" t="s">
        <v>918</v>
      </c>
    </row>
    <row r="1493" spans="1:35" hidden="1" outlineLevel="1">
      <c r="A1493" t="s">
        <v>2137</v>
      </c>
      <c r="B1493" s="11" t="s">
        <v>759</v>
      </c>
      <c r="E1493" s="1">
        <v>10438</v>
      </c>
      <c r="F1493" s="1">
        <v>6149</v>
      </c>
      <c r="G1493" s="1">
        <v>6094</v>
      </c>
      <c r="H1493" s="2"/>
      <c r="I1493" s="2">
        <f t="shared" si="240"/>
        <v>0.5838283196014562</v>
      </c>
      <c r="Z1493" t="s">
        <v>2137</v>
      </c>
      <c r="AA1493" t="e">
        <f>#REF!</f>
        <v>#REF!</v>
      </c>
      <c r="AD1493" s="35">
        <v>50</v>
      </c>
      <c r="AE1493" s="37">
        <v>21</v>
      </c>
      <c r="AF1493" s="37">
        <v>95</v>
      </c>
      <c r="AG1493" s="41">
        <v>61225</v>
      </c>
      <c r="AH1493" s="41">
        <f t="shared" si="241"/>
        <v>50021</v>
      </c>
      <c r="AI1493" s="11" t="s">
        <v>2943</v>
      </c>
    </row>
    <row r="1494" spans="1:35" hidden="1" outlineLevel="1">
      <c r="A1494" t="s">
        <v>2137</v>
      </c>
      <c r="B1494" s="11" t="s">
        <v>759</v>
      </c>
      <c r="E1494" s="1">
        <v>3030</v>
      </c>
      <c r="F1494" s="1">
        <v>2124</v>
      </c>
      <c r="G1494" s="1">
        <v>2113</v>
      </c>
      <c r="H1494" s="2"/>
      <c r="I1494" s="2">
        <f t="shared" si="240"/>
        <v>0.69735973597359735</v>
      </c>
      <c r="Z1494" t="s">
        <v>2137</v>
      </c>
      <c r="AA1494" t="e">
        <f>#REF!</f>
        <v>#REF!</v>
      </c>
      <c r="AD1494" s="35">
        <v>50</v>
      </c>
      <c r="AE1494" s="37">
        <v>21</v>
      </c>
      <c r="AF1494" s="37">
        <v>100</v>
      </c>
      <c r="AG1494" s="41">
        <v>61300</v>
      </c>
      <c r="AH1494" s="41">
        <f t="shared" si="241"/>
        <v>50021</v>
      </c>
      <c r="AI1494" s="11" t="s">
        <v>918</v>
      </c>
    </row>
    <row r="1495" spans="1:35" hidden="1" outlineLevel="1">
      <c r="A1495" t="s">
        <v>3020</v>
      </c>
      <c r="B1495" s="11" t="s">
        <v>759</v>
      </c>
      <c r="E1495" s="1">
        <v>928</v>
      </c>
      <c r="F1495" s="1">
        <v>468</v>
      </c>
      <c r="G1495" s="1">
        <v>471</v>
      </c>
      <c r="H1495" s="2"/>
      <c r="I1495" s="2">
        <f t="shared" si="240"/>
        <v>0.50754310344827591</v>
      </c>
      <c r="Z1495" t="s">
        <v>2936</v>
      </c>
      <c r="AA1495" t="e">
        <f>#REF!</f>
        <v>#REF!</v>
      </c>
      <c r="AD1495" s="35">
        <v>50</v>
      </c>
      <c r="AE1495" s="37">
        <v>5</v>
      </c>
      <c r="AF1495" s="37">
        <v>50</v>
      </c>
      <c r="AG1495" s="41">
        <v>61525</v>
      </c>
      <c r="AH1495" s="41">
        <f t="shared" si="241"/>
        <v>50005</v>
      </c>
      <c r="AI1495" s="11" t="s">
        <v>918</v>
      </c>
    </row>
    <row r="1496" spans="1:35" hidden="1" outlineLevel="1">
      <c r="A1496" t="s">
        <v>2230</v>
      </c>
      <c r="B1496" s="11" t="s">
        <v>759</v>
      </c>
      <c r="E1496" s="1">
        <v>4301</v>
      </c>
      <c r="F1496" s="1">
        <v>2293</v>
      </c>
      <c r="G1496" s="1">
        <v>2278</v>
      </c>
      <c r="H1496" s="2"/>
      <c r="I1496" s="2">
        <f t="shared" si="240"/>
        <v>0.52964426877470361</v>
      </c>
      <c r="Z1496" t="s">
        <v>2014</v>
      </c>
      <c r="AA1496" t="e">
        <f>#REF!</f>
        <v>#REF!</v>
      </c>
      <c r="AD1496" s="35">
        <v>50</v>
      </c>
      <c r="AE1496" s="37">
        <v>11</v>
      </c>
      <c r="AF1496" s="37">
        <v>65</v>
      </c>
      <c r="AG1496" s="41">
        <v>61675</v>
      </c>
      <c r="AH1496" s="41">
        <f t="shared" si="241"/>
        <v>50011</v>
      </c>
      <c r="AI1496" s="11" t="s">
        <v>2943</v>
      </c>
    </row>
    <row r="1497" spans="1:35" hidden="1" outlineLevel="1">
      <c r="A1497" t="s">
        <v>2230</v>
      </c>
      <c r="B1497" s="11" t="s">
        <v>759</v>
      </c>
      <c r="E1497" s="1">
        <v>3551</v>
      </c>
      <c r="F1497" s="1">
        <v>2404</v>
      </c>
      <c r="G1497" s="1">
        <v>2387</v>
      </c>
      <c r="H1497" s="2"/>
      <c r="I1497" s="2">
        <f t="shared" si="240"/>
        <v>0.67220501267248667</v>
      </c>
      <c r="Z1497" t="s">
        <v>2014</v>
      </c>
      <c r="AA1497" t="e">
        <f>#REF!</f>
        <v>#REF!</v>
      </c>
      <c r="AD1497" s="35">
        <v>50</v>
      </c>
      <c r="AE1497" s="37">
        <v>11</v>
      </c>
      <c r="AF1497" s="37">
        <v>70</v>
      </c>
      <c r="AG1497" s="41">
        <v>61750</v>
      </c>
      <c r="AH1497" s="41">
        <f t="shared" si="241"/>
        <v>50011</v>
      </c>
      <c r="AI1497" s="11" t="s">
        <v>918</v>
      </c>
    </row>
    <row r="1498" spans="1:35" hidden="1" outlineLevel="1">
      <c r="A1498" t="s">
        <v>1373</v>
      </c>
      <c r="B1498" s="11" t="s">
        <v>759</v>
      </c>
      <c r="E1498" s="1">
        <v>425</v>
      </c>
      <c r="F1498" s="1">
        <v>230</v>
      </c>
      <c r="G1498" s="1">
        <v>259</v>
      </c>
      <c r="H1498" s="2"/>
      <c r="I1498" s="2">
        <f t="shared" si="240"/>
        <v>0.60941176470588232</v>
      </c>
      <c r="Z1498" t="s">
        <v>460</v>
      </c>
      <c r="AA1498" t="e">
        <f>#REF!</f>
        <v>#REF!</v>
      </c>
      <c r="AD1498" s="35">
        <v>50</v>
      </c>
      <c r="AE1498" s="37">
        <v>7</v>
      </c>
      <c r="AF1498" s="37">
        <v>60</v>
      </c>
      <c r="AG1498" s="41">
        <v>62050</v>
      </c>
      <c r="AH1498" s="41">
        <f t="shared" si="241"/>
        <v>50007</v>
      </c>
      <c r="AI1498" s="11" t="s">
        <v>918</v>
      </c>
    </row>
    <row r="1499" spans="1:35" hidden="1" outlineLevel="1">
      <c r="A1499" t="s">
        <v>2844</v>
      </c>
      <c r="B1499" s="11" t="s">
        <v>759</v>
      </c>
      <c r="E1499" s="1">
        <v>4460</v>
      </c>
      <c r="F1499" s="1">
        <v>2619</v>
      </c>
      <c r="G1499" s="1">
        <v>2580</v>
      </c>
      <c r="H1499" s="2"/>
      <c r="I1499" s="2">
        <f t="shared" si="240"/>
        <v>0.57847533632286996</v>
      </c>
      <c r="Z1499" t="s">
        <v>2936</v>
      </c>
      <c r="AA1499" t="e">
        <f>#REF!</f>
        <v>#REF!</v>
      </c>
      <c r="AD1499" s="35">
        <v>50</v>
      </c>
      <c r="AE1499" s="37">
        <v>5</v>
      </c>
      <c r="AF1499" s="37">
        <v>55</v>
      </c>
      <c r="AG1499" s="41">
        <v>62200</v>
      </c>
      <c r="AH1499" s="41">
        <f t="shared" si="241"/>
        <v>50005</v>
      </c>
      <c r="AI1499" s="11" t="s">
        <v>918</v>
      </c>
    </row>
    <row r="1500" spans="1:35" hidden="1" outlineLevel="1">
      <c r="A1500" t="s">
        <v>2986</v>
      </c>
      <c r="B1500" s="11" t="s">
        <v>759</v>
      </c>
      <c r="E1500" s="1">
        <v>763</v>
      </c>
      <c r="F1500" s="1">
        <v>494</v>
      </c>
      <c r="G1500" s="1">
        <v>483</v>
      </c>
      <c r="H1500" s="2"/>
      <c r="I1500" s="2">
        <f t="shared" si="240"/>
        <v>0.6330275229357798</v>
      </c>
      <c r="Z1500" t="s">
        <v>2010</v>
      </c>
      <c r="AA1500" t="e">
        <f>#REF!</f>
        <v>#REF!</v>
      </c>
      <c r="AD1500" s="35">
        <v>50</v>
      </c>
      <c r="AE1500" s="37">
        <v>1</v>
      </c>
      <c r="AF1500" s="37">
        <v>85</v>
      </c>
      <c r="AG1500" s="41">
        <v>62575</v>
      </c>
      <c r="AH1500" s="41">
        <f t="shared" si="241"/>
        <v>50001</v>
      </c>
      <c r="AI1500" s="11" t="s">
        <v>918</v>
      </c>
    </row>
    <row r="1501" spans="1:35" hidden="1" outlineLevel="1">
      <c r="A1501" t="s">
        <v>2849</v>
      </c>
      <c r="B1501" s="11" t="s">
        <v>759</v>
      </c>
      <c r="E1501" s="1">
        <v>268</v>
      </c>
      <c r="F1501" s="1">
        <v>174</v>
      </c>
      <c r="G1501" s="1">
        <v>171</v>
      </c>
      <c r="H1501" s="2"/>
      <c r="I1501" s="2">
        <f t="shared" si="240"/>
        <v>0.63805970149253732</v>
      </c>
      <c r="Z1501" t="s">
        <v>2011</v>
      </c>
      <c r="AA1501" t="e">
        <f>#REF!</f>
        <v>#REF!</v>
      </c>
      <c r="AD1501" s="35">
        <v>50</v>
      </c>
      <c r="AE1501" s="37">
        <v>3</v>
      </c>
      <c r="AF1501" s="37">
        <v>50</v>
      </c>
      <c r="AG1501" s="41">
        <v>62875</v>
      </c>
      <c r="AH1501" s="41">
        <f t="shared" si="241"/>
        <v>50003</v>
      </c>
      <c r="AI1501" s="11" t="s">
        <v>918</v>
      </c>
    </row>
    <row r="1502" spans="1:35" hidden="1" outlineLevel="1">
      <c r="A1502" t="s">
        <v>2937</v>
      </c>
      <c r="B1502" s="11" t="s">
        <v>759</v>
      </c>
      <c r="E1502" s="1">
        <v>76</v>
      </c>
      <c r="F1502" s="1">
        <v>48</v>
      </c>
      <c r="G1502" s="1">
        <v>46</v>
      </c>
      <c r="H1502" s="2"/>
      <c r="I1502" s="2">
        <f t="shared" si="240"/>
        <v>0.60526315789473684</v>
      </c>
      <c r="Z1502" t="s">
        <v>2011</v>
      </c>
      <c r="AA1502" t="e">
        <f>#REF!</f>
        <v>#REF!</v>
      </c>
      <c r="AD1502" s="35">
        <v>50</v>
      </c>
      <c r="AE1502" s="37">
        <v>3</v>
      </c>
      <c r="AF1502" s="37">
        <v>55</v>
      </c>
      <c r="AG1502" s="41">
        <v>63175</v>
      </c>
      <c r="AH1502" s="41">
        <f t="shared" si="241"/>
        <v>50003</v>
      </c>
      <c r="AI1502" s="11" t="s">
        <v>918</v>
      </c>
    </row>
    <row r="1503" spans="1:35" hidden="1" outlineLevel="1">
      <c r="A1503" t="s">
        <v>2120</v>
      </c>
      <c r="B1503" s="11" t="s">
        <v>759</v>
      </c>
      <c r="E1503" s="1">
        <v>2810</v>
      </c>
      <c r="F1503" s="1">
        <v>1676</v>
      </c>
      <c r="G1503" s="1">
        <v>1642</v>
      </c>
      <c r="H1503" s="2"/>
      <c r="I1503" s="2">
        <f t="shared" si="240"/>
        <v>0.58434163701067621</v>
      </c>
      <c r="Z1503" t="s">
        <v>2011</v>
      </c>
      <c r="AA1503" t="e">
        <f>#REF!</f>
        <v>#REF!</v>
      </c>
      <c r="AD1503" s="35">
        <v>50</v>
      </c>
      <c r="AE1503" s="37">
        <v>3</v>
      </c>
      <c r="AF1503" s="37">
        <v>60</v>
      </c>
      <c r="AG1503" s="41">
        <v>63550</v>
      </c>
      <c r="AH1503" s="41">
        <f t="shared" si="241"/>
        <v>50003</v>
      </c>
      <c r="AI1503" s="11" t="s">
        <v>918</v>
      </c>
    </row>
    <row r="1504" spans="1:35" hidden="1" outlineLevel="1">
      <c r="A1504" t="s">
        <v>2256</v>
      </c>
      <c r="B1504" s="11" t="s">
        <v>759</v>
      </c>
      <c r="E1504" s="1">
        <v>924</v>
      </c>
      <c r="F1504" s="1">
        <v>577</v>
      </c>
      <c r="G1504" s="1">
        <v>573</v>
      </c>
      <c r="H1504" s="2"/>
      <c r="I1504" s="2">
        <f t="shared" si="240"/>
        <v>0.62012987012987009</v>
      </c>
      <c r="Z1504" t="s">
        <v>261</v>
      </c>
      <c r="AA1504" t="e">
        <f>#REF!</f>
        <v>#REF!</v>
      </c>
      <c r="AD1504" s="35">
        <v>50</v>
      </c>
      <c r="AE1504" s="37">
        <v>27</v>
      </c>
      <c r="AF1504" s="37">
        <v>85</v>
      </c>
      <c r="AG1504" s="41">
        <v>63775</v>
      </c>
      <c r="AH1504" s="41">
        <f t="shared" si="241"/>
        <v>50027</v>
      </c>
      <c r="AI1504" s="11" t="s">
        <v>918</v>
      </c>
    </row>
    <row r="1505" spans="1:35" hidden="1" outlineLevel="1">
      <c r="A1505" t="s">
        <v>1374</v>
      </c>
      <c r="B1505" s="11" t="s">
        <v>759</v>
      </c>
      <c r="E1505" s="1">
        <v>455</v>
      </c>
      <c r="F1505" s="1">
        <v>276</v>
      </c>
      <c r="G1505" s="1">
        <v>274</v>
      </c>
      <c r="H1505" s="2"/>
      <c r="I1505" s="2">
        <f t="shared" si="240"/>
        <v>0.60219780219780217</v>
      </c>
      <c r="Z1505" t="s">
        <v>2936</v>
      </c>
      <c r="AA1505" t="e">
        <f>#REF!</f>
        <v>#REF!</v>
      </c>
      <c r="AD1505" s="35">
        <v>50</v>
      </c>
      <c r="AE1505" s="37">
        <v>5</v>
      </c>
      <c r="AF1505" s="37">
        <v>60</v>
      </c>
      <c r="AG1505" s="41">
        <v>64075</v>
      </c>
      <c r="AH1505" s="41">
        <f t="shared" si="241"/>
        <v>50005</v>
      </c>
      <c r="AI1505" s="11" t="s">
        <v>918</v>
      </c>
    </row>
    <row r="1506" spans="1:35" hidden="1" outlineLevel="1">
      <c r="A1506" t="s">
        <v>1375</v>
      </c>
      <c r="B1506" s="11" t="s">
        <v>759</v>
      </c>
      <c r="E1506" s="1">
        <v>4850</v>
      </c>
      <c r="F1506" s="1">
        <v>3965</v>
      </c>
      <c r="G1506" s="1">
        <v>3979</v>
      </c>
      <c r="H1506" s="2"/>
      <c r="I1506" s="2">
        <f t="shared" si="240"/>
        <v>0.82041237113402066</v>
      </c>
      <c r="Z1506" t="s">
        <v>460</v>
      </c>
      <c r="AA1506" t="e">
        <f>#REF!</f>
        <v>#REF!</v>
      </c>
      <c r="AD1506" s="35">
        <v>50</v>
      </c>
      <c r="AE1506" s="37">
        <v>7</v>
      </c>
      <c r="AF1506" s="37">
        <v>65</v>
      </c>
      <c r="AG1506" s="41">
        <v>64300</v>
      </c>
      <c r="AH1506" s="41">
        <f t="shared" si="241"/>
        <v>50007</v>
      </c>
      <c r="AI1506" s="11" t="s">
        <v>918</v>
      </c>
    </row>
    <row r="1507" spans="1:35" hidden="1" outlineLevel="1">
      <c r="A1507" t="s">
        <v>1579</v>
      </c>
      <c r="B1507" s="11" t="s">
        <v>759</v>
      </c>
      <c r="E1507" s="1">
        <v>1322</v>
      </c>
      <c r="F1507" s="1">
        <v>690</v>
      </c>
      <c r="G1507" s="1">
        <v>678</v>
      </c>
      <c r="H1507" s="2"/>
      <c r="I1507" s="2">
        <f t="shared" si="240"/>
        <v>0.51285930408472014</v>
      </c>
      <c r="Z1507" t="s">
        <v>2014</v>
      </c>
      <c r="AA1507" t="e">
        <f>#REF!</f>
        <v>#REF!</v>
      </c>
      <c r="AD1507" s="35">
        <v>50</v>
      </c>
      <c r="AE1507" s="37">
        <v>11</v>
      </c>
      <c r="AF1507" s="37">
        <v>75</v>
      </c>
      <c r="AG1507" s="41">
        <v>64600</v>
      </c>
      <c r="AH1507" s="41">
        <f t="shared" si="241"/>
        <v>50011</v>
      </c>
      <c r="AI1507" s="11" t="s">
        <v>918</v>
      </c>
    </row>
    <row r="1508" spans="1:35" hidden="1" outlineLevel="1">
      <c r="A1508" t="s">
        <v>1580</v>
      </c>
      <c r="B1508" s="11" t="s">
        <v>759</v>
      </c>
      <c r="E1508" s="1">
        <v>775</v>
      </c>
      <c r="F1508" s="1">
        <v>574</v>
      </c>
      <c r="G1508" s="1">
        <v>570</v>
      </c>
      <c r="H1508" s="2"/>
      <c r="I1508" s="2">
        <f t="shared" si="240"/>
        <v>0.73548387096774193</v>
      </c>
      <c r="Z1508" t="s">
        <v>2010</v>
      </c>
      <c r="AA1508" t="e">
        <f>#REF!</f>
        <v>#REF!</v>
      </c>
      <c r="AD1508" s="35">
        <v>50</v>
      </c>
      <c r="AE1508" s="37">
        <v>1</v>
      </c>
      <c r="AF1508" s="37">
        <v>90</v>
      </c>
      <c r="AG1508" s="41">
        <v>65050</v>
      </c>
      <c r="AH1508" s="41">
        <f t="shared" si="241"/>
        <v>50001</v>
      </c>
      <c r="AI1508" s="11" t="s">
        <v>918</v>
      </c>
    </row>
    <row r="1509" spans="1:35" hidden="1" outlineLevel="1">
      <c r="A1509" t="s">
        <v>2894</v>
      </c>
      <c r="B1509" s="11" t="s">
        <v>759</v>
      </c>
      <c r="E1509" s="1">
        <v>910</v>
      </c>
      <c r="F1509" s="1">
        <v>600</v>
      </c>
      <c r="G1509" s="1">
        <v>596</v>
      </c>
      <c r="H1509" s="2"/>
      <c r="I1509" s="2">
        <f t="shared" si="240"/>
        <v>0.65494505494505495</v>
      </c>
      <c r="Z1509" t="s">
        <v>2137</v>
      </c>
      <c r="AA1509" t="e">
        <f>#REF!</f>
        <v>#REF!</v>
      </c>
      <c r="AD1509" s="35">
        <v>50</v>
      </c>
      <c r="AE1509" s="37">
        <v>21</v>
      </c>
      <c r="AF1509" s="37">
        <v>110</v>
      </c>
      <c r="AG1509" s="41">
        <v>65275</v>
      </c>
      <c r="AH1509" s="41">
        <f t="shared" si="241"/>
        <v>50021</v>
      </c>
      <c r="AI1509" s="11" t="s">
        <v>918</v>
      </c>
    </row>
    <row r="1510" spans="1:35" hidden="1" outlineLevel="1">
      <c r="A1510" t="s">
        <v>3015</v>
      </c>
      <c r="B1510" s="11" t="s">
        <v>759</v>
      </c>
      <c r="E1510" s="1">
        <v>14252</v>
      </c>
      <c r="F1510" s="1">
        <v>7990</v>
      </c>
      <c r="G1510" s="1">
        <v>7970</v>
      </c>
      <c r="H1510" s="2"/>
      <c r="I1510" s="2">
        <f t="shared" si="240"/>
        <v>0.55921975863036766</v>
      </c>
      <c r="Z1510" t="s">
        <v>460</v>
      </c>
      <c r="AA1510" t="e">
        <f>#REF!</f>
        <v>#REF!</v>
      </c>
      <c r="AD1510" s="35">
        <v>50</v>
      </c>
      <c r="AE1510" s="37">
        <v>7</v>
      </c>
      <c r="AF1510" s="37">
        <v>70</v>
      </c>
      <c r="AG1510" s="41">
        <v>66175</v>
      </c>
      <c r="AH1510" s="41">
        <f t="shared" si="241"/>
        <v>50007</v>
      </c>
      <c r="AI1510" s="11" t="s">
        <v>2943</v>
      </c>
    </row>
    <row r="1511" spans="1:35" hidden="1" outlineLevel="1">
      <c r="A1511" t="s">
        <v>2990</v>
      </c>
      <c r="B1511" s="11" t="s">
        <v>759</v>
      </c>
      <c r="E1511" s="1">
        <v>1306</v>
      </c>
      <c r="F1511" s="1">
        <v>1021</v>
      </c>
      <c r="G1511" s="1">
        <v>1018</v>
      </c>
      <c r="H1511" s="2"/>
      <c r="I1511" s="2">
        <f t="shared" si="240"/>
        <v>0.77947932618683002</v>
      </c>
      <c r="Z1511" t="s">
        <v>461</v>
      </c>
      <c r="AA1511" t="e">
        <f>#REF!</f>
        <v>#REF!</v>
      </c>
      <c r="AD1511" s="35">
        <v>50</v>
      </c>
      <c r="AE1511" s="37">
        <v>13</v>
      </c>
      <c r="AF1511" s="37">
        <v>25</v>
      </c>
      <c r="AG1511" s="41">
        <v>67000</v>
      </c>
      <c r="AH1511" s="41">
        <f t="shared" si="241"/>
        <v>50013</v>
      </c>
      <c r="AI1511" s="11" t="s">
        <v>918</v>
      </c>
    </row>
    <row r="1512" spans="1:35" hidden="1" outlineLevel="1">
      <c r="A1512" t="s">
        <v>1791</v>
      </c>
      <c r="B1512" s="11" t="s">
        <v>759</v>
      </c>
      <c r="E1512" s="1">
        <v>5913</v>
      </c>
      <c r="F1512" s="1">
        <v>3550</v>
      </c>
      <c r="G1512" s="1">
        <v>3520</v>
      </c>
      <c r="H1512" s="2"/>
      <c r="I1512" s="2">
        <f t="shared" si="240"/>
        <v>0.5952984948418738</v>
      </c>
      <c r="Z1512" t="s">
        <v>261</v>
      </c>
      <c r="AA1512" t="e">
        <f>#REF!</f>
        <v>#REF!</v>
      </c>
      <c r="AD1512" s="35">
        <v>50</v>
      </c>
      <c r="AE1512" s="37">
        <v>27</v>
      </c>
      <c r="AF1512" s="37">
        <v>90</v>
      </c>
      <c r="AG1512" s="41">
        <v>69550</v>
      </c>
      <c r="AH1512" s="41">
        <f t="shared" si="241"/>
        <v>50027</v>
      </c>
      <c r="AI1512" s="11" t="s">
        <v>918</v>
      </c>
    </row>
    <row r="1513" spans="1:35" hidden="1" outlineLevel="1">
      <c r="A1513" t="s">
        <v>2879</v>
      </c>
      <c r="B1513" s="11" t="s">
        <v>759</v>
      </c>
      <c r="E1513" s="1">
        <v>552</v>
      </c>
      <c r="F1513" s="1">
        <v>304</v>
      </c>
      <c r="G1513" s="1">
        <v>296</v>
      </c>
      <c r="H1513" s="2"/>
      <c r="I1513" s="2">
        <f t="shared" si="240"/>
        <v>0.53623188405797106</v>
      </c>
      <c r="Z1513" t="s">
        <v>2011</v>
      </c>
      <c r="AA1513" t="e">
        <f>#REF!</f>
        <v>#REF!</v>
      </c>
      <c r="AD1513" s="35">
        <v>50</v>
      </c>
      <c r="AE1513" s="37">
        <v>3</v>
      </c>
      <c r="AF1513" s="37">
        <v>65</v>
      </c>
      <c r="AG1513" s="41">
        <v>69775</v>
      </c>
      <c r="AH1513" s="41">
        <f t="shared" si="241"/>
        <v>50003</v>
      </c>
      <c r="AI1513" s="11" t="s">
        <v>918</v>
      </c>
    </row>
    <row r="1514" spans="1:35" hidden="1" outlineLevel="1">
      <c r="A1514" t="s">
        <v>1271</v>
      </c>
      <c r="B1514" s="11" t="s">
        <v>759</v>
      </c>
      <c r="E1514" s="1">
        <v>165</v>
      </c>
      <c r="F1514" s="1">
        <v>90</v>
      </c>
      <c r="G1514" s="1">
        <v>108</v>
      </c>
      <c r="H1514" s="2"/>
      <c r="I1514" s="2">
        <f t="shared" si="240"/>
        <v>0.65454545454545454</v>
      </c>
      <c r="Z1514" t="s">
        <v>2936</v>
      </c>
      <c r="AA1514" t="e">
        <f>#REF!</f>
        <v>#REF!</v>
      </c>
      <c r="AD1514" s="35">
        <v>50</v>
      </c>
      <c r="AE1514" s="37">
        <v>5</v>
      </c>
      <c r="AF1514" s="37">
        <v>65</v>
      </c>
      <c r="AG1514" s="41">
        <v>69925</v>
      </c>
      <c r="AH1514" s="41">
        <f t="shared" si="241"/>
        <v>50005</v>
      </c>
      <c r="AI1514" s="11" t="s">
        <v>918</v>
      </c>
    </row>
    <row r="1515" spans="1:35" hidden="1" outlineLevel="1">
      <c r="A1515" t="s">
        <v>320</v>
      </c>
      <c r="B1515" s="11" t="s">
        <v>759</v>
      </c>
      <c r="E1515" s="1">
        <v>1119</v>
      </c>
      <c r="F1515" s="1">
        <v>770</v>
      </c>
      <c r="G1515" s="1">
        <v>768</v>
      </c>
      <c r="H1515" s="2"/>
      <c r="I1515" s="2">
        <f t="shared" si="240"/>
        <v>0.68632707774798929</v>
      </c>
      <c r="Z1515" t="s">
        <v>2010</v>
      </c>
      <c r="AA1515" t="e">
        <f>#REF!</f>
        <v>#REF!</v>
      </c>
      <c r="AD1515" s="35">
        <v>50</v>
      </c>
      <c r="AE1515" s="37">
        <v>1</v>
      </c>
      <c r="AF1515" s="37">
        <v>95</v>
      </c>
      <c r="AG1515" s="41">
        <v>70075</v>
      </c>
      <c r="AH1515" s="41">
        <f t="shared" si="241"/>
        <v>50001</v>
      </c>
      <c r="AI1515" s="11" t="s">
        <v>918</v>
      </c>
    </row>
    <row r="1516" spans="1:35" hidden="1" outlineLevel="1">
      <c r="A1516" t="s">
        <v>1572</v>
      </c>
      <c r="B1516" s="11" t="s">
        <v>759</v>
      </c>
      <c r="E1516" s="1">
        <v>487</v>
      </c>
      <c r="F1516" s="1">
        <v>320</v>
      </c>
      <c r="G1516" s="1">
        <v>318</v>
      </c>
      <c r="H1516" s="2"/>
      <c r="I1516" s="2">
        <f t="shared" si="240"/>
        <v>0.65297741273100618</v>
      </c>
      <c r="Z1516" t="s">
        <v>261</v>
      </c>
      <c r="AA1516" t="e">
        <f>#REF!</f>
        <v>#REF!</v>
      </c>
      <c r="AD1516" s="35">
        <v>50</v>
      </c>
      <c r="AE1516" s="37">
        <v>27</v>
      </c>
      <c r="AF1516" s="37">
        <v>95</v>
      </c>
      <c r="AG1516" s="41">
        <v>70375</v>
      </c>
      <c r="AH1516" s="41">
        <f t="shared" si="241"/>
        <v>50027</v>
      </c>
      <c r="AI1516" s="11" t="s">
        <v>918</v>
      </c>
    </row>
    <row r="1517" spans="1:35" hidden="1" outlineLevel="1">
      <c r="A1517" t="s">
        <v>2277</v>
      </c>
      <c r="B1517" s="11" t="s">
        <v>759</v>
      </c>
      <c r="E1517" s="1">
        <v>3587</v>
      </c>
      <c r="F1517" s="1">
        <v>2363</v>
      </c>
      <c r="G1517" s="1">
        <v>2340</v>
      </c>
      <c r="H1517" s="2"/>
      <c r="I1517" s="2">
        <f t="shared" si="240"/>
        <v>0.65235572902146644</v>
      </c>
      <c r="Z1517" t="s">
        <v>1687</v>
      </c>
      <c r="AA1517" t="e">
        <f>#REF!</f>
        <v>#REF!</v>
      </c>
      <c r="AD1517" s="35">
        <v>50</v>
      </c>
      <c r="AE1517" s="37">
        <v>15</v>
      </c>
      <c r="AF1517" s="37">
        <v>40</v>
      </c>
      <c r="AG1517" s="41">
        <v>70525</v>
      </c>
      <c r="AH1517" s="41">
        <f t="shared" si="241"/>
        <v>50015</v>
      </c>
      <c r="AI1517" s="11" t="s">
        <v>918</v>
      </c>
    </row>
    <row r="1518" spans="1:35" hidden="1" outlineLevel="1">
      <c r="A1518" t="s">
        <v>752</v>
      </c>
      <c r="B1518" s="11" t="s">
        <v>759</v>
      </c>
      <c r="E1518" s="1">
        <v>855</v>
      </c>
      <c r="F1518" s="1">
        <v>619</v>
      </c>
      <c r="G1518" s="1">
        <v>615</v>
      </c>
      <c r="H1518" s="2"/>
      <c r="I1518" s="2">
        <f t="shared" si="240"/>
        <v>0.7192982456140351</v>
      </c>
      <c r="Z1518" t="s">
        <v>2585</v>
      </c>
      <c r="AA1518" t="e">
        <f>#REF!</f>
        <v>#REF!</v>
      </c>
      <c r="AD1518" s="35">
        <v>50</v>
      </c>
      <c r="AE1518" s="37">
        <v>17</v>
      </c>
      <c r="AF1518" s="37">
        <v>50</v>
      </c>
      <c r="AG1518" s="41">
        <v>70675</v>
      </c>
      <c r="AH1518" s="41">
        <f t="shared" si="241"/>
        <v>50017</v>
      </c>
      <c r="AI1518" s="11" t="s">
        <v>918</v>
      </c>
    </row>
    <row r="1519" spans="1:35" hidden="1" outlineLevel="1">
      <c r="A1519" t="s">
        <v>2246</v>
      </c>
      <c r="B1519" s="11" t="s">
        <v>759</v>
      </c>
      <c r="E1519" s="1">
        <v>171</v>
      </c>
      <c r="F1519" s="1">
        <v>102</v>
      </c>
      <c r="G1519" s="1">
        <v>101</v>
      </c>
      <c r="H1519" s="2"/>
      <c r="I1519" s="2">
        <f t="shared" si="240"/>
        <v>0.59064327485380119</v>
      </c>
      <c r="Z1519" t="s">
        <v>683</v>
      </c>
      <c r="AA1519" t="e">
        <f>#REF!</f>
        <v>#REF!</v>
      </c>
      <c r="AD1519" s="35">
        <v>50</v>
      </c>
      <c r="AE1519" s="37">
        <v>25</v>
      </c>
      <c r="AF1519" s="37">
        <v>75</v>
      </c>
      <c r="AG1519" s="41">
        <v>70750</v>
      </c>
      <c r="AH1519" s="41">
        <f t="shared" si="241"/>
        <v>50025</v>
      </c>
      <c r="AI1519" s="11" t="s">
        <v>918</v>
      </c>
    </row>
    <row r="1520" spans="1:35" hidden="1" outlineLevel="1">
      <c r="A1520" t="s">
        <v>2066</v>
      </c>
      <c r="B1520" s="11" t="s">
        <v>759</v>
      </c>
      <c r="E1520" s="1">
        <v>392</v>
      </c>
      <c r="F1520" s="1">
        <v>296</v>
      </c>
      <c r="G1520" s="1">
        <v>291</v>
      </c>
      <c r="H1520" s="2"/>
      <c r="I1520" s="2">
        <f t="shared" si="240"/>
        <v>0.74234693877551017</v>
      </c>
      <c r="Z1520" t="s">
        <v>2137</v>
      </c>
      <c r="AA1520" t="e">
        <f>#REF!</f>
        <v>#REF!</v>
      </c>
      <c r="AD1520" s="35">
        <v>50</v>
      </c>
      <c r="AE1520" s="37">
        <v>21</v>
      </c>
      <c r="AF1520" s="37">
        <v>115</v>
      </c>
      <c r="AG1520" s="41">
        <v>71050</v>
      </c>
      <c r="AH1520" s="41">
        <f t="shared" si="241"/>
        <v>50021</v>
      </c>
      <c r="AI1520" s="11" t="s">
        <v>918</v>
      </c>
    </row>
    <row r="1521" spans="1:35" hidden="1" outlineLevel="1">
      <c r="A1521" t="s">
        <v>2207</v>
      </c>
      <c r="B1521" s="11" t="s">
        <v>759</v>
      </c>
      <c r="E1521" s="1">
        <v>634</v>
      </c>
      <c r="F1521" s="1">
        <v>401</v>
      </c>
      <c r="G1521" s="1">
        <v>391</v>
      </c>
      <c r="H1521" s="2"/>
      <c r="I1521" s="2">
        <f t="shared" si="240"/>
        <v>0.61671924290220825</v>
      </c>
      <c r="Z1521" t="s">
        <v>2011</v>
      </c>
      <c r="AA1521" t="e">
        <f>#REF!</f>
        <v>#REF!</v>
      </c>
      <c r="AD1521" s="35">
        <v>50</v>
      </c>
      <c r="AE1521" s="37">
        <v>3</v>
      </c>
      <c r="AF1521" s="37">
        <v>70</v>
      </c>
      <c r="AG1521" s="41">
        <v>71425</v>
      </c>
      <c r="AH1521" s="41">
        <f t="shared" si="241"/>
        <v>50003</v>
      </c>
      <c r="AI1521" s="11" t="s">
        <v>918</v>
      </c>
    </row>
    <row r="1522" spans="1:35" hidden="1" outlineLevel="1">
      <c r="A1522" t="s">
        <v>1761</v>
      </c>
      <c r="B1522" s="11" t="s">
        <v>759</v>
      </c>
      <c r="E1522" s="1">
        <v>628</v>
      </c>
      <c r="F1522" s="1">
        <v>396</v>
      </c>
      <c r="G1522" s="1">
        <v>393</v>
      </c>
      <c r="H1522" s="2"/>
      <c r="I1522" s="2">
        <f t="shared" si="240"/>
        <v>0.62579617834394907</v>
      </c>
      <c r="Z1522" t="s">
        <v>2936</v>
      </c>
      <c r="AA1522" t="e">
        <f>#REF!</f>
        <v>#REF!</v>
      </c>
      <c r="AD1522" s="35">
        <v>50</v>
      </c>
      <c r="AE1522" s="37">
        <v>5</v>
      </c>
      <c r="AF1522" s="37">
        <v>70</v>
      </c>
      <c r="AG1522" s="41">
        <v>71575</v>
      </c>
      <c r="AH1522" s="41">
        <f t="shared" si="241"/>
        <v>50005</v>
      </c>
      <c r="AI1522" s="11" t="s">
        <v>918</v>
      </c>
    </row>
    <row r="1523" spans="1:35" hidden="1" outlineLevel="1">
      <c r="A1523" t="s">
        <v>2208</v>
      </c>
      <c r="B1523" s="11" t="s">
        <v>759</v>
      </c>
      <c r="E1523" s="1">
        <v>3756</v>
      </c>
      <c r="F1523" s="1">
        <v>2294</v>
      </c>
      <c r="G1523" s="1">
        <v>2280</v>
      </c>
      <c r="H1523" s="2"/>
      <c r="I1523" s="2">
        <f t="shared" si="240"/>
        <v>0.60702875399361023</v>
      </c>
      <c r="Z1523" t="s">
        <v>2014</v>
      </c>
      <c r="AA1523" t="e">
        <f>#REF!</f>
        <v>#REF!</v>
      </c>
      <c r="AD1523" s="35">
        <v>50</v>
      </c>
      <c r="AE1523" s="37">
        <v>11</v>
      </c>
      <c r="AF1523" s="37">
        <v>80</v>
      </c>
      <c r="AG1523" s="41">
        <v>71725</v>
      </c>
      <c r="AH1523" s="41">
        <f t="shared" si="241"/>
        <v>50011</v>
      </c>
      <c r="AI1523" s="11" t="s">
        <v>918</v>
      </c>
    </row>
    <row r="1524" spans="1:35" hidden="1" outlineLevel="1">
      <c r="A1524" t="s">
        <v>1539</v>
      </c>
      <c r="B1524" s="11" t="s">
        <v>759</v>
      </c>
      <c r="E1524" s="1">
        <v>2083</v>
      </c>
      <c r="F1524" s="1">
        <v>1307</v>
      </c>
      <c r="G1524" s="1">
        <v>1295</v>
      </c>
      <c r="H1524" s="2"/>
      <c r="I1524" s="2">
        <f t="shared" si="240"/>
        <v>0.62169947191550645</v>
      </c>
      <c r="Z1524" t="s">
        <v>2585</v>
      </c>
      <c r="AA1524" t="e">
        <f>#REF!</f>
        <v>#REF!</v>
      </c>
      <c r="AD1524" s="35">
        <v>50</v>
      </c>
      <c r="AE1524" s="37">
        <v>17</v>
      </c>
      <c r="AF1524" s="37">
        <v>55</v>
      </c>
      <c r="AG1524" s="41">
        <v>72400</v>
      </c>
      <c r="AH1524" s="41">
        <f t="shared" si="241"/>
        <v>50017</v>
      </c>
      <c r="AI1524" s="11" t="s">
        <v>918</v>
      </c>
    </row>
    <row r="1525" spans="1:35" hidden="1" outlineLevel="1">
      <c r="A1525" t="s">
        <v>496</v>
      </c>
      <c r="B1525" s="11" t="s">
        <v>759</v>
      </c>
      <c r="E1525" s="1">
        <v>403</v>
      </c>
      <c r="F1525" s="1">
        <v>289</v>
      </c>
      <c r="G1525" s="1">
        <v>285</v>
      </c>
      <c r="H1525" s="2"/>
      <c r="I1525" s="2">
        <f t="shared" si="240"/>
        <v>0.70719602977667495</v>
      </c>
      <c r="Z1525" t="s">
        <v>2137</v>
      </c>
      <c r="AA1525" t="e">
        <f>#REF!</f>
        <v>#REF!</v>
      </c>
      <c r="AD1525" s="35">
        <v>50</v>
      </c>
      <c r="AE1525" s="37">
        <v>21</v>
      </c>
      <c r="AF1525" s="37">
        <v>120</v>
      </c>
      <c r="AG1525" s="41">
        <v>72925</v>
      </c>
      <c r="AH1525" s="41">
        <f t="shared" si="241"/>
        <v>50021</v>
      </c>
      <c r="AI1525" s="11" t="s">
        <v>918</v>
      </c>
    </row>
    <row r="1526" spans="1:35" hidden="1" outlineLevel="1">
      <c r="A1526" t="s">
        <v>1834</v>
      </c>
      <c r="B1526" s="11" t="s">
        <v>759</v>
      </c>
      <c r="E1526" s="1">
        <v>801</v>
      </c>
      <c r="F1526" s="1">
        <v>460</v>
      </c>
      <c r="G1526" s="1">
        <v>450</v>
      </c>
      <c r="H1526" s="2"/>
      <c r="I1526" s="2">
        <f t="shared" si="240"/>
        <v>0.5617977528089888</v>
      </c>
      <c r="Z1526" t="s">
        <v>2585</v>
      </c>
      <c r="AA1526" t="e">
        <f>#REF!</f>
        <v>#REF!</v>
      </c>
      <c r="AD1526" s="35">
        <v>50</v>
      </c>
      <c r="AE1526" s="37">
        <v>17</v>
      </c>
      <c r="AF1526" s="37">
        <v>60</v>
      </c>
      <c r="AG1526" s="41">
        <v>73075</v>
      </c>
      <c r="AH1526" s="41">
        <f t="shared" si="241"/>
        <v>50017</v>
      </c>
      <c r="AI1526" s="11" t="s">
        <v>918</v>
      </c>
    </row>
    <row r="1527" spans="1:35" hidden="1" outlineLevel="1">
      <c r="A1527" t="s">
        <v>1624</v>
      </c>
      <c r="B1527" s="11" t="s">
        <v>759</v>
      </c>
      <c r="E1527" s="1">
        <v>853</v>
      </c>
      <c r="F1527" s="1">
        <v>595</v>
      </c>
      <c r="G1527" s="1">
        <v>581</v>
      </c>
      <c r="H1527" s="2"/>
      <c r="I1527" s="2">
        <f t="shared" si="240"/>
        <v>0.6811254396248535</v>
      </c>
      <c r="Z1527" t="s">
        <v>683</v>
      </c>
      <c r="AA1527" t="e">
        <f>#REF!</f>
        <v>#REF!</v>
      </c>
      <c r="AD1527" s="35">
        <v>50</v>
      </c>
      <c r="AE1527" s="37">
        <v>25</v>
      </c>
      <c r="AF1527" s="37">
        <v>80</v>
      </c>
      <c r="AG1527" s="41">
        <v>73300</v>
      </c>
      <c r="AH1527" s="41">
        <f t="shared" si="241"/>
        <v>50025</v>
      </c>
      <c r="AI1527" s="11" t="s">
        <v>918</v>
      </c>
    </row>
    <row r="1528" spans="1:35" hidden="1" outlineLevel="1">
      <c r="A1528" t="s">
        <v>1628</v>
      </c>
      <c r="B1528" s="11" t="s">
        <v>759</v>
      </c>
      <c r="E1528" s="1">
        <v>993</v>
      </c>
      <c r="F1528" s="1">
        <v>534</v>
      </c>
      <c r="G1528" s="1">
        <v>520</v>
      </c>
      <c r="H1528" s="2"/>
      <c r="I1528" s="2">
        <f t="shared" si="240"/>
        <v>0.52366565961732126</v>
      </c>
      <c r="Z1528" t="s">
        <v>2577</v>
      </c>
      <c r="AA1528" t="e">
        <f>#REF!</f>
        <v>#REF!</v>
      </c>
      <c r="AD1528" s="35">
        <v>50</v>
      </c>
      <c r="AE1528" s="37">
        <v>19</v>
      </c>
      <c r="AF1528" s="37">
        <v>85</v>
      </c>
      <c r="AG1528" s="41">
        <v>73525</v>
      </c>
      <c r="AH1528" s="41">
        <f t="shared" si="241"/>
        <v>50019</v>
      </c>
      <c r="AI1528" s="11" t="s">
        <v>918</v>
      </c>
    </row>
    <row r="1529" spans="1:35" hidden="1" outlineLevel="1">
      <c r="A1529" t="s">
        <v>1625</v>
      </c>
      <c r="B1529" s="11" t="s">
        <v>759</v>
      </c>
      <c r="E1529" s="1">
        <v>896</v>
      </c>
      <c r="F1529" s="1">
        <v>627</v>
      </c>
      <c r="G1529" s="1">
        <v>624</v>
      </c>
      <c r="H1529" s="2"/>
      <c r="I1529" s="2">
        <f t="shared" si="240"/>
        <v>0.6964285714285714</v>
      </c>
      <c r="Z1529" t="s">
        <v>2585</v>
      </c>
      <c r="AA1529" t="e">
        <f>#REF!</f>
        <v>#REF!</v>
      </c>
      <c r="AD1529" s="35">
        <v>50</v>
      </c>
      <c r="AE1529" s="37">
        <v>17</v>
      </c>
      <c r="AF1529" s="37">
        <v>65</v>
      </c>
      <c r="AG1529" s="41">
        <v>73675</v>
      </c>
      <c r="AH1529" s="41">
        <f t="shared" si="241"/>
        <v>50017</v>
      </c>
      <c r="AI1529" s="11" t="s">
        <v>918</v>
      </c>
    </row>
    <row r="1530" spans="1:35" hidden="1" outlineLevel="1">
      <c r="A1530" t="s">
        <v>1506</v>
      </c>
      <c r="B1530" s="11" t="s">
        <v>759</v>
      </c>
      <c r="E1530" s="1">
        <v>2424</v>
      </c>
      <c r="F1530" s="1">
        <v>1716</v>
      </c>
      <c r="G1530" s="1">
        <v>1707</v>
      </c>
      <c r="H1530" s="2"/>
      <c r="I1530" s="2">
        <f t="shared" si="240"/>
        <v>0.70420792079207917</v>
      </c>
      <c r="Z1530" t="s">
        <v>460</v>
      </c>
      <c r="AA1530" t="e">
        <f>#REF!</f>
        <v>#REF!</v>
      </c>
      <c r="AD1530" s="35">
        <v>50</v>
      </c>
      <c r="AE1530" s="37">
        <v>7</v>
      </c>
      <c r="AF1530" s="37">
        <v>75</v>
      </c>
      <c r="AG1530" s="41">
        <v>73975</v>
      </c>
      <c r="AH1530" s="41">
        <f t="shared" si="241"/>
        <v>50007</v>
      </c>
      <c r="AI1530" s="11" t="s">
        <v>918</v>
      </c>
    </row>
    <row r="1531" spans="1:35" hidden="1" outlineLevel="1">
      <c r="A1531" t="s">
        <v>1507</v>
      </c>
      <c r="B1531" s="11" t="s">
        <v>759</v>
      </c>
      <c r="E1531" s="1">
        <v>1505</v>
      </c>
      <c r="F1531" s="1">
        <v>1032</v>
      </c>
      <c r="G1531" s="1">
        <v>1024</v>
      </c>
      <c r="H1531" s="2"/>
      <c r="I1531" s="2">
        <f t="shared" si="240"/>
        <v>0.68039867109634555</v>
      </c>
      <c r="Z1531" t="s">
        <v>2010</v>
      </c>
      <c r="AA1531" t="e">
        <f>#REF!</f>
        <v>#REF!</v>
      </c>
      <c r="AD1531" s="35">
        <v>50</v>
      </c>
      <c r="AE1531" s="37">
        <v>1</v>
      </c>
      <c r="AF1531" s="37">
        <v>100</v>
      </c>
      <c r="AG1531" s="41">
        <v>74650</v>
      </c>
      <c r="AH1531" s="41">
        <f t="shared" si="241"/>
        <v>50001</v>
      </c>
      <c r="AI1531" s="11" t="s">
        <v>2943</v>
      </c>
    </row>
    <row r="1532" spans="1:35" hidden="1" outlineLevel="1">
      <c r="A1532" t="s">
        <v>2307</v>
      </c>
      <c r="B1532" s="11" t="s">
        <v>759</v>
      </c>
      <c r="E1532" s="1">
        <v>1580</v>
      </c>
      <c r="F1532" s="1">
        <v>863</v>
      </c>
      <c r="G1532" s="1">
        <v>846</v>
      </c>
      <c r="H1532" s="2"/>
      <c r="I1532" s="2">
        <f t="shared" si="240"/>
        <v>0.53544303797468351</v>
      </c>
      <c r="Z1532" t="s">
        <v>683</v>
      </c>
      <c r="AA1532" t="e">
        <f>#REF!</f>
        <v>#REF!</v>
      </c>
      <c r="AD1532" s="35">
        <v>50</v>
      </c>
      <c r="AE1532" s="37">
        <v>25</v>
      </c>
      <c r="AF1532" s="37">
        <v>85</v>
      </c>
      <c r="AG1532" s="41">
        <v>74800</v>
      </c>
      <c r="AH1532" s="41">
        <f t="shared" si="241"/>
        <v>50025</v>
      </c>
      <c r="AI1532" s="11" t="s">
        <v>918</v>
      </c>
    </row>
    <row r="1533" spans="1:35" hidden="1" outlineLevel="1">
      <c r="A1533" t="s">
        <v>2867</v>
      </c>
      <c r="B1533" s="11" t="s">
        <v>759</v>
      </c>
      <c r="E1533" s="1">
        <v>490</v>
      </c>
      <c r="F1533" s="1">
        <v>247</v>
      </c>
      <c r="G1533" s="1">
        <v>275</v>
      </c>
      <c r="H1533" s="2"/>
      <c r="I1533" s="2">
        <f t="shared" si="240"/>
        <v>0.56122448979591832</v>
      </c>
      <c r="Z1533" t="s">
        <v>2585</v>
      </c>
      <c r="AA1533" t="e">
        <f>#REF!</f>
        <v>#REF!</v>
      </c>
      <c r="AD1533" s="35">
        <v>50</v>
      </c>
      <c r="AE1533" s="37">
        <v>17</v>
      </c>
      <c r="AF1533" s="37">
        <v>70</v>
      </c>
      <c r="AG1533" s="41">
        <v>74950</v>
      </c>
      <c r="AH1533" s="41">
        <f t="shared" si="241"/>
        <v>50017</v>
      </c>
      <c r="AI1533" s="11" t="s">
        <v>918</v>
      </c>
    </row>
    <row r="1534" spans="1:35" hidden="1" outlineLevel="1">
      <c r="A1534" t="s">
        <v>2575</v>
      </c>
      <c r="B1534" s="11" t="s">
        <v>759</v>
      </c>
      <c r="E1534" s="1">
        <v>70</v>
      </c>
      <c r="F1534" s="1">
        <v>50</v>
      </c>
      <c r="G1534" s="1">
        <v>50</v>
      </c>
      <c r="H1534" s="2"/>
      <c r="I1534" s="2">
        <f t="shared" ref="I1534:I1572" si="242">G1534/E1534</f>
        <v>0.7142857142857143</v>
      </c>
      <c r="Z1534" t="s">
        <v>2532</v>
      </c>
      <c r="AA1534" t="e">
        <f>#REF!</f>
        <v>#REF!</v>
      </c>
      <c r="AD1534" s="35">
        <v>50</v>
      </c>
      <c r="AE1534" s="37">
        <v>9</v>
      </c>
      <c r="AF1534" s="37">
        <v>85</v>
      </c>
      <c r="AG1534" s="41">
        <v>75175</v>
      </c>
      <c r="AH1534" s="41">
        <f t="shared" si="241"/>
        <v>50009</v>
      </c>
      <c r="AI1534" s="11" t="s">
        <v>918</v>
      </c>
    </row>
    <row r="1535" spans="1:35" hidden="1" outlineLevel="1">
      <c r="A1535" t="s">
        <v>11</v>
      </c>
      <c r="B1535" s="11" t="s">
        <v>759</v>
      </c>
      <c r="E1535" s="1">
        <v>1385</v>
      </c>
      <c r="F1535" s="1">
        <v>969</v>
      </c>
      <c r="G1535" s="1">
        <v>967</v>
      </c>
      <c r="H1535" s="2"/>
      <c r="I1535" s="2">
        <f t="shared" si="242"/>
        <v>0.69819494584837549</v>
      </c>
      <c r="Z1535" t="s">
        <v>2321</v>
      </c>
      <c r="AA1535" t="e">
        <f>#REF!</f>
        <v>#REF!</v>
      </c>
      <c r="AD1535" s="35">
        <v>50</v>
      </c>
      <c r="AE1535" s="37">
        <v>23</v>
      </c>
      <c r="AF1535" s="37">
        <v>80</v>
      </c>
      <c r="AG1535" s="41">
        <v>75325</v>
      </c>
      <c r="AH1535" s="41">
        <f t="shared" si="241"/>
        <v>50023</v>
      </c>
      <c r="AI1535" s="11" t="s">
        <v>918</v>
      </c>
    </row>
    <row r="1536" spans="1:35" hidden="1" outlineLevel="1">
      <c r="A1536" t="s">
        <v>1652</v>
      </c>
      <c r="B1536" s="11" t="s">
        <v>759</v>
      </c>
      <c r="E1536" s="1">
        <v>659</v>
      </c>
      <c r="F1536" s="1">
        <v>454</v>
      </c>
      <c r="G1536" s="1">
        <v>448</v>
      </c>
      <c r="H1536" s="2"/>
      <c r="I1536" s="2">
        <f t="shared" si="242"/>
        <v>0.67981790591805769</v>
      </c>
      <c r="Z1536" t="s">
        <v>2936</v>
      </c>
      <c r="AA1536" t="e">
        <f>#REF!</f>
        <v>#REF!</v>
      </c>
      <c r="AD1536" s="35">
        <v>50</v>
      </c>
      <c r="AE1536" s="37">
        <v>5</v>
      </c>
      <c r="AF1536" s="37">
        <v>75</v>
      </c>
      <c r="AG1536" s="41">
        <v>75700</v>
      </c>
      <c r="AH1536" s="41">
        <f t="shared" ref="AH1536:AH1571" si="243">AD1536*1000+AE1536</f>
        <v>50005</v>
      </c>
      <c r="AI1536" s="11" t="s">
        <v>918</v>
      </c>
    </row>
    <row r="1537" spans="1:35" hidden="1" outlineLevel="1">
      <c r="A1537" t="s">
        <v>2050</v>
      </c>
      <c r="B1537" s="11" t="s">
        <v>759</v>
      </c>
      <c r="E1537" s="1">
        <v>1563</v>
      </c>
      <c r="F1537" s="1">
        <v>1093</v>
      </c>
      <c r="G1537" s="1">
        <v>1079</v>
      </c>
      <c r="H1537" s="2"/>
      <c r="I1537" s="2">
        <f t="shared" si="242"/>
        <v>0.69033909149072292</v>
      </c>
      <c r="Z1537" t="s">
        <v>2137</v>
      </c>
      <c r="AA1537" t="e">
        <f>#REF!</f>
        <v>#REF!</v>
      </c>
      <c r="AD1537" s="35">
        <v>50</v>
      </c>
      <c r="AE1537" s="37">
        <v>21</v>
      </c>
      <c r="AF1537" s="37">
        <v>125</v>
      </c>
      <c r="AG1537" s="41">
        <v>75925</v>
      </c>
      <c r="AH1537" s="41">
        <f t="shared" si="243"/>
        <v>50021</v>
      </c>
      <c r="AI1537" s="11" t="s">
        <v>918</v>
      </c>
    </row>
    <row r="1538" spans="1:35" hidden="1" outlineLevel="1">
      <c r="A1538" t="s">
        <v>428</v>
      </c>
      <c r="B1538" s="11" t="s">
        <v>759</v>
      </c>
      <c r="E1538" s="1">
        <v>365</v>
      </c>
      <c r="F1538" s="1">
        <v>265</v>
      </c>
      <c r="G1538" s="1">
        <v>264</v>
      </c>
      <c r="H1538" s="2"/>
      <c r="I1538" s="2">
        <f t="shared" si="242"/>
        <v>0.72328767123287674</v>
      </c>
      <c r="Z1538" t="s">
        <v>2010</v>
      </c>
      <c r="AA1538" t="e">
        <f>#REF!</f>
        <v>#REF!</v>
      </c>
      <c r="AD1538" s="35">
        <v>50</v>
      </c>
      <c r="AE1538" s="37">
        <v>1</v>
      </c>
      <c r="AF1538" s="37">
        <v>105</v>
      </c>
      <c r="AG1538" s="41">
        <v>76075</v>
      </c>
      <c r="AH1538" s="41">
        <f t="shared" si="243"/>
        <v>50001</v>
      </c>
      <c r="AI1538" s="11" t="s">
        <v>918</v>
      </c>
    </row>
    <row r="1539" spans="1:35" hidden="1" outlineLevel="1">
      <c r="A1539" t="s">
        <v>629</v>
      </c>
      <c r="B1539" s="11" t="s">
        <v>759</v>
      </c>
      <c r="E1539" s="1">
        <v>519</v>
      </c>
      <c r="F1539" s="1">
        <v>326</v>
      </c>
      <c r="G1539" s="1">
        <v>322</v>
      </c>
      <c r="H1539" s="2"/>
      <c r="I1539" s="2">
        <f t="shared" si="242"/>
        <v>0.62042389210019266</v>
      </c>
      <c r="Z1539" t="s">
        <v>683</v>
      </c>
      <c r="AA1539" t="e">
        <f>#REF!</f>
        <v>#REF!</v>
      </c>
      <c r="AD1539" s="35">
        <v>50</v>
      </c>
      <c r="AE1539" s="37">
        <v>25</v>
      </c>
      <c r="AF1539" s="37">
        <v>90</v>
      </c>
      <c r="AG1539" s="41">
        <v>76225</v>
      </c>
      <c r="AH1539" s="41">
        <f t="shared" si="243"/>
        <v>50025</v>
      </c>
      <c r="AI1539" s="11" t="s">
        <v>918</v>
      </c>
    </row>
    <row r="1540" spans="1:35" hidden="1" outlineLevel="1">
      <c r="A1540" t="s">
        <v>2267</v>
      </c>
      <c r="B1540" s="11" t="s">
        <v>759</v>
      </c>
      <c r="E1540" s="1">
        <v>1507</v>
      </c>
      <c r="F1540" s="1">
        <v>921</v>
      </c>
      <c r="G1540" s="1">
        <v>918</v>
      </c>
      <c r="H1540" s="2"/>
      <c r="I1540" s="2">
        <f t="shared" si="242"/>
        <v>0.60915726609157261</v>
      </c>
      <c r="Z1540" t="s">
        <v>2321</v>
      </c>
      <c r="AA1540" t="e">
        <f>#REF!</f>
        <v>#REF!</v>
      </c>
      <c r="AD1540" s="35">
        <v>50</v>
      </c>
      <c r="AE1540" s="37">
        <v>23</v>
      </c>
      <c r="AF1540" s="37">
        <v>85</v>
      </c>
      <c r="AG1540" s="41">
        <v>76525</v>
      </c>
      <c r="AH1540" s="41">
        <f t="shared" si="243"/>
        <v>50023</v>
      </c>
      <c r="AI1540" s="11" t="s">
        <v>918</v>
      </c>
    </row>
    <row r="1541" spans="1:35" hidden="1" outlineLevel="1">
      <c r="A1541" t="s">
        <v>2321</v>
      </c>
      <c r="B1541" s="11" t="s">
        <v>759</v>
      </c>
      <c r="E1541" s="1">
        <v>702</v>
      </c>
      <c r="F1541" s="1">
        <v>457</v>
      </c>
      <c r="G1541" s="1">
        <v>455</v>
      </c>
      <c r="H1541" s="2"/>
      <c r="I1541" s="2">
        <f t="shared" si="242"/>
        <v>0.64814814814814814</v>
      </c>
      <c r="Z1541" t="s">
        <v>2585</v>
      </c>
      <c r="AA1541" t="e">
        <f>#REF!</f>
        <v>#REF!</v>
      </c>
      <c r="AD1541" s="35">
        <v>50</v>
      </c>
      <c r="AE1541" s="37">
        <v>17</v>
      </c>
      <c r="AF1541" s="37">
        <v>75</v>
      </c>
      <c r="AG1541" s="41">
        <v>76750</v>
      </c>
      <c r="AH1541" s="41">
        <f t="shared" si="243"/>
        <v>50017</v>
      </c>
      <c r="AI1541" s="11" t="s">
        <v>918</v>
      </c>
    </row>
    <row r="1542" spans="1:35" hidden="1" outlineLevel="1">
      <c r="A1542" t="s">
        <v>2329</v>
      </c>
      <c r="B1542" s="11" t="s">
        <v>759</v>
      </c>
      <c r="E1542" s="1">
        <v>3429</v>
      </c>
      <c r="F1542" s="1">
        <v>2387</v>
      </c>
      <c r="G1542" s="1">
        <v>2372</v>
      </c>
      <c r="H1542" s="2"/>
      <c r="I1542" s="2">
        <f t="shared" si="242"/>
        <v>0.69174686497521143</v>
      </c>
      <c r="Z1542" t="s">
        <v>2321</v>
      </c>
      <c r="AA1542" t="e">
        <f>#REF!</f>
        <v>#REF!</v>
      </c>
      <c r="AD1542" s="35">
        <v>50</v>
      </c>
      <c r="AE1542" s="37">
        <v>23</v>
      </c>
      <c r="AF1542" s="37">
        <v>90</v>
      </c>
      <c r="AG1542" s="41">
        <v>76975</v>
      </c>
      <c r="AH1542" s="41">
        <f t="shared" si="243"/>
        <v>50023</v>
      </c>
      <c r="AI1542" s="11" t="s">
        <v>918</v>
      </c>
    </row>
    <row r="1543" spans="1:35" hidden="1" outlineLevel="1">
      <c r="A1543" t="s">
        <v>2214</v>
      </c>
      <c r="B1543" s="11" t="s">
        <v>759</v>
      </c>
      <c r="E1543" s="1">
        <v>932</v>
      </c>
      <c r="F1543" s="1">
        <v>595</v>
      </c>
      <c r="G1543" s="1">
        <v>581</v>
      </c>
      <c r="H1543" s="2"/>
      <c r="I1543" s="2">
        <f t="shared" si="242"/>
        <v>0.62339055793991416</v>
      </c>
      <c r="Z1543" t="s">
        <v>2936</v>
      </c>
      <c r="AA1543" t="e">
        <f>#REF!</f>
        <v>#REF!</v>
      </c>
      <c r="AD1543" s="35">
        <v>50</v>
      </c>
      <c r="AE1543" s="37">
        <v>5</v>
      </c>
      <c r="AF1543" s="37">
        <v>80</v>
      </c>
      <c r="AG1543" s="41">
        <v>77125</v>
      </c>
      <c r="AH1543" s="41">
        <f t="shared" si="243"/>
        <v>50005</v>
      </c>
      <c r="AI1543" s="11" t="s">
        <v>918</v>
      </c>
    </row>
    <row r="1544" spans="1:35" hidden="1" outlineLevel="1">
      <c r="A1544" t="s">
        <v>2266</v>
      </c>
      <c r="B1544" s="11" t="s">
        <v>759</v>
      </c>
      <c r="E1544" s="1">
        <v>494</v>
      </c>
      <c r="F1544" s="1">
        <v>302</v>
      </c>
      <c r="G1544" s="1">
        <v>302</v>
      </c>
      <c r="H1544" s="2"/>
      <c r="I1544" s="2">
        <f t="shared" si="242"/>
        <v>0.61133603238866396</v>
      </c>
      <c r="Z1544" t="s">
        <v>1687</v>
      </c>
      <c r="AA1544" t="e">
        <f>#REF!</f>
        <v>#REF!</v>
      </c>
      <c r="AD1544" s="35">
        <v>50</v>
      </c>
      <c r="AE1544" s="37">
        <v>15</v>
      </c>
      <c r="AF1544" s="37">
        <v>45</v>
      </c>
      <c r="AG1544" s="41">
        <v>77425</v>
      </c>
      <c r="AH1544" s="41">
        <f t="shared" si="243"/>
        <v>50015</v>
      </c>
      <c r="AI1544" s="11" t="s">
        <v>918</v>
      </c>
    </row>
    <row r="1545" spans="1:35" hidden="1" outlineLevel="1">
      <c r="A1545" t="s">
        <v>2456</v>
      </c>
      <c r="B1545" s="11" t="s">
        <v>759</v>
      </c>
      <c r="E1545" s="1">
        <v>2232</v>
      </c>
      <c r="F1545" s="1">
        <v>1268</v>
      </c>
      <c r="G1545" s="1">
        <v>1248</v>
      </c>
      <c r="H1545" s="2"/>
      <c r="I1545" s="2">
        <f t="shared" si="242"/>
        <v>0.55913978494623651</v>
      </c>
      <c r="Z1545" t="s">
        <v>261</v>
      </c>
      <c r="AA1545" t="e">
        <f>#REF!</f>
        <v>#REF!</v>
      </c>
      <c r="AD1545" s="35">
        <v>50</v>
      </c>
      <c r="AE1545" s="37">
        <v>27</v>
      </c>
      <c r="AF1545" s="37">
        <v>100</v>
      </c>
      <c r="AG1545" s="41">
        <v>77500</v>
      </c>
      <c r="AH1545" s="41">
        <f t="shared" si="243"/>
        <v>50027</v>
      </c>
      <c r="AI1545" s="11" t="s">
        <v>918</v>
      </c>
    </row>
    <row r="1546" spans="1:35" hidden="1" outlineLevel="1">
      <c r="A1546" t="s">
        <v>1884</v>
      </c>
      <c r="B1546" s="11" t="s">
        <v>759</v>
      </c>
      <c r="E1546" s="1">
        <v>800</v>
      </c>
      <c r="F1546" s="1">
        <v>445</v>
      </c>
      <c r="G1546" s="1">
        <v>438</v>
      </c>
      <c r="H1546" s="2"/>
      <c r="I1546" s="2">
        <f t="shared" si="242"/>
        <v>0.54749999999999999</v>
      </c>
      <c r="Z1546" t="s">
        <v>2137</v>
      </c>
      <c r="AA1546" t="e">
        <f>#REF!</f>
        <v>#REF!</v>
      </c>
      <c r="AD1546" s="35">
        <v>50</v>
      </c>
      <c r="AE1546" s="37">
        <v>21</v>
      </c>
      <c r="AF1546" s="37">
        <v>130</v>
      </c>
      <c r="AG1546" s="41">
        <v>77950</v>
      </c>
      <c r="AH1546" s="41">
        <f t="shared" si="243"/>
        <v>50021</v>
      </c>
      <c r="AI1546" s="11" t="s">
        <v>918</v>
      </c>
    </row>
    <row r="1547" spans="1:35" hidden="1" outlineLevel="1">
      <c r="A1547" t="s">
        <v>2279</v>
      </c>
      <c r="B1547" s="11" t="s">
        <v>759</v>
      </c>
      <c r="E1547" s="1">
        <v>441</v>
      </c>
      <c r="F1547" s="1">
        <v>209</v>
      </c>
      <c r="G1547" s="1">
        <v>234</v>
      </c>
      <c r="H1547" s="2"/>
      <c r="I1547" s="2">
        <f t="shared" si="242"/>
        <v>0.53061224489795922</v>
      </c>
      <c r="Z1547" t="s">
        <v>2585</v>
      </c>
      <c r="AA1547" t="e">
        <f>#REF!</f>
        <v>#REF!</v>
      </c>
      <c r="AD1547" s="35">
        <v>50</v>
      </c>
      <c r="AE1547" s="37">
        <v>17</v>
      </c>
      <c r="AF1547" s="37">
        <v>80</v>
      </c>
      <c r="AG1547" s="41">
        <v>79975</v>
      </c>
      <c r="AH1547" s="41">
        <f t="shared" si="243"/>
        <v>50017</v>
      </c>
      <c r="AI1547" s="11" t="s">
        <v>918</v>
      </c>
    </row>
    <row r="1548" spans="1:35" hidden="1" outlineLevel="1">
      <c r="A1548" t="s">
        <v>454</v>
      </c>
      <c r="B1548" s="11" t="s">
        <v>759</v>
      </c>
      <c r="E1548" s="1">
        <v>190</v>
      </c>
      <c r="F1548" s="1">
        <v>113</v>
      </c>
      <c r="G1548" s="1">
        <v>111</v>
      </c>
      <c r="H1548" s="2"/>
      <c r="I1548" s="2">
        <f t="shared" si="242"/>
        <v>0.58421052631578951</v>
      </c>
      <c r="Z1548" t="s">
        <v>2137</v>
      </c>
      <c r="AA1548" t="e">
        <f>#REF!</f>
        <v>#REF!</v>
      </c>
      <c r="AD1548" s="35">
        <v>50</v>
      </c>
      <c r="AE1548" s="37">
        <v>21</v>
      </c>
      <c r="AF1548" s="37">
        <v>135</v>
      </c>
      <c r="AG1548" s="41">
        <v>80875</v>
      </c>
      <c r="AH1548" s="41">
        <f t="shared" si="243"/>
        <v>50021</v>
      </c>
      <c r="AI1548" s="11" t="s">
        <v>918</v>
      </c>
    </row>
    <row r="1549" spans="1:35" hidden="1" outlineLevel="1">
      <c r="A1549" t="s">
        <v>279</v>
      </c>
      <c r="B1549" s="11" t="s">
        <v>759</v>
      </c>
      <c r="E1549" s="1">
        <v>1632</v>
      </c>
      <c r="F1549" s="1">
        <v>902</v>
      </c>
      <c r="G1549" s="1">
        <v>880</v>
      </c>
      <c r="H1549" s="2"/>
      <c r="I1549" s="2">
        <f t="shared" si="242"/>
        <v>0.53921568627450978</v>
      </c>
      <c r="Z1549" t="s">
        <v>2137</v>
      </c>
      <c r="AA1549" t="e">
        <f>#REF!</f>
        <v>#REF!</v>
      </c>
      <c r="AD1549" s="35">
        <v>50</v>
      </c>
      <c r="AE1549" s="37">
        <v>21</v>
      </c>
      <c r="AF1549" s="37">
        <v>140</v>
      </c>
      <c r="AG1549" s="41">
        <v>82300</v>
      </c>
      <c r="AH1549" s="41">
        <f t="shared" si="243"/>
        <v>50021</v>
      </c>
      <c r="AI1549" s="11" t="s">
        <v>918</v>
      </c>
    </row>
    <row r="1550" spans="1:35" hidden="1" outlineLevel="1">
      <c r="A1550" t="s">
        <v>65</v>
      </c>
      <c r="B1550" s="11" t="s">
        <v>759</v>
      </c>
      <c r="E1550" s="1">
        <v>769</v>
      </c>
      <c r="F1550" s="1">
        <v>580</v>
      </c>
      <c r="G1550" s="1">
        <v>575</v>
      </c>
      <c r="H1550" s="2"/>
      <c r="I1550" s="2">
        <f t="shared" si="242"/>
        <v>0.74772431729518851</v>
      </c>
      <c r="Z1550" t="s">
        <v>261</v>
      </c>
      <c r="AA1550" t="e">
        <f>#REF!</f>
        <v>#REF!</v>
      </c>
      <c r="AD1550" s="35">
        <v>50</v>
      </c>
      <c r="AE1550" s="37">
        <v>27</v>
      </c>
      <c r="AF1550" s="37">
        <v>110</v>
      </c>
      <c r="AG1550" s="41">
        <v>83050</v>
      </c>
      <c r="AH1550" s="41">
        <f t="shared" si="243"/>
        <v>50027</v>
      </c>
      <c r="AI1550" s="11" t="s">
        <v>918</v>
      </c>
    </row>
    <row r="1551" spans="1:35" hidden="1" outlineLevel="1">
      <c r="A1551" t="s">
        <v>446</v>
      </c>
      <c r="B1551" s="11" t="s">
        <v>759</v>
      </c>
      <c r="E1551" s="1">
        <v>371</v>
      </c>
      <c r="F1551" s="1">
        <v>258</v>
      </c>
      <c r="G1551" s="1">
        <v>256</v>
      </c>
      <c r="H1551" s="2"/>
      <c r="I1551" s="2">
        <f t="shared" si="242"/>
        <v>0.69002695417789761</v>
      </c>
      <c r="Z1551" t="s">
        <v>2577</v>
      </c>
      <c r="AA1551" t="e">
        <f>#REF!</f>
        <v>#REF!</v>
      </c>
      <c r="AD1551" s="35">
        <v>50</v>
      </c>
      <c r="AE1551" s="37">
        <v>19</v>
      </c>
      <c r="AF1551" s="37">
        <v>90</v>
      </c>
      <c r="AG1551" s="41">
        <v>80200</v>
      </c>
      <c r="AH1551" s="41">
        <f t="shared" si="243"/>
        <v>50019</v>
      </c>
      <c r="AI1551" s="11" t="s">
        <v>918</v>
      </c>
    </row>
    <row r="1552" spans="1:35" hidden="1" outlineLevel="1">
      <c r="A1552" t="s">
        <v>193</v>
      </c>
      <c r="B1552" s="11" t="s">
        <v>759</v>
      </c>
      <c r="E1552" s="1">
        <v>1358</v>
      </c>
      <c r="F1552" s="1">
        <v>960</v>
      </c>
      <c r="G1552" s="1">
        <v>958</v>
      </c>
      <c r="H1552" s="2"/>
      <c r="I1552" s="2">
        <f t="shared" si="242"/>
        <v>0.70544918998527251</v>
      </c>
      <c r="Z1552" t="s">
        <v>460</v>
      </c>
      <c r="AA1552" t="e">
        <f>#REF!</f>
        <v>#REF!</v>
      </c>
      <c r="AD1552" s="35">
        <v>50</v>
      </c>
      <c r="AE1552" s="37">
        <v>7</v>
      </c>
      <c r="AF1552" s="37">
        <v>80</v>
      </c>
      <c r="AG1552" s="41">
        <v>80350</v>
      </c>
      <c r="AH1552" s="41">
        <f t="shared" si="243"/>
        <v>50007</v>
      </c>
      <c r="AI1552" s="11" t="s">
        <v>918</v>
      </c>
    </row>
    <row r="1553" spans="1:35" hidden="1" outlineLevel="1">
      <c r="A1553" t="s">
        <v>214</v>
      </c>
      <c r="B1553" s="11" t="s">
        <v>759</v>
      </c>
      <c r="E1553" s="1">
        <v>2173</v>
      </c>
      <c r="F1553" s="1">
        <v>1376</v>
      </c>
      <c r="G1553" s="1">
        <v>1363</v>
      </c>
      <c r="H1553" s="2"/>
      <c r="I1553" s="2">
        <f t="shared" si="242"/>
        <v>0.62724344224574324</v>
      </c>
      <c r="Z1553" t="s">
        <v>683</v>
      </c>
      <c r="AA1553" t="e">
        <f>#REF!</f>
        <v>#REF!</v>
      </c>
      <c r="AD1553" s="35">
        <v>50</v>
      </c>
      <c r="AE1553" s="37">
        <v>25</v>
      </c>
      <c r="AF1553" s="37">
        <v>95</v>
      </c>
      <c r="AG1553" s="41">
        <v>81400</v>
      </c>
      <c r="AH1553" s="41">
        <f t="shared" si="243"/>
        <v>50025</v>
      </c>
      <c r="AI1553" s="11" t="s">
        <v>918</v>
      </c>
    </row>
    <row r="1554" spans="1:35" hidden="1" outlineLevel="1">
      <c r="A1554" t="s">
        <v>550</v>
      </c>
      <c r="B1554" s="11" t="s">
        <v>759</v>
      </c>
      <c r="E1554" s="1">
        <v>302</v>
      </c>
      <c r="F1554" s="1">
        <v>188</v>
      </c>
      <c r="G1554" s="1">
        <v>185</v>
      </c>
      <c r="H1554" s="2"/>
      <c r="I1554" s="2">
        <f t="shared" si="242"/>
        <v>0.61258278145695366</v>
      </c>
      <c r="Z1554" t="s">
        <v>2577</v>
      </c>
      <c r="AA1554" t="e">
        <f>#REF!</f>
        <v>#REF!</v>
      </c>
      <c r="AD1554" s="35">
        <v>50</v>
      </c>
      <c r="AE1554" s="37">
        <v>19</v>
      </c>
      <c r="AF1554" s="37">
        <v>95</v>
      </c>
      <c r="AG1554" s="41">
        <v>81700</v>
      </c>
      <c r="AH1554" s="41">
        <f t="shared" si="243"/>
        <v>50019</v>
      </c>
      <c r="AI1554" s="11" t="s">
        <v>918</v>
      </c>
    </row>
    <row r="1555" spans="1:35" hidden="1" outlineLevel="1">
      <c r="A1555" t="s">
        <v>1632</v>
      </c>
      <c r="B1555" s="11" t="s">
        <v>759</v>
      </c>
      <c r="E1555" s="1">
        <v>522</v>
      </c>
      <c r="F1555" s="1">
        <v>251</v>
      </c>
      <c r="G1555" s="1">
        <v>358</v>
      </c>
      <c r="H1555" s="2"/>
      <c r="I1555" s="2">
        <f t="shared" si="242"/>
        <v>0.68582375478927204</v>
      </c>
      <c r="Z1555" t="s">
        <v>261</v>
      </c>
      <c r="AA1555" t="e">
        <f>#REF!</f>
        <v>#REF!</v>
      </c>
      <c r="AD1555" s="35">
        <v>50</v>
      </c>
      <c r="AE1555" s="37">
        <v>27</v>
      </c>
      <c r="AF1555" s="37">
        <v>105</v>
      </c>
      <c r="AG1555" s="41">
        <v>82000</v>
      </c>
      <c r="AH1555" s="41">
        <f t="shared" si="243"/>
        <v>50027</v>
      </c>
      <c r="AI1555" s="11" t="s">
        <v>918</v>
      </c>
    </row>
    <row r="1556" spans="1:35" hidden="1" outlineLevel="1">
      <c r="A1556" t="s">
        <v>551</v>
      </c>
      <c r="B1556" s="11" t="s">
        <v>759</v>
      </c>
      <c r="E1556" s="1">
        <v>625</v>
      </c>
      <c r="F1556" s="1">
        <v>505</v>
      </c>
      <c r="G1556" s="1">
        <v>501</v>
      </c>
      <c r="H1556" s="2"/>
      <c r="I1556" s="2">
        <f t="shared" si="242"/>
        <v>0.80159999999999998</v>
      </c>
      <c r="Z1556" t="s">
        <v>2010</v>
      </c>
      <c r="AA1556" t="e">
        <f>#REF!</f>
        <v>#REF!</v>
      </c>
      <c r="AD1556" s="35">
        <v>50</v>
      </c>
      <c r="AE1556" s="37">
        <v>1</v>
      </c>
      <c r="AF1556" s="37">
        <v>110</v>
      </c>
      <c r="AG1556" s="41">
        <v>83275</v>
      </c>
      <c r="AH1556" s="41">
        <f t="shared" si="243"/>
        <v>50001</v>
      </c>
      <c r="AI1556" s="11" t="s">
        <v>918</v>
      </c>
    </row>
    <row r="1557" spans="1:35" hidden="1" outlineLevel="1">
      <c r="A1557" t="s">
        <v>1157</v>
      </c>
      <c r="B1557" s="11" t="s">
        <v>759</v>
      </c>
      <c r="E1557" s="1">
        <v>457</v>
      </c>
      <c r="F1557" s="1">
        <v>289</v>
      </c>
      <c r="G1557" s="1">
        <v>288</v>
      </c>
      <c r="H1557" s="2"/>
      <c r="I1557" s="2">
        <f t="shared" si="242"/>
        <v>0.63019693654266962</v>
      </c>
      <c r="Z1557" t="s">
        <v>2936</v>
      </c>
      <c r="AA1557" t="e">
        <f>#REF!</f>
        <v>#REF!</v>
      </c>
      <c r="AD1557" s="35">
        <v>50</v>
      </c>
      <c r="AE1557" s="37">
        <v>5</v>
      </c>
      <c r="AF1557" s="37">
        <v>85</v>
      </c>
      <c r="AG1557" s="41">
        <v>83500</v>
      </c>
      <c r="AH1557" s="41">
        <f t="shared" si="243"/>
        <v>50005</v>
      </c>
      <c r="AI1557" s="11" t="s">
        <v>918</v>
      </c>
    </row>
    <row r="1558" spans="1:35" hidden="1" outlineLevel="1">
      <c r="A1558" t="s">
        <v>1158</v>
      </c>
      <c r="B1558" s="11" t="s">
        <v>759</v>
      </c>
      <c r="E1558" s="1">
        <v>267</v>
      </c>
      <c r="F1558" s="1">
        <v>198</v>
      </c>
      <c r="G1558" s="1">
        <v>197</v>
      </c>
      <c r="H1558" s="2"/>
      <c r="I1558" s="2">
        <f t="shared" si="242"/>
        <v>0.73782771535580527</v>
      </c>
      <c r="Z1558" t="s">
        <v>2010</v>
      </c>
      <c r="AA1558" t="e">
        <f>#REF!</f>
        <v>#REF!</v>
      </c>
      <c r="AD1558" s="35">
        <v>50</v>
      </c>
      <c r="AE1558" s="37">
        <v>1</v>
      </c>
      <c r="AF1558" s="37">
        <v>115</v>
      </c>
      <c r="AG1558" s="41">
        <v>83800</v>
      </c>
      <c r="AH1558" s="41">
        <f t="shared" si="243"/>
        <v>50001</v>
      </c>
      <c r="AI1558" s="11" t="s">
        <v>918</v>
      </c>
    </row>
    <row r="1559" spans="1:35" hidden="1" outlineLevel="1">
      <c r="A1559" t="s">
        <v>911</v>
      </c>
      <c r="B1559" s="11" t="s">
        <v>759</v>
      </c>
      <c r="E1559" s="1">
        <v>874</v>
      </c>
      <c r="F1559" s="1">
        <v>514</v>
      </c>
      <c r="G1559" s="1">
        <v>490</v>
      </c>
      <c r="H1559" s="2"/>
      <c r="I1559" s="2">
        <f t="shared" si="242"/>
        <v>0.5606407322654462</v>
      </c>
      <c r="Z1559" t="s">
        <v>683</v>
      </c>
      <c r="AA1559" t="e">
        <f>#REF!</f>
        <v>#REF!</v>
      </c>
      <c r="AD1559" s="35">
        <v>50</v>
      </c>
      <c r="AE1559" s="37">
        <v>25</v>
      </c>
      <c r="AF1559" s="37">
        <v>100</v>
      </c>
      <c r="AG1559" s="41">
        <v>83950</v>
      </c>
      <c r="AH1559" s="41">
        <f t="shared" si="243"/>
        <v>50025</v>
      </c>
      <c r="AI1559" s="11" t="s">
        <v>918</v>
      </c>
    </row>
    <row r="1560" spans="1:35" hidden="1" outlineLevel="1">
      <c r="A1560" t="s">
        <v>1201</v>
      </c>
      <c r="B1560" s="11" t="s">
        <v>759</v>
      </c>
      <c r="E1560" s="1">
        <v>2166</v>
      </c>
      <c r="F1560" s="1">
        <v>1324</v>
      </c>
      <c r="G1560" s="1">
        <v>1310</v>
      </c>
      <c r="H1560" s="2"/>
      <c r="I1560" s="2">
        <f t="shared" si="242"/>
        <v>0.60480147737765466</v>
      </c>
      <c r="Z1560" t="s">
        <v>2585</v>
      </c>
      <c r="AA1560" t="e">
        <f>#REF!</f>
        <v>#REF!</v>
      </c>
      <c r="AD1560" s="35">
        <v>50</v>
      </c>
      <c r="AE1560" s="37">
        <v>17</v>
      </c>
      <c r="AF1560" s="37">
        <v>85</v>
      </c>
      <c r="AG1560" s="41">
        <v>84175</v>
      </c>
      <c r="AH1560" s="41">
        <f t="shared" si="243"/>
        <v>50017</v>
      </c>
      <c r="AI1560" s="11" t="s">
        <v>918</v>
      </c>
    </row>
    <row r="1561" spans="1:35" hidden="1" outlineLevel="1">
      <c r="A1561" t="s">
        <v>1745</v>
      </c>
      <c r="B1561" s="11" t="s">
        <v>759</v>
      </c>
      <c r="E1561" s="1">
        <v>6886</v>
      </c>
      <c r="F1561" s="1">
        <v>4452</v>
      </c>
      <c r="G1561" s="1">
        <v>4431</v>
      </c>
      <c r="H1561" s="2"/>
      <c r="I1561" s="2">
        <f t="shared" si="242"/>
        <v>0.64347952367121697</v>
      </c>
      <c r="Z1561" t="s">
        <v>460</v>
      </c>
      <c r="AA1561" t="e">
        <f>#REF!</f>
        <v>#REF!</v>
      </c>
      <c r="AD1561" s="35">
        <v>50</v>
      </c>
      <c r="AE1561" s="37">
        <v>7</v>
      </c>
      <c r="AF1561" s="37">
        <v>85</v>
      </c>
      <c r="AG1561" s="41">
        <v>84475</v>
      </c>
      <c r="AH1561" s="41">
        <f t="shared" si="243"/>
        <v>50007</v>
      </c>
      <c r="AI1561" s="11" t="s">
        <v>918</v>
      </c>
    </row>
    <row r="1562" spans="1:35" hidden="1" outlineLevel="1">
      <c r="A1562" t="s">
        <v>318</v>
      </c>
      <c r="B1562" s="11" t="s">
        <v>759</v>
      </c>
      <c r="E1562" s="1">
        <v>1989</v>
      </c>
      <c r="F1562" s="1">
        <v>914</v>
      </c>
      <c r="G1562" s="1">
        <v>880</v>
      </c>
      <c r="H1562" s="2"/>
      <c r="I1562" s="2">
        <f t="shared" si="242"/>
        <v>0.44243338360985418</v>
      </c>
      <c r="Z1562" t="s">
        <v>683</v>
      </c>
      <c r="AA1562" t="e">
        <f>#REF!</f>
        <v>#REF!</v>
      </c>
      <c r="AD1562" s="35">
        <v>50</v>
      </c>
      <c r="AE1562" s="37">
        <v>25</v>
      </c>
      <c r="AF1562" s="37">
        <v>105</v>
      </c>
      <c r="AG1562" s="41">
        <v>84700</v>
      </c>
      <c r="AH1562" s="41">
        <f t="shared" si="243"/>
        <v>50025</v>
      </c>
      <c r="AI1562" s="11" t="s">
        <v>918</v>
      </c>
    </row>
    <row r="1563" spans="1:35" hidden="1" outlineLevel="1">
      <c r="A1563" t="s">
        <v>683</v>
      </c>
      <c r="B1563" s="11" t="s">
        <v>759</v>
      </c>
      <c r="E1563" s="1">
        <v>310</v>
      </c>
      <c r="F1563" s="1">
        <v>191</v>
      </c>
      <c r="G1563" s="1">
        <v>189</v>
      </c>
      <c r="H1563" s="2"/>
      <c r="I1563" s="2">
        <f t="shared" si="242"/>
        <v>0.60967741935483866</v>
      </c>
      <c r="Z1563" t="s">
        <v>683</v>
      </c>
      <c r="AA1563" t="e">
        <f>#REF!</f>
        <v>#REF!</v>
      </c>
      <c r="AD1563" s="35">
        <v>50</v>
      </c>
      <c r="AE1563" s="37">
        <v>25</v>
      </c>
      <c r="AF1563" s="37">
        <v>110</v>
      </c>
      <c r="AG1563" s="41">
        <v>84850</v>
      </c>
      <c r="AH1563" s="41">
        <f t="shared" si="243"/>
        <v>50025</v>
      </c>
      <c r="AI1563" s="11" t="s">
        <v>918</v>
      </c>
    </row>
    <row r="1564" spans="1:35" hidden="1" outlineLevel="1">
      <c r="A1564" t="s">
        <v>261</v>
      </c>
      <c r="B1564" s="11" t="s">
        <v>759</v>
      </c>
      <c r="E1564" s="1">
        <v>3035</v>
      </c>
      <c r="F1564" s="1">
        <v>1291</v>
      </c>
      <c r="G1564" s="1">
        <v>1273</v>
      </c>
      <c r="H1564" s="2"/>
      <c r="I1564" s="2">
        <f t="shared" si="242"/>
        <v>0.41943986820428336</v>
      </c>
      <c r="Z1564" t="s">
        <v>261</v>
      </c>
      <c r="AA1564" t="e">
        <f>#REF!</f>
        <v>#REF!</v>
      </c>
      <c r="AD1564" s="35">
        <v>50</v>
      </c>
      <c r="AE1564" s="37">
        <v>27</v>
      </c>
      <c r="AF1564" s="37">
        <v>115</v>
      </c>
      <c r="AG1564" s="41">
        <v>84925</v>
      </c>
      <c r="AH1564" s="41">
        <f t="shared" si="243"/>
        <v>50027</v>
      </c>
      <c r="AI1564" s="11" t="s">
        <v>918</v>
      </c>
    </row>
    <row r="1565" spans="1:35" hidden="1" outlineLevel="1">
      <c r="A1565" t="s">
        <v>910</v>
      </c>
      <c r="B1565" s="11" t="s">
        <v>759</v>
      </c>
      <c r="E1565" s="1">
        <v>609</v>
      </c>
      <c r="F1565" s="1">
        <v>284</v>
      </c>
      <c r="G1565" s="1">
        <v>388</v>
      </c>
      <c r="H1565" s="2"/>
      <c r="I1565" s="2">
        <f t="shared" si="242"/>
        <v>0.63711001642036125</v>
      </c>
      <c r="Z1565" t="s">
        <v>2011</v>
      </c>
      <c r="AA1565" t="e">
        <f>#REF!</f>
        <v>#REF!</v>
      </c>
      <c r="AD1565" s="35">
        <v>50</v>
      </c>
      <c r="AE1565" s="37">
        <v>3</v>
      </c>
      <c r="AF1565" s="37">
        <v>75</v>
      </c>
      <c r="AG1565" s="41">
        <v>85075</v>
      </c>
      <c r="AH1565" s="41">
        <f t="shared" si="243"/>
        <v>50003</v>
      </c>
      <c r="AI1565" s="11" t="s">
        <v>918</v>
      </c>
    </row>
    <row r="1566" spans="1:35" hidden="1" outlineLevel="1">
      <c r="A1566" t="s">
        <v>3014</v>
      </c>
      <c r="B1566" s="11" t="s">
        <v>759</v>
      </c>
      <c r="E1566" s="1">
        <v>5052</v>
      </c>
      <c r="F1566" s="1">
        <v>2099</v>
      </c>
      <c r="G1566" s="1">
        <v>2083</v>
      </c>
      <c r="H1566" s="2"/>
      <c r="I1566" s="2">
        <f t="shared" si="242"/>
        <v>0.41231195566112433</v>
      </c>
      <c r="Z1566" t="s">
        <v>460</v>
      </c>
      <c r="AA1566" t="e">
        <f>#REF!</f>
        <v>#REF!</v>
      </c>
      <c r="AD1566" s="35">
        <v>50</v>
      </c>
      <c r="AE1566" s="37">
        <v>7</v>
      </c>
      <c r="AF1566" s="37">
        <v>90</v>
      </c>
      <c r="AG1566" s="41">
        <v>85150</v>
      </c>
      <c r="AH1566" s="41">
        <f t="shared" si="243"/>
        <v>50007</v>
      </c>
      <c r="AI1566" s="11" t="s">
        <v>2943</v>
      </c>
    </row>
    <row r="1567" spans="1:35" hidden="1" outlineLevel="1">
      <c r="A1567" t="s">
        <v>162</v>
      </c>
      <c r="B1567" s="11" t="s">
        <v>759</v>
      </c>
      <c r="E1567" s="1">
        <v>1027</v>
      </c>
      <c r="F1567" s="1">
        <v>682</v>
      </c>
      <c r="G1567" s="1">
        <v>677</v>
      </c>
      <c r="H1567" s="2"/>
      <c r="I1567" s="2">
        <f t="shared" si="242"/>
        <v>0.65920155793573521</v>
      </c>
      <c r="Z1567" t="s">
        <v>1687</v>
      </c>
      <c r="AA1567" t="e">
        <f>#REF!</f>
        <v>#REF!</v>
      </c>
      <c r="AD1567" s="35">
        <v>50</v>
      </c>
      <c r="AE1567" s="37">
        <v>15</v>
      </c>
      <c r="AF1567" s="37">
        <v>50</v>
      </c>
      <c r="AG1567" s="41">
        <v>85375</v>
      </c>
      <c r="AH1567" s="41">
        <f t="shared" si="243"/>
        <v>50015</v>
      </c>
      <c r="AI1567" s="11" t="s">
        <v>918</v>
      </c>
    </row>
    <row r="1568" spans="1:35" hidden="1" outlineLevel="1">
      <c r="A1568" t="s">
        <v>973</v>
      </c>
      <c r="B1568" s="11" t="s">
        <v>759</v>
      </c>
      <c r="E1568" s="1">
        <v>660</v>
      </c>
      <c r="F1568" s="1">
        <v>457</v>
      </c>
      <c r="G1568" s="1">
        <v>455</v>
      </c>
      <c r="H1568" s="2"/>
      <c r="I1568" s="2">
        <f t="shared" si="242"/>
        <v>0.68939393939393945</v>
      </c>
      <c r="Z1568" t="s">
        <v>2321</v>
      </c>
      <c r="AA1568" t="e">
        <f>#REF!</f>
        <v>#REF!</v>
      </c>
      <c r="AD1568" s="35">
        <v>50</v>
      </c>
      <c r="AE1568" s="37">
        <v>23</v>
      </c>
      <c r="AF1568" s="37">
        <v>95</v>
      </c>
      <c r="AG1568" s="41">
        <v>85525</v>
      </c>
      <c r="AH1568" s="41">
        <f t="shared" si="243"/>
        <v>50023</v>
      </c>
      <c r="AI1568" s="11" t="s">
        <v>918</v>
      </c>
    </row>
    <row r="1569" spans="1:35" hidden="1" outlineLevel="1">
      <c r="A1569" t="s">
        <v>2518</v>
      </c>
      <c r="B1569" s="11" t="s">
        <v>759</v>
      </c>
      <c r="E1569" s="1">
        <v>288</v>
      </c>
      <c r="F1569" s="1">
        <v>164</v>
      </c>
      <c r="G1569" s="1">
        <v>157</v>
      </c>
      <c r="H1569" s="2"/>
      <c r="I1569" s="2">
        <f t="shared" si="242"/>
        <v>0.54513888888888884</v>
      </c>
      <c r="Z1569" t="s">
        <v>2011</v>
      </c>
      <c r="AA1569" t="e">
        <f>#REF!</f>
        <v>#REF!</v>
      </c>
      <c r="AD1569" s="35">
        <v>50</v>
      </c>
      <c r="AE1569" s="37">
        <v>3</v>
      </c>
      <c r="AF1569" s="37">
        <v>80</v>
      </c>
      <c r="AG1569" s="41">
        <v>85675</v>
      </c>
      <c r="AH1569" s="41">
        <f t="shared" si="243"/>
        <v>50003</v>
      </c>
      <c r="AI1569" s="11" t="s">
        <v>918</v>
      </c>
    </row>
    <row r="1570" spans="1:35" hidden="1" outlineLevel="1">
      <c r="A1570" t="s">
        <v>769</v>
      </c>
      <c r="B1570" s="11" t="s">
        <v>759</v>
      </c>
      <c r="E1570" s="1">
        <v>2955</v>
      </c>
      <c r="F1570" s="1">
        <v>1695</v>
      </c>
      <c r="G1570" s="1">
        <v>1687</v>
      </c>
      <c r="H1570" s="2"/>
      <c r="I1570" s="2">
        <f t="shared" si="242"/>
        <v>0.5708967851099831</v>
      </c>
      <c r="Z1570" t="s">
        <v>261</v>
      </c>
      <c r="AA1570" t="e">
        <f>#REF!</f>
        <v>#REF!</v>
      </c>
      <c r="AD1570" s="35">
        <v>50</v>
      </c>
      <c r="AE1570" s="37">
        <v>27</v>
      </c>
      <c r="AF1570" s="37">
        <v>120</v>
      </c>
      <c r="AG1570" s="41">
        <v>85975</v>
      </c>
      <c r="AH1570" s="41">
        <f t="shared" si="243"/>
        <v>50027</v>
      </c>
      <c r="AI1570" s="11" t="s">
        <v>918</v>
      </c>
    </row>
    <row r="1571" spans="1:35" hidden="1" outlineLevel="1">
      <c r="A1571" t="s">
        <v>2820</v>
      </c>
      <c r="B1571" s="11" t="s">
        <v>759</v>
      </c>
      <c r="E1571" s="1">
        <v>656</v>
      </c>
      <c r="F1571" s="1">
        <v>503</v>
      </c>
      <c r="G1571" s="1">
        <v>498</v>
      </c>
      <c r="H1571" s="2"/>
      <c r="I1571" s="2">
        <f t="shared" si="242"/>
        <v>0.75914634146341464</v>
      </c>
      <c r="Z1571" t="s">
        <v>2321</v>
      </c>
      <c r="AA1571" t="e">
        <f>#REF!</f>
        <v>#REF!</v>
      </c>
      <c r="AD1571" s="35">
        <v>50</v>
      </c>
      <c r="AE1571" s="37">
        <v>23</v>
      </c>
      <c r="AF1571" s="37">
        <v>100</v>
      </c>
      <c r="AG1571" s="41">
        <v>86125</v>
      </c>
      <c r="AH1571" s="41">
        <f t="shared" si="243"/>
        <v>50023</v>
      </c>
      <c r="AI1571" s="11" t="s">
        <v>918</v>
      </c>
    </row>
    <row r="1572" spans="1:35" collapsed="1">
      <c r="A1572" t="s">
        <v>2750</v>
      </c>
      <c r="B1572" s="11" t="s">
        <v>2569</v>
      </c>
      <c r="E1572" s="1">
        <f>SUM(E1326:E1571)</f>
        <v>433572</v>
      </c>
      <c r="F1572" s="1">
        <f>SUM(F1326:F1571)</f>
        <v>263025</v>
      </c>
      <c r="G1572" s="1">
        <v>262726</v>
      </c>
      <c r="H1572" s="2"/>
      <c r="I1572" s="2">
        <f t="shared" si="242"/>
        <v>0.60595702674526952</v>
      </c>
      <c r="AD1572" s="35">
        <v>50</v>
      </c>
      <c r="AH1572" s="35">
        <v>50</v>
      </c>
      <c r="AI1572" s="11" t="s">
        <v>2133</v>
      </c>
    </row>
    <row r="1573" spans="1:35">
      <c r="B1573" s="11"/>
      <c r="G1573" s="1"/>
      <c r="H1573" s="2"/>
      <c r="I1573" s="2"/>
    </row>
    <row r="1574" spans="1:35">
      <c r="B1574" s="11"/>
    </row>
    <row r="1575" spans="1:35">
      <c r="A1575" s="23" t="s">
        <v>1854</v>
      </c>
    </row>
    <row r="1576" spans="1:35" hidden="1" outlineLevel="1">
      <c r="A1576" s="23" t="s">
        <v>1082</v>
      </c>
    </row>
    <row r="1577" spans="1:35" hidden="1" outlineLevel="1">
      <c r="A1577" t="s">
        <v>108</v>
      </c>
      <c r="B1577" s="11"/>
      <c r="C1577" s="1">
        <v>12</v>
      </c>
      <c r="D1577" s="1">
        <v>11</v>
      </c>
      <c r="E1577" s="1">
        <v>0</v>
      </c>
      <c r="Z1577" t="s">
        <v>2657</v>
      </c>
      <c r="AA1577" t="e">
        <f>#REF!</f>
        <v>#REF!</v>
      </c>
      <c r="AD1577" s="35">
        <v>33</v>
      </c>
      <c r="AE1577" s="37">
        <v>7</v>
      </c>
      <c r="AF1577" s="37">
        <v>5</v>
      </c>
      <c r="AG1577" s="41">
        <v>2420</v>
      </c>
      <c r="AH1577" s="41">
        <f t="shared" ref="AH1577:AH1640" si="244">AD1577*1000+AE1577</f>
        <v>33007</v>
      </c>
      <c r="AI1577" t="s">
        <v>429</v>
      </c>
    </row>
    <row r="1578" spans="1:35" hidden="1" outlineLevel="1">
      <c r="A1578" t="s">
        <v>229</v>
      </c>
      <c r="B1578" s="11"/>
      <c r="C1578" s="1">
        <v>0</v>
      </c>
      <c r="D1578" s="1">
        <v>0</v>
      </c>
      <c r="E1578" s="1">
        <v>0</v>
      </c>
      <c r="Z1578" t="s">
        <v>2657</v>
      </c>
      <c r="AA1578" t="e">
        <f>#REF!</f>
        <v>#REF!</v>
      </c>
      <c r="AD1578" s="35">
        <v>33</v>
      </c>
      <c r="AE1578" s="37">
        <v>7</v>
      </c>
      <c r="AF1578" s="37">
        <v>10</v>
      </c>
      <c r="AG1578" s="41">
        <v>4100</v>
      </c>
      <c r="AH1578" s="41">
        <f t="shared" si="244"/>
        <v>33007</v>
      </c>
      <c r="AI1578" t="s">
        <v>429</v>
      </c>
    </row>
    <row r="1579" spans="1:35" hidden="1" outlineLevel="1">
      <c r="A1579" t="s">
        <v>216</v>
      </c>
      <c r="B1579" s="11"/>
      <c r="C1579" s="1">
        <v>4</v>
      </c>
      <c r="D1579" s="1">
        <v>4</v>
      </c>
      <c r="E1579" s="1">
        <v>0</v>
      </c>
      <c r="Z1579" t="s">
        <v>2657</v>
      </c>
      <c r="AA1579" t="e">
        <f>#REF!</f>
        <v>#REF!</v>
      </c>
      <c r="AD1579" s="35">
        <v>33</v>
      </c>
      <c r="AE1579" s="37">
        <v>7</v>
      </c>
      <c r="AF1579" s="37">
        <v>15</v>
      </c>
      <c r="AG1579" s="41">
        <v>4260</v>
      </c>
      <c r="AH1579" s="41">
        <f t="shared" si="244"/>
        <v>33007</v>
      </c>
      <c r="AI1579" t="s">
        <v>2738</v>
      </c>
    </row>
    <row r="1580" spans="1:35" hidden="1" outlineLevel="1">
      <c r="A1580" t="s">
        <v>217</v>
      </c>
      <c r="B1580" s="11"/>
      <c r="C1580" s="1">
        <v>0</v>
      </c>
      <c r="D1580" s="1">
        <v>0</v>
      </c>
      <c r="E1580" s="1">
        <v>0</v>
      </c>
      <c r="Z1580" t="s">
        <v>2657</v>
      </c>
      <c r="AA1580" t="e">
        <f>#REF!</f>
        <v>#REF!</v>
      </c>
      <c r="AD1580" s="35">
        <v>33</v>
      </c>
      <c r="AE1580" s="37">
        <v>7</v>
      </c>
      <c r="AF1580" s="37">
        <v>35</v>
      </c>
      <c r="AG1580" s="41">
        <v>11220</v>
      </c>
      <c r="AH1580" s="41">
        <f t="shared" si="244"/>
        <v>33007</v>
      </c>
      <c r="AI1580" t="s">
        <v>2738</v>
      </c>
    </row>
    <row r="1581" spans="1:35" hidden="1" outlineLevel="1">
      <c r="A1581" t="s">
        <v>488</v>
      </c>
      <c r="B1581" s="11"/>
      <c r="C1581" s="1">
        <v>0</v>
      </c>
      <c r="D1581" s="1">
        <v>0</v>
      </c>
      <c r="E1581" s="1">
        <v>0</v>
      </c>
      <c r="Z1581" t="s">
        <v>2657</v>
      </c>
      <c r="AA1581" t="e">
        <f>#REF!</f>
        <v>#REF!</v>
      </c>
      <c r="AD1581" s="35">
        <v>33</v>
      </c>
      <c r="AE1581" s="37">
        <v>7</v>
      </c>
      <c r="AF1581" s="37">
        <v>55</v>
      </c>
      <c r="AG1581" s="41">
        <v>16100</v>
      </c>
      <c r="AH1581" s="41">
        <f t="shared" si="244"/>
        <v>33007</v>
      </c>
      <c r="AI1581" t="s">
        <v>2738</v>
      </c>
    </row>
    <row r="1582" spans="1:35" hidden="1" outlineLevel="1">
      <c r="A1582" t="s">
        <v>673</v>
      </c>
      <c r="B1582" s="11"/>
      <c r="C1582" s="1">
        <v>0</v>
      </c>
      <c r="D1582" s="1">
        <v>0</v>
      </c>
      <c r="E1582" s="1">
        <v>0</v>
      </c>
      <c r="Z1582" t="s">
        <v>2657</v>
      </c>
      <c r="AA1582" t="e">
        <f>#REF!</f>
        <v>#REF!</v>
      </c>
      <c r="AD1582" s="35">
        <v>33</v>
      </c>
      <c r="AE1582" s="37">
        <v>7</v>
      </c>
      <c r="AF1582" s="37">
        <v>60</v>
      </c>
      <c r="AG1582" s="41">
        <v>16660</v>
      </c>
      <c r="AH1582" s="41">
        <f t="shared" si="244"/>
        <v>33007</v>
      </c>
      <c r="AI1582" t="s">
        <v>429</v>
      </c>
    </row>
    <row r="1583" spans="1:35" hidden="1" outlineLevel="1">
      <c r="A1583" t="s">
        <v>136</v>
      </c>
      <c r="B1583" s="11"/>
      <c r="C1583" s="1">
        <v>0</v>
      </c>
      <c r="D1583" s="1">
        <v>0</v>
      </c>
      <c r="E1583" s="1">
        <v>0</v>
      </c>
      <c r="Z1583" t="s">
        <v>2657</v>
      </c>
      <c r="AA1583" t="e">
        <f>#REF!</f>
        <v>#REF!</v>
      </c>
      <c r="AD1583" s="35">
        <v>33</v>
      </c>
      <c r="AE1583" s="37">
        <v>7</v>
      </c>
      <c r="AF1583" s="37">
        <v>70</v>
      </c>
      <c r="AG1583" s="41">
        <v>18340</v>
      </c>
      <c r="AH1583" s="41">
        <f t="shared" si="244"/>
        <v>33007</v>
      </c>
      <c r="AI1583" t="s">
        <v>429</v>
      </c>
    </row>
    <row r="1584" spans="1:35" hidden="1" outlineLevel="1">
      <c r="A1584" t="s">
        <v>127</v>
      </c>
      <c r="B1584" s="11"/>
      <c r="C1584" s="1">
        <v>1</v>
      </c>
      <c r="D1584" s="1">
        <v>1</v>
      </c>
      <c r="E1584" s="1">
        <v>0</v>
      </c>
      <c r="Z1584" t="s">
        <v>2657</v>
      </c>
      <c r="AA1584" t="e">
        <f>#REF!</f>
        <v>#REF!</v>
      </c>
      <c r="AD1584" s="35">
        <v>33</v>
      </c>
      <c r="AE1584" s="37">
        <v>7</v>
      </c>
      <c r="AF1584" s="37">
        <v>90</v>
      </c>
      <c r="AG1584" s="41">
        <v>25180</v>
      </c>
      <c r="AH1584" s="41">
        <f t="shared" si="244"/>
        <v>33007</v>
      </c>
      <c r="AI1584" t="s">
        <v>2737</v>
      </c>
    </row>
    <row r="1585" spans="1:35" hidden="1" outlineLevel="1">
      <c r="A1585" t="s">
        <v>77</v>
      </c>
      <c r="B1585" s="11"/>
      <c r="C1585" s="1">
        <v>0</v>
      </c>
      <c r="D1585" s="1">
        <v>0</v>
      </c>
      <c r="E1585" s="1">
        <v>0</v>
      </c>
      <c r="Z1585" t="s">
        <v>2657</v>
      </c>
      <c r="AA1585" t="e">
        <f>#REF!</f>
        <v>#REF!</v>
      </c>
      <c r="AD1585" s="35">
        <v>33</v>
      </c>
      <c r="AE1585" s="37">
        <v>7</v>
      </c>
      <c r="AF1585" s="37">
        <v>105</v>
      </c>
      <c r="AG1585" s="41">
        <v>32420</v>
      </c>
      <c r="AH1585" s="41">
        <f t="shared" si="244"/>
        <v>33007</v>
      </c>
      <c r="AI1585" t="s">
        <v>2738</v>
      </c>
    </row>
    <row r="1586" spans="1:35" hidden="1" outlineLevel="1">
      <c r="A1586" t="s">
        <v>290</v>
      </c>
      <c r="B1586" s="11"/>
      <c r="C1586" s="1">
        <v>0</v>
      </c>
      <c r="D1586" s="1">
        <v>0</v>
      </c>
      <c r="E1586" s="1">
        <v>0</v>
      </c>
      <c r="Z1586" t="s">
        <v>2657</v>
      </c>
      <c r="AA1586" t="e">
        <f>#REF!</f>
        <v>#REF!</v>
      </c>
      <c r="AD1586" s="35">
        <v>33</v>
      </c>
      <c r="AE1586" s="37">
        <v>7</v>
      </c>
      <c r="AF1586" s="37">
        <v>115</v>
      </c>
      <c r="AG1586" s="41">
        <v>39940</v>
      </c>
      <c r="AH1586" s="41">
        <f t="shared" si="244"/>
        <v>33007</v>
      </c>
      <c r="AI1586" t="s">
        <v>1718</v>
      </c>
    </row>
    <row r="1587" spans="1:35" hidden="1" outlineLevel="1">
      <c r="A1587" t="s">
        <v>1248</v>
      </c>
      <c r="B1587" s="11"/>
      <c r="C1587" s="1">
        <v>3</v>
      </c>
      <c r="D1587" s="1">
        <v>3</v>
      </c>
      <c r="E1587" s="1">
        <v>0</v>
      </c>
      <c r="Z1587" t="s">
        <v>2153</v>
      </c>
      <c r="AA1587" t="e">
        <f>#REF!</f>
        <v>#REF!</v>
      </c>
      <c r="AD1587" s="35">
        <v>33</v>
      </c>
      <c r="AE1587" s="37">
        <v>9</v>
      </c>
      <c r="AF1587" s="37">
        <v>127</v>
      </c>
      <c r="AG1587" s="41">
        <v>42820</v>
      </c>
      <c r="AH1587" s="41">
        <f t="shared" si="244"/>
        <v>33009</v>
      </c>
      <c r="AI1587" t="s">
        <v>918</v>
      </c>
    </row>
    <row r="1588" spans="1:35" hidden="1" outlineLevel="1">
      <c r="A1588" t="s">
        <v>289</v>
      </c>
      <c r="B1588" s="11"/>
      <c r="C1588" s="1">
        <v>0</v>
      </c>
      <c r="D1588" s="1">
        <v>0</v>
      </c>
      <c r="E1588" s="1">
        <v>0</v>
      </c>
      <c r="Z1588" t="s">
        <v>2657</v>
      </c>
      <c r="AA1588" t="e">
        <f>#REF!</f>
        <v>#REF!</v>
      </c>
      <c r="AD1588" s="35">
        <v>33</v>
      </c>
      <c r="AE1588" s="37">
        <v>7</v>
      </c>
      <c r="AF1588" s="37">
        <v>125</v>
      </c>
      <c r="AG1588" s="41">
        <v>43620</v>
      </c>
      <c r="AH1588" s="41">
        <f t="shared" si="244"/>
        <v>33007</v>
      </c>
      <c r="AI1588" t="s">
        <v>429</v>
      </c>
    </row>
    <row r="1589" spans="1:35" hidden="1" outlineLevel="1">
      <c r="A1589" t="s">
        <v>165</v>
      </c>
      <c r="B1589" s="11"/>
      <c r="C1589" s="1">
        <v>0</v>
      </c>
      <c r="D1589" s="1">
        <v>0</v>
      </c>
      <c r="E1589" s="1">
        <v>0</v>
      </c>
      <c r="Z1589" t="s">
        <v>2657</v>
      </c>
      <c r="AA1589" t="e">
        <f>#REF!</f>
        <v>#REF!</v>
      </c>
      <c r="AD1589" s="35">
        <v>33</v>
      </c>
      <c r="AE1589" s="37">
        <v>7</v>
      </c>
      <c r="AF1589" s="37">
        <v>130</v>
      </c>
      <c r="AG1589" s="41">
        <v>46020</v>
      </c>
      <c r="AH1589" s="41">
        <f t="shared" si="244"/>
        <v>33007</v>
      </c>
      <c r="AI1589" t="s">
        <v>2737</v>
      </c>
    </row>
    <row r="1590" spans="1:35" hidden="1" outlineLevel="1">
      <c r="A1590" t="s">
        <v>291</v>
      </c>
      <c r="B1590" s="11"/>
      <c r="C1590" s="1">
        <v>5</v>
      </c>
      <c r="D1590" s="1">
        <v>5</v>
      </c>
      <c r="E1590" s="1">
        <v>0</v>
      </c>
      <c r="Z1590" t="s">
        <v>2657</v>
      </c>
      <c r="AA1590" t="e">
        <f>#REF!</f>
        <v>#REF!</v>
      </c>
      <c r="AD1590" s="35">
        <v>33</v>
      </c>
      <c r="AE1590" s="37">
        <v>7</v>
      </c>
      <c r="AF1590" s="37">
        <v>150</v>
      </c>
      <c r="AG1590" s="41">
        <v>57860</v>
      </c>
      <c r="AH1590" s="41">
        <f t="shared" si="244"/>
        <v>33007</v>
      </c>
      <c r="AI1590" t="s">
        <v>1718</v>
      </c>
    </row>
    <row r="1591" spans="1:35" hidden="1" outlineLevel="1">
      <c r="A1591" t="s">
        <v>137</v>
      </c>
      <c r="B1591" s="11"/>
      <c r="C1591" s="1">
        <v>0</v>
      </c>
      <c r="D1591" s="1">
        <v>0</v>
      </c>
      <c r="E1591" s="1">
        <v>1</v>
      </c>
      <c r="Z1591" t="s">
        <v>2657</v>
      </c>
      <c r="AA1591" t="e">
        <f>#REF!</f>
        <v>#REF!</v>
      </c>
      <c r="AD1591" s="35">
        <v>33</v>
      </c>
      <c r="AE1591" s="37">
        <v>7</v>
      </c>
      <c r="AF1591" s="37">
        <v>170</v>
      </c>
      <c r="AG1591" s="41">
        <v>67860</v>
      </c>
      <c r="AH1591" s="41">
        <f t="shared" si="244"/>
        <v>33007</v>
      </c>
      <c r="AI1591" t="s">
        <v>2738</v>
      </c>
    </row>
    <row r="1592" spans="1:35" hidden="1" outlineLevel="1">
      <c r="A1592" t="s">
        <v>304</v>
      </c>
      <c r="B1592" s="11"/>
      <c r="C1592" s="1">
        <v>0</v>
      </c>
      <c r="D1592" s="1">
        <v>0</v>
      </c>
      <c r="E1592" s="1">
        <v>0</v>
      </c>
      <c r="Z1592" t="s">
        <v>2657</v>
      </c>
      <c r="AA1592" t="e">
        <f>#REF!</f>
        <v>#REF!</v>
      </c>
      <c r="AD1592" s="35">
        <v>33</v>
      </c>
      <c r="AE1592" s="37">
        <v>7</v>
      </c>
      <c r="AF1592" s="37">
        <v>175</v>
      </c>
      <c r="AG1592" s="41">
        <v>68500</v>
      </c>
      <c r="AH1592" s="41">
        <f t="shared" si="244"/>
        <v>33007</v>
      </c>
      <c r="AI1592" t="s">
        <v>429</v>
      </c>
    </row>
    <row r="1593" spans="1:35" hidden="1" outlineLevel="1">
      <c r="A1593" t="s">
        <v>377</v>
      </c>
      <c r="B1593" s="11"/>
      <c r="C1593" s="1">
        <v>2</v>
      </c>
      <c r="D1593" s="1">
        <v>2</v>
      </c>
      <c r="E1593" s="1">
        <v>0</v>
      </c>
      <c r="Z1593" t="s">
        <v>2657</v>
      </c>
      <c r="AA1593" t="e">
        <f>#REF!</f>
        <v>#REF!</v>
      </c>
      <c r="AD1593" s="35">
        <v>33</v>
      </c>
      <c r="AE1593" s="37">
        <v>7</v>
      </c>
      <c r="AF1593" s="37">
        <v>200</v>
      </c>
      <c r="AG1593" s="41">
        <v>74500</v>
      </c>
      <c r="AH1593" s="41">
        <f t="shared" si="244"/>
        <v>33007</v>
      </c>
      <c r="AI1593" t="s">
        <v>1718</v>
      </c>
    </row>
    <row r="1594" spans="1:35" hidden="1" outlineLevel="1">
      <c r="A1594" t="s">
        <v>111</v>
      </c>
      <c r="B1594" s="11"/>
      <c r="C1594" s="1">
        <v>0</v>
      </c>
      <c r="D1594" s="1">
        <v>0</v>
      </c>
      <c r="E1594" s="1">
        <v>0</v>
      </c>
      <c r="Z1594" t="s">
        <v>2657</v>
      </c>
      <c r="AA1594" t="e">
        <f>#REF!</f>
        <v>#REF!</v>
      </c>
      <c r="AD1594" s="35">
        <v>33</v>
      </c>
      <c r="AE1594" s="37">
        <v>7</v>
      </c>
      <c r="AF1594" s="37">
        <v>205</v>
      </c>
      <c r="AG1594" s="41">
        <v>76580</v>
      </c>
      <c r="AH1594" s="41">
        <f t="shared" si="244"/>
        <v>33007</v>
      </c>
      <c r="AI1594" t="s">
        <v>2738</v>
      </c>
    </row>
    <row r="1595" spans="1:35" hidden="1" outlineLevel="1">
      <c r="B1595" s="11"/>
    </row>
    <row r="1596" spans="1:35" hidden="1" outlineLevel="1">
      <c r="A1596" s="23" t="s">
        <v>2750</v>
      </c>
    </row>
    <row r="1597" spans="1:35" hidden="1" outlineLevel="1">
      <c r="A1597" t="s">
        <v>684</v>
      </c>
      <c r="C1597" s="1">
        <v>8</v>
      </c>
      <c r="D1597" s="1">
        <v>6</v>
      </c>
      <c r="Z1597" t="s">
        <v>2532</v>
      </c>
      <c r="AD1597" s="35">
        <v>50</v>
      </c>
      <c r="AE1597" s="37">
        <v>9</v>
      </c>
      <c r="AF1597" s="37">
        <v>5</v>
      </c>
      <c r="AG1597" s="41">
        <v>2125</v>
      </c>
      <c r="AH1597" s="41">
        <f t="shared" si="244"/>
        <v>50009</v>
      </c>
      <c r="AI1597" t="s">
        <v>918</v>
      </c>
    </row>
    <row r="1598" spans="1:35" hidden="1" outlineLevel="1">
      <c r="A1598" t="s">
        <v>1033</v>
      </c>
      <c r="C1598" s="1">
        <v>0</v>
      </c>
      <c r="D1598" s="1">
        <v>0</v>
      </c>
      <c r="Z1598" t="s">
        <v>2532</v>
      </c>
      <c r="AD1598" s="35">
        <v>50</v>
      </c>
      <c r="AE1598" s="37">
        <v>9</v>
      </c>
      <c r="AF1598" s="37">
        <v>10</v>
      </c>
      <c r="AG1598" s="41">
        <v>2162</v>
      </c>
      <c r="AH1598" s="41">
        <f t="shared" si="244"/>
        <v>50009</v>
      </c>
      <c r="AI1598" t="s">
        <v>1876</v>
      </c>
    </row>
    <row r="1599" spans="1:35" hidden="1" outlineLevel="1">
      <c r="A1599" t="s">
        <v>794</v>
      </c>
      <c r="C1599" s="1">
        <v>12</v>
      </c>
      <c r="D1599" s="1">
        <v>11</v>
      </c>
      <c r="Z1599" t="s">
        <v>460</v>
      </c>
      <c r="AD1599" s="35">
        <v>50</v>
      </c>
      <c r="AE1599" s="37">
        <v>7</v>
      </c>
      <c r="AF1599" s="37">
        <v>10</v>
      </c>
      <c r="AG1599" s="41">
        <v>10300</v>
      </c>
      <c r="AH1599" s="41">
        <f t="shared" si="244"/>
        <v>50007</v>
      </c>
      <c r="AI1599" t="s">
        <v>1876</v>
      </c>
    </row>
    <row r="1600" spans="1:35" hidden="1" outlineLevel="1">
      <c r="A1600" t="s">
        <v>901</v>
      </c>
      <c r="C1600" s="1">
        <v>33</v>
      </c>
      <c r="D1600" s="1">
        <v>26</v>
      </c>
      <c r="Z1600" t="s">
        <v>2532</v>
      </c>
      <c r="AD1600" s="35">
        <v>50</v>
      </c>
      <c r="AE1600" s="37">
        <v>9</v>
      </c>
      <c r="AF1600" s="37">
        <v>45</v>
      </c>
      <c r="AG1600" s="41">
        <v>25975</v>
      </c>
      <c r="AH1600" s="41">
        <f t="shared" si="244"/>
        <v>50009</v>
      </c>
      <c r="AI1600" t="s">
        <v>918</v>
      </c>
    </row>
    <row r="1601" spans="1:35" hidden="1" outlineLevel="1">
      <c r="A1601" t="s">
        <v>166</v>
      </c>
      <c r="C1601" s="1">
        <v>16</v>
      </c>
      <c r="D1601" s="1">
        <v>12</v>
      </c>
      <c r="Z1601" t="s">
        <v>2011</v>
      </c>
      <c r="AD1601" s="35">
        <v>50</v>
      </c>
      <c r="AE1601" s="37">
        <v>3</v>
      </c>
      <c r="AF1601" s="37">
        <v>18</v>
      </c>
      <c r="AG1601" s="41">
        <v>27962</v>
      </c>
      <c r="AH1601" s="41">
        <f t="shared" si="244"/>
        <v>50003</v>
      </c>
      <c r="AI1601" t="s">
        <v>918</v>
      </c>
    </row>
    <row r="1602" spans="1:35" hidden="1" outlineLevel="1">
      <c r="A1602" t="s">
        <v>544</v>
      </c>
      <c r="C1602" s="1">
        <v>0</v>
      </c>
      <c r="D1602" s="1">
        <v>0</v>
      </c>
      <c r="Z1602" t="s">
        <v>2532</v>
      </c>
      <c r="AD1602" s="35">
        <v>50</v>
      </c>
      <c r="AE1602" s="37">
        <v>9</v>
      </c>
      <c r="AF1602" s="37">
        <v>65</v>
      </c>
      <c r="AG1602" s="41">
        <v>39775</v>
      </c>
      <c r="AH1602" s="41">
        <f t="shared" si="244"/>
        <v>50009</v>
      </c>
      <c r="AI1602" t="s">
        <v>918</v>
      </c>
    </row>
    <row r="1603" spans="1:35" hidden="1" outlineLevel="1">
      <c r="A1603" t="s">
        <v>561</v>
      </c>
      <c r="C1603" s="1">
        <v>5</v>
      </c>
      <c r="D1603" s="1">
        <v>3</v>
      </c>
      <c r="Z1603" t="s">
        <v>683</v>
      </c>
      <c r="AD1603" s="35">
        <v>50</v>
      </c>
      <c r="AE1603" s="37">
        <v>25</v>
      </c>
      <c r="AF1603" s="37">
        <v>73</v>
      </c>
      <c r="AG1603" s="41">
        <v>65762</v>
      </c>
      <c r="AH1603" s="41">
        <f t="shared" si="244"/>
        <v>50025</v>
      </c>
      <c r="AI1603" t="s">
        <v>918</v>
      </c>
    </row>
    <row r="1604" spans="1:35" hidden="1" outlineLevel="1">
      <c r="A1604" t="s">
        <v>777</v>
      </c>
      <c r="C1604" s="1">
        <v>0</v>
      </c>
      <c r="D1604" s="1">
        <v>0</v>
      </c>
      <c r="Z1604" t="s">
        <v>2532</v>
      </c>
      <c r="AD1604" s="35">
        <v>50</v>
      </c>
      <c r="AE1604" s="37">
        <v>9</v>
      </c>
      <c r="AF1604" s="37">
        <v>90</v>
      </c>
      <c r="AG1604" s="41">
        <v>76337</v>
      </c>
      <c r="AH1604" s="41">
        <f t="shared" si="244"/>
        <v>50009</v>
      </c>
      <c r="AI1604" t="s">
        <v>429</v>
      </c>
    </row>
    <row r="1605" spans="1:35" hidden="1" outlineLevel="1">
      <c r="A1605" t="s">
        <v>904</v>
      </c>
      <c r="C1605" s="1">
        <v>10</v>
      </c>
      <c r="D1605" s="1">
        <v>8</v>
      </c>
      <c r="Z1605" t="s">
        <v>2532</v>
      </c>
      <c r="AD1605" s="35">
        <v>50</v>
      </c>
      <c r="AE1605" s="37">
        <v>9</v>
      </c>
      <c r="AF1605" s="37">
        <v>95</v>
      </c>
      <c r="AG1605" s="41">
        <v>76562</v>
      </c>
      <c r="AH1605" s="41">
        <f t="shared" si="244"/>
        <v>50009</v>
      </c>
      <c r="AI1605" t="s">
        <v>1876</v>
      </c>
    </row>
    <row r="1606" spans="1:35" hidden="1" outlineLevel="1"/>
    <row r="1607" spans="1:35" hidden="1" outlineLevel="1">
      <c r="A1607" s="23" t="s">
        <v>465</v>
      </c>
    </row>
    <row r="1608" spans="1:35" hidden="1" outlineLevel="1">
      <c r="A1608" s="11"/>
      <c r="B1608" s="11"/>
      <c r="C1608" s="25"/>
      <c r="D1608" s="25"/>
      <c r="E1608" s="25"/>
      <c r="F1608" s="25"/>
      <c r="Z1608" s="11"/>
      <c r="AA1608" s="11"/>
      <c r="AI1608" s="11"/>
    </row>
    <row r="1609" spans="1:35" hidden="1" outlineLevel="1">
      <c r="A1609" t="s">
        <v>132</v>
      </c>
      <c r="C1609" s="1">
        <v>253</v>
      </c>
      <c r="D1609" s="1">
        <v>187</v>
      </c>
      <c r="Z1609" s="29" t="s">
        <v>710</v>
      </c>
      <c r="AA1609" s="29"/>
      <c r="AD1609" s="35">
        <v>23</v>
      </c>
      <c r="AE1609" s="37">
        <v>19</v>
      </c>
      <c r="AF1609" s="37">
        <v>7</v>
      </c>
      <c r="AG1609" s="41">
        <v>1500</v>
      </c>
      <c r="AH1609" s="41">
        <f t="shared" si="244"/>
        <v>23019</v>
      </c>
      <c r="AI1609" t="s">
        <v>2946</v>
      </c>
    </row>
    <row r="1610" spans="1:35" hidden="1" outlineLevel="1">
      <c r="A1610" t="s">
        <v>686</v>
      </c>
      <c r="C1610" s="1">
        <v>83</v>
      </c>
      <c r="D1610" s="1">
        <v>66</v>
      </c>
      <c r="Z1610" s="29" t="s">
        <v>2183</v>
      </c>
      <c r="AA1610" s="29"/>
      <c r="AD1610" s="35">
        <v>23</v>
      </c>
      <c r="AE1610" s="37">
        <v>21</v>
      </c>
      <c r="AF1610" s="37">
        <v>20</v>
      </c>
      <c r="AG1610" s="41">
        <v>5560</v>
      </c>
      <c r="AH1610" s="41">
        <f t="shared" si="244"/>
        <v>23021</v>
      </c>
      <c r="AI1610" t="s">
        <v>2946</v>
      </c>
    </row>
    <row r="1611" spans="1:35" hidden="1" outlineLevel="1">
      <c r="A1611" t="s">
        <v>509</v>
      </c>
      <c r="C1611" s="1">
        <v>95</v>
      </c>
      <c r="D1611" s="1">
        <v>84</v>
      </c>
      <c r="Z1611" s="29" t="s">
        <v>660</v>
      </c>
      <c r="AA1611" s="29"/>
      <c r="AD1611" s="35">
        <v>23</v>
      </c>
      <c r="AE1611" s="37">
        <v>3</v>
      </c>
      <c r="AF1611" s="37">
        <v>57</v>
      </c>
      <c r="AG1611" s="41">
        <v>11785</v>
      </c>
      <c r="AH1611" s="41">
        <f t="shared" si="244"/>
        <v>23003</v>
      </c>
      <c r="AI1611" t="s">
        <v>2946</v>
      </c>
    </row>
    <row r="1612" spans="1:35" hidden="1" outlineLevel="1">
      <c r="A1612" t="s">
        <v>138</v>
      </c>
      <c r="C1612" s="1">
        <v>138</v>
      </c>
      <c r="D1612" s="1">
        <v>105</v>
      </c>
      <c r="Z1612" s="29" t="s">
        <v>2930</v>
      </c>
      <c r="AA1612" s="29"/>
      <c r="AD1612" s="35">
        <v>23</v>
      </c>
      <c r="AE1612" s="37">
        <v>9</v>
      </c>
      <c r="AF1612" s="37">
        <v>42</v>
      </c>
      <c r="AG1612" s="41">
        <v>11800</v>
      </c>
      <c r="AH1612" s="41">
        <f t="shared" si="244"/>
        <v>23009</v>
      </c>
      <c r="AI1612" t="s">
        <v>2946</v>
      </c>
    </row>
    <row r="1613" spans="1:35" hidden="1" outlineLevel="1">
      <c r="A1613" t="s">
        <v>471</v>
      </c>
      <c r="C1613" s="1">
        <v>336</v>
      </c>
      <c r="D1613" s="1">
        <v>271</v>
      </c>
      <c r="Z1613" s="29" t="s">
        <v>1681</v>
      </c>
      <c r="AA1613" s="29"/>
      <c r="AD1613" s="35">
        <v>23</v>
      </c>
      <c r="AE1613" s="37">
        <v>25</v>
      </c>
      <c r="AF1613" s="37">
        <v>37</v>
      </c>
      <c r="AG1613" s="41">
        <v>11820</v>
      </c>
      <c r="AH1613" s="41">
        <f t="shared" si="244"/>
        <v>23025</v>
      </c>
      <c r="AI1613" t="s">
        <v>2946</v>
      </c>
    </row>
    <row r="1614" spans="1:35" hidden="1" outlineLevel="1">
      <c r="A1614" t="s">
        <v>78</v>
      </c>
      <c r="C1614" s="1">
        <v>0</v>
      </c>
      <c r="D1614" s="1">
        <v>0</v>
      </c>
      <c r="Z1614" s="29" t="s">
        <v>1659</v>
      </c>
      <c r="AA1614" s="29"/>
      <c r="AD1614" s="35">
        <v>23</v>
      </c>
      <c r="AE1614" s="37">
        <v>13</v>
      </c>
      <c r="AF1614" s="37">
        <v>13</v>
      </c>
      <c r="AG1614" s="41">
        <v>15125</v>
      </c>
      <c r="AH1614" s="41">
        <f t="shared" si="244"/>
        <v>23013</v>
      </c>
      <c r="AI1614" t="s">
        <v>2946</v>
      </c>
    </row>
    <row r="1615" spans="1:35" hidden="1" outlineLevel="1">
      <c r="A1615" t="s">
        <v>405</v>
      </c>
      <c r="C1615" s="1">
        <v>526</v>
      </c>
      <c r="D1615" s="1">
        <v>387</v>
      </c>
      <c r="Z1615" s="29" t="s">
        <v>2014</v>
      </c>
      <c r="AA1615" s="29"/>
      <c r="AD1615" s="35">
        <v>23</v>
      </c>
      <c r="AE1615" s="37">
        <v>7</v>
      </c>
      <c r="AF1615" s="37">
        <v>27</v>
      </c>
      <c r="AG1615" s="41">
        <v>19865</v>
      </c>
      <c r="AH1615" s="41">
        <f t="shared" si="244"/>
        <v>23007</v>
      </c>
      <c r="AI1615" t="s">
        <v>2946</v>
      </c>
    </row>
    <row r="1616" spans="1:35" hidden="1" outlineLevel="1">
      <c r="A1616" t="s">
        <v>64</v>
      </c>
      <c r="C1616" s="1">
        <v>324</v>
      </c>
      <c r="D1616" s="1">
        <v>232</v>
      </c>
      <c r="Z1616" s="29" t="s">
        <v>710</v>
      </c>
      <c r="AA1616" s="29"/>
      <c r="AD1616" s="35">
        <v>23</v>
      </c>
      <c r="AE1616" s="37">
        <v>19</v>
      </c>
      <c r="AF1616" s="37">
        <v>83</v>
      </c>
      <c r="AG1616" s="41">
        <v>19868</v>
      </c>
      <c r="AH1616" s="41">
        <f t="shared" si="244"/>
        <v>23019</v>
      </c>
      <c r="AI1616" t="s">
        <v>2946</v>
      </c>
    </row>
    <row r="1617" spans="1:35" hidden="1" outlineLevel="1">
      <c r="A1617" t="s">
        <v>169</v>
      </c>
      <c r="C1617" s="1">
        <v>768</v>
      </c>
      <c r="D1617" s="1">
        <v>578</v>
      </c>
      <c r="Z1617" s="29" t="s">
        <v>2321</v>
      </c>
      <c r="AA1617" s="29"/>
      <c r="AD1617" s="35">
        <v>23</v>
      </c>
      <c r="AE1617" s="37">
        <v>29</v>
      </c>
      <c r="AF1617" s="37">
        <v>93</v>
      </c>
      <c r="AG1617" s="41">
        <v>19870</v>
      </c>
      <c r="AH1617" s="41">
        <f t="shared" si="244"/>
        <v>23029</v>
      </c>
      <c r="AI1617" t="s">
        <v>2946</v>
      </c>
    </row>
    <row r="1618" spans="1:35" hidden="1" outlineLevel="1">
      <c r="A1618" t="s">
        <v>812</v>
      </c>
      <c r="C1618" s="1">
        <v>73</v>
      </c>
      <c r="D1618" s="1">
        <v>60</v>
      </c>
      <c r="Z1618" s="29" t="s">
        <v>2930</v>
      </c>
      <c r="AA1618" s="29"/>
      <c r="AD1618" s="35">
        <v>23</v>
      </c>
      <c r="AE1618" s="37">
        <v>9</v>
      </c>
      <c r="AF1618" s="37">
        <v>62</v>
      </c>
      <c r="AG1618" s="41">
        <v>20405</v>
      </c>
      <c r="AH1618" s="41">
        <f t="shared" si="244"/>
        <v>23009</v>
      </c>
      <c r="AI1618" t="s">
        <v>2946</v>
      </c>
    </row>
    <row r="1619" spans="1:35" hidden="1" outlineLevel="1">
      <c r="A1619" t="s">
        <v>79</v>
      </c>
      <c r="C1619" s="1">
        <v>1</v>
      </c>
      <c r="D1619" s="1">
        <v>1</v>
      </c>
      <c r="Z1619" s="29" t="s">
        <v>1886</v>
      </c>
      <c r="AA1619" s="29"/>
      <c r="AD1619" s="35">
        <v>23</v>
      </c>
      <c r="AE1619" s="37">
        <v>15</v>
      </c>
      <c r="AF1619" s="37">
        <v>45</v>
      </c>
      <c r="AG1619" s="41">
        <v>32715</v>
      </c>
      <c r="AH1619" s="41">
        <f t="shared" si="244"/>
        <v>23015</v>
      </c>
      <c r="AI1619" t="s">
        <v>42</v>
      </c>
    </row>
    <row r="1620" spans="1:35" hidden="1" outlineLevel="1">
      <c r="A1620" t="s">
        <v>685</v>
      </c>
      <c r="C1620" s="1">
        <v>41</v>
      </c>
      <c r="D1620" s="1">
        <v>30</v>
      </c>
      <c r="Z1620" s="29" t="s">
        <v>2014</v>
      </c>
      <c r="AA1620" s="29"/>
      <c r="AD1620" s="35">
        <v>23</v>
      </c>
      <c r="AE1620" s="37">
        <v>7</v>
      </c>
      <c r="AF1620" s="37">
        <v>67</v>
      </c>
      <c r="AG1620" s="41">
        <v>51400</v>
      </c>
      <c r="AH1620" s="41">
        <f t="shared" si="244"/>
        <v>23007</v>
      </c>
      <c r="AI1620" t="s">
        <v>2946</v>
      </c>
    </row>
    <row r="1621" spans="1:35" hidden="1" outlineLevel="1">
      <c r="A1621" t="s">
        <v>218</v>
      </c>
      <c r="C1621" s="1">
        <v>17</v>
      </c>
      <c r="D1621" s="1">
        <v>16</v>
      </c>
      <c r="Z1621" s="29" t="s">
        <v>1607</v>
      </c>
      <c r="AA1621" s="29"/>
      <c r="AD1621" s="35">
        <v>23</v>
      </c>
      <c r="AE1621" s="37">
        <v>17</v>
      </c>
      <c r="AF1621" s="37">
        <v>102</v>
      </c>
      <c r="AG1621" s="41">
        <v>52575</v>
      </c>
      <c r="AH1621" s="41">
        <f t="shared" si="244"/>
        <v>23017</v>
      </c>
      <c r="AI1621" t="s">
        <v>2946</v>
      </c>
    </row>
    <row r="1622" spans="1:35" hidden="1" outlineLevel="1">
      <c r="A1622" t="s">
        <v>190</v>
      </c>
      <c r="C1622" s="1">
        <v>443</v>
      </c>
      <c r="D1622" s="1">
        <v>375</v>
      </c>
      <c r="Z1622" s="29" t="s">
        <v>710</v>
      </c>
      <c r="AA1622" s="29"/>
      <c r="AD1622" s="35">
        <v>23</v>
      </c>
      <c r="AE1622" s="37">
        <v>19</v>
      </c>
      <c r="AF1622" s="37">
        <v>237</v>
      </c>
      <c r="AG1622" s="41">
        <v>52710</v>
      </c>
      <c r="AH1622" s="41">
        <f t="shared" si="244"/>
        <v>23019</v>
      </c>
      <c r="AI1622" t="s">
        <v>2946</v>
      </c>
    </row>
    <row r="1623" spans="1:35" hidden="1" outlineLevel="1">
      <c r="A1623" t="s">
        <v>533</v>
      </c>
      <c r="C1623" s="1">
        <v>547</v>
      </c>
      <c r="D1623" s="1">
        <v>425</v>
      </c>
      <c r="Z1623" s="29" t="s">
        <v>2321</v>
      </c>
      <c r="AA1623" s="29"/>
      <c r="AD1623" s="35">
        <v>23</v>
      </c>
      <c r="AE1623" s="37">
        <v>29</v>
      </c>
      <c r="AF1623" s="37">
        <v>157</v>
      </c>
      <c r="AG1623" s="41">
        <v>53500</v>
      </c>
      <c r="AH1623" s="41">
        <f t="shared" si="244"/>
        <v>23029</v>
      </c>
      <c r="AI1623" t="s">
        <v>2946</v>
      </c>
    </row>
    <row r="1624" spans="1:35" hidden="1" outlineLevel="1">
      <c r="A1624" t="s">
        <v>139</v>
      </c>
      <c r="C1624" s="1">
        <v>347</v>
      </c>
      <c r="D1624" s="1">
        <v>276</v>
      </c>
      <c r="Z1624" s="29" t="s">
        <v>2183</v>
      </c>
      <c r="AA1624" s="29"/>
      <c r="AD1624" s="35">
        <v>23</v>
      </c>
      <c r="AE1624" s="37">
        <v>21</v>
      </c>
      <c r="AF1624" s="37">
        <v>72</v>
      </c>
      <c r="AG1624" s="41">
        <v>51105</v>
      </c>
      <c r="AH1624" s="41">
        <f t="shared" si="244"/>
        <v>23021</v>
      </c>
      <c r="AI1624" t="s">
        <v>2946</v>
      </c>
    </row>
    <row r="1625" spans="1:35" hidden="1" outlineLevel="1">
      <c r="A1625" t="s">
        <v>211</v>
      </c>
      <c r="C1625" s="1">
        <v>354</v>
      </c>
      <c r="D1625" s="1">
        <v>278</v>
      </c>
      <c r="Z1625" s="29" t="s">
        <v>1681</v>
      </c>
      <c r="AA1625" s="29"/>
      <c r="AD1625" s="35">
        <v>23</v>
      </c>
      <c r="AE1625" s="37">
        <v>25</v>
      </c>
      <c r="AF1625" s="37">
        <v>112</v>
      </c>
      <c r="AG1625" s="41">
        <v>51114</v>
      </c>
      <c r="AH1625" s="41">
        <f t="shared" si="244"/>
        <v>23025</v>
      </c>
      <c r="AI1625" t="s">
        <v>2946</v>
      </c>
    </row>
    <row r="1626" spans="1:35" hidden="1" outlineLevel="1">
      <c r="A1626" t="s">
        <v>895</v>
      </c>
      <c r="C1626" s="1">
        <v>27</v>
      </c>
      <c r="D1626" s="1">
        <v>25</v>
      </c>
      <c r="Z1626" s="29" t="s">
        <v>660</v>
      </c>
      <c r="AA1626" s="29"/>
      <c r="AD1626" s="35">
        <v>23</v>
      </c>
      <c r="AE1626" s="37">
        <v>3</v>
      </c>
      <c r="AF1626" s="37">
        <v>237</v>
      </c>
      <c r="AG1626" s="41">
        <v>53602</v>
      </c>
      <c r="AH1626" s="41">
        <f t="shared" si="244"/>
        <v>23003</v>
      </c>
      <c r="AI1626" t="s">
        <v>2946</v>
      </c>
    </row>
    <row r="1627" spans="1:35" hidden="1" outlineLevel="1">
      <c r="A1627" t="s">
        <v>82</v>
      </c>
      <c r="C1627" s="1">
        <v>4</v>
      </c>
      <c r="D1627" s="1">
        <v>4</v>
      </c>
      <c r="Z1627" s="29" t="s">
        <v>2930</v>
      </c>
      <c r="AA1627" s="29"/>
      <c r="AD1627" s="35">
        <v>23</v>
      </c>
      <c r="AE1627" s="37">
        <v>9</v>
      </c>
      <c r="AF1627" s="37">
        <v>102</v>
      </c>
      <c r="AG1627" s="41">
        <v>53620</v>
      </c>
      <c r="AH1627" s="41">
        <f t="shared" si="244"/>
        <v>23009</v>
      </c>
      <c r="AI1627" t="s">
        <v>2946</v>
      </c>
    </row>
    <row r="1628" spans="1:35" hidden="1" outlineLevel="1">
      <c r="A1628" t="s">
        <v>706</v>
      </c>
      <c r="C1628" s="1">
        <v>159</v>
      </c>
      <c r="D1628" s="1">
        <v>131</v>
      </c>
      <c r="Z1628" s="29" t="s">
        <v>2183</v>
      </c>
      <c r="AA1628" s="29"/>
      <c r="AD1628" s="35">
        <v>23</v>
      </c>
      <c r="AE1628" s="37">
        <v>21</v>
      </c>
      <c r="AF1628" s="37">
        <v>73</v>
      </c>
      <c r="AG1628" s="41">
        <v>53628</v>
      </c>
      <c r="AH1628" s="41">
        <f t="shared" si="244"/>
        <v>23021</v>
      </c>
      <c r="AI1628" t="s">
        <v>2946</v>
      </c>
    </row>
    <row r="1629" spans="1:35" hidden="1" outlineLevel="1">
      <c r="A1629" t="s">
        <v>541</v>
      </c>
      <c r="C1629" s="1">
        <v>46</v>
      </c>
      <c r="D1629" s="1">
        <v>35</v>
      </c>
      <c r="Z1629" s="29" t="s">
        <v>1681</v>
      </c>
      <c r="AA1629" s="29"/>
      <c r="AD1629" s="35">
        <v>23</v>
      </c>
      <c r="AE1629" s="37">
        <v>25</v>
      </c>
      <c r="AF1629" s="37">
        <v>113</v>
      </c>
      <c r="AG1629" s="41">
        <v>53636</v>
      </c>
      <c r="AH1629" s="41">
        <f t="shared" si="244"/>
        <v>23025</v>
      </c>
      <c r="AI1629" t="s">
        <v>2946</v>
      </c>
    </row>
    <row r="1630" spans="1:35" hidden="1" outlineLevel="1">
      <c r="A1630" t="s">
        <v>70</v>
      </c>
      <c r="C1630" s="1">
        <v>676</v>
      </c>
      <c r="D1630" s="1">
        <v>402</v>
      </c>
      <c r="Z1630" s="29" t="s">
        <v>2321</v>
      </c>
      <c r="AA1630" s="29"/>
      <c r="AD1630" s="35">
        <v>23</v>
      </c>
      <c r="AE1630" s="37">
        <v>29</v>
      </c>
      <c r="AF1630" s="37">
        <v>158</v>
      </c>
      <c r="AG1630" s="41">
        <v>57082</v>
      </c>
      <c r="AH1630" s="41">
        <f t="shared" si="244"/>
        <v>23029</v>
      </c>
      <c r="AI1630" t="s">
        <v>0</v>
      </c>
    </row>
    <row r="1631" spans="1:35" hidden="1" outlineLevel="1">
      <c r="A1631" t="s">
        <v>167</v>
      </c>
      <c r="C1631" s="1">
        <v>640</v>
      </c>
      <c r="D1631" s="1">
        <v>415</v>
      </c>
      <c r="Z1631" s="29" t="s">
        <v>2321</v>
      </c>
      <c r="AA1631" s="29"/>
      <c r="AD1631" s="35">
        <v>23</v>
      </c>
      <c r="AE1631" s="37">
        <v>29</v>
      </c>
      <c r="AF1631" s="37">
        <v>159</v>
      </c>
      <c r="AG1631" s="41">
        <v>57090</v>
      </c>
      <c r="AH1631" s="41">
        <f t="shared" si="244"/>
        <v>23029</v>
      </c>
      <c r="AI1631" t="s">
        <v>0</v>
      </c>
    </row>
    <row r="1632" spans="1:35" hidden="1" outlineLevel="1">
      <c r="A1632" t="s">
        <v>8</v>
      </c>
      <c r="C1632" s="1">
        <v>0</v>
      </c>
      <c r="D1632" s="1">
        <v>0</v>
      </c>
      <c r="Z1632" s="29" t="s">
        <v>660</v>
      </c>
      <c r="AA1632" s="29"/>
      <c r="AD1632" s="35">
        <v>23</v>
      </c>
      <c r="AE1632" s="37">
        <v>3</v>
      </c>
      <c r="AF1632" s="37">
        <v>253</v>
      </c>
      <c r="AG1632" s="41">
        <v>57936</v>
      </c>
      <c r="AH1632" s="41">
        <f t="shared" si="244"/>
        <v>23003</v>
      </c>
      <c r="AI1632" t="s">
        <v>0</v>
      </c>
    </row>
    <row r="1633" spans="1:35" hidden="1" outlineLevel="1">
      <c r="A1633" t="s">
        <v>8</v>
      </c>
      <c r="C1633" s="1">
        <v>562</v>
      </c>
      <c r="D1633" s="1">
        <v>375</v>
      </c>
      <c r="Z1633" s="29" t="s">
        <v>710</v>
      </c>
      <c r="AA1633" s="29"/>
      <c r="AD1633" s="35">
        <v>23</v>
      </c>
      <c r="AE1633" s="37">
        <v>19</v>
      </c>
      <c r="AF1633" s="37">
        <v>262</v>
      </c>
      <c r="AG1633" s="41">
        <v>57937</v>
      </c>
      <c r="AH1633" s="41">
        <f t="shared" si="244"/>
        <v>23019</v>
      </c>
      <c r="AI1633" t="s">
        <v>0</v>
      </c>
    </row>
    <row r="1634" spans="1:35" hidden="1" outlineLevel="1">
      <c r="A1634" t="s">
        <v>1885</v>
      </c>
      <c r="Z1634" s="29" t="s">
        <v>1434</v>
      </c>
      <c r="AA1634" s="29"/>
      <c r="AD1634" s="35">
        <v>23</v>
      </c>
      <c r="AE1634" s="37">
        <v>23</v>
      </c>
      <c r="AF1634" s="37">
        <v>28</v>
      </c>
      <c r="AG1634" s="41">
        <v>58070</v>
      </c>
      <c r="AH1634" s="41">
        <f t="shared" si="244"/>
        <v>23023</v>
      </c>
      <c r="AI1634" t="s">
        <v>2946</v>
      </c>
    </row>
    <row r="1635" spans="1:35" hidden="1" outlineLevel="1">
      <c r="A1635" t="s">
        <v>473</v>
      </c>
      <c r="C1635" s="1">
        <v>45</v>
      </c>
      <c r="D1635" s="1">
        <v>38</v>
      </c>
      <c r="Z1635" s="29" t="s">
        <v>1681</v>
      </c>
      <c r="AA1635" s="29"/>
      <c r="AD1635" s="35">
        <v>23</v>
      </c>
      <c r="AE1635" s="37">
        <v>25</v>
      </c>
      <c r="AF1635" s="37">
        <v>137</v>
      </c>
      <c r="AG1635" s="41">
        <v>67238</v>
      </c>
      <c r="AH1635" s="41">
        <f t="shared" si="244"/>
        <v>23025</v>
      </c>
      <c r="AI1635" t="s">
        <v>2946</v>
      </c>
    </row>
    <row r="1636" spans="1:35" hidden="1" outlineLevel="1">
      <c r="A1636" t="s">
        <v>157</v>
      </c>
      <c r="C1636" s="1">
        <v>486</v>
      </c>
      <c r="D1636" s="1">
        <v>363</v>
      </c>
      <c r="Z1636" s="29" t="s">
        <v>660</v>
      </c>
      <c r="AA1636" s="29"/>
      <c r="AD1636" s="35">
        <v>23</v>
      </c>
      <c r="AE1636" s="37">
        <v>3</v>
      </c>
      <c r="AF1636" s="37">
        <v>297</v>
      </c>
      <c r="AG1636" s="41">
        <v>69930</v>
      </c>
      <c r="AH1636" s="41">
        <f t="shared" si="244"/>
        <v>23003</v>
      </c>
      <c r="AI1636" t="s">
        <v>2946</v>
      </c>
    </row>
    <row r="1637" spans="1:35" hidden="1" outlineLevel="1">
      <c r="A1637" t="s">
        <v>833</v>
      </c>
      <c r="C1637" s="1">
        <v>70</v>
      </c>
      <c r="D1637" s="1">
        <v>48</v>
      </c>
      <c r="Z1637" s="29" t="s">
        <v>2014</v>
      </c>
      <c r="AA1637" s="29"/>
      <c r="AD1637" s="35">
        <v>23</v>
      </c>
      <c r="AE1637" s="37">
        <v>7</v>
      </c>
      <c r="AF1637" s="37">
        <v>87</v>
      </c>
      <c r="AG1637" s="41">
        <v>70760</v>
      </c>
      <c r="AH1637" s="41">
        <f t="shared" si="244"/>
        <v>23007</v>
      </c>
      <c r="AI1637" t="s">
        <v>2946</v>
      </c>
    </row>
    <row r="1638" spans="1:35" hidden="1" outlineLevel="1">
      <c r="A1638" t="s">
        <v>556</v>
      </c>
      <c r="C1638" s="1">
        <v>515</v>
      </c>
      <c r="D1638" s="1">
        <v>386</v>
      </c>
      <c r="Z1638" s="29" t="s">
        <v>1607</v>
      </c>
      <c r="AA1638" s="29"/>
      <c r="AD1638" s="35">
        <v>23</v>
      </c>
      <c r="AE1638" s="37">
        <v>17</v>
      </c>
      <c r="AF1638" s="37">
        <v>138</v>
      </c>
      <c r="AG1638" s="41">
        <v>71755</v>
      </c>
      <c r="AH1638" s="41">
        <f t="shared" si="244"/>
        <v>23017</v>
      </c>
      <c r="AI1638" t="s">
        <v>2946</v>
      </c>
    </row>
    <row r="1639" spans="1:35" hidden="1" outlineLevel="1">
      <c r="A1639" t="s">
        <v>472</v>
      </c>
      <c r="C1639" s="1">
        <v>254</v>
      </c>
      <c r="D1639" s="1">
        <v>196</v>
      </c>
      <c r="Z1639" s="29" t="s">
        <v>2183</v>
      </c>
      <c r="AA1639" s="29"/>
      <c r="AD1639" s="35">
        <v>23</v>
      </c>
      <c r="AE1639" s="37">
        <v>21</v>
      </c>
      <c r="AF1639" s="37">
        <v>93</v>
      </c>
      <c r="AG1639" s="41">
        <v>70655</v>
      </c>
      <c r="AH1639" s="41">
        <f t="shared" si="244"/>
        <v>23021</v>
      </c>
      <c r="AI1639" t="s">
        <v>2946</v>
      </c>
    </row>
    <row r="1640" spans="1:35" hidden="1" outlineLevel="1">
      <c r="A1640" t="s">
        <v>117</v>
      </c>
      <c r="C1640" s="1">
        <v>615</v>
      </c>
      <c r="D1640" s="1">
        <v>508</v>
      </c>
      <c r="Z1640" s="29" t="s">
        <v>660</v>
      </c>
      <c r="AA1640" s="29"/>
      <c r="AD1640" s="35">
        <v>23</v>
      </c>
      <c r="AE1640" s="37">
        <v>3</v>
      </c>
      <c r="AF1640" s="37">
        <v>298</v>
      </c>
      <c r="AG1640" s="41">
        <v>73472</v>
      </c>
      <c r="AH1640" s="41">
        <f t="shared" si="244"/>
        <v>23003</v>
      </c>
      <c r="AI1640" t="s">
        <v>2946</v>
      </c>
    </row>
    <row r="1641" spans="1:35" hidden="1" outlineLevel="1">
      <c r="A1641" t="s">
        <v>192</v>
      </c>
      <c r="C1641" s="1">
        <v>2</v>
      </c>
      <c r="D1641" s="1">
        <v>2</v>
      </c>
      <c r="Z1641" s="29" t="s">
        <v>710</v>
      </c>
      <c r="AA1641" s="29"/>
      <c r="AD1641" s="35">
        <v>23</v>
      </c>
      <c r="AE1641" s="37">
        <v>19</v>
      </c>
      <c r="AF1641" s="37">
        <v>293</v>
      </c>
      <c r="AG1641" s="41">
        <v>78015</v>
      </c>
      <c r="AH1641" s="41">
        <f>AD1641*1000+AE1641</f>
        <v>23019</v>
      </c>
      <c r="AI1641" t="s">
        <v>2946</v>
      </c>
    </row>
    <row r="1642" spans="1:35" hidden="1" outlineLevel="1">
      <c r="A1642" t="s">
        <v>58</v>
      </c>
      <c r="C1642" s="1">
        <v>31</v>
      </c>
      <c r="D1642" s="1">
        <v>25</v>
      </c>
      <c r="Z1642" s="11" t="s">
        <v>668</v>
      </c>
      <c r="AA1642" s="11"/>
      <c r="AD1642" s="35">
        <v>23</v>
      </c>
      <c r="AE1642" s="37">
        <v>11</v>
      </c>
      <c r="AF1642" s="37">
        <v>107</v>
      </c>
      <c r="AG1642" s="41">
        <v>78190</v>
      </c>
      <c r="AH1642" s="41">
        <f>AD1642*1000+AE1642</f>
        <v>23011</v>
      </c>
      <c r="AI1642" t="s">
        <v>2946</v>
      </c>
    </row>
    <row r="1643" spans="1:35" hidden="1" outlineLevel="1">
      <c r="A1643" t="s">
        <v>158</v>
      </c>
      <c r="C1643" s="1">
        <v>0</v>
      </c>
      <c r="D1643" s="1">
        <v>0</v>
      </c>
      <c r="Z1643" s="29" t="s">
        <v>2014</v>
      </c>
      <c r="AA1643" s="29"/>
      <c r="AD1643" s="35">
        <v>23</v>
      </c>
      <c r="AE1643" s="37">
        <v>7</v>
      </c>
      <c r="AF1643" s="37">
        <v>102</v>
      </c>
      <c r="AG1643" s="41">
        <v>82235</v>
      </c>
      <c r="AH1643" s="41">
        <f>AD1643*1000+AE1643</f>
        <v>23007</v>
      </c>
      <c r="AI1643" t="s">
        <v>2946</v>
      </c>
    </row>
    <row r="1644" spans="1:35" hidden="1" outlineLevel="1">
      <c r="A1644" t="s">
        <v>191</v>
      </c>
      <c r="C1644" s="1">
        <v>0</v>
      </c>
      <c r="D1644" s="1">
        <v>0</v>
      </c>
      <c r="Z1644" s="29" t="s">
        <v>710</v>
      </c>
      <c r="AA1644" s="29"/>
      <c r="AD1644" s="35">
        <v>23</v>
      </c>
      <c r="AE1644" s="37">
        <v>19</v>
      </c>
      <c r="AF1644" s="37">
        <v>303</v>
      </c>
      <c r="AG1644" s="41">
        <v>85230</v>
      </c>
      <c r="AH1644" s="41">
        <f>AD1644*1000+AE1644</f>
        <v>23019</v>
      </c>
      <c r="AI1644" t="s">
        <v>2946</v>
      </c>
    </row>
    <row r="1645" spans="1:35" hidden="1" outlineLevel="1">
      <c r="A1645" t="s">
        <v>724</v>
      </c>
      <c r="C1645" s="1">
        <v>70</v>
      </c>
      <c r="D1645" s="1">
        <v>61</v>
      </c>
      <c r="Z1645" s="29" t="s">
        <v>2014</v>
      </c>
      <c r="AA1645" s="29"/>
      <c r="AD1645" s="35">
        <v>23</v>
      </c>
      <c r="AE1645" s="37">
        <v>7</v>
      </c>
      <c r="AF1645" s="37">
        <v>111</v>
      </c>
      <c r="AG1645" s="41">
        <v>87680</v>
      </c>
      <c r="AH1645" s="41">
        <f>AD1645*1000+AE1645</f>
        <v>23007</v>
      </c>
      <c r="AI1645" t="s">
        <v>2946</v>
      </c>
    </row>
    <row r="1646" spans="1:35" collapsed="1"/>
  </sheetData>
  <conditionalFormatting sqref="E2:E171">
    <cfRule type="cellIs" dxfId="27" priority="31" stopIfTrue="1" operator="equal">
      <formula>1</formula>
    </cfRule>
    <cfRule type="cellIs" dxfId="26" priority="32" stopIfTrue="1" operator="equal">
      <formula>3</formula>
    </cfRule>
  </conditionalFormatting>
  <conditionalFormatting sqref="F3:F171">
    <cfRule type="cellIs" dxfId="25" priority="27" stopIfTrue="1" operator="equal">
      <formula>1</formula>
    </cfRule>
    <cfRule type="cellIs" dxfId="24" priority="28" stopIfTrue="1" operator="equal">
      <formula>3</formula>
    </cfRule>
  </conditionalFormatting>
  <conditionalFormatting sqref="F2">
    <cfRule type="cellIs" dxfId="23" priority="29" stopIfTrue="1" operator="equal">
      <formula>1</formula>
    </cfRule>
    <cfRule type="cellIs" dxfId="22" priority="30" stopIfTrue="1" operator="equal">
      <formula>3</formula>
    </cfRule>
  </conditionalFormatting>
  <conditionalFormatting sqref="E1283:E1321 E1323">
    <cfRule type="cellIs" dxfId="21" priority="19" stopIfTrue="1" operator="equal">
      <formula>1</formula>
    </cfRule>
    <cfRule type="cellIs" dxfId="20" priority="20" stopIfTrue="1" operator="equal">
      <formula>3</formula>
    </cfRule>
  </conditionalFormatting>
  <conditionalFormatting sqref="F1283:F1321 F1323">
    <cfRule type="cellIs" dxfId="19" priority="21" stopIfTrue="1" operator="equal">
      <formula>1</formula>
    </cfRule>
    <cfRule type="cellIs" dxfId="18" priority="22" stopIfTrue="1" operator="equal">
      <formula>3</formula>
    </cfRule>
  </conditionalFormatting>
  <conditionalFormatting sqref="E1322">
    <cfRule type="cellIs" dxfId="17" priority="15" stopIfTrue="1" operator="equal">
      <formula>1</formula>
    </cfRule>
    <cfRule type="cellIs" dxfId="16" priority="16" stopIfTrue="1" operator="equal">
      <formula>3</formula>
    </cfRule>
  </conditionalFormatting>
  <conditionalFormatting sqref="F1322">
    <cfRule type="cellIs" dxfId="15" priority="17" stopIfTrue="1" operator="equal">
      <formula>1</formula>
    </cfRule>
    <cfRule type="cellIs" dxfId="14" priority="18" stopIfTrue="1" operator="equal">
      <formula>3</formula>
    </cfRule>
  </conditionalFormatting>
  <conditionalFormatting sqref="X686 Q686:S686 U686">
    <cfRule type="cellIs" dxfId="13" priority="13" stopIfTrue="1" operator="equal">
      <formula>1</formula>
    </cfRule>
    <cfRule type="cellIs" dxfId="12" priority="14" stopIfTrue="1" operator="equal">
      <formula>3</formula>
    </cfRule>
  </conditionalFormatting>
  <conditionalFormatting sqref="E1325:E1393 E1395:E1572">
    <cfRule type="cellIs" dxfId="11" priority="9" stopIfTrue="1" operator="equal">
      <formula>1</formula>
    </cfRule>
    <cfRule type="cellIs" dxfId="10" priority="10" stopIfTrue="1" operator="equal">
      <formula>3</formula>
    </cfRule>
  </conditionalFormatting>
  <conditionalFormatting sqref="F1325:F1393 F1395:F1572">
    <cfRule type="cellIs" dxfId="9" priority="11" stopIfTrue="1" operator="equal">
      <formula>1</formula>
    </cfRule>
    <cfRule type="cellIs" dxfId="8" priority="12" stopIfTrue="1" operator="equal">
      <formula>3</formula>
    </cfRule>
  </conditionalFormatting>
  <conditionalFormatting sqref="F1282">
    <cfRule type="cellIs" dxfId="7" priority="5" stopIfTrue="1" operator="equal">
      <formula>1</formula>
    </cfRule>
    <cfRule type="cellIs" dxfId="6" priority="6" stopIfTrue="1" operator="equal">
      <formula>3</formula>
    </cfRule>
  </conditionalFormatting>
  <conditionalFormatting sqref="F1040:F1281">
    <cfRule type="cellIs" dxfId="5" priority="7" stopIfTrue="1" operator="equal">
      <formula>1</formula>
    </cfRule>
    <cfRule type="cellIs" dxfId="4" priority="8" stopIfTrue="1" operator="equal">
      <formula>3</formula>
    </cfRule>
  </conditionalFormatting>
  <conditionalFormatting sqref="E1394">
    <cfRule type="cellIs" dxfId="3" priority="1" stopIfTrue="1" operator="equal">
      <formula>1</formula>
    </cfRule>
    <cfRule type="cellIs" dxfId="2" priority="2" stopIfTrue="1" operator="equal">
      <formula>3</formula>
    </cfRule>
  </conditionalFormatting>
  <conditionalFormatting sqref="F1394">
    <cfRule type="cellIs" dxfId="1" priority="3" stopIfTrue="1" operator="equal">
      <formula>1</formula>
    </cfRule>
    <cfRule type="cellIs" dxfId="0" priority="4" stopIfTrue="1" operator="equal">
      <formula>3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Y56"/>
  <sheetViews>
    <sheetView workbookViewId="0">
      <selection activeCell="U56" sqref="U56"/>
    </sheetView>
  </sheetViews>
  <sheetFormatPr baseColWidth="10" defaultRowHeight="13" x14ac:dyDescent="0"/>
  <cols>
    <col min="1" max="1" width="16.42578125" customWidth="1"/>
    <col min="2" max="2" width="3" style="11" customWidth="1"/>
    <col min="3" max="3" width="3.140625" style="11" customWidth="1"/>
    <col min="4" max="5" width="3" style="11" customWidth="1"/>
    <col min="6" max="7" width="14" style="11" customWidth="1"/>
    <col min="8" max="10" width="13.140625" style="11" customWidth="1"/>
    <col min="11" max="11" width="5" style="11" customWidth="1"/>
    <col min="12" max="12" width="67.42578125" customWidth="1"/>
    <col min="13" max="13" width="32.140625" style="11" customWidth="1"/>
    <col min="14" max="14" width="89.28515625" customWidth="1"/>
    <col min="15" max="15" width="10.7109375" style="11"/>
    <col min="16" max="16" width="10.85546875" style="11" customWidth="1"/>
    <col min="17" max="17" width="11.85546875" style="48" customWidth="1"/>
    <col min="18" max="18" width="9.5703125" style="11" customWidth="1"/>
    <col min="19" max="19" width="10.5703125" style="11" customWidth="1"/>
    <col min="20" max="20" width="10.7109375" style="11"/>
    <col min="21" max="21" width="4.85546875" style="11" customWidth="1"/>
    <col min="22" max="22" width="2" customWidth="1"/>
  </cols>
  <sheetData>
    <row r="1" spans="1:25">
      <c r="A1" s="23" t="s">
        <v>2133</v>
      </c>
      <c r="B1" s="23" t="s">
        <v>13</v>
      </c>
      <c r="C1" s="23" t="s">
        <v>14</v>
      </c>
      <c r="D1" s="23" t="s">
        <v>2569</v>
      </c>
      <c r="E1" s="23" t="s">
        <v>672</v>
      </c>
      <c r="F1" s="23" t="s">
        <v>15</v>
      </c>
      <c r="G1" s="23" t="s">
        <v>16</v>
      </c>
      <c r="H1" s="23" t="s">
        <v>17</v>
      </c>
      <c r="I1" s="23" t="s">
        <v>18</v>
      </c>
      <c r="J1" s="23" t="s">
        <v>19</v>
      </c>
      <c r="K1" s="23" t="s">
        <v>20</v>
      </c>
      <c r="L1" s="23" t="s">
        <v>1630</v>
      </c>
      <c r="M1" s="23" t="s">
        <v>27</v>
      </c>
      <c r="N1" s="46" t="s">
        <v>28</v>
      </c>
      <c r="O1" s="23" t="s">
        <v>29</v>
      </c>
      <c r="P1" s="23" t="s">
        <v>2943</v>
      </c>
      <c r="Q1" s="47" t="s">
        <v>681</v>
      </c>
      <c r="R1" s="23" t="s">
        <v>30</v>
      </c>
      <c r="S1" s="23" t="s">
        <v>31</v>
      </c>
      <c r="T1" s="23" t="s">
        <v>32</v>
      </c>
      <c r="U1" s="23" t="s">
        <v>33</v>
      </c>
      <c r="V1" s="23"/>
    </row>
    <row r="2" spans="1:25" s="11" customFormat="1">
      <c r="A2" s="11" t="s">
        <v>747</v>
      </c>
      <c r="B2" s="11">
        <v>0</v>
      </c>
      <c r="E2" s="11">
        <v>1</v>
      </c>
      <c r="F2" s="11" t="s">
        <v>21</v>
      </c>
      <c r="G2" s="11" t="s">
        <v>22</v>
      </c>
      <c r="H2" s="11" t="s">
        <v>22</v>
      </c>
      <c r="I2" s="11" t="s">
        <v>22</v>
      </c>
      <c r="J2" s="11" t="s">
        <v>22</v>
      </c>
      <c r="K2" s="50" t="s">
        <v>22</v>
      </c>
      <c r="L2" s="11" t="s">
        <v>3127</v>
      </c>
      <c r="M2" s="12" t="s">
        <v>22</v>
      </c>
      <c r="N2" t="s">
        <v>3128</v>
      </c>
      <c r="O2" s="12" t="s">
        <v>22</v>
      </c>
      <c r="P2" s="12" t="s">
        <v>22</v>
      </c>
      <c r="Q2" s="51" t="s">
        <v>22</v>
      </c>
      <c r="R2" s="11">
        <v>2006</v>
      </c>
      <c r="S2" s="11" t="s">
        <v>22</v>
      </c>
      <c r="T2" s="39">
        <v>37611</v>
      </c>
      <c r="U2" s="11" t="s">
        <v>34</v>
      </c>
      <c r="V2" s="50" t="s">
        <v>3049</v>
      </c>
    </row>
    <row r="3" spans="1:25" s="11" customFormat="1">
      <c r="A3" s="11" t="s">
        <v>1790</v>
      </c>
      <c r="B3" s="11">
        <v>0</v>
      </c>
      <c r="E3" s="11">
        <v>1</v>
      </c>
      <c r="F3" s="11" t="s">
        <v>21</v>
      </c>
      <c r="G3" s="11" t="s">
        <v>22</v>
      </c>
      <c r="H3" s="11" t="s">
        <v>22</v>
      </c>
      <c r="I3" s="11" t="s">
        <v>22</v>
      </c>
      <c r="J3" s="11" t="s">
        <v>22</v>
      </c>
      <c r="K3" s="50" t="s">
        <v>22</v>
      </c>
      <c r="L3" s="11" t="s">
        <v>2273</v>
      </c>
      <c r="M3" s="12" t="s">
        <v>22</v>
      </c>
      <c r="N3" s="12" t="s">
        <v>3132</v>
      </c>
      <c r="O3" s="12" t="s">
        <v>22</v>
      </c>
      <c r="P3" s="12" t="s">
        <v>22</v>
      </c>
      <c r="Q3" s="39" t="s">
        <v>22</v>
      </c>
      <c r="R3" s="11">
        <v>2006</v>
      </c>
      <c r="S3" s="11" t="s">
        <v>22</v>
      </c>
      <c r="T3" s="39">
        <v>37603</v>
      </c>
      <c r="U3" s="11" t="s">
        <v>34</v>
      </c>
      <c r="V3" s="50" t="s">
        <v>3049</v>
      </c>
      <c r="W3" s="50" t="s">
        <v>3133</v>
      </c>
    </row>
    <row r="4" spans="1:25">
      <c r="A4" t="s">
        <v>1968</v>
      </c>
      <c r="B4" s="11">
        <v>0</v>
      </c>
      <c r="E4" s="11">
        <v>1</v>
      </c>
      <c r="F4" s="50" t="s">
        <v>3063</v>
      </c>
      <c r="G4" s="11" t="s">
        <v>22</v>
      </c>
      <c r="H4" s="11" t="s">
        <v>22</v>
      </c>
      <c r="I4" s="11" t="s">
        <v>22</v>
      </c>
      <c r="J4" s="11" t="s">
        <v>22</v>
      </c>
      <c r="K4" s="50" t="s">
        <v>22</v>
      </c>
      <c r="L4" s="11" t="s">
        <v>3045</v>
      </c>
      <c r="M4" s="12" t="s">
        <v>22</v>
      </c>
      <c r="N4" s="12" t="s">
        <v>3046</v>
      </c>
      <c r="O4" s="12" t="s">
        <v>22</v>
      </c>
      <c r="P4" s="12" t="s">
        <v>22</v>
      </c>
      <c r="Q4" s="39">
        <v>37559</v>
      </c>
      <c r="R4" s="11">
        <v>2006</v>
      </c>
      <c r="S4" s="11" t="s">
        <v>22</v>
      </c>
      <c r="T4" s="39">
        <v>37559</v>
      </c>
      <c r="U4" s="11" t="s">
        <v>34</v>
      </c>
      <c r="V4" s="50" t="s">
        <v>3049</v>
      </c>
    </row>
    <row r="5" spans="1:25">
      <c r="A5" t="s">
        <v>2921</v>
      </c>
      <c r="B5" s="11">
        <v>0</v>
      </c>
      <c r="E5" s="11">
        <v>1</v>
      </c>
      <c r="F5" s="11" t="s">
        <v>21</v>
      </c>
      <c r="G5" s="11" t="s">
        <v>22</v>
      </c>
      <c r="H5" s="11" t="s">
        <v>22</v>
      </c>
      <c r="I5" s="11" t="s">
        <v>22</v>
      </c>
      <c r="J5" s="11" t="s">
        <v>22</v>
      </c>
      <c r="K5" s="50" t="s">
        <v>22</v>
      </c>
      <c r="L5" s="11" t="s">
        <v>3047</v>
      </c>
      <c r="M5" s="12" t="s">
        <v>22</v>
      </c>
      <c r="N5" s="49" t="s">
        <v>3048</v>
      </c>
      <c r="O5" s="12" t="s">
        <v>22</v>
      </c>
      <c r="P5" s="12" t="s">
        <v>22</v>
      </c>
      <c r="Q5" s="39" t="s">
        <v>22</v>
      </c>
      <c r="R5" s="11">
        <v>2006</v>
      </c>
      <c r="S5" s="11" t="s">
        <v>22</v>
      </c>
      <c r="T5" s="39">
        <v>39190</v>
      </c>
      <c r="U5" s="11" t="s">
        <v>34</v>
      </c>
      <c r="V5" s="50" t="s">
        <v>3049</v>
      </c>
    </row>
    <row r="6" spans="1:25">
      <c r="A6" t="s">
        <v>2205</v>
      </c>
      <c r="B6" s="11">
        <v>0</v>
      </c>
      <c r="E6" s="11">
        <v>1</v>
      </c>
      <c r="F6" s="50" t="s">
        <v>24</v>
      </c>
      <c r="G6" s="50" t="s">
        <v>3041</v>
      </c>
      <c r="H6" s="50" t="s">
        <v>23</v>
      </c>
      <c r="I6" s="11" t="s">
        <v>22</v>
      </c>
      <c r="J6" s="11" t="s">
        <v>22</v>
      </c>
      <c r="K6" s="50" t="s">
        <v>22</v>
      </c>
      <c r="L6" s="11" t="s">
        <v>816</v>
      </c>
      <c r="M6" s="49" t="s">
        <v>3053</v>
      </c>
      <c r="N6" s="49" t="s">
        <v>3054</v>
      </c>
      <c r="O6" s="12" t="s">
        <v>22</v>
      </c>
      <c r="P6" s="49" t="s">
        <v>1493</v>
      </c>
      <c r="Q6" s="39" t="s">
        <v>22</v>
      </c>
      <c r="R6" s="11">
        <v>2006</v>
      </c>
      <c r="S6" s="51" t="s">
        <v>3055</v>
      </c>
      <c r="T6" s="51" t="s">
        <v>22</v>
      </c>
      <c r="U6" s="50" t="s">
        <v>1982</v>
      </c>
      <c r="V6" s="50" t="s">
        <v>3049</v>
      </c>
    </row>
    <row r="7" spans="1:25" s="11" customFormat="1">
      <c r="A7" s="11" t="s">
        <v>2514</v>
      </c>
      <c r="B7" s="11">
        <v>0</v>
      </c>
      <c r="E7" s="11">
        <v>1</v>
      </c>
      <c r="F7" s="11" t="s">
        <v>3043</v>
      </c>
      <c r="G7" s="11" t="s">
        <v>22</v>
      </c>
      <c r="H7" s="11" t="s">
        <v>22</v>
      </c>
      <c r="I7" s="11" t="s">
        <v>22</v>
      </c>
      <c r="J7" s="11" t="s">
        <v>22</v>
      </c>
      <c r="K7" s="50" t="s">
        <v>22</v>
      </c>
      <c r="L7" s="11" t="s">
        <v>3129</v>
      </c>
      <c r="M7" s="12" t="s">
        <v>3130</v>
      </c>
      <c r="N7" s="12" t="s">
        <v>3044</v>
      </c>
      <c r="O7" s="12" t="s">
        <v>22</v>
      </c>
      <c r="P7" s="12" t="s">
        <v>22</v>
      </c>
      <c r="Q7" s="39" t="s">
        <v>22</v>
      </c>
      <c r="R7" s="11">
        <v>2006</v>
      </c>
      <c r="S7" s="11" t="s">
        <v>3131</v>
      </c>
      <c r="T7" s="39" t="s">
        <v>22</v>
      </c>
      <c r="U7" s="11" t="s">
        <v>1982</v>
      </c>
      <c r="V7" s="50" t="s">
        <v>3049</v>
      </c>
      <c r="W7" s="50" t="s">
        <v>3149</v>
      </c>
    </row>
    <row r="8" spans="1:25">
      <c r="A8" t="s">
        <v>1116</v>
      </c>
      <c r="B8" s="11">
        <v>0</v>
      </c>
      <c r="E8" s="11">
        <v>1</v>
      </c>
      <c r="F8" s="50" t="s">
        <v>24</v>
      </c>
      <c r="G8" s="50" t="s">
        <v>3056</v>
      </c>
      <c r="H8" s="50" t="s">
        <v>23</v>
      </c>
      <c r="I8" s="11" t="s">
        <v>22</v>
      </c>
      <c r="J8" s="11" t="s">
        <v>22</v>
      </c>
      <c r="K8" s="50" t="s">
        <v>22</v>
      </c>
      <c r="L8" s="11" t="s">
        <v>3057</v>
      </c>
      <c r="M8" s="49" t="s">
        <v>3058</v>
      </c>
      <c r="N8" s="49" t="s">
        <v>3059</v>
      </c>
      <c r="O8" s="12" t="s">
        <v>22</v>
      </c>
      <c r="P8" s="49" t="s">
        <v>2159</v>
      </c>
      <c r="Q8" s="39" t="s">
        <v>22</v>
      </c>
      <c r="R8" s="11">
        <v>2006</v>
      </c>
      <c r="S8" s="50" t="s">
        <v>3060</v>
      </c>
      <c r="T8" s="39" t="s">
        <v>22</v>
      </c>
      <c r="U8" s="50" t="s">
        <v>1982</v>
      </c>
      <c r="V8" s="50" t="s">
        <v>3049</v>
      </c>
      <c r="W8" s="50" t="s">
        <v>3061</v>
      </c>
    </row>
    <row r="9" spans="1:25" s="11" customFormat="1">
      <c r="A9" s="11" t="s">
        <v>532</v>
      </c>
      <c r="B9" s="11">
        <v>0</v>
      </c>
      <c r="E9" s="11">
        <v>1</v>
      </c>
      <c r="F9" s="11" t="s">
        <v>21</v>
      </c>
      <c r="G9" s="11" t="s">
        <v>22</v>
      </c>
      <c r="H9" s="11" t="s">
        <v>22</v>
      </c>
      <c r="I9" s="11" t="s">
        <v>22</v>
      </c>
      <c r="J9" s="11" t="s">
        <v>22</v>
      </c>
      <c r="K9" s="50" t="s">
        <v>22</v>
      </c>
      <c r="L9" s="11" t="s">
        <v>2493</v>
      </c>
      <c r="M9" s="12" t="s">
        <v>22</v>
      </c>
      <c r="N9" s="49" t="s">
        <v>3156</v>
      </c>
      <c r="O9" s="11" t="s">
        <v>22</v>
      </c>
      <c r="P9" s="11" t="s">
        <v>22</v>
      </c>
      <c r="Q9" s="39" t="s">
        <v>22</v>
      </c>
      <c r="R9" s="11">
        <v>2006</v>
      </c>
      <c r="S9" s="11" t="s">
        <v>22</v>
      </c>
      <c r="T9" s="39">
        <v>37704</v>
      </c>
      <c r="U9" s="11" t="s">
        <v>34</v>
      </c>
      <c r="V9" s="11" t="s">
        <v>3049</v>
      </c>
    </row>
    <row r="10" spans="1:25">
      <c r="A10" t="s">
        <v>26</v>
      </c>
      <c r="B10" s="11">
        <v>0</v>
      </c>
      <c r="E10" s="11">
        <v>1</v>
      </c>
      <c r="K10" s="50" t="s">
        <v>22</v>
      </c>
    </row>
    <row r="11" spans="1:25">
      <c r="A11" t="s">
        <v>354</v>
      </c>
      <c r="B11" s="11">
        <v>0</v>
      </c>
      <c r="E11" s="11">
        <v>1</v>
      </c>
      <c r="F11" s="50" t="s">
        <v>3063</v>
      </c>
      <c r="G11" s="11" t="s">
        <v>22</v>
      </c>
      <c r="H11" s="11" t="s">
        <v>22</v>
      </c>
      <c r="I11" s="11" t="s">
        <v>22</v>
      </c>
      <c r="J11" s="11" t="s">
        <v>22</v>
      </c>
      <c r="K11" s="50" t="s">
        <v>22</v>
      </c>
      <c r="L11" s="11" t="s">
        <v>3064</v>
      </c>
      <c r="M11" s="12" t="s">
        <v>22</v>
      </c>
      <c r="N11" s="12" t="s">
        <v>3065</v>
      </c>
      <c r="O11" s="11" t="s">
        <v>22</v>
      </c>
      <c r="P11" s="11" t="s">
        <v>22</v>
      </c>
      <c r="Q11" s="39">
        <v>37554</v>
      </c>
      <c r="R11" s="11">
        <v>2006</v>
      </c>
      <c r="S11" s="11" t="s">
        <v>22</v>
      </c>
      <c r="T11" s="39">
        <v>37554</v>
      </c>
      <c r="U11" s="11" t="s">
        <v>34</v>
      </c>
      <c r="V11" s="50" t="s">
        <v>3049</v>
      </c>
    </row>
    <row r="12" spans="1:25">
      <c r="A12" t="s">
        <v>2755</v>
      </c>
      <c r="B12" s="11">
        <v>0</v>
      </c>
      <c r="E12" s="11">
        <v>1</v>
      </c>
      <c r="F12" s="50" t="s">
        <v>3067</v>
      </c>
      <c r="G12" s="50" t="s">
        <v>22</v>
      </c>
      <c r="H12" s="50" t="s">
        <v>22</v>
      </c>
      <c r="I12" s="50" t="s">
        <v>22</v>
      </c>
      <c r="J12" s="50" t="s">
        <v>22</v>
      </c>
      <c r="K12" s="50" t="s">
        <v>22</v>
      </c>
      <c r="L12" s="11" t="s">
        <v>594</v>
      </c>
      <c r="N12" t="s">
        <v>3147</v>
      </c>
      <c r="O12" s="50" t="s">
        <v>22</v>
      </c>
      <c r="P12" s="50" t="s">
        <v>22</v>
      </c>
      <c r="Q12" s="52" t="s">
        <v>22</v>
      </c>
      <c r="R12" s="50">
        <v>2006</v>
      </c>
      <c r="S12" s="50" t="s">
        <v>22</v>
      </c>
      <c r="T12" s="39">
        <v>39195</v>
      </c>
      <c r="U12" s="50" t="s">
        <v>34</v>
      </c>
      <c r="V12" t="s">
        <v>3049</v>
      </c>
    </row>
    <row r="13" spans="1:25">
      <c r="A13" t="s">
        <v>2833</v>
      </c>
      <c r="B13" s="11">
        <v>0</v>
      </c>
      <c r="E13" s="11">
        <v>1</v>
      </c>
      <c r="F13" s="50" t="s">
        <v>3067</v>
      </c>
      <c r="G13" s="11" t="s">
        <v>22</v>
      </c>
      <c r="H13" s="11" t="s">
        <v>22</v>
      </c>
      <c r="I13" s="11" t="s">
        <v>22</v>
      </c>
      <c r="J13" s="11" t="s">
        <v>22</v>
      </c>
      <c r="K13" s="50" t="s">
        <v>22</v>
      </c>
      <c r="L13" s="11" t="s">
        <v>1816</v>
      </c>
      <c r="M13" s="12" t="s">
        <v>22</v>
      </c>
      <c r="N13" s="12" t="s">
        <v>3066</v>
      </c>
      <c r="O13" s="11" t="s">
        <v>22</v>
      </c>
      <c r="P13" s="11" t="s">
        <v>22</v>
      </c>
      <c r="Q13" s="39">
        <v>37581</v>
      </c>
      <c r="R13" s="11">
        <v>2006</v>
      </c>
      <c r="S13" s="11" t="s">
        <v>22</v>
      </c>
      <c r="T13" s="39">
        <v>37592</v>
      </c>
      <c r="U13" s="11" t="s">
        <v>34</v>
      </c>
      <c r="V13" s="11" t="s">
        <v>3049</v>
      </c>
      <c r="W13" s="11"/>
      <c r="X13" s="11"/>
      <c r="Y13" s="11"/>
    </row>
    <row r="14" spans="1:25" s="11" customFormat="1">
      <c r="A14" s="11" t="s">
        <v>2836</v>
      </c>
      <c r="B14" s="11">
        <v>1</v>
      </c>
      <c r="E14" s="11">
        <v>1</v>
      </c>
      <c r="F14" s="11" t="s">
        <v>21</v>
      </c>
      <c r="G14" s="11" t="s">
        <v>25</v>
      </c>
      <c r="H14" s="11" t="s">
        <v>23</v>
      </c>
      <c r="I14" s="11" t="s">
        <v>22</v>
      </c>
      <c r="J14" s="11" t="s">
        <v>22</v>
      </c>
      <c r="K14" s="50" t="s">
        <v>22</v>
      </c>
      <c r="L14" s="11" t="s">
        <v>3068</v>
      </c>
      <c r="M14" s="12" t="s">
        <v>22</v>
      </c>
      <c r="N14" s="12" t="s">
        <v>3069</v>
      </c>
      <c r="O14" s="11" t="s">
        <v>22</v>
      </c>
      <c r="P14" s="11" t="s">
        <v>22</v>
      </c>
      <c r="Q14" s="39" t="s">
        <v>22</v>
      </c>
      <c r="R14" s="11">
        <v>2006</v>
      </c>
      <c r="S14" s="11" t="s">
        <v>22</v>
      </c>
      <c r="T14" s="39">
        <v>37586</v>
      </c>
      <c r="U14" s="11" t="s">
        <v>34</v>
      </c>
      <c r="V14" s="11" t="s">
        <v>3049</v>
      </c>
    </row>
    <row r="15" spans="1:25" s="11" customFormat="1">
      <c r="A15" s="11" t="s">
        <v>2535</v>
      </c>
      <c r="B15" s="11">
        <v>0</v>
      </c>
      <c r="E15" s="11">
        <v>1</v>
      </c>
      <c r="F15" s="11" t="s">
        <v>21</v>
      </c>
      <c r="G15" s="11" t="s">
        <v>22</v>
      </c>
      <c r="H15" s="11" t="s">
        <v>22</v>
      </c>
      <c r="I15" s="11" t="s">
        <v>22</v>
      </c>
      <c r="J15" s="11" t="s">
        <v>22</v>
      </c>
      <c r="K15" s="50" t="s">
        <v>22</v>
      </c>
      <c r="L15" s="11" t="s">
        <v>1674</v>
      </c>
      <c r="M15" s="12" t="s">
        <v>22</v>
      </c>
      <c r="N15" s="12" t="s">
        <v>3070</v>
      </c>
      <c r="O15" s="12" t="s">
        <v>22</v>
      </c>
      <c r="P15" s="12" t="s">
        <v>22</v>
      </c>
      <c r="Q15" s="39" t="s">
        <v>22</v>
      </c>
      <c r="R15" s="11">
        <v>2006</v>
      </c>
      <c r="S15" s="11" t="s">
        <v>22</v>
      </c>
      <c r="T15" s="39">
        <v>37658</v>
      </c>
      <c r="U15" s="11" t="s">
        <v>34</v>
      </c>
      <c r="V15" s="11" t="s">
        <v>3049</v>
      </c>
    </row>
    <row r="16" spans="1:25">
      <c r="A16" t="s">
        <v>2560</v>
      </c>
      <c r="B16" s="11">
        <v>0</v>
      </c>
      <c r="E16" s="11">
        <v>1</v>
      </c>
      <c r="F16" s="11" t="s">
        <v>21</v>
      </c>
      <c r="G16" s="11" t="s">
        <v>22</v>
      </c>
      <c r="H16" s="11" t="s">
        <v>22</v>
      </c>
      <c r="I16" s="11" t="s">
        <v>22</v>
      </c>
      <c r="J16" s="11" t="s">
        <v>22</v>
      </c>
      <c r="K16" s="50" t="s">
        <v>22</v>
      </c>
      <c r="L16" s="11" t="s">
        <v>3071</v>
      </c>
      <c r="M16" s="12" t="s">
        <v>22</v>
      </c>
      <c r="N16" s="12" t="s">
        <v>3072</v>
      </c>
      <c r="O16" s="11" t="s">
        <v>22</v>
      </c>
      <c r="P16" s="11" t="s">
        <v>22</v>
      </c>
      <c r="Q16" s="39" t="s">
        <v>22</v>
      </c>
      <c r="R16" s="11">
        <v>2006</v>
      </c>
      <c r="S16" s="11" t="s">
        <v>22</v>
      </c>
      <c r="T16" s="39">
        <v>37656</v>
      </c>
      <c r="U16" s="11" t="s">
        <v>34</v>
      </c>
      <c r="V16" s="11" t="s">
        <v>3049</v>
      </c>
    </row>
    <row r="17" spans="1:23">
      <c r="A17" t="s">
        <v>2625</v>
      </c>
      <c r="B17" s="11">
        <v>0</v>
      </c>
      <c r="E17" s="11">
        <v>1</v>
      </c>
      <c r="F17" s="50" t="s">
        <v>3063</v>
      </c>
      <c r="G17" s="50" t="s">
        <v>22</v>
      </c>
      <c r="H17" s="50" t="s">
        <v>22</v>
      </c>
      <c r="I17" s="50" t="s">
        <v>22</v>
      </c>
      <c r="J17" s="50" t="s">
        <v>22</v>
      </c>
      <c r="K17" s="50" t="s">
        <v>22</v>
      </c>
      <c r="L17" s="11" t="s">
        <v>1916</v>
      </c>
      <c r="M17" s="49" t="s">
        <v>22</v>
      </c>
      <c r="N17" s="49" t="s">
        <v>3143</v>
      </c>
      <c r="O17" s="49" t="s">
        <v>22</v>
      </c>
      <c r="P17" s="49" t="s">
        <v>22</v>
      </c>
      <c r="Q17" s="39">
        <v>37559</v>
      </c>
      <c r="R17" s="11">
        <v>2006</v>
      </c>
      <c r="S17" s="11" t="s">
        <v>22</v>
      </c>
      <c r="T17" s="39">
        <v>39181</v>
      </c>
      <c r="U17" s="50" t="s">
        <v>34</v>
      </c>
      <c r="V17" s="50" t="s">
        <v>3049</v>
      </c>
    </row>
    <row r="18" spans="1:23" s="11" customFormat="1">
      <c r="A18" s="11" t="s">
        <v>2869</v>
      </c>
      <c r="B18" s="11">
        <v>0</v>
      </c>
      <c r="E18" s="11">
        <v>1</v>
      </c>
      <c r="F18" s="11" t="s">
        <v>21</v>
      </c>
      <c r="G18" s="11" t="s">
        <v>22</v>
      </c>
      <c r="H18" s="11" t="s">
        <v>22</v>
      </c>
      <c r="I18" s="11" t="s">
        <v>22</v>
      </c>
      <c r="J18" s="11" t="s">
        <v>22</v>
      </c>
      <c r="L18" s="11" t="s">
        <v>3140</v>
      </c>
      <c r="M18" s="12" t="s">
        <v>22</v>
      </c>
      <c r="N18" s="12" t="s">
        <v>3141</v>
      </c>
      <c r="O18" s="12" t="s">
        <v>22</v>
      </c>
      <c r="P18" s="12" t="s">
        <v>22</v>
      </c>
      <c r="Q18" s="39" t="s">
        <v>22</v>
      </c>
      <c r="R18" s="11">
        <v>2006</v>
      </c>
      <c r="S18" s="11" t="s">
        <v>22</v>
      </c>
      <c r="T18" s="39">
        <v>37650</v>
      </c>
      <c r="U18" s="11" t="s">
        <v>34</v>
      </c>
      <c r="V18" s="50" t="s">
        <v>3049</v>
      </c>
      <c r="W18" s="50" t="s">
        <v>3142</v>
      </c>
    </row>
    <row r="19" spans="1:23">
      <c r="A19" t="s">
        <v>419</v>
      </c>
      <c r="B19" s="11">
        <v>0</v>
      </c>
      <c r="E19" s="11">
        <v>1</v>
      </c>
      <c r="F19" s="50" t="s">
        <v>3078</v>
      </c>
      <c r="G19" s="50" t="s">
        <v>22</v>
      </c>
      <c r="H19" s="50" t="s">
        <v>22</v>
      </c>
      <c r="I19" s="50" t="s">
        <v>22</v>
      </c>
      <c r="J19" s="50" t="s">
        <v>22</v>
      </c>
      <c r="K19" s="50" t="s">
        <v>22</v>
      </c>
      <c r="L19" s="32" t="s">
        <v>1362</v>
      </c>
      <c r="M19" s="50" t="s">
        <v>22</v>
      </c>
      <c r="N19" s="50" t="s">
        <v>3062</v>
      </c>
      <c r="O19" s="50" t="s">
        <v>22</v>
      </c>
      <c r="P19" s="50" t="s">
        <v>22</v>
      </c>
      <c r="Q19" s="52" t="s">
        <v>22</v>
      </c>
      <c r="R19" s="11">
        <v>2006</v>
      </c>
      <c r="S19" s="50" t="s">
        <v>22</v>
      </c>
      <c r="T19" s="39">
        <v>39190</v>
      </c>
      <c r="U19" s="50" t="s">
        <v>34</v>
      </c>
      <c r="V19" s="50" t="s">
        <v>3049</v>
      </c>
    </row>
    <row r="20" spans="1:23">
      <c r="A20" t="s">
        <v>870</v>
      </c>
      <c r="B20" s="11">
        <v>0</v>
      </c>
      <c r="E20" s="11">
        <v>1</v>
      </c>
      <c r="F20" s="50" t="s">
        <v>3077</v>
      </c>
      <c r="G20" s="50" t="s">
        <v>22</v>
      </c>
      <c r="H20" s="50" t="s">
        <v>22</v>
      </c>
      <c r="I20" s="50" t="s">
        <v>22</v>
      </c>
      <c r="J20" s="50" t="s">
        <v>22</v>
      </c>
      <c r="K20" s="50" t="s">
        <v>22</v>
      </c>
      <c r="L20" s="11" t="s">
        <v>47</v>
      </c>
      <c r="N20" t="s">
        <v>3076</v>
      </c>
      <c r="O20" s="50" t="s">
        <v>22</v>
      </c>
      <c r="P20" s="50" t="s">
        <v>22</v>
      </c>
      <c r="Q20" s="52" t="s">
        <v>22</v>
      </c>
      <c r="R20" s="50">
        <v>2006</v>
      </c>
      <c r="S20" s="50" t="s">
        <v>22</v>
      </c>
      <c r="T20" s="39">
        <v>39191</v>
      </c>
      <c r="U20" s="50" t="s">
        <v>34</v>
      </c>
      <c r="V20" s="50" t="s">
        <v>3049</v>
      </c>
    </row>
    <row r="21" spans="1:23" s="11" customFormat="1">
      <c r="A21" s="11" t="s">
        <v>465</v>
      </c>
      <c r="B21" s="11">
        <v>0</v>
      </c>
      <c r="E21" s="11">
        <v>1</v>
      </c>
      <c r="F21" s="11" t="s">
        <v>21</v>
      </c>
      <c r="G21" s="11" t="s">
        <v>22</v>
      </c>
      <c r="H21" s="11" t="s">
        <v>22</v>
      </c>
      <c r="I21" s="11" t="s">
        <v>22</v>
      </c>
      <c r="J21" s="11" t="s">
        <v>22</v>
      </c>
      <c r="L21" s="11" t="s">
        <v>3137</v>
      </c>
      <c r="M21" s="12" t="s">
        <v>22</v>
      </c>
      <c r="N21" s="49" t="s">
        <v>3138</v>
      </c>
      <c r="O21" s="12" t="s">
        <v>22</v>
      </c>
      <c r="P21" s="12" t="s">
        <v>22</v>
      </c>
      <c r="Q21" s="39" t="s">
        <v>22</v>
      </c>
      <c r="R21" s="11">
        <v>2006</v>
      </c>
      <c r="S21" s="11" t="s">
        <v>22</v>
      </c>
      <c r="T21" s="39">
        <v>39191</v>
      </c>
      <c r="U21" s="11" t="s">
        <v>34</v>
      </c>
      <c r="V21" s="50" t="s">
        <v>3049</v>
      </c>
      <c r="W21" s="50" t="s">
        <v>3139</v>
      </c>
    </row>
    <row r="22" spans="1:23">
      <c r="A22" t="s">
        <v>5</v>
      </c>
      <c r="B22" s="11">
        <v>0</v>
      </c>
      <c r="E22" s="11">
        <v>1</v>
      </c>
      <c r="F22" s="11" t="s">
        <v>21</v>
      </c>
      <c r="G22" s="11" t="s">
        <v>22</v>
      </c>
      <c r="H22" s="11" t="s">
        <v>22</v>
      </c>
      <c r="I22" s="11" t="s">
        <v>22</v>
      </c>
      <c r="J22" s="11" t="s">
        <v>22</v>
      </c>
      <c r="K22" s="50" t="s">
        <v>22</v>
      </c>
      <c r="L22" s="11" t="s">
        <v>2204</v>
      </c>
      <c r="M22" s="12" t="s">
        <v>22</v>
      </c>
      <c r="N22" s="12" t="s">
        <v>3073</v>
      </c>
      <c r="O22" s="11" t="s">
        <v>22</v>
      </c>
      <c r="P22" s="11" t="s">
        <v>22</v>
      </c>
      <c r="Q22" s="39" t="s">
        <v>22</v>
      </c>
      <c r="R22" s="11">
        <v>2006</v>
      </c>
      <c r="S22" s="11" t="s">
        <v>22</v>
      </c>
      <c r="T22" s="39">
        <v>37656</v>
      </c>
      <c r="U22" s="11" t="s">
        <v>34</v>
      </c>
      <c r="V22" s="11" t="s">
        <v>3049</v>
      </c>
    </row>
    <row r="23" spans="1:23">
      <c r="A23" t="s">
        <v>938</v>
      </c>
      <c r="B23" s="11">
        <v>0</v>
      </c>
      <c r="E23" s="11">
        <v>1</v>
      </c>
      <c r="F23" s="11" t="s">
        <v>21</v>
      </c>
      <c r="G23" s="11" t="s">
        <v>22</v>
      </c>
      <c r="H23" s="11" t="s">
        <v>22</v>
      </c>
      <c r="I23" s="11" t="s">
        <v>22</v>
      </c>
      <c r="J23" s="11" t="s">
        <v>22</v>
      </c>
      <c r="K23" s="50" t="s">
        <v>22</v>
      </c>
      <c r="L23" s="11" t="s">
        <v>3074</v>
      </c>
      <c r="M23" s="12" t="s">
        <v>22</v>
      </c>
      <c r="N23" s="12" t="s">
        <v>3075</v>
      </c>
      <c r="O23" s="12" t="s">
        <v>22</v>
      </c>
      <c r="P23" s="12" t="s">
        <v>22</v>
      </c>
      <c r="Q23" s="39">
        <v>37561</v>
      </c>
      <c r="R23" s="11">
        <v>2006</v>
      </c>
      <c r="S23" s="11" t="s">
        <v>22</v>
      </c>
      <c r="T23" s="39">
        <v>37592</v>
      </c>
      <c r="U23" s="11" t="s">
        <v>34</v>
      </c>
      <c r="V23" s="50" t="s">
        <v>3049</v>
      </c>
    </row>
    <row r="24" spans="1:23">
      <c r="A24" t="s">
        <v>707</v>
      </c>
      <c r="B24" s="11">
        <v>0</v>
      </c>
      <c r="E24" s="11">
        <v>1</v>
      </c>
      <c r="F24" s="11" t="s">
        <v>21</v>
      </c>
      <c r="G24" s="11" t="s">
        <v>22</v>
      </c>
      <c r="H24" s="11" t="s">
        <v>22</v>
      </c>
      <c r="I24" s="11" t="s">
        <v>22</v>
      </c>
      <c r="J24" s="11" t="s">
        <v>22</v>
      </c>
      <c r="K24" s="50" t="s">
        <v>22</v>
      </c>
      <c r="L24" s="11" t="s">
        <v>3079</v>
      </c>
      <c r="M24" s="12" t="s">
        <v>22</v>
      </c>
      <c r="N24" s="12" t="s">
        <v>3080</v>
      </c>
      <c r="O24" s="12" t="s">
        <v>22</v>
      </c>
      <c r="P24" s="12" t="s">
        <v>22</v>
      </c>
      <c r="Q24" s="39" t="s">
        <v>22</v>
      </c>
      <c r="R24" s="11">
        <v>2006</v>
      </c>
      <c r="S24" s="11" t="s">
        <v>22</v>
      </c>
      <c r="T24" s="39">
        <v>37562</v>
      </c>
      <c r="U24" s="11" t="s">
        <v>34</v>
      </c>
      <c r="V24" s="50" t="s">
        <v>3049</v>
      </c>
    </row>
    <row r="25" spans="1:23">
      <c r="A25" t="s">
        <v>1041</v>
      </c>
      <c r="B25" s="11">
        <v>0</v>
      </c>
      <c r="E25" s="11">
        <v>1</v>
      </c>
      <c r="F25" s="50" t="s">
        <v>3081</v>
      </c>
      <c r="G25" s="11" t="s">
        <v>22</v>
      </c>
      <c r="H25" s="11" t="s">
        <v>22</v>
      </c>
      <c r="I25" s="11" t="s">
        <v>22</v>
      </c>
      <c r="J25" s="11" t="s">
        <v>22</v>
      </c>
      <c r="K25" s="50" t="s">
        <v>22</v>
      </c>
      <c r="L25" s="11" t="s">
        <v>3082</v>
      </c>
      <c r="M25" s="49" t="s">
        <v>3083</v>
      </c>
      <c r="N25" s="49" t="s">
        <v>3084</v>
      </c>
      <c r="O25" s="50" t="s">
        <v>3085</v>
      </c>
      <c r="P25" s="50" t="s">
        <v>3086</v>
      </c>
      <c r="Q25" s="39" t="s">
        <v>22</v>
      </c>
      <c r="R25" s="11">
        <v>2007</v>
      </c>
      <c r="S25" s="50" t="s">
        <v>3087</v>
      </c>
      <c r="T25" s="39" t="s">
        <v>22</v>
      </c>
      <c r="U25" s="50" t="s">
        <v>1982</v>
      </c>
      <c r="V25" s="50" t="s">
        <v>3049</v>
      </c>
    </row>
    <row r="26" spans="1:23">
      <c r="A26" t="s">
        <v>1605</v>
      </c>
      <c r="B26" s="11">
        <v>0</v>
      </c>
      <c r="E26" s="11">
        <v>1</v>
      </c>
      <c r="F26" s="50" t="s">
        <v>3077</v>
      </c>
      <c r="G26" s="50" t="s">
        <v>22</v>
      </c>
      <c r="H26" s="50" t="s">
        <v>22</v>
      </c>
      <c r="I26" s="50" t="s">
        <v>22</v>
      </c>
      <c r="J26" s="50" t="s">
        <v>22</v>
      </c>
      <c r="K26" s="50" t="s">
        <v>22</v>
      </c>
      <c r="L26" t="s">
        <v>3152</v>
      </c>
      <c r="M26" s="49" t="s">
        <v>22</v>
      </c>
      <c r="N26" s="49" t="s">
        <v>3153</v>
      </c>
      <c r="O26" s="50" t="s">
        <v>22</v>
      </c>
      <c r="P26" s="50" t="s">
        <v>22</v>
      </c>
      <c r="Q26" s="52" t="s">
        <v>22</v>
      </c>
      <c r="R26" s="50">
        <v>2006</v>
      </c>
      <c r="S26" s="50" t="s">
        <v>22</v>
      </c>
      <c r="T26" s="39">
        <v>39416</v>
      </c>
      <c r="U26" s="50" t="s">
        <v>34</v>
      </c>
      <c r="V26" s="50" t="s">
        <v>3049</v>
      </c>
    </row>
    <row r="27" spans="1:23">
      <c r="A27" t="s">
        <v>68</v>
      </c>
      <c r="B27" s="11">
        <v>0</v>
      </c>
      <c r="E27" s="11">
        <v>1</v>
      </c>
      <c r="F27" s="11" t="s">
        <v>21</v>
      </c>
      <c r="G27" s="11" t="s">
        <v>22</v>
      </c>
      <c r="H27" s="11" t="s">
        <v>22</v>
      </c>
      <c r="I27" s="11" t="s">
        <v>22</v>
      </c>
      <c r="J27" s="11" t="s">
        <v>22</v>
      </c>
      <c r="K27" s="50" t="s">
        <v>22</v>
      </c>
      <c r="L27" s="11" t="s">
        <v>3088</v>
      </c>
      <c r="M27" s="12" t="s">
        <v>22</v>
      </c>
      <c r="N27" s="49" t="s">
        <v>3089</v>
      </c>
      <c r="O27" s="11" t="s">
        <v>22</v>
      </c>
      <c r="P27" s="11" t="s">
        <v>22</v>
      </c>
      <c r="Q27" s="39" t="s">
        <v>22</v>
      </c>
      <c r="R27" s="11">
        <v>2007</v>
      </c>
      <c r="S27" s="11" t="s">
        <v>22</v>
      </c>
      <c r="T27" s="39">
        <v>37881</v>
      </c>
      <c r="U27" s="11" t="s">
        <v>34</v>
      </c>
      <c r="V27" s="50" t="s">
        <v>3049</v>
      </c>
    </row>
    <row r="28" spans="1:23" s="11" customFormat="1">
      <c r="A28" s="11" t="s">
        <v>2995</v>
      </c>
      <c r="B28" s="11">
        <v>0</v>
      </c>
      <c r="E28" s="11">
        <v>1</v>
      </c>
      <c r="F28" s="11" t="s">
        <v>21</v>
      </c>
      <c r="G28" s="11" t="s">
        <v>38</v>
      </c>
      <c r="H28" s="11" t="s">
        <v>23</v>
      </c>
      <c r="I28" s="11" t="s">
        <v>22</v>
      </c>
      <c r="J28" s="11" t="s">
        <v>22</v>
      </c>
      <c r="K28" s="11" t="s">
        <v>39</v>
      </c>
      <c r="L28" s="11" t="s">
        <v>3090</v>
      </c>
      <c r="M28" s="12" t="s">
        <v>22</v>
      </c>
      <c r="N28" s="12" t="s">
        <v>46</v>
      </c>
      <c r="O28" s="11" t="s">
        <v>22</v>
      </c>
      <c r="P28" s="11" t="s">
        <v>22</v>
      </c>
      <c r="Q28" s="39" t="s">
        <v>22</v>
      </c>
      <c r="R28" s="11">
        <v>2006</v>
      </c>
      <c r="S28" s="11" t="s">
        <v>22</v>
      </c>
      <c r="T28" s="39">
        <v>37608</v>
      </c>
      <c r="U28" s="11" t="s">
        <v>34</v>
      </c>
      <c r="V28" s="11" t="s">
        <v>3049</v>
      </c>
    </row>
    <row r="29" spans="1:23" s="11" customFormat="1">
      <c r="A29" s="11" t="s">
        <v>2651</v>
      </c>
      <c r="B29" s="11">
        <v>0</v>
      </c>
      <c r="E29" s="11">
        <v>1</v>
      </c>
      <c r="F29" s="11" t="s">
        <v>21</v>
      </c>
      <c r="G29" s="11" t="s">
        <v>22</v>
      </c>
      <c r="H29" s="11" t="s">
        <v>22</v>
      </c>
      <c r="I29" s="11" t="s">
        <v>22</v>
      </c>
      <c r="J29" s="11" t="s">
        <v>22</v>
      </c>
      <c r="K29" s="50" t="s">
        <v>22</v>
      </c>
      <c r="L29" s="11" t="s">
        <v>3091</v>
      </c>
      <c r="M29" s="12" t="s">
        <v>22</v>
      </c>
      <c r="N29" s="12" t="s">
        <v>3092</v>
      </c>
      <c r="O29" s="11" t="s">
        <v>22</v>
      </c>
      <c r="P29" s="11" t="s">
        <v>22</v>
      </c>
      <c r="Q29" s="39" t="s">
        <v>22</v>
      </c>
      <c r="R29" s="11">
        <v>2006</v>
      </c>
      <c r="S29" s="11" t="s">
        <v>22</v>
      </c>
      <c r="T29" s="39">
        <v>37605</v>
      </c>
      <c r="U29" s="11" t="s">
        <v>34</v>
      </c>
      <c r="V29" s="11" t="s">
        <v>3049</v>
      </c>
    </row>
    <row r="30" spans="1:23">
      <c r="A30" t="s">
        <v>2584</v>
      </c>
      <c r="B30" s="11">
        <v>0</v>
      </c>
      <c r="E30" s="11">
        <v>1</v>
      </c>
      <c r="F30" s="11" t="s">
        <v>21</v>
      </c>
      <c r="G30" s="11" t="s">
        <v>22</v>
      </c>
      <c r="H30" s="11" t="s">
        <v>22</v>
      </c>
      <c r="I30" s="11" t="s">
        <v>22</v>
      </c>
      <c r="J30" s="11" t="s">
        <v>22</v>
      </c>
      <c r="K30" s="50" t="s">
        <v>22</v>
      </c>
      <c r="L30" s="11" t="s">
        <v>3093</v>
      </c>
      <c r="M30" s="12" t="s">
        <v>22</v>
      </c>
      <c r="N30" s="45" t="s">
        <v>3094</v>
      </c>
      <c r="O30" s="11" t="s">
        <v>22</v>
      </c>
      <c r="P30" s="11" t="s">
        <v>22</v>
      </c>
      <c r="Q30" s="39" t="s">
        <v>22</v>
      </c>
      <c r="R30" s="11">
        <v>2006</v>
      </c>
      <c r="S30" s="11" t="s">
        <v>22</v>
      </c>
      <c r="T30" s="39">
        <v>37592</v>
      </c>
      <c r="U30" s="11" t="s">
        <v>34</v>
      </c>
      <c r="V30" s="50" t="s">
        <v>3049</v>
      </c>
    </row>
    <row r="31" spans="1:23">
      <c r="A31" t="s">
        <v>1082</v>
      </c>
      <c r="B31" s="11">
        <v>0</v>
      </c>
      <c r="E31" s="11">
        <v>1</v>
      </c>
      <c r="F31" s="11" t="s">
        <v>21</v>
      </c>
      <c r="G31" s="11" t="s">
        <v>22</v>
      </c>
      <c r="H31" s="11" t="s">
        <v>22</v>
      </c>
      <c r="I31" s="11" t="s">
        <v>22</v>
      </c>
      <c r="J31" s="11" t="s">
        <v>22</v>
      </c>
      <c r="K31" s="50" t="s">
        <v>22</v>
      </c>
      <c r="L31" s="11" t="s">
        <v>3095</v>
      </c>
      <c r="M31" s="12" t="s">
        <v>22</v>
      </c>
      <c r="N31" s="12" t="s">
        <v>3096</v>
      </c>
      <c r="O31" s="12" t="s">
        <v>22</v>
      </c>
      <c r="P31" s="12" t="s">
        <v>22</v>
      </c>
      <c r="Q31" s="39" t="s">
        <v>22</v>
      </c>
      <c r="R31" s="11">
        <v>2006</v>
      </c>
      <c r="S31" s="11" t="s">
        <v>22</v>
      </c>
      <c r="T31" s="39">
        <v>37626</v>
      </c>
      <c r="U31" s="11" t="s">
        <v>34</v>
      </c>
      <c r="V31" s="11" t="s">
        <v>3049</v>
      </c>
    </row>
    <row r="32" spans="1:23" s="11" customFormat="1">
      <c r="A32" s="11" t="s">
        <v>2818</v>
      </c>
      <c r="B32" s="11">
        <v>0</v>
      </c>
      <c r="E32" s="11">
        <v>1</v>
      </c>
      <c r="F32" s="11" t="s">
        <v>21</v>
      </c>
      <c r="G32" s="11" t="s">
        <v>22</v>
      </c>
      <c r="H32" s="11" t="s">
        <v>22</v>
      </c>
      <c r="I32" s="11" t="s">
        <v>22</v>
      </c>
      <c r="J32" s="11" t="s">
        <v>22</v>
      </c>
      <c r="K32" s="50" t="s">
        <v>22</v>
      </c>
      <c r="L32" s="11" t="s">
        <v>3099</v>
      </c>
      <c r="M32" s="12" t="s">
        <v>22</v>
      </c>
      <c r="N32" s="12" t="s">
        <v>3100</v>
      </c>
      <c r="O32" s="11" t="s">
        <v>22</v>
      </c>
      <c r="P32" s="11" t="s">
        <v>22</v>
      </c>
      <c r="Q32" s="39">
        <v>37558</v>
      </c>
      <c r="R32" s="11">
        <v>2006</v>
      </c>
      <c r="S32" s="11" t="s">
        <v>22</v>
      </c>
      <c r="T32" s="39">
        <v>37562</v>
      </c>
      <c r="U32" s="11" t="s">
        <v>34</v>
      </c>
      <c r="V32" s="50" t="s">
        <v>3049</v>
      </c>
    </row>
    <row r="33" spans="1:22" s="11" customFormat="1">
      <c r="A33" s="11" t="s">
        <v>1420</v>
      </c>
      <c r="B33" s="11">
        <v>0</v>
      </c>
      <c r="E33" s="11">
        <v>1</v>
      </c>
      <c r="F33" s="11" t="s">
        <v>21</v>
      </c>
      <c r="G33" s="11" t="s">
        <v>22</v>
      </c>
      <c r="H33" s="11" t="s">
        <v>22</v>
      </c>
      <c r="I33" s="11" t="s">
        <v>22</v>
      </c>
      <c r="J33" s="11" t="s">
        <v>22</v>
      </c>
      <c r="K33" s="50" t="s">
        <v>22</v>
      </c>
      <c r="L33" s="11" t="s">
        <v>3097</v>
      </c>
      <c r="M33" s="12" t="s">
        <v>22</v>
      </c>
      <c r="N33" s="49" t="s">
        <v>3098</v>
      </c>
      <c r="O33" s="12" t="s">
        <v>22</v>
      </c>
      <c r="P33" s="12" t="s">
        <v>22</v>
      </c>
      <c r="Q33" s="39" t="s">
        <v>22</v>
      </c>
      <c r="R33" s="11">
        <v>2006</v>
      </c>
      <c r="S33" s="11" t="s">
        <v>22</v>
      </c>
      <c r="T33" s="39">
        <v>39190</v>
      </c>
      <c r="U33" s="11" t="s">
        <v>34</v>
      </c>
      <c r="V33" s="50" t="s">
        <v>3049</v>
      </c>
    </row>
    <row r="34" spans="1:22" s="11" customFormat="1">
      <c r="A34" s="11" t="s">
        <v>2562</v>
      </c>
      <c r="B34" s="11">
        <v>0</v>
      </c>
      <c r="E34" s="11">
        <v>1</v>
      </c>
      <c r="F34" s="11" t="s">
        <v>21</v>
      </c>
      <c r="G34" s="11" t="s">
        <v>22</v>
      </c>
      <c r="H34" s="11" t="s">
        <v>22</v>
      </c>
      <c r="I34" s="11" t="s">
        <v>22</v>
      </c>
      <c r="J34" s="11" t="s">
        <v>22</v>
      </c>
      <c r="K34" s="50" t="s">
        <v>22</v>
      </c>
      <c r="L34" s="11" t="s">
        <v>2475</v>
      </c>
      <c r="M34" s="12" t="s">
        <v>22</v>
      </c>
      <c r="N34" s="49" t="s">
        <v>3102</v>
      </c>
      <c r="O34" s="12" t="s">
        <v>22</v>
      </c>
      <c r="P34" s="12" t="s">
        <v>22</v>
      </c>
      <c r="Q34" s="39">
        <v>37566</v>
      </c>
      <c r="R34" s="11">
        <v>2006</v>
      </c>
      <c r="S34" s="11" t="s">
        <v>22</v>
      </c>
      <c r="T34" s="39">
        <v>39190</v>
      </c>
      <c r="U34" s="11" t="s">
        <v>34</v>
      </c>
      <c r="V34" s="50" t="s">
        <v>3049</v>
      </c>
    </row>
    <row r="35" spans="1:22">
      <c r="A35" t="s">
        <v>1199</v>
      </c>
      <c r="B35" s="11">
        <v>0</v>
      </c>
      <c r="E35" s="11">
        <v>1</v>
      </c>
      <c r="F35" s="50" t="s">
        <v>3063</v>
      </c>
      <c r="G35" s="11" t="s">
        <v>22</v>
      </c>
      <c r="H35" s="11" t="s">
        <v>22</v>
      </c>
      <c r="I35" s="11" t="s">
        <v>22</v>
      </c>
      <c r="J35" s="11" t="s">
        <v>22</v>
      </c>
      <c r="K35" s="50" t="s">
        <v>22</v>
      </c>
      <c r="L35" s="11" t="s">
        <v>389</v>
      </c>
      <c r="M35" s="49" t="s">
        <v>22</v>
      </c>
      <c r="N35" s="49" t="s">
        <v>3144</v>
      </c>
      <c r="O35" s="49" t="s">
        <v>22</v>
      </c>
      <c r="P35" s="49" t="s">
        <v>22</v>
      </c>
      <c r="Q35" s="52" t="s">
        <v>22</v>
      </c>
      <c r="R35" s="50">
        <v>2006</v>
      </c>
      <c r="S35" s="50" t="s">
        <v>22</v>
      </c>
      <c r="T35" s="39">
        <v>39190</v>
      </c>
      <c r="U35" s="11" t="s">
        <v>34</v>
      </c>
      <c r="V35" s="50" t="s">
        <v>3049</v>
      </c>
    </row>
    <row r="36" spans="1:22">
      <c r="A36" t="s">
        <v>494</v>
      </c>
      <c r="B36" s="11">
        <v>0</v>
      </c>
      <c r="E36" s="11">
        <v>1</v>
      </c>
      <c r="K36" s="50" t="s">
        <v>22</v>
      </c>
    </row>
    <row r="37" spans="1:22" s="11" customFormat="1">
      <c r="A37" s="11" t="s">
        <v>2768</v>
      </c>
      <c r="B37" s="11">
        <v>0</v>
      </c>
      <c r="E37" s="11">
        <v>1</v>
      </c>
      <c r="F37" s="11" t="s">
        <v>21</v>
      </c>
      <c r="G37" s="11" t="s">
        <v>22</v>
      </c>
      <c r="H37" s="11" t="s">
        <v>22</v>
      </c>
      <c r="I37" s="11" t="s">
        <v>22</v>
      </c>
      <c r="J37" s="11" t="s">
        <v>22</v>
      </c>
      <c r="K37" s="50" t="s">
        <v>22</v>
      </c>
      <c r="L37" s="11" t="s">
        <v>3103</v>
      </c>
      <c r="M37" s="12" t="s">
        <v>22</v>
      </c>
      <c r="N37" s="12" t="s">
        <v>3104</v>
      </c>
      <c r="O37" s="11" t="s">
        <v>22</v>
      </c>
      <c r="P37" s="11" t="s">
        <v>22</v>
      </c>
      <c r="Q37" s="39" t="s">
        <v>22</v>
      </c>
      <c r="R37" s="11">
        <v>2006</v>
      </c>
      <c r="S37" s="11" t="s">
        <v>22</v>
      </c>
      <c r="T37" s="39">
        <v>37608</v>
      </c>
      <c r="U37" s="11" t="s">
        <v>34</v>
      </c>
      <c r="V37" s="11" t="s">
        <v>3049</v>
      </c>
    </row>
    <row r="38" spans="1:22" s="11" customFormat="1">
      <c r="A38" s="11" t="s">
        <v>1426</v>
      </c>
      <c r="B38" s="11">
        <v>0</v>
      </c>
      <c r="E38" s="11">
        <v>1</v>
      </c>
      <c r="F38" s="11" t="s">
        <v>21</v>
      </c>
      <c r="G38" s="11" t="s">
        <v>22</v>
      </c>
      <c r="H38" s="11" t="s">
        <v>22</v>
      </c>
      <c r="I38" s="11" t="s">
        <v>22</v>
      </c>
      <c r="J38" s="11" t="s">
        <v>22</v>
      </c>
      <c r="K38" s="50" t="s">
        <v>22</v>
      </c>
      <c r="L38" s="11" t="s">
        <v>571</v>
      </c>
      <c r="M38" s="12" t="s">
        <v>22</v>
      </c>
      <c r="N38" s="49" t="s">
        <v>3112</v>
      </c>
      <c r="O38" s="12" t="s">
        <v>22</v>
      </c>
      <c r="P38" s="12" t="s">
        <v>22</v>
      </c>
      <c r="Q38" s="39" t="s">
        <v>22</v>
      </c>
      <c r="R38" s="11">
        <v>2006</v>
      </c>
      <c r="S38" s="11" t="s">
        <v>22</v>
      </c>
      <c r="T38" s="39">
        <v>39191</v>
      </c>
      <c r="U38" s="11" t="s">
        <v>34</v>
      </c>
      <c r="V38" s="50" t="s">
        <v>3049</v>
      </c>
    </row>
    <row r="39" spans="1:22" s="11" customFormat="1">
      <c r="A39" s="11" t="s">
        <v>1873</v>
      </c>
      <c r="B39" s="11">
        <v>0</v>
      </c>
      <c r="E39" s="11">
        <v>1</v>
      </c>
      <c r="F39" s="11" t="s">
        <v>21</v>
      </c>
      <c r="G39" s="11" t="s">
        <v>22</v>
      </c>
      <c r="H39" s="11" t="s">
        <v>22</v>
      </c>
      <c r="I39" s="11" t="s">
        <v>22</v>
      </c>
      <c r="J39" s="11" t="s">
        <v>22</v>
      </c>
      <c r="K39" s="50" t="s">
        <v>22</v>
      </c>
      <c r="L39" s="11" t="s">
        <v>3110</v>
      </c>
      <c r="M39" s="12" t="s">
        <v>22</v>
      </c>
      <c r="N39" s="12" t="s">
        <v>3111</v>
      </c>
      <c r="O39" s="12" t="s">
        <v>22</v>
      </c>
      <c r="P39" s="12" t="s">
        <v>22</v>
      </c>
      <c r="Q39" s="39" t="s">
        <v>22</v>
      </c>
      <c r="R39" s="11">
        <v>2006</v>
      </c>
      <c r="S39" s="11" t="s">
        <v>22</v>
      </c>
      <c r="T39" s="39">
        <v>37605</v>
      </c>
      <c r="U39" s="11" t="s">
        <v>34</v>
      </c>
      <c r="V39" s="11" t="s">
        <v>3049</v>
      </c>
    </row>
    <row r="40" spans="1:22" s="11" customFormat="1">
      <c r="A40" s="11" t="s">
        <v>2100</v>
      </c>
      <c r="B40" s="11">
        <v>0</v>
      </c>
      <c r="E40" s="11">
        <v>1</v>
      </c>
      <c r="F40" s="50" t="s">
        <v>3081</v>
      </c>
      <c r="G40" s="11" t="s">
        <v>22</v>
      </c>
      <c r="H40" s="11" t="s">
        <v>22</v>
      </c>
      <c r="I40" s="11" t="s">
        <v>22</v>
      </c>
      <c r="J40" s="11" t="s">
        <v>22</v>
      </c>
      <c r="K40" s="50" t="s">
        <v>22</v>
      </c>
      <c r="L40" s="11" t="s">
        <v>3105</v>
      </c>
      <c r="M40" s="49" t="s">
        <v>3106</v>
      </c>
      <c r="N40" s="49" t="s">
        <v>3107</v>
      </c>
      <c r="O40" s="50" t="s">
        <v>3108</v>
      </c>
      <c r="P40" s="11" t="s">
        <v>22</v>
      </c>
      <c r="Q40" s="39" t="s">
        <v>22</v>
      </c>
      <c r="R40" s="11">
        <v>2007</v>
      </c>
      <c r="S40" s="50" t="s">
        <v>3109</v>
      </c>
      <c r="T40" s="39" t="s">
        <v>22</v>
      </c>
      <c r="U40" s="50" t="s">
        <v>1982</v>
      </c>
      <c r="V40" s="50" t="s">
        <v>3049</v>
      </c>
    </row>
    <row r="41" spans="1:22" s="11" customFormat="1">
      <c r="A41" s="11" t="s">
        <v>1476</v>
      </c>
      <c r="B41" s="11">
        <v>0</v>
      </c>
      <c r="E41" s="11">
        <v>1</v>
      </c>
      <c r="F41" s="11" t="s">
        <v>21</v>
      </c>
      <c r="G41" s="11" t="s">
        <v>22</v>
      </c>
      <c r="H41" s="11" t="s">
        <v>22</v>
      </c>
      <c r="I41" s="11" t="s">
        <v>22</v>
      </c>
      <c r="J41" s="11" t="s">
        <v>22</v>
      </c>
      <c r="K41" s="50" t="s">
        <v>22</v>
      </c>
      <c r="L41" s="11" t="s">
        <v>1629</v>
      </c>
      <c r="M41" s="12" t="s">
        <v>22</v>
      </c>
      <c r="N41" s="12" t="s">
        <v>3113</v>
      </c>
      <c r="O41" s="11" t="s">
        <v>22</v>
      </c>
      <c r="P41" s="11" t="s">
        <v>22</v>
      </c>
      <c r="Q41" s="39" t="s">
        <v>22</v>
      </c>
      <c r="R41" s="11">
        <v>2006</v>
      </c>
      <c r="S41" s="11" t="s">
        <v>22</v>
      </c>
      <c r="T41" s="39">
        <v>37704</v>
      </c>
      <c r="U41" s="11" t="s">
        <v>34</v>
      </c>
      <c r="V41" s="11" t="s">
        <v>3049</v>
      </c>
    </row>
    <row r="42" spans="1:22" s="11" customFormat="1">
      <c r="A42" s="11" t="s">
        <v>691</v>
      </c>
      <c r="B42" s="11">
        <v>0</v>
      </c>
      <c r="E42" s="11">
        <v>1</v>
      </c>
      <c r="F42" s="11" t="s">
        <v>21</v>
      </c>
      <c r="G42" s="11" t="s">
        <v>22</v>
      </c>
      <c r="H42" s="11" t="s">
        <v>22</v>
      </c>
      <c r="I42" s="11" t="s">
        <v>22</v>
      </c>
      <c r="J42" s="11" t="s">
        <v>22</v>
      </c>
      <c r="K42" s="50" t="s">
        <v>22</v>
      </c>
      <c r="L42" s="11" t="s">
        <v>2462</v>
      </c>
      <c r="M42" s="12" t="s">
        <v>22</v>
      </c>
      <c r="N42" s="12" t="s">
        <v>3114</v>
      </c>
      <c r="O42" s="12" t="s">
        <v>22</v>
      </c>
      <c r="P42" s="12" t="s">
        <v>22</v>
      </c>
      <c r="Q42" s="39" t="s">
        <v>22</v>
      </c>
      <c r="R42" s="11">
        <v>2006</v>
      </c>
      <c r="S42" s="11" t="s">
        <v>22</v>
      </c>
      <c r="T42" s="39">
        <v>37704</v>
      </c>
      <c r="U42" s="11" t="s">
        <v>34</v>
      </c>
      <c r="V42" s="11" t="s">
        <v>3049</v>
      </c>
    </row>
    <row r="43" spans="1:22" s="11" customFormat="1">
      <c r="A43" s="11" t="s">
        <v>1256</v>
      </c>
      <c r="B43" s="11">
        <v>0</v>
      </c>
      <c r="E43" s="11">
        <v>1</v>
      </c>
      <c r="F43" s="11" t="s">
        <v>21</v>
      </c>
      <c r="G43" s="11" t="s">
        <v>22</v>
      </c>
      <c r="H43" s="11" t="s">
        <v>22</v>
      </c>
      <c r="I43" s="11" t="s">
        <v>22</v>
      </c>
      <c r="J43" s="11" t="s">
        <v>22</v>
      </c>
      <c r="K43" s="50" t="s">
        <v>22</v>
      </c>
      <c r="L43" s="11" t="s">
        <v>362</v>
      </c>
      <c r="M43" s="12" t="s">
        <v>22</v>
      </c>
      <c r="N43" s="12" t="s">
        <v>3115</v>
      </c>
      <c r="O43" s="12" t="s">
        <v>22</v>
      </c>
      <c r="P43" s="12" t="s">
        <v>22</v>
      </c>
      <c r="Q43" s="39" t="s">
        <v>22</v>
      </c>
      <c r="R43" s="11">
        <v>2006</v>
      </c>
      <c r="S43" s="11" t="s">
        <v>22</v>
      </c>
      <c r="T43" s="39">
        <v>37565</v>
      </c>
      <c r="U43" s="11" t="s">
        <v>34</v>
      </c>
      <c r="V43" s="11" t="s">
        <v>3049</v>
      </c>
    </row>
    <row r="44" spans="1:22" s="11" customFormat="1">
      <c r="A44" s="11" t="s">
        <v>350</v>
      </c>
      <c r="B44" s="11">
        <v>0</v>
      </c>
      <c r="E44" s="11">
        <v>1</v>
      </c>
      <c r="F44" s="11" t="s">
        <v>21</v>
      </c>
      <c r="G44" s="11" t="s">
        <v>22</v>
      </c>
      <c r="H44" s="11" t="s">
        <v>22</v>
      </c>
      <c r="I44" s="11" t="s">
        <v>22</v>
      </c>
      <c r="J44" s="11" t="s">
        <v>22</v>
      </c>
      <c r="K44" s="50" t="s">
        <v>22</v>
      </c>
      <c r="L44" s="11" t="s">
        <v>3116</v>
      </c>
      <c r="M44" s="12" t="s">
        <v>22</v>
      </c>
      <c r="N44" s="12" t="s">
        <v>3117</v>
      </c>
      <c r="O44" s="11" t="s">
        <v>22</v>
      </c>
      <c r="P44" s="11" t="s">
        <v>22</v>
      </c>
      <c r="Q44" s="39" t="s">
        <v>22</v>
      </c>
      <c r="R44" s="11">
        <v>2006</v>
      </c>
      <c r="S44" s="11" t="s">
        <v>22</v>
      </c>
      <c r="T44" s="39">
        <v>37658</v>
      </c>
      <c r="U44" s="11" t="s">
        <v>34</v>
      </c>
      <c r="V44" s="11" t="s">
        <v>3049</v>
      </c>
    </row>
    <row r="45" spans="1:22" s="11" customFormat="1">
      <c r="A45" s="11" t="s">
        <v>3008</v>
      </c>
      <c r="B45" s="11">
        <v>0</v>
      </c>
      <c r="E45" s="11">
        <v>1</v>
      </c>
      <c r="F45" s="11" t="s">
        <v>21</v>
      </c>
      <c r="G45" s="11" t="s">
        <v>22</v>
      </c>
      <c r="H45" s="11" t="s">
        <v>22</v>
      </c>
      <c r="I45" s="11" t="s">
        <v>22</v>
      </c>
      <c r="J45" s="11" t="s">
        <v>22</v>
      </c>
      <c r="K45" s="50" t="s">
        <v>22</v>
      </c>
      <c r="L45" s="11" t="s">
        <v>3125</v>
      </c>
      <c r="M45" s="12" t="s">
        <v>22</v>
      </c>
      <c r="N45" s="12" t="s">
        <v>3126</v>
      </c>
      <c r="O45" s="11" t="s">
        <v>22</v>
      </c>
      <c r="P45" s="11" t="s">
        <v>22</v>
      </c>
      <c r="Q45" s="39" t="s">
        <v>22</v>
      </c>
      <c r="R45" s="11">
        <v>2006</v>
      </c>
      <c r="S45" s="11" t="s">
        <v>22</v>
      </c>
      <c r="T45" s="39">
        <v>37565</v>
      </c>
      <c r="U45" s="11" t="s">
        <v>34</v>
      </c>
      <c r="V45" s="50" t="s">
        <v>3049</v>
      </c>
    </row>
    <row r="46" spans="1:22" s="11" customFormat="1">
      <c r="A46" s="11" t="s">
        <v>2929</v>
      </c>
      <c r="B46" s="11">
        <v>0</v>
      </c>
      <c r="E46" s="50">
        <v>1</v>
      </c>
      <c r="F46" s="50" t="s">
        <v>3063</v>
      </c>
      <c r="G46" s="11" t="s">
        <v>22</v>
      </c>
      <c r="H46" s="11" t="s">
        <v>22</v>
      </c>
      <c r="I46" s="11" t="s">
        <v>22</v>
      </c>
      <c r="J46" s="11" t="s">
        <v>22</v>
      </c>
      <c r="K46" s="50" t="s">
        <v>22</v>
      </c>
      <c r="L46" s="11" t="s">
        <v>795</v>
      </c>
      <c r="M46" s="12" t="s">
        <v>22</v>
      </c>
      <c r="N46" s="12" t="s">
        <v>3121</v>
      </c>
      <c r="O46" s="11" t="s">
        <v>22</v>
      </c>
      <c r="P46" s="11" t="s">
        <v>22</v>
      </c>
      <c r="Q46" s="39" t="s">
        <v>22</v>
      </c>
      <c r="R46" s="11">
        <v>2006</v>
      </c>
      <c r="S46" s="11" t="s">
        <v>22</v>
      </c>
      <c r="T46" s="39">
        <v>37594</v>
      </c>
      <c r="U46" s="11" t="s">
        <v>34</v>
      </c>
      <c r="V46" s="50" t="s">
        <v>3049</v>
      </c>
    </row>
    <row r="47" spans="1:22">
      <c r="A47" t="s">
        <v>2750</v>
      </c>
      <c r="B47" s="11">
        <v>0</v>
      </c>
      <c r="E47" s="11">
        <v>1</v>
      </c>
      <c r="F47" s="50" t="s">
        <v>3077</v>
      </c>
      <c r="G47" s="11" t="s">
        <v>22</v>
      </c>
      <c r="H47" s="11" t="s">
        <v>22</v>
      </c>
      <c r="I47" s="11" t="s">
        <v>22</v>
      </c>
      <c r="J47" s="11" t="s">
        <v>22</v>
      </c>
      <c r="K47" s="50" t="s">
        <v>22</v>
      </c>
      <c r="L47" t="s">
        <v>3154</v>
      </c>
      <c r="M47" s="49" t="s">
        <v>22</v>
      </c>
      <c r="N47" t="s">
        <v>3155</v>
      </c>
      <c r="O47" s="50" t="s">
        <v>22</v>
      </c>
      <c r="P47" s="50" t="s">
        <v>22</v>
      </c>
      <c r="Q47" s="39">
        <v>37572</v>
      </c>
      <c r="R47" s="50">
        <v>2006</v>
      </c>
      <c r="S47" s="50" t="s">
        <v>22</v>
      </c>
      <c r="T47" s="39">
        <v>39416</v>
      </c>
      <c r="U47" s="50" t="s">
        <v>34</v>
      </c>
      <c r="V47" s="50" t="s">
        <v>3049</v>
      </c>
    </row>
    <row r="48" spans="1:22" s="11" customFormat="1">
      <c r="A48" s="11" t="s">
        <v>838</v>
      </c>
      <c r="B48" s="11">
        <v>0</v>
      </c>
      <c r="E48" s="11">
        <v>1</v>
      </c>
      <c r="F48" s="11" t="s">
        <v>21</v>
      </c>
      <c r="G48" s="11" t="s">
        <v>22</v>
      </c>
      <c r="H48" s="11" t="s">
        <v>22</v>
      </c>
      <c r="I48" s="11" t="s">
        <v>22</v>
      </c>
      <c r="J48" s="11" t="s">
        <v>22</v>
      </c>
      <c r="K48" s="50" t="s">
        <v>22</v>
      </c>
      <c r="L48" s="11" t="s">
        <v>2915</v>
      </c>
      <c r="M48" s="12" t="s">
        <v>22</v>
      </c>
      <c r="N48" s="12" t="s">
        <v>3124</v>
      </c>
      <c r="O48" s="11" t="s">
        <v>22</v>
      </c>
      <c r="P48" s="11" t="s">
        <v>22</v>
      </c>
      <c r="Q48" s="39" t="s">
        <v>22</v>
      </c>
      <c r="R48" s="11">
        <v>2006</v>
      </c>
      <c r="S48" s="11" t="s">
        <v>22</v>
      </c>
      <c r="T48" s="39">
        <v>37565</v>
      </c>
      <c r="U48" s="11" t="s">
        <v>34</v>
      </c>
      <c r="V48" s="50" t="s">
        <v>3049</v>
      </c>
    </row>
    <row r="49" spans="1:23" s="11" customFormat="1">
      <c r="A49" s="11" t="s">
        <v>2321</v>
      </c>
      <c r="B49" s="11">
        <v>0</v>
      </c>
      <c r="E49" s="11">
        <v>1</v>
      </c>
      <c r="F49" s="11" t="s">
        <v>21</v>
      </c>
      <c r="G49" s="11" t="s">
        <v>22</v>
      </c>
      <c r="H49" s="11" t="s">
        <v>22</v>
      </c>
      <c r="I49" s="11" t="s">
        <v>22</v>
      </c>
      <c r="J49" s="11" t="s">
        <v>22</v>
      </c>
      <c r="K49" s="50" t="s">
        <v>22</v>
      </c>
      <c r="L49" s="11" t="s">
        <v>3122</v>
      </c>
      <c r="M49" s="12" t="s">
        <v>22</v>
      </c>
      <c r="N49" s="12" t="s">
        <v>3123</v>
      </c>
      <c r="O49" s="11" t="s">
        <v>22</v>
      </c>
      <c r="P49" s="11" t="s">
        <v>22</v>
      </c>
      <c r="Q49" s="39" t="s">
        <v>22</v>
      </c>
      <c r="R49" s="11">
        <v>2006</v>
      </c>
      <c r="S49" s="11" t="s">
        <v>22</v>
      </c>
      <c r="T49" s="39">
        <v>37608</v>
      </c>
      <c r="U49" s="11" t="s">
        <v>34</v>
      </c>
      <c r="V49" s="50" t="s">
        <v>3049</v>
      </c>
    </row>
    <row r="50" spans="1:23" s="11" customFormat="1">
      <c r="A50" s="11" t="s">
        <v>756</v>
      </c>
      <c r="B50" s="11">
        <v>0</v>
      </c>
      <c r="E50" s="11">
        <v>1</v>
      </c>
      <c r="F50" s="11" t="s">
        <v>21</v>
      </c>
      <c r="G50" s="11" t="s">
        <v>22</v>
      </c>
      <c r="H50" s="11" t="s">
        <v>22</v>
      </c>
      <c r="I50" s="11" t="s">
        <v>22</v>
      </c>
      <c r="J50" s="11" t="s">
        <v>22</v>
      </c>
      <c r="K50" s="50" t="s">
        <v>22</v>
      </c>
      <c r="L50" s="11" t="s">
        <v>2019</v>
      </c>
      <c r="M50" s="12" t="s">
        <v>22</v>
      </c>
      <c r="N50" s="12" t="s">
        <v>3118</v>
      </c>
      <c r="O50" s="11" t="s">
        <v>22</v>
      </c>
      <c r="P50" s="11" t="s">
        <v>22</v>
      </c>
      <c r="Q50" s="39">
        <v>37551</v>
      </c>
      <c r="R50" s="11">
        <v>2006</v>
      </c>
      <c r="S50" s="11" t="s">
        <v>22</v>
      </c>
      <c r="T50" s="39">
        <v>37565</v>
      </c>
      <c r="U50" s="11" t="s">
        <v>34</v>
      </c>
      <c r="V50" s="11" t="s">
        <v>3049</v>
      </c>
    </row>
    <row r="51" spans="1:23">
      <c r="A51" t="s">
        <v>1741</v>
      </c>
      <c r="B51" s="11">
        <v>0</v>
      </c>
      <c r="E51" s="11">
        <v>1</v>
      </c>
      <c r="K51" s="50" t="s">
        <v>22</v>
      </c>
    </row>
    <row r="52" spans="1:23" s="11" customFormat="1">
      <c r="A52" s="11" t="s">
        <v>2131</v>
      </c>
      <c r="B52" s="11">
        <v>0</v>
      </c>
      <c r="E52" s="11">
        <v>1</v>
      </c>
      <c r="F52" s="11" t="s">
        <v>21</v>
      </c>
      <c r="G52" s="11" t="s">
        <v>22</v>
      </c>
      <c r="H52" s="11" t="s">
        <v>22</v>
      </c>
      <c r="I52" s="11" t="s">
        <v>22</v>
      </c>
      <c r="J52" s="11" t="s">
        <v>22</v>
      </c>
      <c r="K52" s="50" t="s">
        <v>22</v>
      </c>
      <c r="L52" s="11" t="s">
        <v>3119</v>
      </c>
      <c r="M52" s="12" t="s">
        <v>22</v>
      </c>
      <c r="N52" s="12" t="s">
        <v>3120</v>
      </c>
      <c r="O52" s="12" t="s">
        <v>22</v>
      </c>
      <c r="P52" s="12" t="s">
        <v>22</v>
      </c>
      <c r="Q52" s="39" t="s">
        <v>22</v>
      </c>
      <c r="R52" s="11">
        <v>2006</v>
      </c>
      <c r="S52" s="11" t="s">
        <v>22</v>
      </c>
      <c r="T52" s="39">
        <v>37565</v>
      </c>
      <c r="U52" s="11" t="s">
        <v>34</v>
      </c>
      <c r="V52" s="50" t="s">
        <v>3049</v>
      </c>
    </row>
    <row r="54" spans="1:23">
      <c r="A54" s="23" t="s">
        <v>3157</v>
      </c>
      <c r="B54"/>
      <c r="C54"/>
      <c r="D54"/>
      <c r="E54" s="60"/>
      <c r="F54"/>
      <c r="G54"/>
      <c r="H54"/>
      <c r="I54"/>
      <c r="J54"/>
      <c r="K54"/>
      <c r="M54"/>
      <c r="O54"/>
      <c r="P54"/>
      <c r="Q54"/>
      <c r="R54"/>
      <c r="S54"/>
      <c r="T54"/>
      <c r="U54"/>
    </row>
    <row r="55" spans="1:23">
      <c r="A55" t="s">
        <v>198</v>
      </c>
      <c r="B55" s="11">
        <v>0</v>
      </c>
      <c r="C55"/>
      <c r="E55" s="11">
        <v>0</v>
      </c>
      <c r="F55" t="s">
        <v>21</v>
      </c>
      <c r="G55" s="11" t="s">
        <v>22</v>
      </c>
      <c r="H55" s="11" t="s">
        <v>22</v>
      </c>
      <c r="I55" s="11" t="s">
        <v>22</v>
      </c>
      <c r="J55" t="s">
        <v>22</v>
      </c>
      <c r="K55" t="s">
        <v>22</v>
      </c>
      <c r="L55" t="s">
        <v>3159</v>
      </c>
      <c r="M55" s="50" t="s">
        <v>22</v>
      </c>
      <c r="N55" t="s">
        <v>3158</v>
      </c>
      <c r="O55" t="s">
        <v>22</v>
      </c>
      <c r="P55" t="s">
        <v>22</v>
      </c>
      <c r="Q55" s="61">
        <v>39729</v>
      </c>
      <c r="R55">
        <v>2012</v>
      </c>
      <c r="S55" t="s">
        <v>22</v>
      </c>
      <c r="T55" s="61">
        <v>40505</v>
      </c>
      <c r="U55" t="s">
        <v>34</v>
      </c>
      <c r="V55" t="s">
        <v>3049</v>
      </c>
      <c r="W55" t="s">
        <v>3160</v>
      </c>
    </row>
    <row r="56" spans="1:23">
      <c r="A56" t="s">
        <v>3165</v>
      </c>
      <c r="B56" s="11">
        <v>0</v>
      </c>
      <c r="C56"/>
      <c r="E56" s="11">
        <v>0</v>
      </c>
      <c r="F56" t="s">
        <v>21</v>
      </c>
      <c r="G56" s="11" t="s">
        <v>22</v>
      </c>
      <c r="H56" s="11" t="s">
        <v>22</v>
      </c>
      <c r="I56" s="11" t="s">
        <v>22</v>
      </c>
      <c r="J56" t="s">
        <v>22</v>
      </c>
      <c r="K56" t="s">
        <v>22</v>
      </c>
      <c r="L56" t="s">
        <v>3159</v>
      </c>
      <c r="M56" t="s">
        <v>22</v>
      </c>
      <c r="N56" t="s">
        <v>3167</v>
      </c>
      <c r="O56" t="s">
        <v>22</v>
      </c>
      <c r="P56" t="s">
        <v>22</v>
      </c>
      <c r="Q56"/>
      <c r="R56"/>
      <c r="S56" t="s">
        <v>22</v>
      </c>
      <c r="T56" s="61">
        <v>39195</v>
      </c>
      <c r="U56" t="s">
        <v>34</v>
      </c>
      <c r="V56" t="s">
        <v>3049</v>
      </c>
      <c r="W56" t="s">
        <v>3166</v>
      </c>
    </row>
  </sheetData>
  <phoneticPr fontId="7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8" sqref="D8"/>
    </sheetView>
  </sheetViews>
  <sheetFormatPr baseColWidth="10" defaultRowHeight="13" x14ac:dyDescent="0"/>
  <cols>
    <col min="2" max="2" width="4.42578125" bestFit="1" customWidth="1"/>
    <col min="4" max="4" width="74.42578125" bestFit="1" customWidth="1"/>
  </cols>
  <sheetData>
    <row r="1" spans="1:4">
      <c r="A1" s="62" t="s">
        <v>681</v>
      </c>
      <c r="B1" s="62" t="s">
        <v>3164</v>
      </c>
      <c r="C1" s="62" t="s">
        <v>2737</v>
      </c>
      <c r="D1" s="62" t="s">
        <v>3161</v>
      </c>
    </row>
    <row r="2" spans="1:4">
      <c r="A2" s="61">
        <v>40505</v>
      </c>
      <c r="B2" s="63">
        <v>1.1000000000000001</v>
      </c>
      <c r="C2" t="s">
        <v>3162</v>
      </c>
      <c r="D2" t="s">
        <v>3163</v>
      </c>
    </row>
    <row r="3" spans="1:4">
      <c r="A3" s="61">
        <v>40666</v>
      </c>
      <c r="B3">
        <v>1.2</v>
      </c>
      <c r="C3" t="s">
        <v>68</v>
      </c>
      <c r="D3" t="s">
        <v>3168</v>
      </c>
    </row>
    <row r="4" spans="1:4">
      <c r="A4" s="61">
        <v>40666</v>
      </c>
      <c r="B4">
        <v>1.2</v>
      </c>
      <c r="C4" t="s">
        <v>1420</v>
      </c>
      <c r="D4" t="s">
        <v>3169</v>
      </c>
    </row>
    <row r="5" spans="1:4">
      <c r="A5" s="61">
        <v>41074</v>
      </c>
      <c r="B5" s="63">
        <v>1.3</v>
      </c>
      <c r="C5" t="s">
        <v>3171</v>
      </c>
      <c r="D5" t="s">
        <v>3172</v>
      </c>
    </row>
    <row r="6" spans="1:4">
      <c r="A6" s="61">
        <v>41093</v>
      </c>
      <c r="B6">
        <v>1.4</v>
      </c>
      <c r="C6" t="s">
        <v>68</v>
      </c>
      <c r="D6" t="s">
        <v>3173</v>
      </c>
    </row>
    <row r="7" spans="1:4">
      <c r="A7" s="61">
        <v>41093</v>
      </c>
      <c r="B7">
        <v>1.4</v>
      </c>
      <c r="C7" t="s">
        <v>707</v>
      </c>
      <c r="D7" t="s">
        <v>3174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Copyright</vt:lpstr>
      <vt:lpstr>State VTO</vt:lpstr>
      <vt:lpstr>County VTO</vt:lpstr>
      <vt:lpstr>Town VTO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2016-07-05T03:27:08Z</dcterms:modified>
</cp:coreProperties>
</file>